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20" yWindow="1635" windowWidth="16785" windowHeight="4050"/>
  </bookViews>
  <sheets>
    <sheet name="FM4 TVAC" sheetId="3" r:id="rId1"/>
    <sheet name="QA FWA" sheetId="15" r:id="rId2"/>
  </sheets>
  <definedNames>
    <definedName name="_xlnm._FilterDatabase" localSheetId="1" hidden="1">'QA FWA'!$H$28:$H$29</definedName>
    <definedName name="_xlnm.Print_Area" localSheetId="0">'FM4 TVAC'!$A$1:$F$94</definedName>
    <definedName name="_xlnm.Print_Area" localSheetId="1">'QA FWA'!$A$2:$N$46</definedName>
  </definedNames>
  <calcPr calcId="145621"/>
</workbook>
</file>

<file path=xl/calcChain.xml><?xml version="1.0" encoding="utf-8"?>
<calcChain xmlns="http://schemas.openxmlformats.org/spreadsheetml/2006/main">
  <c r="G16" i="3" l="1"/>
  <c r="J5" i="15" l="1"/>
  <c r="H5" i="15"/>
  <c r="H7" i="15" s="1"/>
  <c r="H9" i="15" s="1"/>
  <c r="H11" i="15" s="1"/>
  <c r="H13" i="15" s="1"/>
  <c r="H15" i="15" s="1"/>
  <c r="H17" i="15" s="1"/>
  <c r="H19" i="15" s="1"/>
  <c r="H21" i="15" s="1"/>
  <c r="H23" i="15" s="1"/>
  <c r="H25" i="15" s="1"/>
  <c r="G77" i="3"/>
  <c r="G24" i="3"/>
  <c r="G25" i="3"/>
  <c r="G26" i="3"/>
  <c r="G27" i="3"/>
  <c r="G28" i="3"/>
  <c r="G29" i="3"/>
  <c r="G30" i="3"/>
  <c r="G8" i="3"/>
  <c r="G11" i="3"/>
  <c r="G7" i="3"/>
  <c r="G9" i="3"/>
  <c r="G10" i="3"/>
  <c r="G12" i="3"/>
  <c r="G13" i="3"/>
  <c r="G14" i="3"/>
  <c r="G20" i="3"/>
  <c r="G19" i="3"/>
  <c r="G21" i="3"/>
  <c r="G15" i="3"/>
  <c r="G17" i="3"/>
  <c r="G18" i="3"/>
  <c r="G23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6" i="3"/>
  <c r="G4" i="3" l="1"/>
  <c r="G5" i="3"/>
  <c r="H85" i="3" l="1"/>
  <c r="H84" i="3"/>
</calcChain>
</file>

<file path=xl/sharedStrings.xml><?xml version="1.0" encoding="utf-8"?>
<sst xmlns="http://schemas.openxmlformats.org/spreadsheetml/2006/main" count="557" uniqueCount="435">
  <si>
    <t>Name</t>
  </si>
  <si>
    <t>Work</t>
  </si>
  <si>
    <t>Cell</t>
  </si>
  <si>
    <t>Home</t>
  </si>
  <si>
    <t>Phone Numbers</t>
  </si>
  <si>
    <t>Ron Williams</t>
  </si>
  <si>
    <t>Pager</t>
  </si>
  <si>
    <t>Joe Saggese</t>
  </si>
  <si>
    <t>Paul Pfeiffer</t>
  </si>
  <si>
    <t>Connie Smyers</t>
  </si>
  <si>
    <t>PP&amp;C</t>
  </si>
  <si>
    <t>ESD</t>
  </si>
  <si>
    <t>Tom Albano</t>
  </si>
  <si>
    <t>DCMA</t>
  </si>
  <si>
    <t>1-888-793-9061</t>
  </si>
  <si>
    <t>PC 319536</t>
  </si>
  <si>
    <t>NASA Call</t>
  </si>
  <si>
    <t>PMO</t>
  </si>
  <si>
    <t>Jon Ormiston</t>
  </si>
  <si>
    <t>Jeff Derr</t>
  </si>
  <si>
    <t>Luke Roop</t>
  </si>
  <si>
    <t>Kent Kiefer</t>
  </si>
  <si>
    <t>Jerry Molisani</t>
  </si>
  <si>
    <t>ATLAS Pager</t>
  </si>
  <si>
    <t>Mark Shuttleworth</t>
  </si>
  <si>
    <t>Jeremy Reinhard</t>
  </si>
  <si>
    <t>260-273-0903</t>
  </si>
  <si>
    <t>Core Team</t>
  </si>
  <si>
    <t xml:space="preserve">Scott Reiling </t>
  </si>
  <si>
    <t>Electrical Engineering</t>
  </si>
  <si>
    <t>Software Support Cell</t>
  </si>
  <si>
    <t>ATLAS</t>
  </si>
  <si>
    <r>
      <t xml:space="preserve">QA </t>
    </r>
    <r>
      <rPr>
        <sz val="10"/>
        <color indexed="8"/>
        <rFont val="Arial"/>
        <family val="2"/>
      </rPr>
      <t>(Mike Hoffman)</t>
    </r>
  </si>
  <si>
    <r>
      <t xml:space="preserve">Mechanical  Engineering            </t>
    </r>
    <r>
      <rPr>
        <sz val="10"/>
        <color indexed="8"/>
        <rFont val="Arial"/>
        <family val="2"/>
      </rPr>
      <t>(Steve Clark)</t>
    </r>
  </si>
  <si>
    <t>Ed Kelley</t>
  </si>
  <si>
    <t>260-579-6079</t>
  </si>
  <si>
    <t>OPTICAL</t>
  </si>
  <si>
    <t>Dave Jordan (Lead)</t>
  </si>
  <si>
    <r>
      <t xml:space="preserve">SYSTEMS ENG   </t>
    </r>
    <r>
      <rPr>
        <sz val="10"/>
        <color indexed="8"/>
        <rFont val="Arial"/>
        <family val="2"/>
      </rPr>
      <t>(John Van Naarden)</t>
    </r>
  </si>
  <si>
    <t>Safety Observer List: SSD-0700-11-003-02-R000001</t>
  </si>
  <si>
    <t>260-341-8061</t>
  </si>
  <si>
    <t>Tom Kaider</t>
  </si>
  <si>
    <t>Gary Nichter</t>
  </si>
  <si>
    <t>260-547-4327</t>
  </si>
  <si>
    <t>260-485-6291</t>
  </si>
  <si>
    <t>calling ROC to FW</t>
  </si>
  <si>
    <t>260-401-0241</t>
  </si>
  <si>
    <t>260-229-9233</t>
  </si>
  <si>
    <t>ROC calls:  585-269-</t>
  </si>
  <si>
    <r>
      <t>replace 451 w/"</t>
    </r>
    <r>
      <rPr>
        <b/>
        <sz val="10"/>
        <color theme="9" tint="-0.499984740745262"/>
        <rFont val="Arial"/>
        <family val="2"/>
      </rPr>
      <t>882</t>
    </r>
    <r>
      <rPr>
        <sz val="10"/>
        <color theme="9" tint="-0.499984740745262"/>
        <rFont val="Arial"/>
        <family val="2"/>
      </rPr>
      <t>"</t>
    </r>
  </si>
  <si>
    <t>pers: 260-341-1628</t>
  </si>
  <si>
    <t>B601 EMI Lab</t>
  </si>
  <si>
    <t>Mike Elko</t>
  </si>
  <si>
    <r>
      <t xml:space="preserve">NASA                   </t>
    </r>
    <r>
      <rPr>
        <sz val="11"/>
        <color indexed="8"/>
        <rFont val="Arial"/>
        <family val="2"/>
      </rPr>
      <t>(Ron Williams)</t>
    </r>
  </si>
  <si>
    <t>Dave Hartman</t>
  </si>
  <si>
    <t xml:space="preserve"> (Alpha in ea. Sect.)</t>
  </si>
  <si>
    <t>pers: 260-471-1814</t>
  </si>
  <si>
    <t>214-272-2532</t>
  </si>
  <si>
    <t>512-965-8901</t>
  </si>
  <si>
    <t>STARTING</t>
  </si>
  <si>
    <t>PERSONNEL</t>
  </si>
  <si>
    <t>PAGER</t>
  </si>
  <si>
    <t>KIRK, MARK</t>
  </si>
  <si>
    <t>R. BRINNEMAN</t>
  </si>
  <si>
    <t>HUNKLER, TOM</t>
  </si>
  <si>
    <t>MIKE FREYGANG</t>
  </si>
  <si>
    <t>NATE NORTHINGTON</t>
  </si>
  <si>
    <t>FREYGANG, MIKE</t>
  </si>
  <si>
    <t>GARY NICHTER</t>
  </si>
  <si>
    <t>TOM KAIDER</t>
  </si>
  <si>
    <t>HOFFMAN, MIKE</t>
  </si>
  <si>
    <t>HOME PHONE</t>
  </si>
  <si>
    <t>EXT</t>
  </si>
  <si>
    <t>STALEY, JOHN</t>
  </si>
  <si>
    <t>401-0192</t>
  </si>
  <si>
    <t>401-0290</t>
  </si>
  <si>
    <t>WILLIAMS, TODD</t>
  </si>
  <si>
    <t>481-7049</t>
  </si>
  <si>
    <t>Ext</t>
  </si>
  <si>
    <t>241-3058</t>
  </si>
  <si>
    <t>401-0108</t>
  </si>
  <si>
    <t>JACOBS, ROD</t>
  </si>
  <si>
    <t>LaDonna Mosley</t>
  </si>
  <si>
    <t>401-1454</t>
  </si>
  <si>
    <t>KAIDER, TOM</t>
  </si>
  <si>
    <t>401-0126</t>
  </si>
  <si>
    <t>Larry Johnson</t>
  </si>
  <si>
    <t>749-6987</t>
  </si>
  <si>
    <t>401-0287</t>
  </si>
  <si>
    <t>NICHTER,GARY</t>
  </si>
  <si>
    <t>341-1628</t>
  </si>
  <si>
    <t>888-200-8791</t>
  </si>
  <si>
    <t>NORTHINGTON, NATE</t>
  </si>
  <si>
    <t>246-8849</t>
  </si>
  <si>
    <t>401-0154</t>
  </si>
  <si>
    <t>RIFE, FRANK</t>
  </si>
  <si>
    <t>625-3406</t>
  </si>
  <si>
    <t>NASA PA ABI/POES</t>
  </si>
  <si>
    <t>CELL</t>
  </si>
  <si>
    <t>470-1402</t>
  </si>
  <si>
    <t>NASA JPSS CrIS Representative</t>
  </si>
  <si>
    <t>432-8912</t>
  </si>
  <si>
    <t>Tim Morris</t>
  </si>
  <si>
    <t>412-721-9221</t>
  </si>
  <si>
    <t>SQA SUPPORT</t>
  </si>
  <si>
    <t xml:space="preserve">  PAGER</t>
  </si>
  <si>
    <t>ADAMS, KIM</t>
  </si>
  <si>
    <t>312-6478</t>
  </si>
  <si>
    <t>401-0883</t>
  </si>
  <si>
    <t>Daniel Gall</t>
  </si>
  <si>
    <t>Christina Burns</t>
  </si>
  <si>
    <t>734-223-0504</t>
  </si>
  <si>
    <t>260-760-6371</t>
  </si>
  <si>
    <t>http://atlasweb/support</t>
  </si>
  <si>
    <t>ATLAS Schedule</t>
  </si>
  <si>
    <t>PRI: 260-267-0699</t>
  </si>
  <si>
    <t>Alt: 260-337-3338</t>
  </si>
  <si>
    <t>C</t>
  </si>
  <si>
    <t>409-1691</t>
  </si>
  <si>
    <t>585-781-0733</t>
  </si>
  <si>
    <t>585-243-9666</t>
  </si>
  <si>
    <t>260-401-4113</t>
  </si>
  <si>
    <r>
      <t xml:space="preserve">CCE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(Steve Sanders)</t>
    </r>
  </si>
  <si>
    <r>
      <t xml:space="preserve">Steve Sanders  </t>
    </r>
    <r>
      <rPr>
        <b/>
        <sz val="10"/>
        <rFont val="Arial"/>
        <family val="2"/>
      </rPr>
      <t>(Pri)</t>
    </r>
  </si>
  <si>
    <t>LM PFM Res. Mgr: 303-977-4519</t>
  </si>
  <si>
    <t>via QA</t>
  </si>
  <si>
    <t>260-672-3729</t>
  </si>
  <si>
    <t>Benny Ghaffarian</t>
  </si>
  <si>
    <t>LM PFM Test Lead: 303-977-4750</t>
  </si>
  <si>
    <t>ok</t>
  </si>
  <si>
    <t>Michael Ramirez</t>
  </si>
  <si>
    <t>Tom Voght       (2Alt)</t>
  </si>
  <si>
    <t>B601 Post Env Bench</t>
  </si>
  <si>
    <r>
      <t xml:space="preserve">DCMA   </t>
    </r>
    <r>
      <rPr>
        <sz val="9"/>
        <color indexed="8"/>
        <rFont val="Arial"/>
        <family val="2"/>
      </rPr>
      <t>"DCMA Group@ExelisInc.com"</t>
    </r>
  </si>
  <si>
    <t>see PI list above</t>
  </si>
  <si>
    <t>260-222-6996</t>
  </si>
  <si>
    <t>Mike Abbott (FM2 Primary)</t>
  </si>
  <si>
    <t xml:space="preserve">     White Coat / I.D. Critical Call Order :</t>
  </si>
  <si>
    <t>1:  PI's,           SME's,       3:  Campaign Lead,    4:  IM/Alt IM's  .. .. ..</t>
  </si>
  <si>
    <r>
      <t xml:space="preserve">Software                    </t>
    </r>
    <r>
      <rPr>
        <sz val="11"/>
        <color indexed="8"/>
        <rFont val="Arial"/>
        <family val="2"/>
      </rPr>
      <t>(Kiel Martin)</t>
    </r>
  </si>
  <si>
    <t>Zach Leahy</t>
  </si>
  <si>
    <t>Brian Case</t>
  </si>
  <si>
    <t>765-717-2590</t>
  </si>
  <si>
    <t>The current IV List is located on the GS homepage PA website</t>
  </si>
  <si>
    <t xml:space="preserve"> https://onegs.exelisinc.com/functional/operations/qa/ftw</t>
  </si>
  <si>
    <t>SYSTEM TEST &amp; ASSEMBLY</t>
  </si>
  <si>
    <t>SUPPORT</t>
  </si>
  <si>
    <t xml:space="preserve">MECHANICAL/CLEAN ROOM </t>
  </si>
  <si>
    <t>IBRAHIM, FNU</t>
  </si>
  <si>
    <t>401-0143</t>
  </si>
  <si>
    <t>TAMMY DEVORE</t>
  </si>
  <si>
    <t xml:space="preserve">NON CONFORMING MATERIAL </t>
  </si>
  <si>
    <t>RELIABILITY ENGINEERING</t>
  </si>
  <si>
    <t>800-200-3702</t>
  </si>
  <si>
    <t>220-2349</t>
  </si>
  <si>
    <t>7135/6930</t>
  </si>
  <si>
    <t>Jeff Bookout</t>
  </si>
  <si>
    <t>X</t>
  </si>
  <si>
    <t>800-425-3972</t>
  </si>
  <si>
    <t>301-832-2501</t>
  </si>
  <si>
    <t>George Garcia</t>
  </si>
  <si>
    <t>832-524-3919</t>
  </si>
  <si>
    <t>401-0114</t>
  </si>
  <si>
    <t>TOM HUNKLER</t>
  </si>
  <si>
    <t>John Van Naarden      (Systems)</t>
  </si>
  <si>
    <t>Paul Wloszek            (Spacecraft Intfc)</t>
  </si>
  <si>
    <t>Kiel Martin                 (SW)</t>
  </si>
  <si>
    <t>Rick Kwolek              (ABI Chief Engineer)</t>
  </si>
  <si>
    <t>John Fahncke           (Manufacturing)</t>
  </si>
  <si>
    <t>Bob Hookman           (Program Mgr)</t>
  </si>
  <si>
    <t>Mike Hesterman        (PI Manager)</t>
  </si>
  <si>
    <t>260-610-0752</t>
  </si>
  <si>
    <r>
      <t xml:space="preserve">Safety           </t>
    </r>
    <r>
      <rPr>
        <sz val="11"/>
        <rFont val="Arial"/>
        <family val="2"/>
      </rPr>
      <t xml:space="preserve">              (Amy Rands)</t>
    </r>
  </si>
  <si>
    <t>NASA</t>
  </si>
  <si>
    <t>A</t>
  </si>
  <si>
    <r>
      <t xml:space="preserve">            </t>
    </r>
    <r>
      <rPr>
        <b/>
        <sz val="12"/>
        <rFont val="Arial"/>
        <family val="2"/>
      </rPr>
      <t>NOTE</t>
    </r>
  </si>
  <si>
    <t>B</t>
  </si>
  <si>
    <t>On-Call</t>
  </si>
  <si>
    <t xml:space="preserve">During normal business hours call </t>
  </si>
  <si>
    <t xml:space="preserve">451-1422 or email 'DCMA Group' </t>
  </si>
  <si>
    <t xml:space="preserve"> from the Global Address book.</t>
  </si>
  <si>
    <t>NASA On Call</t>
  </si>
  <si>
    <t>YUHASZ, SCOTT</t>
  </si>
  <si>
    <t>481-7388</t>
  </si>
  <si>
    <t>added</t>
  </si>
  <si>
    <t>B101 Chamber A</t>
  </si>
  <si>
    <t>TAMMY deVORE</t>
  </si>
  <si>
    <t>MARK KIRK</t>
  </si>
  <si>
    <t>AREA - DMR CAGE</t>
  </si>
  <si>
    <t>EVENINGS AND NIGHT QA</t>
  </si>
  <si>
    <t>SUPPORT AT FW &amp; ROC</t>
  </si>
  <si>
    <t>401-0207</t>
  </si>
  <si>
    <t>BRINNEMAN, RANDY</t>
  </si>
  <si>
    <t>TIDWELL, APRIL</t>
  </si>
  <si>
    <t>Fred Grams              (PI Lead, Weekend IM)</t>
  </si>
  <si>
    <t>LM</t>
  </si>
  <si>
    <t>ROCHESTER</t>
  </si>
  <si>
    <t>DIRMYER, JANE</t>
  </si>
  <si>
    <t>585-259-9581</t>
  </si>
  <si>
    <t>269-6135</t>
  </si>
  <si>
    <t>Nathan Meredith       (PFM S/C, Weekend IM)</t>
  </si>
  <si>
    <t>see above</t>
  </si>
  <si>
    <t>(QA sheet next tab in this spreadsheet file)</t>
  </si>
  <si>
    <t>pers: 248-808-8580</t>
  </si>
  <si>
    <r>
      <t xml:space="preserve">TEST SUPPORT             </t>
    </r>
    <r>
      <rPr>
        <sz val="11.5"/>
        <color indexed="8"/>
        <rFont val="Arial"/>
        <family val="2"/>
      </rPr>
      <t>(Fred Grams)</t>
    </r>
  </si>
  <si>
    <t>Amy Orr</t>
  </si>
  <si>
    <t>260-437-6648</t>
  </si>
  <si>
    <t>Jane Dirmeyer</t>
  </si>
  <si>
    <t>see SME list above</t>
  </si>
  <si>
    <t>Sorting tool</t>
  </si>
  <si>
    <t>Update tracking</t>
  </si>
  <si>
    <r>
      <rPr>
        <b/>
        <sz val="10"/>
        <color indexed="8"/>
        <rFont val="Arial"/>
        <family val="2"/>
      </rPr>
      <t>#1:</t>
    </r>
    <r>
      <rPr>
        <sz val="10"/>
        <color indexed="8"/>
        <rFont val="Arial"/>
        <family val="2"/>
      </rPr>
      <t xml:space="preserve"> Charlie Smith         (System Safety - ROC)</t>
    </r>
  </si>
  <si>
    <r>
      <rPr>
        <b/>
        <sz val="10"/>
        <color indexed="8"/>
        <rFont val="Arial"/>
        <family val="2"/>
      </rPr>
      <t xml:space="preserve">#2: </t>
    </r>
    <r>
      <rPr>
        <sz val="10"/>
        <color indexed="8"/>
        <rFont val="Arial"/>
        <family val="2"/>
      </rPr>
      <t>Mike Engle             (System Safety - ROC)</t>
    </r>
  </si>
  <si>
    <r>
      <rPr>
        <b/>
        <sz val="10"/>
        <color indexed="8"/>
        <rFont val="Arial"/>
        <family val="2"/>
      </rPr>
      <t xml:space="preserve">#3: </t>
    </r>
    <r>
      <rPr>
        <sz val="10"/>
        <color indexed="8"/>
        <rFont val="Arial"/>
        <family val="2"/>
      </rPr>
      <t>Bill Bastian             (System Safety - ROC)</t>
    </r>
  </si>
  <si>
    <t>Amy Rands                  (System Safety - FW)</t>
  </si>
  <si>
    <t>B101 page: 7631</t>
  </si>
  <si>
    <t>Tim Paden                (Business Mgmt)</t>
  </si>
  <si>
    <t>315-483-0255</t>
  </si>
  <si>
    <r>
      <rPr>
        <b/>
        <sz val="10"/>
        <color indexed="8"/>
        <rFont val="Arial"/>
        <family val="2"/>
      </rPr>
      <t xml:space="preserve">#3: </t>
    </r>
    <r>
      <rPr>
        <sz val="10"/>
        <color indexed="8"/>
        <rFont val="Arial"/>
        <family val="2"/>
      </rPr>
      <t>Jack Byrne             (System Safety - ROC)</t>
    </r>
  </si>
  <si>
    <t>Angie Crawford (Alt)</t>
  </si>
  <si>
    <r>
      <t xml:space="preserve">#1 - </t>
    </r>
    <r>
      <rPr>
        <sz val="10"/>
        <rFont val="Arial"/>
        <family val="2"/>
      </rPr>
      <t>Bill Depasquale</t>
    </r>
  </si>
  <si>
    <t>B102 Emergency 911</t>
  </si>
  <si>
    <t>882-6595</t>
  </si>
  <si>
    <t>260-417-4538</t>
  </si>
  <si>
    <t>Paul Gentile</t>
  </si>
  <si>
    <t>pers: 260-348-7583</t>
  </si>
  <si>
    <t>260-450-6768</t>
  </si>
  <si>
    <t>260-241-3395</t>
  </si>
  <si>
    <t xml:space="preserve">Andy Magner            </t>
  </si>
  <si>
    <t>260-760-0831</t>
  </si>
  <si>
    <t>260-460-0662</t>
  </si>
  <si>
    <t>Moves / Readiness</t>
  </si>
  <si>
    <t>LM PFM ATLAS: 303-977-0559</t>
  </si>
  <si>
    <t>x5600 OPT 9 Telephone directory</t>
  </si>
  <si>
    <t>April Tidwell               (PQE)</t>
  </si>
  <si>
    <r>
      <t xml:space="preserve">Fred Grams               </t>
    </r>
    <r>
      <rPr>
        <b/>
        <sz val="10"/>
        <color indexed="8"/>
        <rFont val="Arial"/>
        <family val="2"/>
      </rPr>
      <t>(Test IPT)</t>
    </r>
  </si>
  <si>
    <t xml:space="preserve">pers: 260-273-1045 </t>
  </si>
  <si>
    <t>260-715-1677</t>
  </si>
  <si>
    <r>
      <t xml:space="preserve">Mfg. Operations         </t>
    </r>
    <r>
      <rPr>
        <sz val="10"/>
        <rFont val="Arial"/>
        <family val="2"/>
      </rPr>
      <t>(John Fahncke)</t>
    </r>
  </si>
  <si>
    <t>585-521-5115</t>
  </si>
  <si>
    <t>Ben Franze (FM4 Primary)</t>
  </si>
  <si>
    <t>Ramon Almendralo (FM3 Primary)</t>
  </si>
  <si>
    <t>Michael Lapsley</t>
  </si>
  <si>
    <t>260-437-5264</t>
  </si>
  <si>
    <r>
      <t xml:space="preserve">Bldg 102 </t>
    </r>
    <r>
      <rPr>
        <b/>
        <sz val="10"/>
        <color rgb="FF000000"/>
        <rFont val="Arial"/>
        <family val="2"/>
      </rPr>
      <t xml:space="preserve">EMERGENCY </t>
    </r>
    <r>
      <rPr>
        <b/>
        <sz val="10"/>
        <color rgb="FFC00000"/>
        <rFont val="Arial"/>
        <family val="2"/>
      </rPr>
      <t xml:space="preserve">911   </t>
    </r>
    <r>
      <rPr>
        <b/>
        <sz val="10"/>
        <color rgb="FF000000"/>
        <rFont val="Arial"/>
        <family val="2"/>
      </rPr>
      <t xml:space="preserve">     </t>
    </r>
    <r>
      <rPr>
        <sz val="10"/>
        <color rgb="FF000000"/>
        <rFont val="Arial"/>
        <family val="2"/>
      </rPr>
      <t>(Rings to security control)</t>
    </r>
  </si>
  <si>
    <r>
      <t>B601</t>
    </r>
    <r>
      <rPr>
        <sz val="10"/>
        <color theme="1"/>
        <rFont val="Arial"/>
        <family val="2"/>
      </rPr>
      <t xml:space="preserve"> Security</t>
    </r>
  </si>
  <si>
    <t xml:space="preserve"> </t>
  </si>
  <si>
    <t>Andrew Karki</t>
  </si>
  <si>
    <t>Use On-Call Pager First! On-Call Pager: 401-0129</t>
  </si>
  <si>
    <t>D</t>
  </si>
  <si>
    <t>On-Call Pager 401-0129</t>
  </si>
  <si>
    <t>If an On-Call page is not returned within 15 min. try other communication options (personnal pager or home/cell phone listed to the left), if still no response contact F Rife. During normal business hours contact M Kirk or another QA.</t>
  </si>
  <si>
    <t xml:space="preserve">TAMMY DEVORE          </t>
  </si>
  <si>
    <t>DEVORE, TAMMY</t>
  </si>
  <si>
    <t>401-0183</t>
  </si>
  <si>
    <t>ABE FNU</t>
  </si>
  <si>
    <t>BAUMAN, BEN</t>
  </si>
  <si>
    <t>413-7545</t>
  </si>
  <si>
    <t>419-453-3201</t>
  </si>
  <si>
    <t>IBRAHIM, ABE</t>
  </si>
  <si>
    <t>703-395-4328</t>
  </si>
  <si>
    <t>260-356-8026</t>
  </si>
  <si>
    <t>MORNEWECK, RODGER</t>
  </si>
  <si>
    <t>(330) 618-6954</t>
  </si>
  <si>
    <t>Frank Le</t>
  </si>
  <si>
    <t>260-418-0687</t>
  </si>
  <si>
    <t>316-204-7010</t>
  </si>
  <si>
    <t>413-1560</t>
  </si>
  <si>
    <t>482-3840</t>
  </si>
  <si>
    <t>580-2762</t>
  </si>
  <si>
    <t>Contamination Control and ESD audits will be performed monthly.</t>
  </si>
  <si>
    <t>STRAWBRIDGE, DANNY</t>
  </si>
  <si>
    <t>AI&amp;T clean rooms, Zygo lab &amp; CR3</t>
  </si>
  <si>
    <t>Slab room, Aquirium, chamber areas &amp; Fast lab</t>
  </si>
  <si>
    <t>Development Lab, paint booth, Mechanical &amp; Cable labs</t>
  </si>
  <si>
    <t>260-710-1432</t>
  </si>
  <si>
    <t>Justin Fear</t>
  </si>
  <si>
    <t>574-527-9586</t>
  </si>
  <si>
    <t>Don Halstead</t>
  </si>
  <si>
    <t>Jeff Meyer</t>
  </si>
  <si>
    <t>Maisie Katterhenry</t>
  </si>
  <si>
    <t>882-6469</t>
  </si>
  <si>
    <t>x5345</t>
  </si>
  <si>
    <r>
      <t xml:space="preserve">QA                           </t>
    </r>
    <r>
      <rPr>
        <sz val="11"/>
        <color indexed="8"/>
        <rFont val="Arial"/>
        <family val="2"/>
      </rPr>
      <t>(April Tidwell)</t>
    </r>
  </si>
  <si>
    <t xml:space="preserve"> 724-759-3866</t>
  </si>
  <si>
    <t>Kori Liechty</t>
  </si>
  <si>
    <t>260-615-8884</t>
  </si>
  <si>
    <t>260-238-4997</t>
  </si>
  <si>
    <t>Skype meetings</t>
  </si>
  <si>
    <t>1-877-741-3379</t>
  </si>
  <si>
    <t>7:30am mtg: 6446906</t>
  </si>
  <si>
    <t>8:00am mtg: 5553699</t>
  </si>
  <si>
    <t>882-1311</t>
  </si>
  <si>
    <t>260-486-6228</t>
  </si>
  <si>
    <t>882-6253</t>
  </si>
  <si>
    <t>882-6967</t>
  </si>
  <si>
    <t>882-6393</t>
  </si>
  <si>
    <t>882-1100</t>
  </si>
  <si>
    <t>882-6067</t>
  </si>
  <si>
    <t>882-6045</t>
  </si>
  <si>
    <t>882-6844</t>
  </si>
  <si>
    <t>882-6198</t>
  </si>
  <si>
    <t>260-414-1319</t>
  </si>
  <si>
    <t>260-489-8277</t>
  </si>
  <si>
    <t>419-495-2540</t>
  </si>
  <si>
    <t>882-6266</t>
  </si>
  <si>
    <t>882-6786</t>
  </si>
  <si>
    <t>882-6123</t>
  </si>
  <si>
    <t>882-6684</t>
  </si>
  <si>
    <t>882-6378</t>
  </si>
  <si>
    <t>260-432-4135</t>
  </si>
  <si>
    <t>260-897-4140</t>
  </si>
  <si>
    <t>585-521-0262</t>
  </si>
  <si>
    <t>pers:260-804-5351</t>
  </si>
  <si>
    <t>pers:260-341-9851</t>
  </si>
  <si>
    <t>585-260-1555</t>
  </si>
  <si>
    <t>x6006</t>
  </si>
  <si>
    <t>585-521-9894 </t>
  </si>
  <si>
    <t>260-486-4293</t>
  </si>
  <si>
    <t>260-484-6984</t>
  </si>
  <si>
    <t>882-5335</t>
  </si>
  <si>
    <t>882-7610</t>
  </si>
  <si>
    <t>882-6626</t>
  </si>
  <si>
    <t>882-1248</t>
  </si>
  <si>
    <t>882- 6278</t>
  </si>
  <si>
    <t>882-6986</t>
  </si>
  <si>
    <t>882-1285</t>
  </si>
  <si>
    <t>x5364</t>
  </si>
  <si>
    <t>882-7180</t>
  </si>
  <si>
    <t>882-6583</t>
  </si>
  <si>
    <t>882-6186</t>
  </si>
  <si>
    <t>882-1439</t>
  </si>
  <si>
    <t>882-6172</t>
  </si>
  <si>
    <t>882-6163</t>
  </si>
  <si>
    <t>882-6883</t>
  </si>
  <si>
    <t>882-6814</t>
  </si>
  <si>
    <t>585-246-1942</t>
  </si>
  <si>
    <t>585-764-2506</t>
  </si>
  <si>
    <t>882-6928</t>
  </si>
  <si>
    <t>882-6798</t>
  </si>
  <si>
    <t>882-1322</t>
  </si>
  <si>
    <t>882-6900</t>
  </si>
  <si>
    <t>882-6590</t>
  </si>
  <si>
    <t>882-6751</t>
  </si>
  <si>
    <t>882-6077</t>
  </si>
  <si>
    <t>882-6841</t>
  </si>
  <si>
    <t>QA On-Call List</t>
  </si>
  <si>
    <t>882-6031</t>
  </si>
  <si>
    <t>x6309</t>
  </si>
  <si>
    <t>882-6714</t>
  </si>
  <si>
    <t>882-6242</t>
  </si>
  <si>
    <t>882-1173</t>
  </si>
  <si>
    <t>882-6249</t>
  </si>
  <si>
    <t>882-6052</t>
  </si>
  <si>
    <t>882-6117</t>
  </si>
  <si>
    <t>calls: 260-451-</t>
  </si>
  <si>
    <t>FW numbers listed as 882-####. ROC numbers listed as x####
To call ROC desk from FW desk, dial 269-####. To call FW desk from ROC desk, dial 882-####.
TO call FW desk to desk, dial 451-####. To call ROC desk to desk, dial ####.</t>
  </si>
  <si>
    <t>260-430-3951</t>
  </si>
  <si>
    <t>260-492-0123</t>
  </si>
  <si>
    <t>585-521-5179</t>
  </si>
  <si>
    <t>pers: 260-403-1061</t>
  </si>
  <si>
    <t>2nd: 260-401-1190</t>
  </si>
  <si>
    <t>3rd: 260-403-2338</t>
  </si>
  <si>
    <t>260-403-9396</t>
  </si>
  <si>
    <t>260-223-2172</t>
  </si>
  <si>
    <t>260-248-2753</t>
  </si>
  <si>
    <t>260-755-2978</t>
  </si>
  <si>
    <t>260-312-6517</t>
  </si>
  <si>
    <t>882-6260</t>
  </si>
  <si>
    <t xml:space="preserve">  </t>
  </si>
  <si>
    <t/>
  </si>
  <si>
    <t>800-344-2765</t>
  </si>
  <si>
    <t>585-683-2239</t>
  </si>
  <si>
    <t>585-331-0308</t>
  </si>
  <si>
    <t>585-264-0532</t>
  </si>
  <si>
    <t>585-329-6356</t>
  </si>
  <si>
    <t>x6482</t>
  </si>
  <si>
    <t>x7359</t>
  </si>
  <si>
    <t>x5173</t>
  </si>
  <si>
    <t>585-429-9874</t>
  </si>
  <si>
    <t>585-964-5008</t>
  </si>
  <si>
    <t>2nd: 260-443-3401</t>
  </si>
  <si>
    <t>1st: 356-3545</t>
  </si>
  <si>
    <t>240-338-1460</t>
  </si>
  <si>
    <t>260-485-9593</t>
  </si>
  <si>
    <t>240-338-1461</t>
  </si>
  <si>
    <t>TAC 1 LL Control Rm 882-7800, 882-6353</t>
  </si>
  <si>
    <t>x6643</t>
  </si>
  <si>
    <t>x6587, x6840</t>
  </si>
  <si>
    <t>B101 page: x7631</t>
  </si>
  <si>
    <t>TAC Clean Room: (at garage, 882-6102 at ABIC rack 882-6895)</t>
  </si>
  <si>
    <t>B101 Trailer Bull Pen phones:  x5051, x6028, x5059, x7081</t>
  </si>
  <si>
    <t>B101 Conf Rm 1511 x7633;</t>
  </si>
  <si>
    <t>x7334</t>
  </si>
  <si>
    <t>John Ehlert               (Deputy PM)</t>
  </si>
  <si>
    <t>882-6848</t>
  </si>
  <si>
    <t>260-450-9962</t>
  </si>
  <si>
    <t>Larry Koehler            (Instrument Manager)</t>
  </si>
  <si>
    <t>Sergio Rucci</t>
  </si>
  <si>
    <t>x5870</t>
  </si>
  <si>
    <t>585-521-4285</t>
  </si>
  <si>
    <t>260-409-1691</t>
  </si>
  <si>
    <t>FM4 TVAC Testing</t>
  </si>
  <si>
    <t>260-436-6626</t>
  </si>
  <si>
    <t>Blaine Hershberger</t>
  </si>
  <si>
    <t>260-479-8719</t>
  </si>
  <si>
    <t>Thermal Desk 4087</t>
  </si>
  <si>
    <t>x6307</t>
  </si>
  <si>
    <t>Thermal Desk Chamber A: x6366</t>
  </si>
  <si>
    <t>Chamber A Test Walk Up x7334</t>
  </si>
  <si>
    <t>B101 Paging System: 7631</t>
  </si>
  <si>
    <t>Updated 1/9</t>
  </si>
  <si>
    <t>Joseph Lawrence       (ECC)</t>
  </si>
  <si>
    <t>Tori Kilps</t>
  </si>
  <si>
    <r>
      <t xml:space="preserve">Thermal               </t>
    </r>
    <r>
      <rPr>
        <sz val="10"/>
        <rFont val="Arial"/>
        <family val="2"/>
      </rPr>
      <t>(Kori Liechty)</t>
    </r>
  </si>
  <si>
    <t xml:space="preserve"> FM4 TVAC                PI's   &amp;    SMEs</t>
  </si>
  <si>
    <t>Paul Blackman             (SIS Support)</t>
  </si>
  <si>
    <t>Chad Eviston               (LPT/CPT)</t>
  </si>
  <si>
    <t>Brad Riemersma         (Iso &amp; Cable-Up)</t>
  </si>
  <si>
    <t>Mike Shelby                 (Iso &amp; Cable-Up)</t>
  </si>
  <si>
    <t>224-1995</t>
  </si>
  <si>
    <t xml:space="preserve"> PAGER/CELL</t>
  </si>
  <si>
    <t>MAGNER, JIM</t>
  </si>
  <si>
    <t>481-9874</t>
  </si>
  <si>
    <t>449-6849</t>
  </si>
  <si>
    <t>MENDEZ, MARK</t>
  </si>
  <si>
    <t>OREN, KERRY</t>
  </si>
  <si>
    <t>402-6446</t>
  </si>
  <si>
    <t>Bo Trieu</t>
  </si>
  <si>
    <t>WISEMAN, SCOTT</t>
  </si>
  <si>
    <t>403-9398</t>
  </si>
  <si>
    <t>Refer to separate</t>
  </si>
  <si>
    <t>on call schedule</t>
  </si>
  <si>
    <r>
      <t xml:space="preserve">Data Analysis </t>
    </r>
    <r>
      <rPr>
        <sz val="10"/>
        <color indexed="8"/>
        <rFont val="Arial"/>
        <family val="2"/>
      </rPr>
      <t xml:space="preserve">(Luke Roop)           </t>
    </r>
    <r>
      <rPr>
        <b/>
        <sz val="11"/>
        <color indexed="8"/>
        <rFont val="Arial"/>
        <family val="2"/>
      </rPr>
      <t>Refer to separate stby schedule</t>
    </r>
  </si>
  <si>
    <t>work: 260-403-3968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</si>
</sst>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56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name val="Arial"/>
      <family val="2"/>
    </font>
    <font>
      <sz val="10"/>
      <color theme="9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indexed="56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b/>
      <sz val="20"/>
      <color rgb="FFFF0000"/>
      <name val="Arial"/>
      <family val="2"/>
    </font>
    <font>
      <b/>
      <sz val="12"/>
      <color indexed="10"/>
      <name val="Arial"/>
      <family val="2"/>
    </font>
    <font>
      <b/>
      <sz val="11.5"/>
      <color indexed="8"/>
      <name val="Arial"/>
      <family val="2"/>
    </font>
    <font>
      <sz val="11.5"/>
      <color theme="1"/>
      <name val="Arial"/>
      <family val="2"/>
    </font>
    <font>
      <sz val="11.5"/>
      <color indexed="8"/>
      <name val="Arial"/>
      <family val="2"/>
    </font>
    <font>
      <u/>
      <sz val="10"/>
      <color theme="3" tint="0.3999755851924192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.5"/>
      <color indexed="9"/>
      <name val="Verdana"/>
      <family val="2"/>
    </font>
    <font>
      <u/>
      <sz val="10"/>
      <color indexed="12"/>
      <name val="Arial"/>
      <family val="2"/>
    </font>
    <font>
      <sz val="22"/>
      <color indexed="56"/>
      <name val="Arial"/>
      <family val="2"/>
    </font>
    <font>
      <u/>
      <sz val="10"/>
      <color theme="10"/>
      <name val="Arial"/>
      <family val="2"/>
    </font>
    <font>
      <sz val="12"/>
      <color rgb="FFC0000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trike/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C00000"/>
      <name val="Arial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gradientFill degree="180">
        <stop position="0">
          <color theme="0"/>
        </stop>
        <stop position="1">
          <color theme="9" tint="-0.25098422193060094"/>
        </stop>
      </gradientFill>
    </fill>
    <fill>
      <gradientFill>
        <stop position="0">
          <color theme="0"/>
        </stop>
        <stop position="1">
          <color theme="9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92D050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theme="7" tint="0.40000610370189521"/>
        </stop>
      </gradientFill>
    </fill>
    <fill>
      <gradientFill>
        <stop position="0">
          <color theme="0"/>
        </stop>
        <stop position="1">
          <color theme="7" tint="0.40000610370189521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2F5FE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7" fillId="0" borderId="0" applyNumberFormat="0" applyFill="0" applyBorder="0" applyAlignment="0" applyProtection="0"/>
    <xf numFmtId="0" fontId="5" fillId="0" borderId="0"/>
    <xf numFmtId="0" fontId="26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313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6" fillId="0" borderId="0" xfId="3"/>
    <xf numFmtId="0" fontId="26" fillId="0" borderId="0" xfId="3" applyAlignment="1">
      <alignment horizontal="center"/>
    </xf>
    <xf numFmtId="0" fontId="26" fillId="0" borderId="0" xfId="3" applyAlignment="1">
      <alignment horizontal="left"/>
    </xf>
    <xf numFmtId="0" fontId="26" fillId="0" borderId="0" xfId="3" applyFill="1"/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" fontId="2" fillId="2" borderId="0" xfId="0" applyNumberFormat="1" applyFont="1" applyFill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43" fillId="0" borderId="1" xfId="1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5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9" xfId="0" applyFont="1" applyFill="1" applyBorder="1" applyAlignment="1">
      <alignment horizontal="left" vertical="center"/>
    </xf>
    <xf numFmtId="0" fontId="5" fillId="0" borderId="9" xfId="0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6" fillId="20" borderId="15" xfId="0" applyFont="1" applyFill="1" applyBorder="1" applyAlignment="1">
      <alignment horizontal="left" vertical="center"/>
    </xf>
    <xf numFmtId="0" fontId="42" fillId="20" borderId="15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2" fillId="20" borderId="2" xfId="0" applyFont="1" applyFill="1" applyBorder="1" applyAlignment="1">
      <alignment horizontal="center" vertical="center"/>
    </xf>
    <xf numFmtId="0" fontId="22" fillId="20" borderId="19" xfId="0" applyFont="1" applyFill="1" applyBorder="1" applyAlignment="1">
      <alignment horizontal="center" vertical="center"/>
    </xf>
    <xf numFmtId="0" fontId="22" fillId="20" borderId="20" xfId="0" applyFont="1" applyFill="1" applyBorder="1" applyAlignment="1">
      <alignment horizontal="center" vertical="center"/>
    </xf>
    <xf numFmtId="0" fontId="13" fillId="20" borderId="3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 wrapText="1"/>
    </xf>
    <xf numFmtId="0" fontId="8" fillId="20" borderId="0" xfId="0" applyFont="1" applyFill="1" applyAlignment="1">
      <alignment horizontal="left" vertical="center"/>
    </xf>
    <xf numFmtId="0" fontId="9" fillId="20" borderId="0" xfId="0" applyFont="1" applyFill="1" applyAlignment="1">
      <alignment horizontal="left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3" fillId="0" borderId="0" xfId="1" applyFont="1" applyFill="1" applyAlignment="1">
      <alignment vertical="center"/>
    </xf>
    <xf numFmtId="0" fontId="43" fillId="0" borderId="1" xfId="1" applyFont="1" applyFill="1" applyBorder="1" applyAlignment="1">
      <alignment vertical="center"/>
    </xf>
    <xf numFmtId="0" fontId="5" fillId="0" borderId="4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shrinkToFit="1"/>
    </xf>
    <xf numFmtId="0" fontId="43" fillId="0" borderId="0" xfId="1" applyFont="1" applyFill="1"/>
    <xf numFmtId="0" fontId="5" fillId="0" borderId="7" xfId="0" quotePrefix="1" applyFont="1" applyFill="1" applyBorder="1" applyAlignment="1">
      <alignment horizontal="center" vertical="center"/>
    </xf>
    <xf numFmtId="0" fontId="2" fillId="0" borderId="0" xfId="0" applyFont="1"/>
    <xf numFmtId="0" fontId="2" fillId="5" borderId="25" xfId="0" applyFont="1" applyFill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24" fillId="9" borderId="27" xfId="0" applyFont="1" applyFill="1" applyBorder="1" applyAlignment="1">
      <alignment horizontal="right" vertical="center"/>
    </xf>
    <xf numFmtId="0" fontId="24" fillId="10" borderId="28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4" fillId="9" borderId="31" xfId="0" applyFont="1" applyFill="1" applyBorder="1" applyAlignment="1">
      <alignment horizontal="right" vertical="center"/>
    </xf>
    <xf numFmtId="0" fontId="24" fillId="10" borderId="21" xfId="0" applyFont="1" applyFill="1" applyBorder="1" applyAlignment="1">
      <alignment horizontal="left" vertical="center"/>
    </xf>
    <xf numFmtId="0" fontId="24" fillId="16" borderId="25" xfId="0" applyFont="1" applyFill="1" applyBorder="1" applyAlignment="1">
      <alignment horizontal="left" vertical="center"/>
    </xf>
    <xf numFmtId="0" fontId="24" fillId="17" borderId="21" xfId="0" applyFont="1" applyFill="1" applyBorder="1" applyAlignment="1">
      <alignment horizontal="left" vertical="center"/>
    </xf>
    <xf numFmtId="0" fontId="2" fillId="16" borderId="25" xfId="0" applyFont="1" applyFill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0" fontId="24" fillId="12" borderId="27" xfId="0" applyFont="1" applyFill="1" applyBorder="1" applyAlignment="1">
      <alignment horizontal="left" vertical="center"/>
    </xf>
    <xf numFmtId="0" fontId="24" fillId="13" borderId="28" xfId="0" applyFont="1" applyFill="1" applyBorder="1" applyAlignment="1">
      <alignment horizontal="right" vertical="center"/>
    </xf>
    <xf numFmtId="0" fontId="24" fillId="14" borderId="27" xfId="0" applyFont="1" applyFill="1" applyBorder="1" applyAlignment="1">
      <alignment vertical="center"/>
    </xf>
    <xf numFmtId="0" fontId="48" fillId="15" borderId="28" xfId="0" applyFont="1" applyFill="1" applyBorder="1" applyAlignment="1">
      <alignment horizontal="left" vertical="center"/>
    </xf>
    <xf numFmtId="0" fontId="24" fillId="12" borderId="31" xfId="0" applyFont="1" applyFill="1" applyBorder="1" applyAlignment="1">
      <alignment horizontal="left" vertical="center"/>
    </xf>
    <xf numFmtId="0" fontId="24" fillId="13" borderId="21" xfId="0" applyFont="1" applyFill="1" applyBorder="1" applyAlignment="1">
      <alignment horizontal="left" vertical="center"/>
    </xf>
    <xf numFmtId="0" fontId="24" fillId="14" borderId="29" xfId="0" applyFont="1" applyFill="1" applyBorder="1" applyAlignment="1">
      <alignment vertical="center"/>
    </xf>
    <xf numFmtId="0" fontId="48" fillId="15" borderId="30" xfId="0" applyFont="1" applyFill="1" applyBorder="1" applyAlignment="1">
      <alignment horizontal="left" vertical="center"/>
    </xf>
    <xf numFmtId="0" fontId="2" fillId="12" borderId="31" xfId="0" applyFont="1" applyFill="1" applyBorder="1" applyAlignment="1">
      <alignment horizontal="right" vertical="center"/>
    </xf>
    <xf numFmtId="0" fontId="2" fillId="13" borderId="21" xfId="0" applyFont="1" applyFill="1" applyBorder="1" applyAlignment="1">
      <alignment horizontal="left" vertical="center"/>
    </xf>
    <xf numFmtId="0" fontId="24" fillId="14" borderId="31" xfId="0" applyFont="1" applyFill="1" applyBorder="1" applyAlignment="1">
      <alignment vertical="center"/>
    </xf>
    <xf numFmtId="0" fontId="24" fillId="15" borderId="31" xfId="0" applyFont="1" applyFill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32" fillId="0" borderId="0" xfId="3" applyFont="1" applyFill="1" applyBorder="1"/>
    <xf numFmtId="0" fontId="26" fillId="0" borderId="0" xfId="3" applyFill="1" applyBorder="1" applyAlignment="1">
      <alignment horizontal="center"/>
    </xf>
    <xf numFmtId="0" fontId="26" fillId="0" borderId="0" xfId="3" applyFill="1" applyBorder="1"/>
    <xf numFmtId="0" fontId="37" fillId="0" borderId="0" xfId="3" applyFont="1" applyAlignment="1">
      <alignment horizontal="left"/>
    </xf>
    <xf numFmtId="0" fontId="37" fillId="0" borderId="0" xfId="3" applyFont="1" applyAlignment="1">
      <alignment horizontal="center"/>
    </xf>
    <xf numFmtId="14" fontId="26" fillId="8" borderId="0" xfId="3" applyNumberFormat="1" applyFill="1" applyAlignment="1">
      <alignment horizontal="left"/>
    </xf>
    <xf numFmtId="0" fontId="26" fillId="8" borderId="0" xfId="3" applyFill="1"/>
    <xf numFmtId="0" fontId="26" fillId="8" borderId="0" xfId="3" applyFill="1" applyAlignment="1">
      <alignment horizontal="center"/>
    </xf>
    <xf numFmtId="0" fontId="38" fillId="0" borderId="0" xfId="3" applyFont="1"/>
    <xf numFmtId="0" fontId="39" fillId="0" borderId="0" xfId="3" applyFont="1"/>
    <xf numFmtId="0" fontId="39" fillId="0" borderId="0" xfId="3" applyFont="1" applyAlignment="1">
      <alignment horizontal="center"/>
    </xf>
    <xf numFmtId="0" fontId="26" fillId="8" borderId="0" xfId="3" applyFill="1" applyAlignment="1">
      <alignment horizontal="left"/>
    </xf>
    <xf numFmtId="0" fontId="26" fillId="7" borderId="29" xfId="3" applyFill="1" applyBorder="1" applyAlignment="1">
      <alignment horizontal="center"/>
    </xf>
    <xf numFmtId="0" fontId="26" fillId="7" borderId="30" xfId="3" applyFill="1" applyBorder="1" applyAlignment="1">
      <alignment horizontal="center"/>
    </xf>
    <xf numFmtId="14" fontId="26" fillId="7" borderId="29" xfId="3" applyNumberFormat="1" applyFill="1" applyBorder="1" applyAlignment="1">
      <alignment horizontal="center"/>
    </xf>
    <xf numFmtId="14" fontId="26" fillId="0" borderId="0" xfId="3" applyNumberFormat="1"/>
    <xf numFmtId="0" fontId="26" fillId="0" borderId="0" xfId="3" applyBorder="1"/>
    <xf numFmtId="0" fontId="26" fillId="0" borderId="8" xfId="3" applyBorder="1" applyAlignment="1">
      <alignment horizontal="center"/>
    </xf>
    <xf numFmtId="0" fontId="26" fillId="0" borderId="0" xfId="3" applyBorder="1" applyAlignment="1">
      <alignment horizontal="center"/>
    </xf>
    <xf numFmtId="0" fontId="26" fillId="0" borderId="27" xfId="3" applyFill="1" applyBorder="1"/>
    <xf numFmtId="0" fontId="26" fillId="0" borderId="0" xfId="3" applyBorder="1" applyAlignment="1"/>
    <xf numFmtId="0" fontId="26" fillId="0" borderId="27" xfId="3" applyFont="1" applyBorder="1" applyAlignment="1">
      <alignment horizontal="left"/>
    </xf>
    <xf numFmtId="0" fontId="26" fillId="0" borderId="10" xfId="3" applyFont="1" applyBorder="1"/>
    <xf numFmtId="0" fontId="14" fillId="0" borderId="28" xfId="3" applyFont="1" applyBorder="1"/>
    <xf numFmtId="14" fontId="33" fillId="7" borderId="29" xfId="3" applyNumberFormat="1" applyFont="1" applyFill="1" applyBorder="1" applyAlignment="1">
      <alignment horizontal="center"/>
    </xf>
    <xf numFmtId="0" fontId="33" fillId="7" borderId="30" xfId="3" applyFont="1" applyFill="1" applyBorder="1" applyAlignment="1">
      <alignment horizontal="center"/>
    </xf>
    <xf numFmtId="0" fontId="26" fillId="0" borderId="29" xfId="3" applyBorder="1" applyAlignment="1">
      <alignment horizontal="left"/>
    </xf>
    <xf numFmtId="0" fontId="26" fillId="0" borderId="30" xfId="3" applyBorder="1" applyAlignment="1"/>
    <xf numFmtId="0" fontId="33" fillId="7" borderId="29" xfId="3" applyFont="1" applyFill="1" applyBorder="1" applyAlignment="1">
      <alignment horizontal="center"/>
    </xf>
    <xf numFmtId="0" fontId="26" fillId="0" borderId="31" xfId="3" applyBorder="1" applyAlignment="1">
      <alignment horizontal="left"/>
    </xf>
    <xf numFmtId="0" fontId="26" fillId="0" borderId="8" xfId="3" applyBorder="1" applyAlignment="1"/>
    <xf numFmtId="0" fontId="26" fillId="0" borderId="31" xfId="3" applyFont="1" applyFill="1" applyBorder="1"/>
    <xf numFmtId="0" fontId="5" fillId="0" borderId="8" xfId="3" applyFont="1" applyBorder="1"/>
    <xf numFmtId="0" fontId="14" fillId="0" borderId="21" xfId="3" applyFont="1" applyBorder="1"/>
    <xf numFmtId="14" fontId="33" fillId="7" borderId="29" xfId="3" applyNumberFormat="1" applyFont="1" applyFill="1" applyBorder="1" applyAlignment="1"/>
    <xf numFmtId="0" fontId="26" fillId="0" borderId="27" xfId="3" applyBorder="1"/>
    <xf numFmtId="0" fontId="26" fillId="0" borderId="10" xfId="3" applyBorder="1"/>
    <xf numFmtId="0" fontId="26" fillId="0" borderId="28" xfId="3" applyBorder="1"/>
    <xf numFmtId="0" fontId="26" fillId="0" borderId="21" xfId="3" applyBorder="1" applyAlignment="1"/>
    <xf numFmtId="0" fontId="26" fillId="0" borderId="31" xfId="3" applyBorder="1"/>
    <xf numFmtId="0" fontId="26" fillId="0" borderId="8" xfId="3" applyBorder="1"/>
    <xf numFmtId="0" fontId="26" fillId="0" borderId="21" xfId="3" applyBorder="1"/>
    <xf numFmtId="0" fontId="26" fillId="0" borderId="28" xfId="3" applyBorder="1" applyAlignment="1"/>
    <xf numFmtId="0" fontId="26" fillId="0" borderId="31" xfId="3" applyBorder="1" applyAlignment="1">
      <alignment horizontal="center"/>
    </xf>
    <xf numFmtId="0" fontId="26" fillId="0" borderId="29" xfId="3" applyBorder="1" applyAlignment="1"/>
    <xf numFmtId="0" fontId="26" fillId="0" borderId="31" xfId="3" applyBorder="1" applyAlignment="1"/>
    <xf numFmtId="14" fontId="33" fillId="7" borderId="29" xfId="3" applyNumberFormat="1" applyFont="1" applyFill="1" applyBorder="1" applyAlignment="1">
      <alignment horizontal="center" wrapText="1"/>
    </xf>
    <xf numFmtId="14" fontId="33" fillId="7" borderId="30" xfId="3" applyNumberFormat="1" applyFont="1" applyFill="1" applyBorder="1" applyAlignment="1">
      <alignment horizontal="center" wrapText="1"/>
    </xf>
    <xf numFmtId="0" fontId="27" fillId="2" borderId="1" xfId="3" applyFont="1" applyFill="1" applyBorder="1"/>
    <xf numFmtId="0" fontId="27" fillId="2" borderId="1" xfId="3" applyFont="1" applyFill="1" applyBorder="1" applyAlignment="1">
      <alignment horizontal="center"/>
    </xf>
    <xf numFmtId="0" fontId="27" fillId="2" borderId="1" xfId="3" applyFont="1" applyFill="1" applyBorder="1" applyAlignment="1">
      <alignment horizontal="left"/>
    </xf>
    <xf numFmtId="0" fontId="26" fillId="4" borderId="1" xfId="3" applyFill="1" applyBorder="1"/>
    <xf numFmtId="0" fontId="26" fillId="4" borderId="1" xfId="3" applyFill="1" applyBorder="1" applyAlignment="1">
      <alignment horizontal="center"/>
    </xf>
    <xf numFmtId="0" fontId="26" fillId="4" borderId="1" xfId="3" applyFill="1" applyBorder="1" applyAlignment="1">
      <alignment horizontal="left"/>
    </xf>
    <xf numFmtId="0" fontId="26" fillId="8" borderId="0" xfId="3" applyFont="1" applyFill="1" applyAlignment="1">
      <alignment horizontal="left"/>
    </xf>
    <xf numFmtId="0" fontId="26" fillId="3" borderId="1" xfId="3" applyFill="1" applyBorder="1"/>
    <xf numFmtId="0" fontId="26" fillId="3" borderId="1" xfId="3" applyFill="1" applyBorder="1" applyAlignment="1">
      <alignment horizontal="center"/>
    </xf>
    <xf numFmtId="0" fontId="26" fillId="3" borderId="1" xfId="3" applyFill="1" applyBorder="1" applyAlignment="1">
      <alignment horizontal="left"/>
    </xf>
    <xf numFmtId="0" fontId="26" fillId="0" borderId="0" xfId="3" applyFill="1" applyAlignment="1">
      <alignment horizontal="center"/>
    </xf>
    <xf numFmtId="0" fontId="26" fillId="4" borderId="1" xfId="3" applyNumberFormat="1" applyFill="1" applyBorder="1" applyAlignment="1">
      <alignment horizontal="left"/>
    </xf>
    <xf numFmtId="0" fontId="26" fillId="4" borderId="1" xfId="3" applyNumberFormat="1" applyFill="1" applyBorder="1" applyAlignment="1">
      <alignment horizontal="center"/>
    </xf>
    <xf numFmtId="0" fontId="26" fillId="0" borderId="1" xfId="3" applyFill="1" applyBorder="1"/>
    <xf numFmtId="0" fontId="26" fillId="0" borderId="1" xfId="3" applyFill="1" applyBorder="1" applyAlignment="1">
      <alignment horizontal="center"/>
    </xf>
    <xf numFmtId="0" fontId="26" fillId="0" borderId="1" xfId="3" applyFill="1" applyBorder="1" applyAlignment="1">
      <alignment horizontal="left"/>
    </xf>
    <xf numFmtId="0" fontId="26" fillId="0" borderId="31" xfId="3" applyFill="1" applyBorder="1"/>
    <xf numFmtId="0" fontId="26" fillId="0" borderId="21" xfId="3" applyFill="1" applyBorder="1"/>
    <xf numFmtId="0" fontId="41" fillId="0" borderId="0" xfId="3" applyFont="1" applyBorder="1" applyAlignment="1">
      <alignment horizontal="center"/>
    </xf>
    <xf numFmtId="0" fontId="26" fillId="0" borderId="1" xfId="3" applyNumberFormat="1" applyFill="1" applyBorder="1" applyAlignment="1">
      <alignment horizontal="left"/>
    </xf>
    <xf numFmtId="0" fontId="26" fillId="0" borderId="1" xfId="3" applyNumberFormat="1" applyFill="1" applyBorder="1" applyAlignment="1">
      <alignment horizontal="center"/>
    </xf>
    <xf numFmtId="0" fontId="27" fillId="0" borderId="1" xfId="3" applyFont="1" applyBorder="1"/>
    <xf numFmtId="0" fontId="27" fillId="0" borderId="1" xfId="3" applyFont="1" applyBorder="1" applyAlignment="1">
      <alignment horizontal="center"/>
    </xf>
    <xf numFmtId="0" fontId="26" fillId="0" borderId="16" xfId="3" applyBorder="1"/>
    <xf numFmtId="0" fontId="26" fillId="0" borderId="1" xfId="3" applyBorder="1"/>
    <xf numFmtId="0" fontId="26" fillId="0" borderId="1" xfId="3" applyBorder="1" applyAlignment="1">
      <alignment horizontal="center"/>
    </xf>
    <xf numFmtId="0" fontId="26" fillId="7" borderId="1" xfId="3" applyFill="1" applyBorder="1"/>
    <xf numFmtId="0" fontId="26" fillId="7" borderId="32" xfId="3" applyFill="1" applyBorder="1" applyAlignment="1">
      <alignment horizontal="center"/>
    </xf>
    <xf numFmtId="0" fontId="5" fillId="0" borderId="0" xfId="3" applyFont="1" applyBorder="1" applyAlignment="1">
      <alignment horizontal="left" wrapText="1"/>
    </xf>
    <xf numFmtId="0" fontId="26" fillId="0" borderId="0" xfId="3" applyFont="1"/>
    <xf numFmtId="0" fontId="40" fillId="0" borderId="0" xfId="3" applyFont="1"/>
    <xf numFmtId="0" fontId="26" fillId="0" borderId="0" xfId="3" applyFont="1" applyFill="1" applyAlignment="1">
      <alignment horizontal="center"/>
    </xf>
    <xf numFmtId="0" fontId="26" fillId="0" borderId="0" xfId="3" applyFont="1" applyBorder="1"/>
    <xf numFmtId="0" fontId="27" fillId="0" borderId="0" xfId="3" applyFont="1" applyBorder="1"/>
    <xf numFmtId="0" fontId="27" fillId="0" borderId="0" xfId="3" applyFont="1" applyBorder="1" applyAlignment="1">
      <alignment horizontal="left"/>
    </xf>
    <xf numFmtId="0" fontId="26" fillId="0" borderId="0" xfId="3" applyBorder="1" applyAlignment="1">
      <alignment horizontal="left"/>
    </xf>
    <xf numFmtId="0" fontId="26" fillId="0" borderId="0" xfId="3" applyFont="1" applyBorder="1" applyAlignment="1">
      <alignment horizontal="left" wrapText="1"/>
    </xf>
    <xf numFmtId="0" fontId="26" fillId="0" borderId="0" xfId="3" applyFont="1" applyBorder="1" applyAlignment="1">
      <alignment horizontal="center" wrapText="1"/>
    </xf>
    <xf numFmtId="0" fontId="26" fillId="4" borderId="1" xfId="3" applyFont="1" applyFill="1" applyBorder="1" applyAlignment="1">
      <alignment horizontal="center"/>
    </xf>
    <xf numFmtId="0" fontId="27" fillId="0" borderId="0" xfId="3" applyFont="1"/>
    <xf numFmtId="0" fontId="41" fillId="0" borderId="0" xfId="3" applyFont="1" applyAlignment="1">
      <alignment horizontal="left"/>
    </xf>
    <xf numFmtId="0" fontId="41" fillId="0" borderId="0" xfId="3" applyFont="1"/>
    <xf numFmtId="0" fontId="41" fillId="0" borderId="0" xfId="3" applyFont="1" applyAlignment="1">
      <alignment horizontal="center" vertical="center"/>
    </xf>
    <xf numFmtId="0" fontId="26" fillId="0" borderId="0" xfId="3" applyAlignment="1">
      <alignment horizontal="center" vertical="center"/>
    </xf>
    <xf numFmtId="0" fontId="26" fillId="0" borderId="0" xfId="3" applyFont="1" applyAlignment="1">
      <alignment horizontal="left"/>
    </xf>
    <xf numFmtId="0" fontId="26" fillId="18" borderId="1" xfId="3" applyFont="1" applyFill="1" applyBorder="1"/>
    <xf numFmtId="0" fontId="26" fillId="18" borderId="1" xfId="3" applyFont="1" applyFill="1" applyBorder="1" applyAlignment="1">
      <alignment horizontal="center"/>
    </xf>
    <xf numFmtId="0" fontId="26" fillId="18" borderId="1" xfId="3" applyFill="1" applyBorder="1" applyAlignment="1">
      <alignment horizontal="left"/>
    </xf>
    <xf numFmtId="0" fontId="5" fillId="0" borderId="0" xfId="3" applyFont="1" applyFill="1"/>
    <xf numFmtId="0" fontId="14" fillId="0" borderId="0" xfId="3" applyFont="1"/>
    <xf numFmtId="0" fontId="26" fillId="0" borderId="0" xfId="3" applyFont="1" applyAlignment="1">
      <alignment horizontal="center"/>
    </xf>
    <xf numFmtId="0" fontId="5" fillId="7" borderId="0" xfId="3" applyFont="1" applyFill="1"/>
    <xf numFmtId="0" fontId="26" fillId="18" borderId="1" xfId="3" applyFill="1" applyBorder="1"/>
    <xf numFmtId="0" fontId="26" fillId="18" borderId="1" xfId="3" applyFill="1" applyBorder="1" applyAlignment="1">
      <alignment horizontal="center"/>
    </xf>
    <xf numFmtId="0" fontId="5" fillId="0" borderId="0" xfId="3" applyFont="1"/>
    <xf numFmtId="0" fontId="14" fillId="0" borderId="0" xfId="3" applyFont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10" fillId="2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/>
    </xf>
    <xf numFmtId="0" fontId="15" fillId="0" borderId="9" xfId="0" quotePrefix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51" fillId="0" borderId="8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6" fontId="11" fillId="2" borderId="0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4" fillId="0" borderId="6" xfId="0" quotePrefix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34" fillId="20" borderId="13" xfId="0" applyFont="1" applyFill="1" applyBorder="1" applyAlignment="1">
      <alignment horizontal="center" vertical="center" wrapText="1"/>
    </xf>
    <xf numFmtId="0" fontId="34" fillId="20" borderId="5" xfId="0" applyFont="1" applyFill="1" applyBorder="1" applyAlignment="1">
      <alignment horizontal="center" vertical="center" wrapText="1"/>
    </xf>
    <xf numFmtId="0" fontId="34" fillId="20" borderId="7" xfId="0" applyFont="1" applyFill="1" applyBorder="1" applyAlignment="1">
      <alignment horizontal="center" vertical="center" wrapText="1"/>
    </xf>
    <xf numFmtId="0" fontId="10" fillId="20" borderId="13" xfId="0" applyFont="1" applyFill="1" applyBorder="1" applyAlignment="1">
      <alignment horizontal="center" vertical="center" wrapText="1"/>
    </xf>
    <xf numFmtId="0" fontId="10" fillId="20" borderId="5" xfId="0" applyFont="1" applyFill="1" applyBorder="1" applyAlignment="1">
      <alignment horizontal="center" vertical="center" wrapText="1"/>
    </xf>
    <xf numFmtId="0" fontId="10" fillId="20" borderId="7" xfId="0" applyFont="1" applyFill="1" applyBorder="1" applyAlignment="1">
      <alignment horizontal="center" vertical="center" wrapText="1"/>
    </xf>
    <xf numFmtId="0" fontId="24" fillId="11" borderId="27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horizontal="center" vertical="center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/>
    </xf>
    <xf numFmtId="0" fontId="16" fillId="20" borderId="16" xfId="0" applyFont="1" applyFill="1" applyBorder="1" applyAlignment="1">
      <alignment horizontal="center" vertical="center"/>
    </xf>
    <xf numFmtId="0" fontId="16" fillId="20" borderId="17" xfId="0" applyFont="1" applyFill="1" applyBorder="1" applyAlignment="1">
      <alignment horizontal="center" vertical="center"/>
    </xf>
    <xf numFmtId="0" fontId="10" fillId="20" borderId="9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22" fillId="20" borderId="36" xfId="0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 wrapText="1"/>
    </xf>
    <xf numFmtId="0" fontId="10" fillId="20" borderId="6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46" fillId="4" borderId="22" xfId="0" applyFont="1" applyFill="1" applyBorder="1" applyAlignment="1">
      <alignment horizontal="center" vertical="center" wrapText="1"/>
    </xf>
    <xf numFmtId="0" fontId="46" fillId="4" borderId="23" xfId="0" applyFont="1" applyFill="1" applyBorder="1" applyAlignment="1">
      <alignment horizontal="center" vertical="center" wrapText="1"/>
    </xf>
    <xf numFmtId="0" fontId="15" fillId="20" borderId="6" xfId="0" applyFont="1" applyFill="1" applyBorder="1" applyAlignment="1">
      <alignment horizontal="center" vertical="center" wrapText="1"/>
    </xf>
    <xf numFmtId="0" fontId="13" fillId="20" borderId="9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2" fillId="20" borderId="13" xfId="0" applyFont="1" applyFill="1" applyBorder="1" applyAlignment="1">
      <alignment horizontal="center" vertical="center" wrapText="1"/>
    </xf>
    <xf numFmtId="0" fontId="25" fillId="7" borderId="27" xfId="3" applyFont="1" applyFill="1" applyBorder="1" applyAlignment="1">
      <alignment horizontal="center"/>
    </xf>
    <xf numFmtId="0" fontId="25" fillId="7" borderId="28" xfId="3" applyFont="1" applyFill="1" applyBorder="1" applyAlignment="1">
      <alignment horizontal="center"/>
    </xf>
    <xf numFmtId="14" fontId="33" fillId="7" borderId="29" xfId="3" applyNumberFormat="1" applyFont="1" applyFill="1" applyBorder="1" applyAlignment="1">
      <alignment horizontal="left" wrapText="1"/>
    </xf>
    <xf numFmtId="14" fontId="33" fillId="7" borderId="30" xfId="3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</cellXfs>
  <cellStyles count="16">
    <cellStyle name="Comma 2" xfId="4"/>
    <cellStyle name="Hyperlink" xfId="1" builtinId="8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2" xfId="2"/>
    <cellStyle name="Normal 3" xfId="3"/>
    <cellStyle name="Normal 4" xfId="10"/>
    <cellStyle name="Normal 5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9" defaultPivotStyle="PivotStyleLight16"/>
  <colors>
    <mruColors>
      <color rgb="FFA2F5FE"/>
      <color rgb="FFFFD757"/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93</xdr:row>
          <xdr:rowOff>28575</xdr:rowOff>
        </xdr:from>
        <xdr:to>
          <xdr:col>3</xdr:col>
          <xdr:colOff>123825</xdr:colOff>
          <xdr:row>93</xdr:row>
          <xdr:rowOff>190500</xdr:rowOff>
        </xdr:to>
        <xdr:pic>
          <xdr:nvPicPr>
            <xdr:cNvPr id="3408" name="Picture 8"/>
            <xdr:cNvPicPr>
              <a:picLocks noChangeAspect="1" noChangeArrowheads="1"/>
              <a:extLst>
                <a:ext uri="{84589F7E-364E-4C9E-8A38-B11213B215E9}">
                  <a14:cameraTool cellRange="$G$102" spid="_x0000_s1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57825" y="16344900"/>
              <a:ext cx="190500" cy="161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93</xdr:row>
          <xdr:rowOff>38100</xdr:rowOff>
        </xdr:from>
        <xdr:to>
          <xdr:col>3</xdr:col>
          <xdr:colOff>800100</xdr:colOff>
          <xdr:row>93</xdr:row>
          <xdr:rowOff>200025</xdr:rowOff>
        </xdr:to>
        <xdr:pic>
          <xdr:nvPicPr>
            <xdr:cNvPr id="3409" name="Picture 1033"/>
            <xdr:cNvPicPr>
              <a:picLocks noChangeAspect="1" noChangeArrowheads="1"/>
              <a:extLst>
                <a:ext uri="{84589F7E-364E-4C9E-8A38-B11213B215E9}">
                  <a14:cameraTool cellRange="$G$103" spid="_x0000_s14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134100" y="16354425"/>
              <a:ext cx="190500" cy="161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93</xdr:row>
          <xdr:rowOff>28575</xdr:rowOff>
        </xdr:from>
        <xdr:to>
          <xdr:col>4</xdr:col>
          <xdr:colOff>466725</xdr:colOff>
          <xdr:row>94</xdr:row>
          <xdr:rowOff>19050</xdr:rowOff>
        </xdr:to>
        <xdr:pic>
          <xdr:nvPicPr>
            <xdr:cNvPr id="3410" name="Picture 1034"/>
            <xdr:cNvPicPr>
              <a:picLocks noChangeAspect="1" noChangeArrowheads="1"/>
              <a:extLst>
                <a:ext uri="{84589F7E-364E-4C9E-8A38-B11213B215E9}">
                  <a14:cameraTool cellRange="$G$104" spid="_x0000_s14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29425" y="16744950"/>
              <a:ext cx="190500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25</xdr:row>
          <xdr:rowOff>133350</xdr:rowOff>
        </xdr:from>
        <xdr:to>
          <xdr:col>0</xdr:col>
          <xdr:colOff>428625</xdr:colOff>
          <xdr:row>26</xdr:row>
          <xdr:rowOff>57150</xdr:rowOff>
        </xdr:to>
        <xdr:pic>
          <xdr:nvPicPr>
            <xdr:cNvPr id="3411" name="Picture 15"/>
            <xdr:cNvPicPr>
              <a:picLocks noChangeAspect="1" noChangeArrowheads="1"/>
              <a:extLst>
                <a:ext uri="{84589F7E-364E-4C9E-8A38-B11213B215E9}">
                  <a14:cameraTool cellRange="$G$102" spid="_x0000_s14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8125" y="5029200"/>
              <a:ext cx="190500" cy="161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5</xdr:row>
          <xdr:rowOff>152400</xdr:rowOff>
        </xdr:from>
        <xdr:to>
          <xdr:col>0</xdr:col>
          <xdr:colOff>1343025</xdr:colOff>
          <xdr:row>7</xdr:row>
          <xdr:rowOff>57150</xdr:rowOff>
        </xdr:to>
        <xdr:pic>
          <xdr:nvPicPr>
            <xdr:cNvPr id="3413" name="Picture 18"/>
            <xdr:cNvPicPr>
              <a:picLocks noChangeAspect="1" noChangeArrowheads="1"/>
              <a:extLst>
                <a:ext uri="{84589F7E-364E-4C9E-8A38-B11213B215E9}">
                  <a14:cameraTool cellRange="$G$105" spid="_x0000_s14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52525" y="1438275"/>
              <a:ext cx="190500" cy="228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7</xdr:row>
          <xdr:rowOff>19050</xdr:rowOff>
        </xdr:from>
        <xdr:to>
          <xdr:col>0</xdr:col>
          <xdr:colOff>1343025</xdr:colOff>
          <xdr:row>8</xdr:row>
          <xdr:rowOff>19050</xdr:rowOff>
        </xdr:to>
        <xdr:pic>
          <xdr:nvPicPr>
            <xdr:cNvPr id="3414" name="Picture 19"/>
            <xdr:cNvPicPr>
              <a:picLocks noChangeAspect="1" noChangeArrowheads="1"/>
              <a:extLst>
                <a:ext uri="{84589F7E-364E-4C9E-8A38-B11213B215E9}">
                  <a14:cameraTool cellRange="$G$106" spid="_x0000_s141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52525" y="1628775"/>
              <a:ext cx="190500" cy="161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</xdr:row>
          <xdr:rowOff>180975</xdr:rowOff>
        </xdr:from>
        <xdr:to>
          <xdr:col>1</xdr:col>
          <xdr:colOff>28575</xdr:colOff>
          <xdr:row>4</xdr:row>
          <xdr:rowOff>180975</xdr:rowOff>
        </xdr:to>
        <xdr:pic>
          <xdr:nvPicPr>
            <xdr:cNvPr id="3415" name="Picture 20"/>
            <xdr:cNvPicPr>
              <a:picLocks noChangeAspect="1" noChangeArrowheads="1"/>
              <a:extLst>
                <a:ext uri="{84589F7E-364E-4C9E-8A38-B11213B215E9}">
                  <a14:cameraTool cellRange="$G$107" spid="_x0000_s14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200150" y="1085850"/>
              <a:ext cx="190500" cy="190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18</xdr:row>
          <xdr:rowOff>142875</xdr:rowOff>
        </xdr:from>
        <xdr:to>
          <xdr:col>0</xdr:col>
          <xdr:colOff>742950</xdr:colOff>
          <xdr:row>19</xdr:row>
          <xdr:rowOff>133350</xdr:rowOff>
        </xdr:to>
        <xdr:pic>
          <xdr:nvPicPr>
            <xdr:cNvPr id="3417" name="Picture 11"/>
            <xdr:cNvPicPr>
              <a:picLocks noChangeAspect="1" noChangeArrowheads="1"/>
              <a:extLst>
                <a:ext uri="{84589F7E-364E-4C9E-8A38-B11213B215E9}">
                  <a14:cameraTool cellRange="$G$104" spid="_x0000_s141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52450" y="3714750"/>
              <a:ext cx="190500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866775</xdr:colOff>
          <xdr:row>25</xdr:row>
          <xdr:rowOff>133350</xdr:rowOff>
        </xdr:from>
        <xdr:ext cx="190500" cy="161925"/>
        <xdr:pic>
          <xdr:nvPicPr>
            <xdr:cNvPr id="11" name="Picture 16"/>
            <xdr:cNvPicPr>
              <a:picLocks noChangeAspect="1" noChangeArrowheads="1"/>
              <a:extLst>
                <a:ext uri="{84589F7E-364E-4C9E-8A38-B11213B215E9}">
                  <a14:cameraTool cellRange="$G$103" spid="_x0000_s14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66775" y="5029200"/>
              <a:ext cx="190500" cy="161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19050</xdr:rowOff>
        </xdr:from>
        <xdr:to>
          <xdr:col>5</xdr:col>
          <xdr:colOff>190500</xdr:colOff>
          <xdr:row>94</xdr:row>
          <xdr:rowOff>38100</xdr:rowOff>
        </xdr:to>
        <xdr:pic>
          <xdr:nvPicPr>
            <xdr:cNvPr id="12" name="Picture 11"/>
            <xdr:cNvPicPr>
              <a:picLocks noChangeAspect="1" noChangeArrowheads="1"/>
              <a:extLst>
                <a:ext uri="{84589F7E-364E-4C9E-8A38-B11213B215E9}">
                  <a14:cameraTool cellRange="$G$105" spid="_x0000_s14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8124825" y="17106900"/>
              <a:ext cx="190500" cy="228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99</xdr:row>
          <xdr:rowOff>0</xdr:rowOff>
        </xdr:from>
        <xdr:to>
          <xdr:col>1</xdr:col>
          <xdr:colOff>1838325</xdr:colOff>
          <xdr:row>99</xdr:row>
          <xdr:rowOff>190500</xdr:rowOff>
        </xdr:to>
        <xdr:pic>
          <xdr:nvPicPr>
            <xdr:cNvPr id="36" name="Picture 35"/>
            <xdr:cNvPicPr>
              <a:picLocks noChangeAspect="1" noChangeArrowheads="1"/>
              <a:extLst>
                <a:ext uri="{84589F7E-364E-4C9E-8A38-B11213B215E9}">
                  <a14:cameraTool cellRange="$A$99" spid="_x0000_s142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1838325" y="18611850"/>
              <a:ext cx="1362075" cy="190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77</xdr:row>
          <xdr:rowOff>76200</xdr:rowOff>
        </xdr:from>
        <xdr:to>
          <xdr:col>0</xdr:col>
          <xdr:colOff>1295400</xdr:colOff>
          <xdr:row>78</xdr:row>
          <xdr:rowOff>219075</xdr:rowOff>
        </xdr:to>
        <xdr:pic>
          <xdr:nvPicPr>
            <xdr:cNvPr id="13" name="Picture 12"/>
            <xdr:cNvPicPr>
              <a:picLocks noChangeAspect="1" noChangeArrowheads="1"/>
              <a:extLst>
                <a:ext uri="{84589F7E-364E-4C9E-8A38-B11213B215E9}">
                  <a14:cameraTool cellRange="$C$103:$C$104" spid="_x0000_s142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85725" y="14963775"/>
              <a:ext cx="1209675" cy="371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63</xdr:row>
          <xdr:rowOff>85725</xdr:rowOff>
        </xdr:from>
        <xdr:to>
          <xdr:col>0</xdr:col>
          <xdr:colOff>1276350</xdr:colOff>
          <xdr:row>65</xdr:row>
          <xdr:rowOff>133350</xdr:rowOff>
        </xdr:to>
        <xdr:pic>
          <xdr:nvPicPr>
            <xdr:cNvPr id="14" name="Picture 13"/>
            <xdr:cNvPicPr>
              <a:picLocks noChangeAspect="1" noChangeArrowheads="1"/>
              <a:extLst>
                <a:ext uri="{84589F7E-364E-4C9E-8A38-B11213B215E9}">
                  <a14:cameraTool cellRange="$C$103:$C$104" spid="_x0000_s142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675" y="12372975"/>
              <a:ext cx="1209675" cy="371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39</xdr:row>
          <xdr:rowOff>9525</xdr:rowOff>
        </xdr:from>
        <xdr:to>
          <xdr:col>0</xdr:col>
          <xdr:colOff>1295400</xdr:colOff>
          <xdr:row>41</xdr:row>
          <xdr:rowOff>19050</xdr:rowOff>
        </xdr:to>
        <xdr:pic>
          <xdr:nvPicPr>
            <xdr:cNvPr id="15" name="Picture 14"/>
            <xdr:cNvPicPr>
              <a:picLocks noChangeAspect="1" noChangeArrowheads="1"/>
              <a:extLst>
                <a:ext uri="{84589F7E-364E-4C9E-8A38-B11213B215E9}">
                  <a14:cameraTool cellRange="$C$103:$C$104" spid="_x0000_s142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85725" y="7943850"/>
              <a:ext cx="1209675" cy="371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tlasweb/support" TargetMode="External"/><Relationship Id="rId1" Type="http://schemas.openxmlformats.org/officeDocument/2006/relationships/hyperlink" Target="http://web2.es.exelisinc.com/ProcessPortal/DocumentProxy.ashx?DocumentNumber=SSD-0700-11-003-02-R000001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:A14"/>
    </sheetView>
  </sheetViews>
  <sheetFormatPr defaultRowHeight="12.75" x14ac:dyDescent="0.25"/>
  <cols>
    <col min="1" max="1" width="20.42578125" style="2" customWidth="1"/>
    <col min="2" max="2" width="42.7109375" style="3" customWidth="1"/>
    <col min="3" max="3" width="18" style="1" customWidth="1"/>
    <col min="4" max="4" width="17.140625" style="1" customWidth="1"/>
    <col min="5" max="5" width="23.5703125" style="1" customWidth="1"/>
    <col min="6" max="6" width="19.85546875" style="1" customWidth="1"/>
    <col min="7" max="7" width="2.85546875" style="32" customWidth="1"/>
    <col min="8" max="8" width="5.28515625" style="25" customWidth="1"/>
    <col min="9" max="9" width="8" style="12" customWidth="1"/>
    <col min="10" max="16384" width="9.140625" style="1"/>
  </cols>
  <sheetData>
    <row r="1" spans="1:9" ht="21" customHeight="1" x14ac:dyDescent="0.25">
      <c r="A1" s="80" t="s">
        <v>411</v>
      </c>
      <c r="B1" s="81" t="s">
        <v>402</v>
      </c>
      <c r="C1" s="285" t="s">
        <v>4</v>
      </c>
      <c r="D1" s="285"/>
      <c r="E1" s="286"/>
      <c r="F1" s="287"/>
    </row>
    <row r="2" spans="1:9" ht="11.25" customHeight="1" x14ac:dyDescent="0.25">
      <c r="A2" s="82" t="s">
        <v>55</v>
      </c>
      <c r="B2" s="83" t="s">
        <v>0</v>
      </c>
      <c r="C2" s="84" t="s">
        <v>1</v>
      </c>
      <c r="D2" s="84" t="s">
        <v>2</v>
      </c>
      <c r="E2" s="85" t="s">
        <v>6</v>
      </c>
      <c r="F2" s="86" t="s">
        <v>3</v>
      </c>
      <c r="G2" s="32" t="s">
        <v>209</v>
      </c>
      <c r="I2" s="38" t="s">
        <v>210</v>
      </c>
    </row>
    <row r="3" spans="1:9" ht="39" customHeight="1" x14ac:dyDescent="0.25">
      <c r="A3" s="236"/>
      <c r="B3" s="295" t="s">
        <v>356</v>
      </c>
      <c r="C3" s="296"/>
      <c r="D3" s="296"/>
      <c r="E3" s="296"/>
      <c r="F3" s="296"/>
      <c r="I3" s="38"/>
    </row>
    <row r="4" spans="1:9" ht="15" customHeight="1" x14ac:dyDescent="0.25">
      <c r="A4" s="290" t="s">
        <v>17</v>
      </c>
      <c r="B4" s="45" t="s">
        <v>169</v>
      </c>
      <c r="C4" s="46" t="s">
        <v>292</v>
      </c>
      <c r="D4" s="47" t="s">
        <v>230</v>
      </c>
      <c r="E4" s="46" t="s">
        <v>246</v>
      </c>
      <c r="F4" s="47" t="s">
        <v>293</v>
      </c>
      <c r="G4" s="33" t="str">
        <f t="shared" ref="G4:G68" si="0">MID(B4,(FIND(" ",B4,2)),5)</f>
        <v xml:space="preserve"> Hook</v>
      </c>
      <c r="H4" s="27"/>
    </row>
    <row r="5" spans="1:9" ht="15" customHeight="1" thickBot="1" x14ac:dyDescent="0.3">
      <c r="A5" s="291"/>
      <c r="B5" s="48" t="s">
        <v>394</v>
      </c>
      <c r="C5" s="49" t="s">
        <v>395</v>
      </c>
      <c r="D5" s="50" t="s">
        <v>396</v>
      </c>
      <c r="E5" s="49"/>
      <c r="F5" s="50" t="s">
        <v>403</v>
      </c>
      <c r="G5" s="33" t="str">
        <f t="shared" si="0"/>
        <v xml:space="preserve"> Ehle</v>
      </c>
      <c r="H5" s="26"/>
      <c r="I5" s="20"/>
    </row>
    <row r="6" spans="1:9" ht="12.75" customHeight="1" x14ac:dyDescent="0.2">
      <c r="A6" s="273" t="s">
        <v>27</v>
      </c>
      <c r="B6" s="54" t="s">
        <v>168</v>
      </c>
      <c r="C6" s="55" t="s">
        <v>294</v>
      </c>
      <c r="D6" s="56" t="s">
        <v>246</v>
      </c>
      <c r="E6" s="53"/>
      <c r="F6" s="53" t="s">
        <v>304</v>
      </c>
      <c r="G6" s="33" t="str">
        <f t="shared" ref="G6:G19" si="1">MID(B6,(FIND(" ",B6,2)),5)</f>
        <v xml:space="preserve"> Fahn</v>
      </c>
      <c r="H6" s="27"/>
      <c r="I6" s="15"/>
    </row>
    <row r="7" spans="1:9" ht="12.75" customHeight="1" x14ac:dyDescent="0.25">
      <c r="A7" s="274"/>
      <c r="B7" s="54" t="s">
        <v>235</v>
      </c>
      <c r="C7" s="58" t="s">
        <v>296</v>
      </c>
      <c r="D7" s="59" t="s">
        <v>237</v>
      </c>
      <c r="E7" s="59" t="s">
        <v>246</v>
      </c>
      <c r="F7" s="59"/>
      <c r="G7" s="33" t="str">
        <f t="shared" si="1"/>
        <v xml:space="preserve"> Gram</v>
      </c>
      <c r="H7" s="27"/>
      <c r="I7" s="39">
        <v>42034</v>
      </c>
    </row>
    <row r="8" spans="1:9" ht="12.75" customHeight="1" x14ac:dyDescent="0.25">
      <c r="A8" s="274"/>
      <c r="B8" s="54" t="s">
        <v>170</v>
      </c>
      <c r="C8" s="55" t="s">
        <v>295</v>
      </c>
      <c r="D8" s="53" t="s">
        <v>112</v>
      </c>
      <c r="E8" s="53" t="s">
        <v>246</v>
      </c>
      <c r="F8" s="53" t="s">
        <v>369</v>
      </c>
      <c r="G8" s="33" t="str">
        <f t="shared" si="1"/>
        <v xml:space="preserve"> Hest</v>
      </c>
      <c r="H8" s="27"/>
      <c r="I8" s="12" t="s">
        <v>129</v>
      </c>
    </row>
    <row r="9" spans="1:9" ht="12.75" customHeight="1" x14ac:dyDescent="0.25">
      <c r="A9" s="274"/>
      <c r="B9" s="54" t="s">
        <v>167</v>
      </c>
      <c r="C9" s="55" t="s">
        <v>297</v>
      </c>
      <c r="D9" s="55" t="s">
        <v>370</v>
      </c>
      <c r="E9" s="53"/>
      <c r="F9" s="53" t="s">
        <v>303</v>
      </c>
      <c r="G9" s="33" t="str">
        <f t="shared" si="1"/>
        <v xml:space="preserve"> Kwol</v>
      </c>
      <c r="H9" s="27"/>
      <c r="I9" s="15"/>
    </row>
    <row r="10" spans="1:9" ht="14.25" customHeight="1" x14ac:dyDescent="0.25">
      <c r="A10" s="274"/>
      <c r="B10" s="17" t="s">
        <v>166</v>
      </c>
      <c r="C10" s="61" t="s">
        <v>298</v>
      </c>
      <c r="D10" s="53" t="s">
        <v>135</v>
      </c>
      <c r="E10" s="53" t="s">
        <v>246</v>
      </c>
      <c r="F10" s="53" t="s">
        <v>246</v>
      </c>
      <c r="G10" s="33" t="str">
        <f t="shared" si="1"/>
        <v xml:space="preserve"> Mart</v>
      </c>
      <c r="H10" s="27"/>
      <c r="I10" s="15"/>
    </row>
    <row r="11" spans="1:9" ht="12.75" customHeight="1" x14ac:dyDescent="0.25">
      <c r="A11" s="274"/>
      <c r="B11" s="57" t="s">
        <v>216</v>
      </c>
      <c r="C11" s="55" t="s">
        <v>222</v>
      </c>
      <c r="D11" s="53" t="s">
        <v>246</v>
      </c>
      <c r="E11" s="53" t="s">
        <v>246</v>
      </c>
      <c r="F11" s="53" t="s">
        <v>369</v>
      </c>
      <c r="G11" s="33" t="str">
        <f t="shared" si="1"/>
        <v xml:space="preserve"> Pade</v>
      </c>
      <c r="H11" s="27"/>
      <c r="I11" s="15"/>
    </row>
    <row r="12" spans="1:9" ht="12.75" customHeight="1" x14ac:dyDescent="0.25">
      <c r="A12" s="274"/>
      <c r="B12" s="54" t="s">
        <v>234</v>
      </c>
      <c r="C12" s="55" t="s">
        <v>299</v>
      </c>
      <c r="D12" s="55" t="s">
        <v>369</v>
      </c>
      <c r="E12" s="53"/>
      <c r="F12" s="53" t="s">
        <v>246</v>
      </c>
      <c r="G12" s="33" t="str">
        <f t="shared" si="1"/>
        <v xml:space="preserve"> Tidw</v>
      </c>
      <c r="H12" s="27"/>
    </row>
    <row r="13" spans="1:9" ht="12.75" customHeight="1" x14ac:dyDescent="0.25">
      <c r="A13" s="274"/>
      <c r="B13" s="54" t="s">
        <v>164</v>
      </c>
      <c r="C13" s="55" t="s">
        <v>300</v>
      </c>
      <c r="D13" s="53" t="s">
        <v>302</v>
      </c>
      <c r="E13" s="53"/>
      <c r="F13" s="53"/>
      <c r="G13" s="33" t="str">
        <f t="shared" si="1"/>
        <v xml:space="preserve"> Van </v>
      </c>
      <c r="H13" s="27"/>
    </row>
    <row r="14" spans="1:9" ht="12.75" customHeight="1" thickBot="1" x14ac:dyDescent="0.3">
      <c r="A14" s="275"/>
      <c r="B14" s="48" t="s">
        <v>165</v>
      </c>
      <c r="C14" s="49" t="s">
        <v>301</v>
      </c>
      <c r="D14" s="50" t="s">
        <v>47</v>
      </c>
      <c r="E14" s="50"/>
      <c r="F14" s="50"/>
      <c r="G14" s="33" t="str">
        <f t="shared" si="1"/>
        <v xml:space="preserve"> Wlos</v>
      </c>
      <c r="H14" s="27"/>
      <c r="I14" s="15"/>
    </row>
    <row r="15" spans="1:9" ht="15.75" customHeight="1" thickBot="1" x14ac:dyDescent="0.3">
      <c r="A15" s="273" t="s">
        <v>204</v>
      </c>
      <c r="B15" s="45" t="s">
        <v>194</v>
      </c>
      <c r="C15" s="53"/>
      <c r="D15" s="7" t="s">
        <v>201</v>
      </c>
      <c r="E15" s="59"/>
      <c r="F15" s="62"/>
      <c r="G15" s="33" t="str">
        <f>MID(B15,(FIND(" ",B15,2)),5)</f>
        <v xml:space="preserve"> Gram</v>
      </c>
      <c r="H15" s="28"/>
      <c r="I15" s="15"/>
    </row>
    <row r="16" spans="1:9" ht="21" customHeight="1" x14ac:dyDescent="0.25">
      <c r="A16" s="274"/>
      <c r="B16" s="45" t="s">
        <v>170</v>
      </c>
      <c r="C16" s="53">
        <v>6571</v>
      </c>
      <c r="D16" s="312"/>
      <c r="E16" s="59"/>
      <c r="F16" s="62"/>
      <c r="G16" s="33" t="str">
        <f>MID(B16,(FIND(" ",B16,2)),5)</f>
        <v xml:space="preserve"> Hest</v>
      </c>
      <c r="H16" s="27"/>
      <c r="I16" s="15"/>
    </row>
    <row r="17" spans="1:13" ht="14.25" customHeight="1" x14ac:dyDescent="0.25">
      <c r="A17" s="274"/>
      <c r="B17" s="79" t="s">
        <v>397</v>
      </c>
      <c r="C17" s="94">
        <v>6571</v>
      </c>
      <c r="D17" s="51" t="s">
        <v>236</v>
      </c>
      <c r="E17" s="93" t="s">
        <v>434</v>
      </c>
      <c r="F17" s="47"/>
      <c r="G17" s="33" t="str">
        <f>MID(B17,(FIND(" ",B17,2)),5)</f>
        <v xml:space="preserve"> Koeh</v>
      </c>
      <c r="H17" s="27"/>
      <c r="I17" s="36">
        <v>42378</v>
      </c>
    </row>
    <row r="18" spans="1:13" x14ac:dyDescent="0.25">
      <c r="A18" s="274"/>
      <c r="B18" s="54" t="s">
        <v>200</v>
      </c>
      <c r="C18" s="55" t="s">
        <v>305</v>
      </c>
      <c r="D18" s="57" t="s">
        <v>203</v>
      </c>
      <c r="E18" s="53"/>
      <c r="F18" s="47"/>
      <c r="G18" s="33" t="str">
        <f>MID(B18,(FIND(" ",B18,2)),5)</f>
        <v xml:space="preserve"> Mere</v>
      </c>
      <c r="H18" s="27"/>
      <c r="I18" s="15"/>
    </row>
    <row r="19" spans="1:13" ht="16.5" customHeight="1" x14ac:dyDescent="0.25">
      <c r="A19" s="274"/>
      <c r="B19" s="57" t="s">
        <v>398</v>
      </c>
      <c r="C19" s="55" t="s">
        <v>399</v>
      </c>
      <c r="D19" s="245"/>
      <c r="E19" s="7" t="s">
        <v>400</v>
      </c>
      <c r="F19" s="47"/>
      <c r="G19" s="33" t="str">
        <f>MID(B19,(FIND(" ",B19,2)),5)</f>
        <v xml:space="preserve"> Rucc</v>
      </c>
      <c r="H19" s="27"/>
      <c r="I19" s="15"/>
    </row>
    <row r="20" spans="1:13" ht="14.25" customHeight="1" x14ac:dyDescent="0.25">
      <c r="A20" s="274"/>
      <c r="B20" s="57"/>
      <c r="C20" s="55"/>
      <c r="D20" s="7"/>
      <c r="E20" s="7"/>
      <c r="F20" s="47"/>
      <c r="G20" s="33" t="e">
        <f>MID(B20,(FIND(" ",B20,2)),5)</f>
        <v>#VALUE!</v>
      </c>
      <c r="H20" s="27"/>
    </row>
    <row r="21" spans="1:13" ht="14.25" customHeight="1" x14ac:dyDescent="0.25">
      <c r="A21" s="274"/>
      <c r="B21" s="54"/>
      <c r="C21" s="53"/>
      <c r="D21" s="238"/>
      <c r="E21" s="59"/>
      <c r="F21" s="62"/>
      <c r="G21" s="33" t="e">
        <f>MID(B21,(FIND(" ",B21,2)),5)</f>
        <v>#VALUE!</v>
      </c>
      <c r="H21" s="27"/>
      <c r="I21" s="15"/>
    </row>
    <row r="22" spans="1:13" ht="13.5" customHeight="1" thickBot="1" x14ac:dyDescent="0.3">
      <c r="A22" s="275"/>
      <c r="B22" s="243"/>
      <c r="C22" s="244"/>
      <c r="D22" s="246"/>
      <c r="E22" s="67"/>
      <c r="F22" s="67"/>
      <c r="G22" s="33"/>
      <c r="H22" s="27"/>
      <c r="I22" s="15"/>
    </row>
    <row r="23" spans="1:13" s="255" customFormat="1" ht="13.5" customHeight="1" thickBot="1" x14ac:dyDescent="0.3">
      <c r="A23" s="276" t="s">
        <v>415</v>
      </c>
      <c r="B23" s="247" t="s">
        <v>416</v>
      </c>
      <c r="C23" s="248" t="s">
        <v>306</v>
      </c>
      <c r="D23" s="249" t="s">
        <v>275</v>
      </c>
      <c r="E23" s="250"/>
      <c r="F23" s="251"/>
      <c r="G23" s="252" t="str">
        <f t="shared" si="0"/>
        <v xml:space="preserve"> Blac</v>
      </c>
      <c r="H23" s="253"/>
      <c r="I23" s="254"/>
    </row>
    <row r="24" spans="1:13" s="255" customFormat="1" ht="13.5" customHeight="1" x14ac:dyDescent="0.25">
      <c r="A24" s="277"/>
      <c r="B24" s="256" t="s">
        <v>412</v>
      </c>
      <c r="C24" s="257"/>
      <c r="D24" s="258"/>
      <c r="E24" s="259"/>
      <c r="F24" s="260"/>
      <c r="G24" s="252" t="str">
        <f t="shared" si="0"/>
        <v xml:space="preserve"> Lawr</v>
      </c>
      <c r="H24" s="261"/>
      <c r="I24" s="262">
        <v>42378</v>
      </c>
    </row>
    <row r="25" spans="1:13" s="267" customFormat="1" ht="18.75" customHeight="1" x14ac:dyDescent="0.25">
      <c r="A25" s="277"/>
      <c r="B25" s="263" t="s">
        <v>417</v>
      </c>
      <c r="C25" s="264" t="s">
        <v>307</v>
      </c>
      <c r="D25" s="265" t="s">
        <v>35</v>
      </c>
      <c r="E25" s="265" t="s">
        <v>246</v>
      </c>
      <c r="F25" s="266"/>
      <c r="G25" s="252" t="str">
        <f t="shared" si="0"/>
        <v xml:space="preserve"> Evis</v>
      </c>
      <c r="H25" s="261"/>
      <c r="I25" s="254"/>
      <c r="J25" s="255"/>
      <c r="K25" s="255"/>
      <c r="L25" s="255"/>
      <c r="M25" s="255"/>
    </row>
    <row r="26" spans="1:13" s="267" customFormat="1" ht="18.75" customHeight="1" x14ac:dyDescent="0.25">
      <c r="A26" s="277"/>
      <c r="B26" s="268" t="s">
        <v>418</v>
      </c>
      <c r="C26" s="264" t="s">
        <v>308</v>
      </c>
      <c r="D26" s="265" t="s">
        <v>171</v>
      </c>
      <c r="E26" s="265" t="s">
        <v>369</v>
      </c>
      <c r="F26" s="265" t="s">
        <v>369</v>
      </c>
      <c r="G26" s="252" t="str">
        <f t="shared" si="0"/>
        <v xml:space="preserve"> Riem</v>
      </c>
      <c r="H26" s="261"/>
      <c r="I26" s="254"/>
    </row>
    <row r="27" spans="1:13" s="267" customFormat="1" ht="18.75" customHeight="1" thickBot="1" x14ac:dyDescent="0.3">
      <c r="A27" s="278"/>
      <c r="B27" s="269" t="s">
        <v>419</v>
      </c>
      <c r="C27" s="270" t="s">
        <v>309</v>
      </c>
      <c r="D27" s="271" t="s">
        <v>223</v>
      </c>
      <c r="E27" s="271" t="s">
        <v>369</v>
      </c>
      <c r="F27" s="271" t="s">
        <v>369</v>
      </c>
      <c r="G27" s="252" t="str">
        <f t="shared" si="0"/>
        <v xml:space="preserve"> Shel</v>
      </c>
      <c r="H27" s="261"/>
      <c r="I27" s="262">
        <v>42024</v>
      </c>
    </row>
    <row r="28" spans="1:13" s="4" customFormat="1" ht="18.75" customHeight="1" x14ac:dyDescent="0.25">
      <c r="A28" s="283" t="s">
        <v>31</v>
      </c>
      <c r="B28" s="95" t="s">
        <v>23</v>
      </c>
      <c r="C28" s="91" t="s">
        <v>246</v>
      </c>
      <c r="D28" s="239" t="s">
        <v>246</v>
      </c>
      <c r="E28" s="240" t="s">
        <v>46</v>
      </c>
      <c r="F28" s="92" t="s">
        <v>246</v>
      </c>
      <c r="G28" s="33" t="str">
        <f t="shared" si="0"/>
        <v xml:space="preserve"> Page</v>
      </c>
      <c r="H28" s="27"/>
      <c r="I28" s="36">
        <v>42036</v>
      </c>
    </row>
    <row r="29" spans="1:13" s="4" customFormat="1" ht="18.75" customHeight="1" x14ac:dyDescent="0.25">
      <c r="A29" s="283"/>
      <c r="B29" s="79" t="s">
        <v>114</v>
      </c>
      <c r="C29" s="96" t="s">
        <v>113</v>
      </c>
      <c r="D29" s="7"/>
      <c r="E29" s="7"/>
      <c r="F29" s="7"/>
      <c r="G29" s="33" t="str">
        <f t="shared" si="0"/>
        <v xml:space="preserve"> Sche</v>
      </c>
      <c r="H29" s="27"/>
      <c r="I29" s="15"/>
    </row>
    <row r="30" spans="1:13" s="4" customFormat="1" ht="18.75" customHeight="1" thickBot="1" x14ac:dyDescent="0.3">
      <c r="A30" s="284"/>
      <c r="B30" s="48" t="s">
        <v>18</v>
      </c>
      <c r="C30" s="62" t="s">
        <v>322</v>
      </c>
      <c r="D30" s="8"/>
      <c r="E30" s="62" t="s">
        <v>121</v>
      </c>
      <c r="F30" s="62" t="s">
        <v>311</v>
      </c>
      <c r="G30" s="33" t="str">
        <f t="shared" si="0"/>
        <v xml:space="preserve"> Ormi</v>
      </c>
      <c r="H30" s="27"/>
      <c r="I30" s="15"/>
    </row>
    <row r="31" spans="1:13" ht="18.75" customHeight="1" x14ac:dyDescent="0.25">
      <c r="A31" s="300" t="s">
        <v>122</v>
      </c>
      <c r="B31" s="63" t="s">
        <v>220</v>
      </c>
      <c r="C31" s="64"/>
      <c r="D31" s="64" t="s">
        <v>315</v>
      </c>
      <c r="E31" s="64" t="s">
        <v>312</v>
      </c>
      <c r="F31" s="65"/>
      <c r="G31" s="33" t="str">
        <f t="shared" si="0"/>
        <v xml:space="preserve"> - Bi</v>
      </c>
      <c r="H31" s="27"/>
      <c r="I31" s="36">
        <v>42024</v>
      </c>
      <c r="J31" s="4"/>
      <c r="K31" s="4"/>
      <c r="L31" s="4"/>
      <c r="M31" s="4"/>
    </row>
    <row r="32" spans="1:13" ht="18.75" customHeight="1" x14ac:dyDescent="0.25">
      <c r="A32" s="293"/>
      <c r="B32" s="17" t="s">
        <v>123</v>
      </c>
      <c r="C32" s="59" t="s">
        <v>320</v>
      </c>
      <c r="D32" s="7" t="s">
        <v>313</v>
      </c>
      <c r="E32" s="7" t="s">
        <v>246</v>
      </c>
      <c r="F32" s="7" t="s">
        <v>319</v>
      </c>
      <c r="G32" s="33" t="str">
        <f t="shared" si="0"/>
        <v xml:space="preserve"> Sand</v>
      </c>
      <c r="H32" s="27"/>
      <c r="I32" s="36">
        <v>42024</v>
      </c>
      <c r="J32" s="4"/>
      <c r="K32" s="4"/>
      <c r="L32" s="4"/>
      <c r="M32" s="4"/>
    </row>
    <row r="33" spans="1:10" s="4" customFormat="1" ht="18.75" customHeight="1" x14ac:dyDescent="0.25">
      <c r="A33" s="293"/>
      <c r="B33" s="17" t="s">
        <v>219</v>
      </c>
      <c r="C33" s="59" t="s">
        <v>321</v>
      </c>
      <c r="D33" s="7" t="s">
        <v>314</v>
      </c>
      <c r="E33" s="7"/>
      <c r="F33" s="7" t="s">
        <v>310</v>
      </c>
      <c r="G33" s="33" t="str">
        <f t="shared" si="0"/>
        <v xml:space="preserve"> Craw</v>
      </c>
      <c r="H33" s="27"/>
      <c r="I33" s="36">
        <v>42036</v>
      </c>
    </row>
    <row r="34" spans="1:10" ht="18.75" customHeight="1" thickBot="1" x14ac:dyDescent="0.3">
      <c r="A34" s="301"/>
      <c r="B34" s="66" t="s">
        <v>131</v>
      </c>
      <c r="C34" s="67" t="s">
        <v>328</v>
      </c>
      <c r="D34" s="67"/>
      <c r="E34" s="67"/>
      <c r="F34" s="68" t="s">
        <v>318</v>
      </c>
      <c r="G34" s="33" t="str">
        <f t="shared" si="0"/>
        <v xml:space="preserve"> Vogh</v>
      </c>
      <c r="H34" s="28"/>
      <c r="I34" s="15" t="s">
        <v>184</v>
      </c>
    </row>
    <row r="35" spans="1:10" ht="15" customHeight="1" x14ac:dyDescent="0.25">
      <c r="A35" s="307" t="s">
        <v>433</v>
      </c>
      <c r="B35" s="45" t="s">
        <v>110</v>
      </c>
      <c r="C35" s="11" t="s">
        <v>323</v>
      </c>
      <c r="D35" s="8" t="s">
        <v>111</v>
      </c>
      <c r="E35" s="64" t="s">
        <v>246</v>
      </c>
      <c r="F35" s="64" t="s">
        <v>246</v>
      </c>
      <c r="G35" s="33" t="str">
        <f t="shared" si="0"/>
        <v xml:space="preserve"> Burn</v>
      </c>
      <c r="H35" s="27"/>
      <c r="I35" s="15"/>
    </row>
    <row r="36" spans="1:10" ht="15" customHeight="1" x14ac:dyDescent="0.25">
      <c r="A36" s="283"/>
      <c r="B36" s="45" t="s">
        <v>141</v>
      </c>
      <c r="C36" s="59" t="s">
        <v>324</v>
      </c>
      <c r="D36" s="8" t="s">
        <v>142</v>
      </c>
      <c r="E36" s="8" t="s">
        <v>246</v>
      </c>
      <c r="F36" s="8" t="s">
        <v>366</v>
      </c>
      <c r="G36" s="33" t="str">
        <f t="shared" si="0"/>
        <v xml:space="preserve"> Case</v>
      </c>
      <c r="H36" s="30"/>
      <c r="I36" s="15"/>
    </row>
    <row r="37" spans="1:10" ht="15" customHeight="1" x14ac:dyDescent="0.25">
      <c r="A37" s="283"/>
      <c r="B37" s="235" t="s">
        <v>276</v>
      </c>
      <c r="C37" s="59" t="s">
        <v>325</v>
      </c>
      <c r="D37" s="8" t="s">
        <v>277</v>
      </c>
      <c r="E37" s="8"/>
      <c r="F37" s="8"/>
      <c r="G37" s="33" t="str">
        <f t="shared" si="0"/>
        <v xml:space="preserve"> Fear</v>
      </c>
      <c r="H37" s="27"/>
      <c r="I37" s="15"/>
    </row>
    <row r="38" spans="1:10" ht="12.75" customHeight="1" x14ac:dyDescent="0.25">
      <c r="A38" s="283"/>
      <c r="B38" s="54" t="s">
        <v>109</v>
      </c>
      <c r="C38" s="59" t="s">
        <v>134</v>
      </c>
      <c r="D38" s="97"/>
      <c r="E38" s="97"/>
      <c r="F38" s="97"/>
      <c r="G38" s="33" t="str">
        <f t="shared" si="0"/>
        <v xml:space="preserve"> Gall</v>
      </c>
      <c r="H38" s="27"/>
      <c r="I38" s="36">
        <v>42035</v>
      </c>
      <c r="J38" s="15"/>
    </row>
    <row r="39" spans="1:10" ht="12.75" customHeight="1" x14ac:dyDescent="0.25">
      <c r="A39" s="283"/>
      <c r="B39" s="79" t="s">
        <v>278</v>
      </c>
      <c r="C39" s="7" t="s">
        <v>327</v>
      </c>
      <c r="D39" s="7" t="s">
        <v>119</v>
      </c>
      <c r="E39" s="7" t="s">
        <v>317</v>
      </c>
      <c r="F39" s="7" t="s">
        <v>120</v>
      </c>
      <c r="G39" s="33" t="str">
        <f t="shared" si="0"/>
        <v xml:space="preserve"> Hals</v>
      </c>
      <c r="H39" s="30"/>
      <c r="I39" s="15"/>
      <c r="J39" s="15"/>
    </row>
    <row r="40" spans="1:10" ht="12.75" customHeight="1" x14ac:dyDescent="0.25">
      <c r="A40" s="283"/>
      <c r="B40" s="54" t="s">
        <v>242</v>
      </c>
      <c r="C40" s="7" t="s">
        <v>326</v>
      </c>
      <c r="D40" s="7" t="s">
        <v>243</v>
      </c>
      <c r="E40" s="7"/>
      <c r="F40" s="7"/>
      <c r="G40" s="33" t="str">
        <f t="shared" si="0"/>
        <v xml:space="preserve"> Laps</v>
      </c>
      <c r="H40" s="30"/>
      <c r="I40" s="15"/>
      <c r="J40" s="15"/>
    </row>
    <row r="41" spans="1:10" ht="15.75" customHeight="1" thickBot="1" x14ac:dyDescent="0.3">
      <c r="A41" s="283"/>
      <c r="B41" s="79" t="s">
        <v>279</v>
      </c>
      <c r="C41" s="59" t="s">
        <v>329</v>
      </c>
      <c r="D41" s="7" t="s">
        <v>363</v>
      </c>
      <c r="E41" s="7"/>
      <c r="F41" s="7"/>
      <c r="G41" s="33" t="str">
        <f t="shared" si="0"/>
        <v xml:space="preserve"> Meye</v>
      </c>
      <c r="H41" s="28"/>
      <c r="I41" s="15"/>
      <c r="J41" s="15"/>
    </row>
    <row r="42" spans="1:10" ht="15" customHeight="1" x14ac:dyDescent="0.25">
      <c r="A42" s="283"/>
      <c r="B42" s="54" t="s">
        <v>20</v>
      </c>
      <c r="C42" s="59" t="s">
        <v>330</v>
      </c>
      <c r="D42" s="7" t="s">
        <v>364</v>
      </c>
      <c r="E42" s="7"/>
      <c r="F42" s="7"/>
      <c r="G42" s="33" t="str">
        <f t="shared" si="0"/>
        <v xml:space="preserve"> Roop</v>
      </c>
      <c r="H42" s="29"/>
      <c r="I42" s="20"/>
    </row>
    <row r="43" spans="1:10" ht="15" customHeight="1" x14ac:dyDescent="0.25">
      <c r="A43" s="283"/>
      <c r="B43" s="57" t="s">
        <v>130</v>
      </c>
      <c r="C43" s="59" t="s">
        <v>331</v>
      </c>
      <c r="D43" s="7" t="s">
        <v>58</v>
      </c>
      <c r="E43" s="69"/>
      <c r="F43" s="7" t="s">
        <v>57</v>
      </c>
      <c r="G43" s="33" t="str">
        <f t="shared" si="0"/>
        <v xml:space="preserve"> Rami</v>
      </c>
      <c r="H43" s="27"/>
      <c r="I43" s="13"/>
    </row>
    <row r="44" spans="1:10" ht="15" customHeight="1" thickBot="1" x14ac:dyDescent="0.3">
      <c r="A44" s="284"/>
      <c r="B44" s="48" t="s">
        <v>8</v>
      </c>
      <c r="C44" s="67" t="s">
        <v>332</v>
      </c>
      <c r="D44" s="68" t="s">
        <v>365</v>
      </c>
      <c r="E44" s="68"/>
      <c r="F44" s="68"/>
      <c r="G44" s="33" t="str">
        <f t="shared" si="0"/>
        <v xml:space="preserve"> Pfei</v>
      </c>
      <c r="H44" s="27"/>
      <c r="I44" s="13"/>
    </row>
    <row r="45" spans="1:10" ht="15" customHeight="1" x14ac:dyDescent="0.25">
      <c r="A45" s="288" t="s">
        <v>29</v>
      </c>
      <c r="B45" s="70" t="s">
        <v>21</v>
      </c>
      <c r="C45" s="64" t="s">
        <v>333</v>
      </c>
      <c r="D45" s="64" t="s">
        <v>246</v>
      </c>
      <c r="E45" s="64" t="s">
        <v>246</v>
      </c>
      <c r="F45" s="65" t="s">
        <v>43</v>
      </c>
      <c r="G45" s="33" t="str">
        <f t="shared" si="0"/>
        <v xml:space="preserve"> Kief</v>
      </c>
      <c r="H45" s="27"/>
      <c r="I45" s="37">
        <v>42024</v>
      </c>
    </row>
    <row r="46" spans="1:10" ht="15" customHeight="1" x14ac:dyDescent="0.25">
      <c r="A46" s="297"/>
      <c r="B46" s="54" t="s">
        <v>22</v>
      </c>
      <c r="C46" s="59" t="s">
        <v>334</v>
      </c>
      <c r="D46" s="7" t="s">
        <v>367</v>
      </c>
      <c r="E46" s="7"/>
      <c r="F46" s="7" t="s">
        <v>44</v>
      </c>
      <c r="G46" s="33" t="str">
        <f t="shared" si="0"/>
        <v xml:space="preserve"> Moli</v>
      </c>
      <c r="H46" s="27"/>
      <c r="I46" s="37"/>
    </row>
    <row r="47" spans="1:10" ht="15" customHeight="1" thickBot="1" x14ac:dyDescent="0.3">
      <c r="A47" s="298"/>
      <c r="B47" s="48" t="s">
        <v>25</v>
      </c>
      <c r="C47" s="67" t="s">
        <v>335</v>
      </c>
      <c r="D47" s="68" t="s">
        <v>26</v>
      </c>
      <c r="E47" s="67" t="s">
        <v>246</v>
      </c>
      <c r="F47" s="67" t="s">
        <v>246</v>
      </c>
      <c r="G47" s="33" t="str">
        <f t="shared" si="0"/>
        <v xml:space="preserve"> Rein</v>
      </c>
      <c r="H47" s="27"/>
      <c r="I47" s="37">
        <v>42024</v>
      </c>
    </row>
    <row r="48" spans="1:10" ht="15" customHeight="1" thickBot="1" x14ac:dyDescent="0.3">
      <c r="A48" s="87" t="s">
        <v>11</v>
      </c>
      <c r="B48" s="71" t="s">
        <v>12</v>
      </c>
      <c r="C48" s="72" t="s">
        <v>316</v>
      </c>
      <c r="D48" s="72" t="s">
        <v>337</v>
      </c>
      <c r="E48" s="72" t="s">
        <v>336</v>
      </c>
      <c r="F48" s="72"/>
      <c r="G48" s="33" t="str">
        <f t="shared" si="0"/>
        <v xml:space="preserve"> Alba</v>
      </c>
      <c r="H48" s="27"/>
      <c r="I48" s="13"/>
    </row>
    <row r="49" spans="1:11" ht="15" customHeight="1" x14ac:dyDescent="0.25">
      <c r="A49" s="299" t="s">
        <v>33</v>
      </c>
      <c r="B49" s="19" t="s">
        <v>140</v>
      </c>
      <c r="C49" s="59" t="s">
        <v>208</v>
      </c>
      <c r="D49" s="97"/>
      <c r="E49" s="97"/>
      <c r="F49" s="8"/>
      <c r="G49" s="33" t="str">
        <f t="shared" si="0"/>
        <v xml:space="preserve"> Leah</v>
      </c>
      <c r="H49" s="27"/>
      <c r="I49" s="13"/>
    </row>
    <row r="50" spans="1:11" ht="15" customHeight="1" thickBot="1" x14ac:dyDescent="0.3">
      <c r="A50" s="298"/>
      <c r="B50" s="48" t="s">
        <v>228</v>
      </c>
      <c r="C50" s="67" t="s">
        <v>338</v>
      </c>
      <c r="D50" s="68" t="s">
        <v>229</v>
      </c>
      <c r="E50" s="68"/>
      <c r="F50" s="68"/>
      <c r="G50" s="33" t="str">
        <f t="shared" si="0"/>
        <v xml:space="preserve"> Magn</v>
      </c>
      <c r="H50" s="28"/>
      <c r="I50" s="13"/>
    </row>
    <row r="51" spans="1:11" ht="13.5" customHeight="1" x14ac:dyDescent="0.25">
      <c r="A51" s="277" t="s">
        <v>231</v>
      </c>
      <c r="B51" s="70" t="s">
        <v>224</v>
      </c>
      <c r="C51" s="62"/>
      <c r="D51" s="8"/>
      <c r="E51" s="8" t="s">
        <v>359</v>
      </c>
      <c r="F51" s="62"/>
      <c r="G51" s="33" t="str">
        <f t="shared" si="0"/>
        <v xml:space="preserve"> Gent</v>
      </c>
      <c r="H51" s="27"/>
      <c r="I51" s="15"/>
      <c r="J51" s="15"/>
    </row>
    <row r="52" spans="1:11" ht="12.75" customHeight="1" x14ac:dyDescent="0.25">
      <c r="A52" s="277"/>
      <c r="B52" s="54" t="s">
        <v>28</v>
      </c>
      <c r="C52" s="7" t="s">
        <v>339</v>
      </c>
      <c r="D52" s="7" t="s">
        <v>227</v>
      </c>
      <c r="E52" s="7" t="s">
        <v>357</v>
      </c>
      <c r="F52" s="7" t="s">
        <v>358</v>
      </c>
      <c r="G52" s="33" t="str">
        <f t="shared" si="0"/>
        <v xml:space="preserve"> Reil</v>
      </c>
      <c r="H52" s="30"/>
      <c r="I52" s="15"/>
      <c r="J52" s="15"/>
    </row>
    <row r="53" spans="1:11" ht="12.75" customHeight="1" thickBot="1" x14ac:dyDescent="0.3">
      <c r="A53" s="278"/>
      <c r="B53" s="66" t="s">
        <v>9</v>
      </c>
      <c r="C53" s="67" t="s">
        <v>340</v>
      </c>
      <c r="D53" s="68" t="s">
        <v>226</v>
      </c>
      <c r="E53" s="67"/>
      <c r="F53" s="67"/>
      <c r="G53" s="33" t="str">
        <f t="shared" si="0"/>
        <v xml:space="preserve"> Smye</v>
      </c>
      <c r="H53" s="28"/>
      <c r="I53" s="15"/>
      <c r="J53" s="15"/>
    </row>
    <row r="54" spans="1:11" ht="16.5" customHeight="1" thickBot="1" x14ac:dyDescent="0.25">
      <c r="A54" s="292" t="s">
        <v>238</v>
      </c>
      <c r="B54" s="17" t="s">
        <v>136</v>
      </c>
      <c r="C54" s="98" t="s">
        <v>341</v>
      </c>
      <c r="D54" s="73" t="s">
        <v>56</v>
      </c>
      <c r="E54" s="18"/>
      <c r="F54" s="18"/>
      <c r="G54" s="33" t="str">
        <f t="shared" si="0"/>
        <v xml:space="preserve"> Abbo</v>
      </c>
      <c r="H54" s="28"/>
      <c r="I54" s="15"/>
      <c r="J54" s="15"/>
    </row>
    <row r="55" spans="1:11" ht="12.75" customHeight="1" x14ac:dyDescent="0.25">
      <c r="A55" s="293"/>
      <c r="B55" s="57" t="s">
        <v>241</v>
      </c>
      <c r="C55" s="59" t="s">
        <v>342</v>
      </c>
      <c r="D55" s="7" t="s">
        <v>225</v>
      </c>
      <c r="E55" s="7"/>
      <c r="F55" s="7"/>
      <c r="G55" s="33" t="str">
        <f t="shared" si="0"/>
        <v xml:space="preserve"> Alme</v>
      </c>
      <c r="H55" s="27"/>
      <c r="I55" s="36">
        <v>42024</v>
      </c>
      <c r="J55" s="15"/>
      <c r="K55" s="4"/>
    </row>
    <row r="56" spans="1:11" ht="15" customHeight="1" thickBot="1" x14ac:dyDescent="0.3">
      <c r="A56" s="293"/>
      <c r="B56" s="51" t="s">
        <v>240</v>
      </c>
      <c r="C56" s="52" t="s">
        <v>282</v>
      </c>
      <c r="D56" s="93" t="s">
        <v>360</v>
      </c>
      <c r="E56" s="7"/>
      <c r="F56" s="7"/>
      <c r="G56" s="33" t="str">
        <f t="shared" si="0"/>
        <v xml:space="preserve"> Fran</v>
      </c>
      <c r="H56" s="28"/>
      <c r="I56" s="36">
        <v>42024</v>
      </c>
      <c r="J56" s="15"/>
    </row>
    <row r="57" spans="1:11" ht="15" customHeight="1" thickBot="1" x14ac:dyDescent="0.3">
      <c r="A57" s="294"/>
      <c r="B57" s="57" t="s">
        <v>34</v>
      </c>
      <c r="C57" s="59" t="s">
        <v>343</v>
      </c>
      <c r="D57" s="7"/>
      <c r="E57" s="7"/>
      <c r="F57" s="7"/>
      <c r="G57" s="33" t="str">
        <f t="shared" si="0"/>
        <v xml:space="preserve"> Kell</v>
      </c>
      <c r="H57" s="27"/>
      <c r="I57" s="36">
        <v>42037</v>
      </c>
      <c r="J57" s="15"/>
    </row>
    <row r="58" spans="1:11" ht="15" customHeight="1" x14ac:dyDescent="0.25">
      <c r="A58" s="292" t="s">
        <v>36</v>
      </c>
      <c r="B58" s="74" t="s">
        <v>52</v>
      </c>
      <c r="C58" s="64" t="s">
        <v>344</v>
      </c>
      <c r="D58" s="65" t="s">
        <v>362</v>
      </c>
      <c r="E58" s="65" t="s">
        <v>361</v>
      </c>
      <c r="F58" s="65"/>
      <c r="G58" s="33" t="str">
        <f t="shared" si="0"/>
        <v xml:space="preserve"> Elko</v>
      </c>
      <c r="H58" s="27"/>
      <c r="I58" s="37"/>
    </row>
    <row r="59" spans="1:11" ht="15" customHeight="1" thickBot="1" x14ac:dyDescent="0.3">
      <c r="A59" s="294"/>
      <c r="B59" s="66" t="s">
        <v>37</v>
      </c>
      <c r="C59" s="68" t="s">
        <v>345</v>
      </c>
      <c r="D59" s="68"/>
      <c r="E59" s="68"/>
      <c r="F59" s="68"/>
      <c r="G59" s="33" t="str">
        <f t="shared" si="0"/>
        <v xml:space="preserve"> Jord</v>
      </c>
      <c r="H59" s="28"/>
      <c r="I59" s="15"/>
      <c r="J59" s="15"/>
    </row>
    <row r="60" spans="1:11" ht="12.75" customHeight="1" x14ac:dyDescent="0.25">
      <c r="A60" s="305" t="s">
        <v>10</v>
      </c>
      <c r="B60" s="74" t="s">
        <v>280</v>
      </c>
      <c r="C60" s="64" t="s">
        <v>281</v>
      </c>
      <c r="D60" s="65"/>
      <c r="E60" s="65"/>
      <c r="F60" s="65"/>
      <c r="G60" s="33" t="str">
        <f t="shared" si="0"/>
        <v xml:space="preserve"> Katt</v>
      </c>
      <c r="H60" s="27"/>
      <c r="I60" s="36">
        <v>42010</v>
      </c>
      <c r="J60" s="15"/>
    </row>
    <row r="61" spans="1:11" ht="12.75" customHeight="1" thickBot="1" x14ac:dyDescent="0.3">
      <c r="A61" s="301"/>
      <c r="B61" s="66" t="s">
        <v>205</v>
      </c>
      <c r="C61" s="67" t="s">
        <v>368</v>
      </c>
      <c r="D61" s="68"/>
      <c r="E61" s="68"/>
      <c r="F61" s="68"/>
      <c r="G61" s="33" t="str">
        <f t="shared" si="0"/>
        <v xml:space="preserve"> Orr</v>
      </c>
      <c r="H61" s="30"/>
      <c r="I61" s="36">
        <v>42010</v>
      </c>
      <c r="J61" s="15"/>
    </row>
    <row r="62" spans="1:11" ht="12.75" customHeight="1" x14ac:dyDescent="0.25">
      <c r="A62" s="292" t="s">
        <v>283</v>
      </c>
      <c r="B62" s="99" t="s">
        <v>346</v>
      </c>
      <c r="C62" s="64" t="s">
        <v>370</v>
      </c>
      <c r="D62" s="75" t="s">
        <v>202</v>
      </c>
      <c r="E62" s="75"/>
      <c r="F62" s="64" t="s">
        <v>246</v>
      </c>
      <c r="G62" s="33" t="str">
        <f t="shared" si="0"/>
        <v xml:space="preserve"> On-C</v>
      </c>
      <c r="H62" s="30"/>
      <c r="I62" s="36">
        <v>42010</v>
      </c>
      <c r="J62" s="15"/>
    </row>
    <row r="63" spans="1:11" ht="12.75" customHeight="1" thickBot="1" x14ac:dyDescent="0.3">
      <c r="A63" s="293"/>
      <c r="B63" s="54" t="s">
        <v>207</v>
      </c>
      <c r="C63" s="59" t="s">
        <v>407</v>
      </c>
      <c r="D63" s="7" t="s">
        <v>198</v>
      </c>
      <c r="E63" s="59" t="s">
        <v>246</v>
      </c>
      <c r="F63" s="59" t="s">
        <v>246</v>
      </c>
      <c r="G63" s="33" t="str">
        <f t="shared" si="0"/>
        <v xml:space="preserve"> Dirm</v>
      </c>
      <c r="H63" s="27"/>
      <c r="I63" s="36">
        <v>42010</v>
      </c>
      <c r="J63" s="15"/>
    </row>
    <row r="64" spans="1:11" ht="12.75" customHeight="1" x14ac:dyDescent="0.25">
      <c r="A64" s="293"/>
      <c r="B64" s="54" t="s">
        <v>41</v>
      </c>
      <c r="C64" s="59" t="s">
        <v>246</v>
      </c>
      <c r="D64" s="7" t="s">
        <v>401</v>
      </c>
      <c r="E64" s="7" t="s">
        <v>371</v>
      </c>
      <c r="F64" s="59" t="s">
        <v>246</v>
      </c>
      <c r="G64" s="33" t="str">
        <f t="shared" si="0"/>
        <v xml:space="preserve"> Kaid</v>
      </c>
      <c r="H64" s="29"/>
      <c r="I64" s="15"/>
      <c r="J64" s="15"/>
    </row>
    <row r="65" spans="1:10" ht="12.75" customHeight="1" thickBot="1" x14ac:dyDescent="0.3">
      <c r="A65" s="293"/>
      <c r="B65" s="60" t="s">
        <v>247</v>
      </c>
      <c r="C65" s="98" t="s">
        <v>407</v>
      </c>
      <c r="D65" s="18" t="s">
        <v>284</v>
      </c>
      <c r="E65" s="18"/>
      <c r="F65" s="98"/>
      <c r="G65" s="33" t="str">
        <f t="shared" si="0"/>
        <v xml:space="preserve"> Kark</v>
      </c>
      <c r="H65" s="28"/>
      <c r="I65" s="15"/>
      <c r="J65" s="15"/>
    </row>
    <row r="66" spans="1:10" ht="12.75" customHeight="1" thickBot="1" x14ac:dyDescent="0.3">
      <c r="A66" s="293" t="s">
        <v>32</v>
      </c>
      <c r="B66" s="48" t="s">
        <v>42</v>
      </c>
      <c r="C66" s="67" t="s">
        <v>369</v>
      </c>
      <c r="D66" s="68" t="s">
        <v>50</v>
      </c>
      <c r="E66" s="18" t="s">
        <v>158</v>
      </c>
      <c r="F66" s="68"/>
      <c r="G66" s="33" t="str">
        <f t="shared" si="0"/>
        <v xml:space="preserve"> Nich</v>
      </c>
      <c r="H66" s="29"/>
      <c r="I66" s="36">
        <v>42037</v>
      </c>
      <c r="J66" s="15"/>
    </row>
    <row r="67" spans="1:10" ht="12.75" customHeight="1" thickBot="1" x14ac:dyDescent="0.3">
      <c r="A67" s="292" t="s">
        <v>172</v>
      </c>
      <c r="B67" s="54" t="s">
        <v>211</v>
      </c>
      <c r="C67" s="8" t="s">
        <v>376</v>
      </c>
      <c r="D67" s="8" t="s">
        <v>372</v>
      </c>
      <c r="E67" s="65" t="s">
        <v>239</v>
      </c>
      <c r="F67" s="8" t="s">
        <v>379</v>
      </c>
      <c r="G67" s="33" t="str">
        <f t="shared" si="0"/>
        <v xml:space="preserve"> Char</v>
      </c>
      <c r="H67" s="28"/>
      <c r="I67" s="36">
        <v>42006</v>
      </c>
      <c r="J67" s="15"/>
    </row>
    <row r="68" spans="1:10" ht="15" customHeight="1" x14ac:dyDescent="0.25">
      <c r="A68" s="293"/>
      <c r="B68" s="60" t="s">
        <v>212</v>
      </c>
      <c r="C68" s="7" t="s">
        <v>377</v>
      </c>
      <c r="D68" s="7" t="s">
        <v>373</v>
      </c>
      <c r="E68" s="57"/>
      <c r="F68" s="7" t="s">
        <v>380</v>
      </c>
      <c r="G68" s="33" t="str">
        <f t="shared" si="0"/>
        <v xml:space="preserve"> Mike</v>
      </c>
      <c r="H68" s="27"/>
      <c r="I68" s="15"/>
      <c r="J68" s="15"/>
    </row>
    <row r="69" spans="1:10" ht="13.5" customHeight="1" x14ac:dyDescent="0.25">
      <c r="A69" s="293"/>
      <c r="B69" s="54" t="s">
        <v>213</v>
      </c>
      <c r="C69" s="7" t="s">
        <v>378</v>
      </c>
      <c r="D69" s="7" t="s">
        <v>374</v>
      </c>
      <c r="E69" s="59" t="s">
        <v>246</v>
      </c>
      <c r="F69" s="59" t="s">
        <v>246</v>
      </c>
      <c r="G69" s="33" t="str">
        <f t="shared" ref="G69:G94" si="2">MID(B69,(FIND(" ",B69,2)),5)</f>
        <v xml:space="preserve"> Bill</v>
      </c>
      <c r="H69" s="30"/>
      <c r="I69" s="36">
        <v>42038</v>
      </c>
      <c r="J69" s="15"/>
    </row>
    <row r="70" spans="1:10" ht="13.5" customHeight="1" x14ac:dyDescent="0.25">
      <c r="A70" s="293"/>
      <c r="B70" s="54" t="s">
        <v>218</v>
      </c>
      <c r="C70" s="7"/>
      <c r="D70" s="7" t="s">
        <v>375</v>
      </c>
      <c r="E70" s="59" t="s">
        <v>246</v>
      </c>
      <c r="F70" s="59" t="s">
        <v>217</v>
      </c>
      <c r="G70" s="33" t="str">
        <f t="shared" si="2"/>
        <v xml:space="preserve"> Jack</v>
      </c>
      <c r="H70" s="30"/>
      <c r="I70" s="15"/>
      <c r="J70" s="15"/>
    </row>
    <row r="71" spans="1:10" ht="12.75" customHeight="1" thickBot="1" x14ac:dyDescent="0.3">
      <c r="A71" s="294"/>
      <c r="B71" s="54" t="s">
        <v>214</v>
      </c>
      <c r="C71" s="59" t="s">
        <v>347</v>
      </c>
      <c r="D71" s="7" t="s">
        <v>40</v>
      </c>
      <c r="E71" s="40" t="s">
        <v>39</v>
      </c>
      <c r="F71" s="7"/>
      <c r="G71" s="33" t="str">
        <f t="shared" si="2"/>
        <v xml:space="preserve"> Rand</v>
      </c>
      <c r="H71" s="28"/>
      <c r="I71" s="15"/>
      <c r="J71" s="15"/>
    </row>
    <row r="72" spans="1:10" ht="16.5" customHeight="1" thickBot="1" x14ac:dyDescent="0.25">
      <c r="A72" s="276" t="s">
        <v>139</v>
      </c>
      <c r="B72" s="100" t="s">
        <v>30</v>
      </c>
      <c r="C72" s="101" t="s">
        <v>115</v>
      </c>
      <c r="D72" s="102" t="s">
        <v>116</v>
      </c>
      <c r="E72" s="103"/>
      <c r="F72" s="103"/>
      <c r="G72" s="33" t="str">
        <f t="shared" si="2"/>
        <v xml:space="preserve"> Supp</v>
      </c>
      <c r="H72" s="28"/>
      <c r="I72" s="36">
        <v>42009</v>
      </c>
      <c r="J72" s="15"/>
    </row>
    <row r="73" spans="1:10" ht="16.5" customHeight="1" thickBot="1" x14ac:dyDescent="0.3">
      <c r="A73" s="306"/>
      <c r="B73" s="48"/>
      <c r="C73" s="67"/>
      <c r="D73" s="68"/>
      <c r="E73" s="67"/>
      <c r="F73" s="68"/>
      <c r="G73" s="33" t="e">
        <f t="shared" si="2"/>
        <v>#VALUE!</v>
      </c>
      <c r="H73" s="27"/>
      <c r="I73" s="36"/>
      <c r="J73" s="15"/>
    </row>
    <row r="74" spans="1:10" ht="16.5" customHeight="1" x14ac:dyDescent="0.25">
      <c r="A74" s="288" t="s">
        <v>38</v>
      </c>
      <c r="B74" s="70" t="s">
        <v>19</v>
      </c>
      <c r="C74" s="59" t="s">
        <v>348</v>
      </c>
      <c r="D74" s="76" t="s">
        <v>381</v>
      </c>
      <c r="E74" s="77"/>
      <c r="F74" s="76" t="s">
        <v>382</v>
      </c>
      <c r="G74" s="33" t="str">
        <f t="shared" si="2"/>
        <v xml:space="preserve"> Derr</v>
      </c>
      <c r="H74" s="27"/>
      <c r="I74" s="36">
        <v>42035</v>
      </c>
      <c r="J74" s="15"/>
    </row>
    <row r="75" spans="1:10" ht="16.5" customHeight="1" thickBot="1" x14ac:dyDescent="0.3">
      <c r="A75" s="289"/>
      <c r="B75" s="48" t="s">
        <v>24</v>
      </c>
      <c r="C75" s="104" t="s">
        <v>349</v>
      </c>
      <c r="D75" s="78"/>
      <c r="E75" s="78"/>
      <c r="F75" s="78" t="s">
        <v>287</v>
      </c>
      <c r="G75" s="33" t="str">
        <f t="shared" si="2"/>
        <v xml:space="preserve"> Shut</v>
      </c>
      <c r="H75" s="27"/>
      <c r="I75" s="36">
        <v>42009</v>
      </c>
      <c r="J75" s="15"/>
    </row>
    <row r="76" spans="1:10" ht="16.5" customHeight="1" thickBot="1" x14ac:dyDescent="0.3">
      <c r="A76" s="276" t="s">
        <v>414</v>
      </c>
      <c r="B76" s="48" t="s">
        <v>127</v>
      </c>
      <c r="C76" s="7" t="s">
        <v>350</v>
      </c>
      <c r="D76" s="7" t="s">
        <v>206</v>
      </c>
      <c r="E76" s="7" t="s">
        <v>246</v>
      </c>
      <c r="F76" s="7" t="s">
        <v>126</v>
      </c>
      <c r="G76" s="33" t="str">
        <f t="shared" si="2"/>
        <v xml:space="preserve"> Ghaf</v>
      </c>
      <c r="H76" s="27"/>
      <c r="I76" s="36">
        <v>42035</v>
      </c>
      <c r="J76" s="15"/>
    </row>
    <row r="77" spans="1:10" ht="16.5" customHeight="1" thickBot="1" x14ac:dyDescent="0.3">
      <c r="A77" s="277"/>
      <c r="B77" s="48" t="s">
        <v>413</v>
      </c>
      <c r="C77" s="7"/>
      <c r="D77" s="7"/>
      <c r="E77" s="7"/>
      <c r="F77" s="7"/>
      <c r="G77" s="33" t="str">
        <f t="shared" si="2"/>
        <v xml:space="preserve"> Kilp</v>
      </c>
      <c r="H77" s="27"/>
      <c r="I77" s="36">
        <v>42378</v>
      </c>
      <c r="J77" s="15"/>
    </row>
    <row r="78" spans="1:10" ht="18" customHeight="1" thickBot="1" x14ac:dyDescent="0.3">
      <c r="A78" s="277"/>
      <c r="B78" s="48" t="s">
        <v>285</v>
      </c>
      <c r="C78" s="7" t="s">
        <v>351</v>
      </c>
      <c r="D78" s="7" t="s">
        <v>286</v>
      </c>
      <c r="E78" s="7" t="s">
        <v>246</v>
      </c>
      <c r="F78" s="59" t="s">
        <v>370</v>
      </c>
      <c r="G78" s="33" t="str">
        <f t="shared" si="2"/>
        <v xml:space="preserve"> Liec</v>
      </c>
      <c r="H78" s="30"/>
      <c r="I78" s="36">
        <v>42009</v>
      </c>
      <c r="J78" s="15"/>
    </row>
    <row r="79" spans="1:10" ht="18.75" customHeight="1" thickBot="1" x14ac:dyDescent="0.3">
      <c r="A79" s="242"/>
      <c r="B79" s="241" t="s">
        <v>404</v>
      </c>
      <c r="C79" s="8" t="s">
        <v>406</v>
      </c>
      <c r="D79" s="8" t="s">
        <v>405</v>
      </c>
      <c r="E79" s="8"/>
      <c r="F79" s="62"/>
      <c r="G79" s="33" t="str">
        <f t="shared" si="2"/>
        <v xml:space="preserve"> Hers</v>
      </c>
      <c r="H79" s="27"/>
      <c r="I79" s="36"/>
      <c r="J79" s="15"/>
    </row>
    <row r="80" spans="1:10" x14ac:dyDescent="0.25">
      <c r="A80" s="297" t="s">
        <v>53</v>
      </c>
      <c r="B80" s="70" t="s">
        <v>54</v>
      </c>
      <c r="C80" s="64" t="s">
        <v>352</v>
      </c>
      <c r="D80" s="65" t="s">
        <v>159</v>
      </c>
      <c r="E80" s="64" t="s">
        <v>246</v>
      </c>
      <c r="F80" s="64" t="s">
        <v>246</v>
      </c>
      <c r="G80" s="33" t="str">
        <f t="shared" si="2"/>
        <v xml:space="preserve"> Hart</v>
      </c>
      <c r="H80" s="27"/>
      <c r="I80" s="36">
        <v>42009</v>
      </c>
      <c r="J80" s="15"/>
    </row>
    <row r="81" spans="1:10" ht="13.5" thickBot="1" x14ac:dyDescent="0.3">
      <c r="A81" s="297"/>
      <c r="B81" s="79" t="s">
        <v>7</v>
      </c>
      <c r="C81" s="59" t="s">
        <v>353</v>
      </c>
      <c r="D81" s="7" t="s">
        <v>383</v>
      </c>
      <c r="E81" s="59" t="s">
        <v>246</v>
      </c>
      <c r="F81" s="7" t="s">
        <v>384</v>
      </c>
      <c r="G81" s="33" t="str">
        <f t="shared" si="2"/>
        <v xml:space="preserve"> Sagg</v>
      </c>
      <c r="H81" s="28"/>
      <c r="I81" s="36">
        <v>42009</v>
      </c>
      <c r="J81" s="15"/>
    </row>
    <row r="82" spans="1:10" ht="13.5" thickBot="1" x14ac:dyDescent="0.3">
      <c r="A82" s="297"/>
      <c r="B82" s="48" t="s">
        <v>5</v>
      </c>
      <c r="C82" s="67" t="s">
        <v>354</v>
      </c>
      <c r="D82" s="68" t="s">
        <v>385</v>
      </c>
      <c r="E82" s="67" t="s">
        <v>246</v>
      </c>
      <c r="F82" s="67" t="s">
        <v>246</v>
      </c>
      <c r="G82" s="33" t="str">
        <f t="shared" si="2"/>
        <v xml:space="preserve"> Will</v>
      </c>
      <c r="H82" s="29"/>
      <c r="I82" s="15"/>
      <c r="J82" s="15"/>
    </row>
    <row r="83" spans="1:10" ht="13.5" thickBot="1" x14ac:dyDescent="0.3">
      <c r="A83" s="299" t="s">
        <v>133</v>
      </c>
      <c r="B83" s="70"/>
      <c r="C83" s="65"/>
      <c r="D83" s="65" t="s">
        <v>125</v>
      </c>
      <c r="E83" s="65"/>
      <c r="F83" s="65"/>
      <c r="G83" s="33" t="e">
        <f t="shared" si="2"/>
        <v>#VALUE!</v>
      </c>
      <c r="H83" s="28"/>
      <c r="I83" s="15"/>
      <c r="J83" s="15"/>
    </row>
    <row r="84" spans="1:10" ht="15" customHeight="1" thickBot="1" x14ac:dyDescent="0.3">
      <c r="A84" s="304"/>
      <c r="B84" s="48"/>
      <c r="C84" s="67"/>
      <c r="D84" s="68" t="s">
        <v>125</v>
      </c>
      <c r="E84" s="68"/>
      <c r="F84" s="68"/>
      <c r="G84" s="33" t="e">
        <f t="shared" si="2"/>
        <v>#VALUE!</v>
      </c>
      <c r="H84" s="35">
        <f>FIND(" ",B76,2)</f>
        <v>6</v>
      </c>
      <c r="I84" s="15"/>
    </row>
    <row r="85" spans="1:10" ht="15" customHeight="1" thickBot="1" x14ac:dyDescent="0.25">
      <c r="A85" s="88"/>
      <c r="B85" s="6"/>
      <c r="C85" s="5"/>
      <c r="D85" s="237" t="s">
        <v>389</v>
      </c>
      <c r="E85" s="105"/>
      <c r="F85" s="105"/>
      <c r="G85" s="33" t="e">
        <f t="shared" si="2"/>
        <v>#VALUE!</v>
      </c>
      <c r="H85" s="35">
        <f t="shared" ref="H85" si="3">FIND(" ",B78,2)</f>
        <v>5</v>
      </c>
      <c r="I85" s="36">
        <v>42013</v>
      </c>
    </row>
    <row r="86" spans="1:10" ht="12.75" customHeight="1" thickBot="1" x14ac:dyDescent="0.3">
      <c r="A86" s="89" t="s">
        <v>288</v>
      </c>
      <c r="B86" s="106" t="s">
        <v>386</v>
      </c>
      <c r="C86" s="107"/>
      <c r="D86" s="302" t="s">
        <v>244</v>
      </c>
      <c r="E86" s="108" t="s">
        <v>51</v>
      </c>
      <c r="F86" s="109" t="s">
        <v>388</v>
      </c>
      <c r="G86" s="33" t="str">
        <f t="shared" si="2"/>
        <v xml:space="preserve"> 1 LL</v>
      </c>
      <c r="H86" s="28"/>
      <c r="I86" s="15"/>
      <c r="J86" s="15"/>
    </row>
    <row r="87" spans="1:10" ht="12.75" customHeight="1" thickBot="1" x14ac:dyDescent="0.3">
      <c r="A87" s="90" t="s">
        <v>289</v>
      </c>
      <c r="B87" s="106" t="s">
        <v>390</v>
      </c>
      <c r="C87" s="110"/>
      <c r="D87" s="303"/>
      <c r="E87" s="111" t="s">
        <v>245</v>
      </c>
      <c r="F87" s="112" t="s">
        <v>387</v>
      </c>
      <c r="G87" s="33" t="str">
        <f t="shared" si="2"/>
        <v xml:space="preserve"> Clea</v>
      </c>
      <c r="H87" s="29"/>
      <c r="I87" s="15"/>
      <c r="J87" s="15"/>
    </row>
    <row r="88" spans="1:10" ht="12.75" customHeight="1" thickBot="1" x14ac:dyDescent="0.3">
      <c r="A88" s="90" t="s">
        <v>290</v>
      </c>
      <c r="B88" s="113" t="s">
        <v>408</v>
      </c>
      <c r="C88" s="114"/>
      <c r="D88" s="303"/>
      <c r="E88" s="279" t="s">
        <v>132</v>
      </c>
      <c r="F88" s="280"/>
      <c r="G88" s="33" t="str">
        <f t="shared" si="2"/>
        <v xml:space="preserve"> Desk</v>
      </c>
      <c r="H88" s="28"/>
      <c r="I88" s="15"/>
      <c r="J88" s="15"/>
    </row>
    <row r="89" spans="1:10" ht="12.75" customHeight="1" thickBot="1" x14ac:dyDescent="0.3">
      <c r="A89" s="90" t="s">
        <v>291</v>
      </c>
      <c r="B89" s="115" t="s">
        <v>409</v>
      </c>
      <c r="C89" s="114"/>
      <c r="D89" s="303"/>
      <c r="E89" s="281"/>
      <c r="F89" s="282"/>
      <c r="G89" s="33" t="str">
        <f t="shared" si="2"/>
        <v xml:space="preserve"> A Te</v>
      </c>
      <c r="H89" s="29"/>
      <c r="I89" s="20"/>
    </row>
    <row r="90" spans="1:10" ht="16.5" customHeight="1" thickBot="1" x14ac:dyDescent="0.3">
      <c r="A90" s="90"/>
      <c r="B90" s="113" t="s">
        <v>410</v>
      </c>
      <c r="C90" s="114"/>
      <c r="D90" s="303"/>
      <c r="E90" s="116" t="s">
        <v>233</v>
      </c>
      <c r="F90" s="117"/>
      <c r="G90" s="33" t="str">
        <f t="shared" si="2"/>
        <v xml:space="preserve"> Pagi</v>
      </c>
      <c r="H90" s="28"/>
      <c r="I90" s="20"/>
    </row>
    <row r="91" spans="1:10" ht="15.75" customHeight="1" x14ac:dyDescent="0.25">
      <c r="A91" s="89" t="s">
        <v>16</v>
      </c>
      <c r="B91" s="118" t="s">
        <v>391</v>
      </c>
      <c r="C91" s="119"/>
      <c r="D91" s="303"/>
      <c r="E91" s="120" t="s">
        <v>232</v>
      </c>
      <c r="F91" s="121"/>
      <c r="G91" s="33" t="str">
        <f t="shared" si="2"/>
        <v xml:space="preserve"> Trai</v>
      </c>
      <c r="H91" s="31"/>
      <c r="I91" s="13"/>
    </row>
    <row r="92" spans="1:10" ht="15.75" customHeight="1" thickBot="1" x14ac:dyDescent="0.3">
      <c r="A92" s="90" t="s">
        <v>14</v>
      </c>
      <c r="B92" s="122" t="s">
        <v>392</v>
      </c>
      <c r="C92" s="123"/>
      <c r="D92" s="303"/>
      <c r="E92" s="124" t="s">
        <v>128</v>
      </c>
      <c r="F92" s="125"/>
      <c r="G92" s="33" t="str">
        <f t="shared" si="2"/>
        <v xml:space="preserve"> Conf</v>
      </c>
      <c r="I92" s="13"/>
    </row>
    <row r="93" spans="1:10" ht="16.5" customHeight="1" thickBot="1" x14ac:dyDescent="0.3">
      <c r="A93" s="90" t="s">
        <v>15</v>
      </c>
      <c r="B93" s="126" t="s">
        <v>185</v>
      </c>
      <c r="C93" s="127" t="s">
        <v>393</v>
      </c>
      <c r="D93" s="303"/>
      <c r="E93" s="128" t="s">
        <v>124</v>
      </c>
      <c r="F93" s="129"/>
      <c r="G93" s="33" t="str">
        <f t="shared" si="2"/>
        <v xml:space="preserve"> Cham</v>
      </c>
      <c r="I93" s="14"/>
    </row>
    <row r="94" spans="1:10" ht="16.5" customHeight="1" x14ac:dyDescent="0.25">
      <c r="A94" s="88"/>
      <c r="B94" s="130" t="s">
        <v>137</v>
      </c>
      <c r="D94" s="16" t="s">
        <v>138</v>
      </c>
      <c r="G94" s="33" t="str">
        <f t="shared" si="2"/>
        <v xml:space="preserve">    W</v>
      </c>
      <c r="I94" s="14"/>
    </row>
    <row r="95" spans="1:10" ht="15" customHeight="1" x14ac:dyDescent="0.25">
      <c r="G95" s="34"/>
      <c r="I95" s="14"/>
    </row>
    <row r="96" spans="1:10" ht="15" customHeight="1" x14ac:dyDescent="0.25">
      <c r="E96" s="42"/>
      <c r="G96" s="34"/>
      <c r="I96" s="14"/>
    </row>
    <row r="97" spans="1:9" ht="15" customHeight="1" x14ac:dyDescent="0.25">
      <c r="G97" s="34"/>
      <c r="I97" s="14"/>
    </row>
    <row r="98" spans="1:9" ht="15" customHeight="1" x14ac:dyDescent="0.25">
      <c r="A98" s="43" t="s">
        <v>215</v>
      </c>
      <c r="G98" s="34"/>
      <c r="I98" s="14"/>
    </row>
    <row r="99" spans="1:9" ht="15" customHeight="1" x14ac:dyDescent="0.25">
      <c r="A99" s="44" t="s">
        <v>221</v>
      </c>
      <c r="G99" s="34"/>
      <c r="I99" s="14"/>
    </row>
    <row r="100" spans="1:9" ht="16.5" customHeight="1" x14ac:dyDescent="0.25"/>
    <row r="101" spans="1:9" ht="12.75" customHeight="1" x14ac:dyDescent="0.25"/>
    <row r="102" spans="1:9" ht="12.75" customHeight="1" x14ac:dyDescent="0.25">
      <c r="G102" s="41">
        <v>1</v>
      </c>
    </row>
    <row r="103" spans="1:9" ht="12.75" customHeight="1" x14ac:dyDescent="0.25">
      <c r="C103" s="272" t="s">
        <v>431</v>
      </c>
      <c r="G103" s="41">
        <v>2</v>
      </c>
    </row>
    <row r="104" spans="1:9" ht="15.75" customHeight="1" x14ac:dyDescent="0.25">
      <c r="C104" s="272" t="s">
        <v>432</v>
      </c>
      <c r="G104" s="41">
        <v>3</v>
      </c>
    </row>
    <row r="105" spans="1:9" ht="18" customHeight="1" x14ac:dyDescent="0.25">
      <c r="G105" s="41">
        <v>4</v>
      </c>
    </row>
    <row r="106" spans="1:9" ht="12.75" customHeight="1" x14ac:dyDescent="0.25">
      <c r="A106" s="9" t="s">
        <v>45</v>
      </c>
      <c r="G106" s="41">
        <v>5</v>
      </c>
    </row>
    <row r="107" spans="1:9" ht="15" x14ac:dyDescent="0.25">
      <c r="A107" s="9" t="s">
        <v>49</v>
      </c>
      <c r="G107" s="41">
        <v>6</v>
      </c>
    </row>
    <row r="108" spans="1:9" ht="15" x14ac:dyDescent="0.25">
      <c r="G108" s="41">
        <v>7</v>
      </c>
    </row>
    <row r="109" spans="1:9" x14ac:dyDescent="0.25">
      <c r="A109" s="10" t="s">
        <v>355</v>
      </c>
    </row>
    <row r="110" spans="1:9" x14ac:dyDescent="0.25">
      <c r="A110" s="10" t="s">
        <v>48</v>
      </c>
    </row>
  </sheetData>
  <sortState ref="B15:I19">
    <sortCondition ref="G15:G19"/>
  </sortState>
  <mergeCells count="24">
    <mergeCell ref="A31:A34"/>
    <mergeCell ref="D86:D93"/>
    <mergeCell ref="A80:A82"/>
    <mergeCell ref="A83:A84"/>
    <mergeCell ref="A60:A61"/>
    <mergeCell ref="A58:A59"/>
    <mergeCell ref="A72:A73"/>
    <mergeCell ref="A35:A44"/>
    <mergeCell ref="A6:A14"/>
    <mergeCell ref="A23:A27"/>
    <mergeCell ref="E88:F89"/>
    <mergeCell ref="A28:A30"/>
    <mergeCell ref="C1:F1"/>
    <mergeCell ref="A74:A75"/>
    <mergeCell ref="A51:A53"/>
    <mergeCell ref="A4:A5"/>
    <mergeCell ref="A67:A71"/>
    <mergeCell ref="A62:A66"/>
    <mergeCell ref="A15:A22"/>
    <mergeCell ref="A54:A57"/>
    <mergeCell ref="B3:F3"/>
    <mergeCell ref="A76:A78"/>
    <mergeCell ref="A45:A47"/>
    <mergeCell ref="A49:A50"/>
  </mergeCells>
  <phoneticPr fontId="1" type="noConversion"/>
  <hyperlinks>
    <hyperlink ref="E71" r:id="rId1" display="Safety Observer List: SSD-0700-11-003-02-R"/>
    <hyperlink ref="C29" r:id="rId2"/>
  </hyperlinks>
  <pageMargins left="0.7" right="0.35" top="0.4" bottom="0.4" header="0.3" footer="0.3"/>
  <pageSetup paperSize="3" scale="85" orientation="portrait" r:id="rId3"/>
  <headerFooter>
    <oddFooter>&amp;L&amp;9&amp;Z&amp;F     &amp;A&amp;R&amp;D     &amp;T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zoomScale="75" zoomScaleNormal="75" zoomScaleSheetLayoutView="75" workbookViewId="0">
      <selection activeCell="D28" sqref="D28"/>
    </sheetView>
  </sheetViews>
  <sheetFormatPr defaultRowHeight="15" x14ac:dyDescent="0.2"/>
  <cols>
    <col min="1" max="1" width="3.42578125" style="21" customWidth="1"/>
    <col min="2" max="2" width="28.28515625" style="21" customWidth="1"/>
    <col min="3" max="3" width="22.7109375" style="22" customWidth="1"/>
    <col min="4" max="4" width="20.28515625" style="22" customWidth="1"/>
    <col min="5" max="5" width="12.140625" style="21" customWidth="1"/>
    <col min="6" max="6" width="6.42578125" style="21" customWidth="1"/>
    <col min="7" max="7" width="6" style="21" customWidth="1"/>
    <col min="8" max="8" width="22" style="21" customWidth="1"/>
    <col min="9" max="9" width="25.42578125" style="21" customWidth="1"/>
    <col min="10" max="10" width="15.85546875" style="21" customWidth="1"/>
    <col min="11" max="11" width="15.85546875" style="23" customWidth="1"/>
    <col min="12" max="12" width="13.28515625" style="23" customWidth="1"/>
    <col min="13" max="13" width="17.42578125" style="22" customWidth="1"/>
    <col min="14" max="14" width="13.42578125" style="22" customWidth="1"/>
    <col min="15" max="15" width="2.140625" style="21" customWidth="1"/>
    <col min="16" max="16384" width="9.140625" style="21"/>
  </cols>
  <sheetData>
    <row r="1" spans="1:22" ht="24" customHeight="1" x14ac:dyDescent="0.2">
      <c r="O1" s="23"/>
      <c r="P1" s="23"/>
      <c r="Q1" s="23"/>
      <c r="R1" s="23"/>
    </row>
    <row r="2" spans="1:22" ht="24" customHeight="1" thickBot="1" x14ac:dyDescent="0.45">
      <c r="B2" s="131" t="s">
        <v>248</v>
      </c>
      <c r="C2" s="132"/>
      <c r="D2" s="132"/>
      <c r="E2" s="133"/>
      <c r="H2" s="134" t="s">
        <v>59</v>
      </c>
      <c r="I2" s="134" t="s">
        <v>60</v>
      </c>
      <c r="J2" s="135" t="s">
        <v>61</v>
      </c>
      <c r="K2" s="135" t="s">
        <v>13</v>
      </c>
      <c r="L2" s="135" t="s">
        <v>173</v>
      </c>
    </row>
    <row r="3" spans="1:22" ht="18" customHeight="1" x14ac:dyDescent="0.25">
      <c r="H3" s="136">
        <v>42391</v>
      </c>
      <c r="I3" s="137" t="s">
        <v>64</v>
      </c>
      <c r="J3" s="138" t="s">
        <v>80</v>
      </c>
      <c r="K3" s="138" t="s">
        <v>249</v>
      </c>
      <c r="L3" s="138" t="s">
        <v>174</v>
      </c>
      <c r="M3" s="308"/>
      <c r="N3" s="309"/>
    </row>
    <row r="4" spans="1:22" ht="18" customHeight="1" x14ac:dyDescent="0.25">
      <c r="A4" s="139"/>
      <c r="B4" s="140" t="s">
        <v>143</v>
      </c>
      <c r="C4" s="141"/>
      <c r="D4" s="141"/>
      <c r="E4" s="140"/>
      <c r="H4" s="142"/>
      <c r="I4" s="137"/>
      <c r="J4" s="138"/>
      <c r="K4" s="138"/>
      <c r="L4" s="138"/>
      <c r="M4" s="143" t="s">
        <v>175</v>
      </c>
      <c r="N4" s="144"/>
    </row>
    <row r="5" spans="1:22" ht="18" customHeight="1" x14ac:dyDescent="0.25">
      <c r="A5" s="139"/>
      <c r="B5" s="140" t="s">
        <v>144</v>
      </c>
      <c r="C5" s="141"/>
      <c r="D5" s="141"/>
      <c r="E5" s="140"/>
      <c r="H5" s="136">
        <f>+H3+7</f>
        <v>42398</v>
      </c>
      <c r="I5" s="137" t="s">
        <v>148</v>
      </c>
      <c r="J5" s="138" t="str">
        <f ca="1">LOOKUP(I5,$B$20:$B$47,$D$20:$D$49)</f>
        <v>703-395-4328</v>
      </c>
      <c r="K5" s="138" t="s">
        <v>174</v>
      </c>
      <c r="L5" s="138" t="s">
        <v>176</v>
      </c>
      <c r="M5" s="145"/>
      <c r="N5" s="144"/>
      <c r="V5" s="146"/>
    </row>
    <row r="6" spans="1:22" ht="18" customHeight="1" thickBot="1" x14ac:dyDescent="0.25">
      <c r="B6" s="147"/>
      <c r="C6" s="148"/>
      <c r="D6" s="149"/>
      <c r="E6" s="147"/>
      <c r="F6" s="147"/>
      <c r="H6" s="142"/>
      <c r="I6" s="137"/>
      <c r="J6" s="138"/>
      <c r="K6" s="138"/>
      <c r="L6" s="138"/>
      <c r="M6" s="143"/>
      <c r="N6" s="144"/>
    </row>
    <row r="7" spans="1:22" ht="18" customHeight="1" x14ac:dyDescent="0.25">
      <c r="B7" s="150" t="s">
        <v>66</v>
      </c>
      <c r="C7" s="151" t="s">
        <v>186</v>
      </c>
      <c r="D7" s="152" t="s">
        <v>145</v>
      </c>
      <c r="E7" s="153"/>
      <c r="F7" s="154"/>
      <c r="H7" s="136">
        <f>+H5+7</f>
        <v>42405</v>
      </c>
      <c r="I7" s="137" t="s">
        <v>76</v>
      </c>
      <c r="J7" s="138" t="s">
        <v>162</v>
      </c>
      <c r="K7" s="138" t="s">
        <v>176</v>
      </c>
      <c r="L7" s="138" t="s">
        <v>174</v>
      </c>
      <c r="M7" s="155"/>
      <c r="N7" s="156"/>
    </row>
    <row r="8" spans="1:22" ht="18" customHeight="1" x14ac:dyDescent="0.25">
      <c r="B8" s="157" t="s">
        <v>163</v>
      </c>
      <c r="C8" s="158"/>
      <c r="D8" s="23" t="s">
        <v>146</v>
      </c>
      <c r="G8" s="143"/>
      <c r="H8" s="142"/>
      <c r="I8" s="137"/>
      <c r="J8" s="138"/>
      <c r="K8" s="138"/>
      <c r="L8" s="138"/>
      <c r="M8" s="159"/>
      <c r="N8" s="156"/>
      <c r="V8" s="146"/>
    </row>
    <row r="9" spans="1:22" ht="18" customHeight="1" thickBot="1" x14ac:dyDescent="0.3">
      <c r="B9" s="160" t="s">
        <v>187</v>
      </c>
      <c r="C9" s="161"/>
      <c r="D9" s="162"/>
      <c r="E9" s="163"/>
      <c r="F9" s="164"/>
      <c r="H9" s="136">
        <f>+H7+7</f>
        <v>42412</v>
      </c>
      <c r="I9" s="137" t="s">
        <v>193</v>
      </c>
      <c r="J9" s="138" t="s">
        <v>254</v>
      </c>
      <c r="K9" s="138" t="s">
        <v>117</v>
      </c>
      <c r="L9" s="138" t="s">
        <v>176</v>
      </c>
      <c r="M9" s="165" t="s">
        <v>250</v>
      </c>
      <c r="N9" s="156"/>
    </row>
    <row r="10" spans="1:22" ht="18" customHeight="1" x14ac:dyDescent="0.2">
      <c r="B10" s="157" t="s">
        <v>66</v>
      </c>
      <c r="C10" s="158" t="s">
        <v>163</v>
      </c>
      <c r="D10" s="166" t="s">
        <v>147</v>
      </c>
      <c r="E10" s="167"/>
      <c r="F10" s="168"/>
      <c r="H10" s="142"/>
      <c r="I10" s="137"/>
      <c r="J10" s="138"/>
      <c r="K10" s="138"/>
      <c r="L10" s="138"/>
      <c r="M10" s="310" t="s">
        <v>251</v>
      </c>
      <c r="N10" s="311"/>
    </row>
    <row r="11" spans="1:22" ht="18" customHeight="1" thickBot="1" x14ac:dyDescent="0.25">
      <c r="B11" s="160" t="s">
        <v>252</v>
      </c>
      <c r="C11" s="169"/>
      <c r="D11" s="170" t="s">
        <v>146</v>
      </c>
      <c r="E11" s="171"/>
      <c r="F11" s="172"/>
      <c r="H11" s="136">
        <f>+H9+7</f>
        <v>42419</v>
      </c>
      <c r="I11" s="137" t="s">
        <v>253</v>
      </c>
      <c r="J11" s="138" t="s">
        <v>74</v>
      </c>
      <c r="K11" s="138" t="s">
        <v>249</v>
      </c>
      <c r="L11" s="138" t="s">
        <v>174</v>
      </c>
      <c r="M11" s="310"/>
      <c r="N11" s="311"/>
      <c r="U11" s="146"/>
      <c r="V11" s="146"/>
    </row>
    <row r="12" spans="1:22" ht="18" customHeight="1" x14ac:dyDescent="0.2">
      <c r="B12" s="157" t="s">
        <v>63</v>
      </c>
      <c r="C12" s="158"/>
      <c r="D12" s="166" t="s">
        <v>151</v>
      </c>
      <c r="E12" s="147"/>
      <c r="F12" s="168"/>
      <c r="H12" s="142"/>
      <c r="I12" s="137"/>
      <c r="J12" s="138"/>
      <c r="K12" s="138"/>
      <c r="L12" s="138"/>
      <c r="M12" s="310"/>
      <c r="N12" s="311"/>
      <c r="U12" s="146"/>
    </row>
    <row r="13" spans="1:22" ht="18" customHeight="1" thickBot="1" x14ac:dyDescent="0.25">
      <c r="B13" s="170"/>
      <c r="C13" s="169"/>
      <c r="D13" s="170" t="s">
        <v>188</v>
      </c>
      <c r="E13" s="147"/>
      <c r="F13" s="172"/>
      <c r="H13" s="136">
        <f>+H11+7</f>
        <v>42426</v>
      </c>
      <c r="I13" s="137" t="s">
        <v>256</v>
      </c>
      <c r="J13" s="138" t="s">
        <v>191</v>
      </c>
      <c r="K13" s="138" t="s">
        <v>174</v>
      </c>
      <c r="L13" s="138" t="s">
        <v>176</v>
      </c>
      <c r="M13" s="310"/>
      <c r="N13" s="311"/>
      <c r="U13" s="146"/>
    </row>
    <row r="14" spans="1:22" ht="18" customHeight="1" x14ac:dyDescent="0.2">
      <c r="B14" s="157" t="s">
        <v>65</v>
      </c>
      <c r="C14" s="173" t="s">
        <v>255</v>
      </c>
      <c r="D14" s="166" t="s">
        <v>152</v>
      </c>
      <c r="E14" s="167"/>
      <c r="F14" s="168"/>
      <c r="H14" s="142"/>
      <c r="I14" s="137"/>
      <c r="J14" s="138"/>
      <c r="K14" s="138"/>
      <c r="L14" s="138"/>
      <c r="M14" s="310"/>
      <c r="N14" s="311"/>
      <c r="U14" s="146"/>
      <c r="V14" s="146"/>
    </row>
    <row r="15" spans="1:22" ht="18" customHeight="1" thickBot="1" x14ac:dyDescent="0.25">
      <c r="B15" s="174"/>
      <c r="C15" s="169"/>
      <c r="D15" s="170" t="s">
        <v>146</v>
      </c>
      <c r="E15" s="147"/>
      <c r="F15" s="172"/>
      <c r="H15" s="136">
        <f>+H13+7</f>
        <v>42433</v>
      </c>
      <c r="I15" s="137" t="s">
        <v>182</v>
      </c>
      <c r="J15" s="138" t="s">
        <v>183</v>
      </c>
      <c r="K15" s="138" t="s">
        <v>176</v>
      </c>
      <c r="L15" s="138" t="s">
        <v>174</v>
      </c>
      <c r="M15" s="310"/>
      <c r="N15" s="311"/>
      <c r="U15" s="146"/>
    </row>
    <row r="16" spans="1:22" ht="18" customHeight="1" x14ac:dyDescent="0.2">
      <c r="B16" s="175" t="s">
        <v>69</v>
      </c>
      <c r="C16" s="173"/>
      <c r="D16" s="166" t="s">
        <v>189</v>
      </c>
      <c r="E16" s="167"/>
      <c r="F16" s="168"/>
      <c r="H16" s="136"/>
      <c r="I16" s="137"/>
      <c r="J16" s="138"/>
      <c r="K16" s="138"/>
      <c r="L16" s="138"/>
      <c r="M16" s="310"/>
      <c r="N16" s="311"/>
      <c r="U16" s="146"/>
    </row>
    <row r="17" spans="1:22" ht="18" customHeight="1" thickBot="1" x14ac:dyDescent="0.25">
      <c r="B17" s="176" t="s">
        <v>68</v>
      </c>
      <c r="C17" s="169"/>
      <c r="D17" s="170" t="s">
        <v>190</v>
      </c>
      <c r="E17" s="171"/>
      <c r="F17" s="172"/>
      <c r="H17" s="136">
        <f>+H15+7</f>
        <v>42440</v>
      </c>
      <c r="I17" s="137" t="s">
        <v>192</v>
      </c>
      <c r="J17" s="138" t="s">
        <v>75</v>
      </c>
      <c r="K17" s="138" t="s">
        <v>117</v>
      </c>
      <c r="L17" s="138" t="s">
        <v>176</v>
      </c>
      <c r="M17" s="310"/>
      <c r="N17" s="311"/>
      <c r="U17" s="146"/>
      <c r="V17" s="146"/>
    </row>
    <row r="18" spans="1:22" ht="18" customHeight="1" x14ac:dyDescent="0.2">
      <c r="H18" s="136"/>
      <c r="I18" s="137"/>
      <c r="J18" s="138"/>
      <c r="K18" s="138"/>
      <c r="L18" s="138"/>
      <c r="M18" s="310"/>
      <c r="N18" s="311"/>
      <c r="U18" s="146"/>
    </row>
    <row r="19" spans="1:22" ht="18" customHeight="1" x14ac:dyDescent="0.25">
      <c r="B19" s="179" t="s">
        <v>60</v>
      </c>
      <c r="C19" s="180" t="s">
        <v>105</v>
      </c>
      <c r="D19" s="180" t="s">
        <v>71</v>
      </c>
      <c r="E19" s="181" t="s">
        <v>72</v>
      </c>
      <c r="F19" s="180" t="s">
        <v>195</v>
      </c>
      <c r="H19" s="136">
        <f>+H17+7</f>
        <v>42447</v>
      </c>
      <c r="I19" s="137" t="s">
        <v>67</v>
      </c>
      <c r="J19" s="138" t="s">
        <v>77</v>
      </c>
      <c r="K19" s="138" t="s">
        <v>249</v>
      </c>
      <c r="L19" s="138" t="s">
        <v>174</v>
      </c>
      <c r="M19" s="177"/>
      <c r="N19" s="178"/>
      <c r="U19" s="146"/>
    </row>
    <row r="20" spans="1:22" ht="18" customHeight="1" x14ac:dyDescent="0.2">
      <c r="B20" s="182" t="s">
        <v>256</v>
      </c>
      <c r="C20" s="183" t="s">
        <v>191</v>
      </c>
      <c r="D20" s="183" t="s">
        <v>257</v>
      </c>
      <c r="E20" s="184">
        <v>7224</v>
      </c>
      <c r="F20" s="183"/>
      <c r="H20" s="142"/>
      <c r="I20" s="137"/>
      <c r="J20" s="138"/>
      <c r="K20" s="138"/>
      <c r="L20" s="138"/>
      <c r="M20" s="143"/>
      <c r="N20" s="144"/>
      <c r="U20" s="146"/>
      <c r="V20" s="146"/>
    </row>
    <row r="21" spans="1:22" ht="18" customHeight="1" x14ac:dyDescent="0.2">
      <c r="B21" s="186" t="s">
        <v>192</v>
      </c>
      <c r="C21" s="187" t="s">
        <v>75</v>
      </c>
      <c r="D21" s="187"/>
      <c r="E21" s="188" t="s">
        <v>155</v>
      </c>
      <c r="F21" s="187"/>
      <c r="H21" s="136">
        <f>+H19+7</f>
        <v>42454</v>
      </c>
      <c r="I21" s="137" t="s">
        <v>81</v>
      </c>
      <c r="J21" s="138" t="s">
        <v>420</v>
      </c>
      <c r="K21" s="138" t="s">
        <v>174</v>
      </c>
      <c r="L21" s="138" t="s">
        <v>176</v>
      </c>
      <c r="M21" s="145"/>
      <c r="N21" s="144"/>
      <c r="U21" s="146"/>
    </row>
    <row r="22" spans="1:22" ht="18" customHeight="1" x14ac:dyDescent="0.2">
      <c r="B22" s="182" t="s">
        <v>253</v>
      </c>
      <c r="C22" s="183" t="s">
        <v>74</v>
      </c>
      <c r="D22" s="183"/>
      <c r="E22" s="184">
        <v>1231</v>
      </c>
      <c r="F22" s="183" t="s">
        <v>157</v>
      </c>
      <c r="G22" s="147"/>
      <c r="H22" s="185"/>
      <c r="I22" s="137"/>
      <c r="J22" s="138"/>
      <c r="K22" s="138"/>
      <c r="L22" s="138"/>
      <c r="M22" s="143"/>
      <c r="N22" s="144"/>
      <c r="U22" s="146"/>
    </row>
    <row r="23" spans="1:22" ht="18" customHeight="1" x14ac:dyDescent="0.2">
      <c r="B23" s="186" t="s">
        <v>67</v>
      </c>
      <c r="C23" s="187" t="s">
        <v>77</v>
      </c>
      <c r="D23" s="187" t="s">
        <v>154</v>
      </c>
      <c r="E23" s="188">
        <v>6016</v>
      </c>
      <c r="F23" s="187"/>
      <c r="G23" s="147"/>
      <c r="H23" s="136">
        <f>+H21+7</f>
        <v>42461</v>
      </c>
      <c r="I23" s="137" t="s">
        <v>92</v>
      </c>
      <c r="J23" s="138" t="s">
        <v>94</v>
      </c>
      <c r="K23" s="138" t="s">
        <v>176</v>
      </c>
      <c r="L23" s="138" t="s">
        <v>174</v>
      </c>
      <c r="M23" s="145"/>
      <c r="N23" s="144"/>
      <c r="P23" s="147"/>
      <c r="R23" s="189"/>
      <c r="S23" s="189"/>
      <c r="U23" s="146"/>
      <c r="V23" s="146"/>
    </row>
    <row r="24" spans="1:22" ht="18" customHeight="1" x14ac:dyDescent="0.2">
      <c r="B24" s="182" t="s">
        <v>70</v>
      </c>
      <c r="C24" s="183" t="s">
        <v>153</v>
      </c>
      <c r="D24" s="183" t="s">
        <v>258</v>
      </c>
      <c r="E24" s="190">
        <v>6408</v>
      </c>
      <c r="F24" s="191" t="s">
        <v>157</v>
      </c>
      <c r="G24" s="147"/>
      <c r="H24" s="136"/>
      <c r="I24" s="137"/>
      <c r="J24" s="138"/>
      <c r="K24" s="138"/>
      <c r="L24" s="138"/>
      <c r="M24" s="145"/>
      <c r="N24" s="144"/>
      <c r="U24" s="146"/>
    </row>
    <row r="25" spans="1:22" ht="18" customHeight="1" x14ac:dyDescent="0.2">
      <c r="B25" s="192" t="s">
        <v>64</v>
      </c>
      <c r="C25" s="193" t="s">
        <v>80</v>
      </c>
      <c r="D25" s="193" t="s">
        <v>79</v>
      </c>
      <c r="E25" s="194">
        <v>6968</v>
      </c>
      <c r="F25" s="193" t="s">
        <v>157</v>
      </c>
      <c r="G25" s="147"/>
      <c r="H25" s="136">
        <f>+H23+7</f>
        <v>42468</v>
      </c>
      <c r="I25" s="137" t="s">
        <v>62</v>
      </c>
      <c r="J25" s="138" t="s">
        <v>88</v>
      </c>
      <c r="K25" s="138" t="s">
        <v>117</v>
      </c>
      <c r="L25" s="138" t="s">
        <v>176</v>
      </c>
      <c r="M25" s="143"/>
      <c r="N25" s="144"/>
      <c r="U25" s="146"/>
    </row>
    <row r="26" spans="1:22" ht="18" customHeight="1" thickBot="1" x14ac:dyDescent="0.25">
      <c r="B26" s="182" t="s">
        <v>259</v>
      </c>
      <c r="C26" s="183" t="s">
        <v>149</v>
      </c>
      <c r="D26" s="183" t="s">
        <v>260</v>
      </c>
      <c r="E26" s="184">
        <v>6653</v>
      </c>
      <c r="F26" s="183"/>
      <c r="G26" s="147"/>
      <c r="H26" s="136"/>
      <c r="I26" s="137"/>
      <c r="J26" s="138"/>
      <c r="K26" s="138"/>
      <c r="L26" s="138"/>
      <c r="M26" s="195"/>
      <c r="N26" s="196"/>
    </row>
    <row r="27" spans="1:22" ht="18" customHeight="1" x14ac:dyDescent="0.2">
      <c r="B27" s="192" t="s">
        <v>81</v>
      </c>
      <c r="C27" s="193"/>
      <c r="D27" s="193" t="s">
        <v>261</v>
      </c>
      <c r="E27" s="198">
        <v>6532</v>
      </c>
      <c r="F27" s="199"/>
      <c r="H27" s="24"/>
      <c r="J27" s="23"/>
      <c r="M27" s="197"/>
      <c r="N27" s="197"/>
      <c r="O27" s="22"/>
      <c r="Q27" s="146"/>
    </row>
    <row r="28" spans="1:22" ht="18" customHeight="1" x14ac:dyDescent="0.2">
      <c r="A28" s="147"/>
      <c r="B28" s="182" t="s">
        <v>84</v>
      </c>
      <c r="C28" s="183" t="s">
        <v>85</v>
      </c>
      <c r="D28" s="183" t="s">
        <v>118</v>
      </c>
      <c r="E28" s="184">
        <v>1390</v>
      </c>
      <c r="F28" s="183" t="s">
        <v>157</v>
      </c>
      <c r="G28" s="147"/>
      <c r="H28" s="200" t="s">
        <v>13</v>
      </c>
      <c r="I28" s="200" t="s">
        <v>421</v>
      </c>
      <c r="J28" s="201" t="s">
        <v>78</v>
      </c>
      <c r="K28" s="201" t="s">
        <v>177</v>
      </c>
      <c r="L28" s="21"/>
      <c r="O28" s="149"/>
      <c r="P28" s="147"/>
      <c r="Q28" s="147"/>
    </row>
    <row r="29" spans="1:22" ht="18" customHeight="1" x14ac:dyDescent="0.2">
      <c r="A29" s="147"/>
      <c r="B29" s="192" t="s">
        <v>62</v>
      </c>
      <c r="C29" s="193" t="s">
        <v>88</v>
      </c>
      <c r="D29" s="193" t="s">
        <v>87</v>
      </c>
      <c r="E29" s="194">
        <v>6746</v>
      </c>
      <c r="F29" s="193" t="s">
        <v>157</v>
      </c>
      <c r="G29" s="147"/>
      <c r="H29" s="202" t="s">
        <v>82</v>
      </c>
      <c r="I29" s="203" t="s">
        <v>83</v>
      </c>
      <c r="J29" s="204">
        <v>5785</v>
      </c>
      <c r="K29" s="204" t="s">
        <v>174</v>
      </c>
      <c r="L29" s="21" t="s">
        <v>178</v>
      </c>
      <c r="M29" s="21"/>
      <c r="O29" s="149"/>
      <c r="P29" s="147"/>
    </row>
    <row r="30" spans="1:22" ht="18" customHeight="1" x14ac:dyDescent="0.2">
      <c r="B30" s="182" t="s">
        <v>422</v>
      </c>
      <c r="C30" s="183" t="s">
        <v>423</v>
      </c>
      <c r="D30" s="183"/>
      <c r="E30" s="184">
        <v>6484</v>
      </c>
      <c r="F30" s="183"/>
      <c r="H30" s="205" t="s">
        <v>86</v>
      </c>
      <c r="I30" s="203" t="s">
        <v>424</v>
      </c>
      <c r="J30" s="206">
        <v>6668</v>
      </c>
      <c r="K30" s="206" t="s">
        <v>176</v>
      </c>
      <c r="L30" s="147" t="s">
        <v>179</v>
      </c>
      <c r="M30" s="147"/>
      <c r="N30" s="149"/>
      <c r="O30" s="149"/>
      <c r="P30" s="147"/>
    </row>
    <row r="31" spans="1:22" ht="18" customHeight="1" x14ac:dyDescent="0.2">
      <c r="B31" s="192" t="s">
        <v>262</v>
      </c>
      <c r="C31" s="193"/>
      <c r="D31" s="193" t="s">
        <v>263</v>
      </c>
      <c r="E31" s="194">
        <v>6418</v>
      </c>
      <c r="F31" s="193"/>
      <c r="G31" s="207"/>
      <c r="H31" s="205" t="s">
        <v>264</v>
      </c>
      <c r="I31" s="203" t="s">
        <v>265</v>
      </c>
      <c r="J31" s="206"/>
      <c r="K31" s="206" t="s">
        <v>117</v>
      </c>
      <c r="L31" s="147" t="s">
        <v>180</v>
      </c>
      <c r="M31" s="147"/>
      <c r="N31" s="149"/>
      <c r="O31" s="147"/>
      <c r="U31" s="146"/>
    </row>
    <row r="32" spans="1:22" ht="18" customHeight="1" x14ac:dyDescent="0.25">
      <c r="B32" s="182" t="s">
        <v>425</v>
      </c>
      <c r="C32" s="183"/>
      <c r="D32" s="183"/>
      <c r="E32" s="184">
        <v>5047</v>
      </c>
      <c r="F32" s="183"/>
      <c r="G32" s="211"/>
      <c r="H32" s="205" t="s">
        <v>156</v>
      </c>
      <c r="I32" s="203" t="s">
        <v>266</v>
      </c>
      <c r="J32" s="206"/>
      <c r="K32" s="206" t="s">
        <v>249</v>
      </c>
      <c r="M32" s="147"/>
      <c r="N32" s="149"/>
      <c r="O32" s="147"/>
      <c r="Q32" s="208"/>
      <c r="R32" s="208"/>
      <c r="S32" s="209"/>
    </row>
    <row r="33" spans="2:15" ht="18" customHeight="1" x14ac:dyDescent="0.2">
      <c r="B33" s="192" t="s">
        <v>89</v>
      </c>
      <c r="C33" s="210" t="s">
        <v>158</v>
      </c>
      <c r="D33" s="193" t="s">
        <v>90</v>
      </c>
      <c r="E33" s="194">
        <v>6487</v>
      </c>
      <c r="F33" s="193" t="s">
        <v>157</v>
      </c>
      <c r="H33" s="24"/>
      <c r="J33" s="23"/>
    </row>
    <row r="34" spans="2:15" ht="18" customHeight="1" x14ac:dyDescent="0.2">
      <c r="B34" s="182" t="s">
        <v>92</v>
      </c>
      <c r="C34" s="183" t="s">
        <v>94</v>
      </c>
      <c r="D34" s="183" t="s">
        <v>93</v>
      </c>
      <c r="E34" s="184">
        <v>7311</v>
      </c>
      <c r="F34" s="183" t="s">
        <v>157</v>
      </c>
      <c r="H34" s="212" t="s">
        <v>97</v>
      </c>
      <c r="I34" s="213"/>
      <c r="J34" s="213" t="s">
        <v>78</v>
      </c>
      <c r="K34" s="212" t="s">
        <v>98</v>
      </c>
      <c r="L34" s="212"/>
      <c r="O34" s="147"/>
    </row>
    <row r="35" spans="2:15" ht="18" customHeight="1" x14ac:dyDescent="0.2">
      <c r="B35" s="192" t="s">
        <v>426</v>
      </c>
      <c r="C35" s="193"/>
      <c r="D35" s="193" t="s">
        <v>427</v>
      </c>
      <c r="E35" s="194">
        <v>5414</v>
      </c>
      <c r="F35" s="193"/>
      <c r="H35" s="133" t="s">
        <v>54</v>
      </c>
      <c r="J35" s="214">
        <v>6249</v>
      </c>
      <c r="K35" s="215" t="s">
        <v>159</v>
      </c>
      <c r="L35" s="215"/>
      <c r="M35" s="216"/>
      <c r="N35" s="216"/>
      <c r="O35" s="147"/>
    </row>
    <row r="36" spans="2:15" ht="18" customHeight="1" x14ac:dyDescent="0.2">
      <c r="B36" s="182" t="s">
        <v>95</v>
      </c>
      <c r="C36" s="183" t="s">
        <v>91</v>
      </c>
      <c r="D36" s="183" t="s">
        <v>96</v>
      </c>
      <c r="E36" s="184">
        <v>1148</v>
      </c>
      <c r="F36" s="183"/>
      <c r="H36" s="133" t="s">
        <v>5</v>
      </c>
      <c r="J36" s="214">
        <v>6117</v>
      </c>
      <c r="L36" s="215"/>
      <c r="M36" s="216"/>
      <c r="N36" s="216"/>
      <c r="O36" s="147"/>
    </row>
    <row r="37" spans="2:15" ht="18" customHeight="1" x14ac:dyDescent="0.2">
      <c r="B37" s="192" t="s">
        <v>73</v>
      </c>
      <c r="C37" s="210" t="s">
        <v>99</v>
      </c>
      <c r="D37" s="193" t="s">
        <v>267</v>
      </c>
      <c r="E37" s="194">
        <v>6744</v>
      </c>
      <c r="F37" s="193"/>
      <c r="H37" s="133" t="s">
        <v>428</v>
      </c>
      <c r="J37" s="214"/>
      <c r="M37" s="197"/>
      <c r="N37" s="197"/>
    </row>
    <row r="38" spans="2:15" ht="18" customHeight="1" x14ac:dyDescent="0.25">
      <c r="B38" s="182" t="s">
        <v>193</v>
      </c>
      <c r="C38" s="217" t="s">
        <v>254</v>
      </c>
      <c r="D38" s="183" t="s">
        <v>268</v>
      </c>
      <c r="E38" s="184">
        <v>6045</v>
      </c>
      <c r="F38" s="183"/>
      <c r="H38" s="223"/>
      <c r="I38" s="208"/>
      <c r="J38" s="209"/>
      <c r="K38" s="21"/>
      <c r="L38" s="21"/>
      <c r="O38" s="147"/>
    </row>
    <row r="39" spans="2:15" ht="18" customHeight="1" x14ac:dyDescent="0.2">
      <c r="B39" s="192" t="s">
        <v>76</v>
      </c>
      <c r="C39" s="193" t="s">
        <v>162</v>
      </c>
      <c r="D39" s="193" t="s">
        <v>101</v>
      </c>
      <c r="E39" s="194">
        <v>6741</v>
      </c>
      <c r="F39" s="193"/>
      <c r="H39" s="218" t="s">
        <v>100</v>
      </c>
      <c r="I39" s="218"/>
      <c r="J39" s="219"/>
      <c r="K39" s="220"/>
      <c r="L39" s="221" t="s">
        <v>181</v>
      </c>
    </row>
    <row r="40" spans="2:15" ht="18" customHeight="1" x14ac:dyDescent="0.2">
      <c r="B40" s="182" t="s">
        <v>429</v>
      </c>
      <c r="C40" s="183"/>
      <c r="D40" s="183"/>
      <c r="E40" s="184">
        <v>5881</v>
      </c>
      <c r="F40" s="183"/>
      <c r="H40" s="208" t="s">
        <v>102</v>
      </c>
      <c r="J40" s="23">
        <v>5579</v>
      </c>
      <c r="K40" s="21" t="s">
        <v>103</v>
      </c>
      <c r="L40" s="222" t="s">
        <v>174</v>
      </c>
      <c r="O40" s="147"/>
    </row>
    <row r="41" spans="2:15" ht="18" customHeight="1" x14ac:dyDescent="0.2">
      <c r="B41" s="192" t="s">
        <v>182</v>
      </c>
      <c r="C41" s="193" t="s">
        <v>183</v>
      </c>
      <c r="D41" s="193" t="s">
        <v>269</v>
      </c>
      <c r="E41" s="194">
        <v>1044</v>
      </c>
      <c r="F41" s="193" t="s">
        <v>157</v>
      </c>
      <c r="H41" s="208" t="s">
        <v>160</v>
      </c>
      <c r="J41" s="23">
        <v>5288</v>
      </c>
      <c r="K41" s="21" t="s">
        <v>161</v>
      </c>
      <c r="L41" s="222" t="s">
        <v>176</v>
      </c>
      <c r="O41" s="207"/>
    </row>
    <row r="42" spans="2:15" ht="18" customHeight="1" x14ac:dyDescent="0.25">
      <c r="B42" s="179" t="s">
        <v>104</v>
      </c>
      <c r="C42" s="180" t="s">
        <v>105</v>
      </c>
      <c r="D42" s="180" t="s">
        <v>71</v>
      </c>
      <c r="E42" s="181" t="s">
        <v>72</v>
      </c>
      <c r="F42" s="180"/>
      <c r="H42" s="223"/>
      <c r="I42" s="208"/>
      <c r="J42" s="209"/>
      <c r="K42" s="21"/>
      <c r="L42" s="21"/>
      <c r="O42" s="211"/>
    </row>
    <row r="43" spans="2:15" ht="18" customHeight="1" x14ac:dyDescent="0.2">
      <c r="B43" s="224" t="s">
        <v>106</v>
      </c>
      <c r="C43" s="225" t="s">
        <v>108</v>
      </c>
      <c r="D43" s="225" t="s">
        <v>107</v>
      </c>
      <c r="E43" s="226">
        <v>1273</v>
      </c>
      <c r="F43" s="225"/>
      <c r="H43" s="208" t="s">
        <v>270</v>
      </c>
      <c r="I43" s="208"/>
      <c r="J43" s="23"/>
      <c r="K43" s="21"/>
      <c r="L43" s="21"/>
    </row>
    <row r="44" spans="2:15" ht="18" customHeight="1" x14ac:dyDescent="0.2">
      <c r="B44" s="192" t="s">
        <v>271</v>
      </c>
      <c r="C44" s="193"/>
      <c r="D44" s="193" t="s">
        <v>430</v>
      </c>
      <c r="E44" s="194">
        <v>1282</v>
      </c>
      <c r="F44" s="193"/>
      <c r="H44" s="227" t="s">
        <v>66</v>
      </c>
      <c r="I44" s="228" t="s">
        <v>272</v>
      </c>
      <c r="J44" s="23"/>
      <c r="K44" s="208"/>
      <c r="L44" s="208"/>
      <c r="M44" s="229"/>
    </row>
    <row r="45" spans="2:15" ht="18" customHeight="1" x14ac:dyDescent="0.2">
      <c r="B45" s="179" t="s">
        <v>196</v>
      </c>
      <c r="C45" s="180" t="s">
        <v>105</v>
      </c>
      <c r="D45" s="180" t="s">
        <v>71</v>
      </c>
      <c r="E45" s="181" t="s">
        <v>72</v>
      </c>
      <c r="F45" s="180"/>
      <c r="H45" s="230" t="s">
        <v>163</v>
      </c>
      <c r="I45" s="228" t="s">
        <v>273</v>
      </c>
      <c r="J45" s="223"/>
      <c r="K45" s="21"/>
      <c r="L45" s="21"/>
    </row>
    <row r="46" spans="2:15" ht="15.75" customHeight="1" x14ac:dyDescent="0.2">
      <c r="B46" s="231" t="s">
        <v>197</v>
      </c>
      <c r="C46" s="232"/>
      <c r="D46" s="232" t="s">
        <v>198</v>
      </c>
      <c r="E46" s="226" t="s">
        <v>199</v>
      </c>
      <c r="F46" s="232" t="s">
        <v>157</v>
      </c>
      <c r="H46" s="230" t="s">
        <v>150</v>
      </c>
      <c r="I46" s="228" t="s">
        <v>274</v>
      </c>
      <c r="J46" s="23"/>
      <c r="K46" s="21"/>
      <c r="L46" s="21"/>
    </row>
    <row r="47" spans="2:15" x14ac:dyDescent="0.2">
      <c r="H47" s="233"/>
      <c r="I47" s="234"/>
      <c r="J47" s="219"/>
    </row>
    <row r="50" spans="6:6" x14ac:dyDescent="0.2">
      <c r="F50" s="24"/>
    </row>
  </sheetData>
  <mergeCells count="2">
    <mergeCell ref="M3:N3"/>
    <mergeCell ref="M10:N18"/>
  </mergeCells>
  <dataValidations count="1">
    <dataValidation type="list" allowBlank="1" showInputMessage="1" showErrorMessage="1" sqref="I3 I11 I25 I21 I23 I5 I15 I9 I7 I17 I19 I13">
      <formula1>$B$20:$B$48</formula1>
    </dataValidation>
  </dataValidations>
  <printOptions horizontalCentered="1" verticalCentered="1"/>
  <pageMargins left="0.25" right="0.25" top="0.25" bottom="0.25" header="0.25" footer="0"/>
  <pageSetup scale="63" orientation="landscape" r:id="rId1"/>
  <headerFooter alignWithMargins="0">
    <oddHeader>&amp;C&amp;"Arial,Bold"&amp;24TAC SPACE PRODUCT ASSURANCE WORK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FM4 TVAC</vt:lpstr>
      <vt:lpstr>QA FWA</vt:lpstr>
      <vt:lpstr>'FM4 TVAC'!Print_Area</vt:lpstr>
      <vt:lpstr>'QA FWA'!Print_Area</vt:lpstr>
    </vt:vector>
  </TitlesOfParts>
  <Company>ITT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Luce</dc:creator>
  <cp:lastModifiedBy>LarryK</cp:lastModifiedBy>
  <cp:lastPrinted>2016-01-09T17:41:42Z</cp:lastPrinted>
  <dcterms:created xsi:type="dcterms:W3CDTF">2010-03-23T23:23:50Z</dcterms:created>
  <dcterms:modified xsi:type="dcterms:W3CDTF">2016-01-09T17:44:05Z</dcterms:modified>
</cp:coreProperties>
</file>