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charts/chart6.xml" ContentType="application/vnd.openxmlformats-officedocument.drawingml.chart+xml"/>
  <Override PartName="/xl/pivotTables/pivotTable5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charts/chart8.xml" ContentType="application/vnd.openxmlformats-officedocument.drawingml.chart+xml"/>
  <Override PartName="/xl/pivotTables/pivotTable6.xml" ContentType="application/vnd.openxmlformats-officedocument.spreadsheetml.pivotTab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tables/table4.xml" ContentType="application/vnd.openxmlformats-officedocument.spreadsheetml.table+xml"/>
  <Override PartName="/xl/charts/chart10.xml" ContentType="application/vnd.openxmlformats-officedocument.drawingml.chart+xml"/>
  <Override PartName="/xl/pivotTables/pivotTable7.xml" ContentType="application/vnd.openxmlformats-officedocument.spreadsheetml.pivotTab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tables/table5.xml" ContentType="application/vnd.openxmlformats-officedocument.spreadsheetml.table+xml"/>
  <Override PartName="/xl/charts/chart12.xml" ContentType="application/vnd.openxmlformats-officedocument.drawingml.chart+xml"/>
  <Override PartName="/xl/pivotTables/pivotTable8.xml" ContentType="application/vnd.openxmlformats-officedocument.spreadsheetml.pivotTab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tables/table6.xml" ContentType="application/vnd.openxmlformats-officedocument.spreadsheetml.table+xml"/>
  <Override PartName="/xl/charts/chart14.xml" ContentType="application/vnd.openxmlformats-officedocument.drawingml.chart+xml"/>
  <Override PartName="/xl/pivotTables/pivotTable9.xml" ContentType="application/vnd.openxmlformats-officedocument.spreadsheetml.pivotTab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tables/table7.xml" ContentType="application/vnd.openxmlformats-officedocument.spreadsheetml.table+xml"/>
  <Override PartName="/xl/charts/chart16.xml" ContentType="application/vnd.openxmlformats-officedocument.drawingml.chart+xml"/>
  <Override PartName="/xl/pivotTables/pivotTable10.xml" ContentType="application/vnd.openxmlformats-officedocument.spreadsheetml.pivotTab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pivotTables/pivotTable11.xml" ContentType="application/vnd.openxmlformats-officedocument.spreadsheetml.pivotTab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queryTables/queryTable1.xml" ContentType="application/vnd.openxmlformats-officedocument.spreadsheetml.queryTable+xml"/>
  <Override PartName="/xl/pivotTables/pivotTable12.xml" ContentType="application/vnd.openxmlformats-officedocument.spreadsheetml.pivotTab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ables/table8.xml" ContentType="application/vnd.openxmlformats-officedocument.spreadsheetml.table+xml"/>
  <Override PartName="/xl/pivotTables/pivotTable13.xml" ContentType="application/vnd.openxmlformats-officedocument.spreadsheetml.pivotTab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ables/table9.xml" ContentType="application/vnd.openxmlformats-officedocument.spreadsheetml.table+xml"/>
  <Override PartName="/xl/pivotTables/pivotTable14.xml" ContentType="application/vnd.openxmlformats-officedocument.spreadsheetml.pivotTab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tables/table10.xml" ContentType="application/vnd.openxmlformats-officedocument.spreadsheetml.table+xml"/>
  <Override PartName="/xl/charts/chart22.xml" ContentType="application/vnd.openxmlformats-officedocument.drawingml.chart+xml"/>
  <Override PartName="/xl/pivotTables/pivotTable15.xml" ContentType="application/vnd.openxmlformats-officedocument.spreadsheetml.pivotTab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tables/table11.xml" ContentType="application/vnd.openxmlformats-officedocument.spreadsheetml.table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pivotTables/pivotTable16.xml" ContentType="application/vnd.openxmlformats-officedocument.spreadsheetml.pivotTabl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pivotTables/pivotTable17.xml" ContentType="application/vnd.openxmlformats-officedocument.spreadsheetml.pivotTable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25" yWindow="345" windowWidth="15135" windowHeight="6300" tabRatio="924" firstSheet="7" activeTab="9"/>
  </bookViews>
  <sheets>
    <sheet name="Analysis Pivot ALL FAs" sheetId="3" r:id="rId1"/>
    <sheet name="SV01 Buckets by Team" sheetId="15" r:id="rId2"/>
    <sheet name="SV01 Buckets by State" sheetId="20" r:id="rId3"/>
    <sheet name="BIN 2 3 4 Burndown" sheetId="39" r:id="rId4"/>
    <sheet name="MDU ATP BIN 2 3 4" sheetId="32" r:id="rId5"/>
    <sheet name="MDU ATP Burndown - ALL BINS" sheetId="44" r:id="rId6"/>
    <sheet name="MDU ATP - ALL BINS OPEN ONLY" sheetId="68" r:id="rId7"/>
    <sheet name="MDU ATP Burndown BIN 1" sheetId="30" r:id="rId8"/>
    <sheet name="MDU ATP START Buckets BIN 1" sheetId="7" r:id="rId9"/>
    <sheet name="MDU ATP BIN 2 Burndown" sheetId="57" r:id="rId10"/>
    <sheet name="MDU ATP BIN 2" sheetId="62" r:id="rId11"/>
    <sheet name="MDU ATP BIN 3 Burndown" sheetId="58" r:id="rId12"/>
    <sheet name="MDU ATP BIN 3" sheetId="63" r:id="rId13"/>
    <sheet name="MDU ATP BIN 4 Burndown" sheetId="59" r:id="rId14"/>
    <sheet name="MDU ATP BIN 4" sheetId="64" r:id="rId15"/>
    <sheet name="Panel ATP Burndown" sheetId="43" r:id="rId16"/>
    <sheet name="NPE (PANEL) ATP Start Buckets" sheetId="22" r:id="rId17"/>
    <sheet name="SV01 DRs by Need Date" sheetId="29" r:id="rId18"/>
    <sheet name="Open SV01 DRs" sheetId="11" r:id="rId19"/>
    <sheet name="ALL SW DRs - w Doc Code Split" sheetId="49" r:id="rId20"/>
    <sheet name="TSW List" sheetId="53" r:id="rId21"/>
    <sheet name="ALL TSW DRs" sheetId="52" r:id="rId22"/>
    <sheet name="FSW List" sheetId="54" r:id="rId23"/>
    <sheet name="ALL FSW DRs" sheetId="51" r:id="rId24"/>
    <sheet name="FSW DR Burndown" sheetId="66" r:id="rId25"/>
    <sheet name="FSW DR Burndown Pivot" sheetId="71" state="hidden" r:id="rId26"/>
    <sheet name="TSW DR Burndown" sheetId="67" r:id="rId27"/>
    <sheet name="TSW DR Burndown Pivot" sheetId="73" state="hidden" r:id="rId28"/>
    <sheet name="ALL SW DRs" sheetId="50" r:id="rId29"/>
    <sheet name="SW DRs ClearQuest Extract" sheetId="47" r:id="rId30"/>
  </sheets>
  <definedNames>
    <definedName name="_xlnm._FilterDatabase" localSheetId="18" hidden="1">'Open SV01 DRs'!$B$1:$AT$657</definedName>
    <definedName name="_xlnm._FilterDatabase" localSheetId="29" hidden="1">'SW DRs ClearQuest Extract'!$B$1:$AR$780</definedName>
    <definedName name="Open_SV01_DRs" localSheetId="18">'Open SV01 DRs'!$A$1:$AF$657</definedName>
    <definedName name="_xlnm.Print_Area" localSheetId="9">Table4811[[#All],[id]:[Closed_Date]]</definedName>
    <definedName name="_xlnm.Print_Area" localSheetId="5">'MDU ATP Burndown - ALL BINS'!$AO$1:$BA$41</definedName>
    <definedName name="_xlnm.Print_Area" localSheetId="7">'MDU ATP Burndown BIN 1'!$AP$1:$BB$42</definedName>
    <definedName name="Rose_SW_ALL_1" localSheetId="29">'SW DRs ClearQuest Extract'!$A$1:$AF$780</definedName>
  </definedNames>
  <calcPr calcId="145621"/>
  <pivotCaches>
    <pivotCache cacheId="79" r:id="rId31"/>
    <pivotCache cacheId="158" r:id="rId32"/>
    <pivotCache cacheId="176" r:id="rId33"/>
  </pivotCaches>
</workbook>
</file>

<file path=xl/calcChain.xml><?xml version="1.0" encoding="utf-8"?>
<calcChain xmlns="http://schemas.openxmlformats.org/spreadsheetml/2006/main">
  <c r="AG655" i="11" l="1"/>
  <c r="AG656" i="11"/>
  <c r="AG657" i="11"/>
  <c r="AK4" i="11"/>
  <c r="AL4" i="11"/>
  <c r="AM4" i="11"/>
  <c r="AN4" i="11"/>
  <c r="AK5" i="11"/>
  <c r="AL5" i="11"/>
  <c r="AM5" i="11"/>
  <c r="AN5" i="11"/>
  <c r="AK6" i="11"/>
  <c r="AL6" i="11"/>
  <c r="AM6" i="11"/>
  <c r="AN6" i="11"/>
  <c r="AK7" i="11"/>
  <c r="AL7" i="11"/>
  <c r="AM7" i="11"/>
  <c r="AN7" i="11"/>
  <c r="AK8" i="11"/>
  <c r="AL8" i="11"/>
  <c r="AM8" i="11"/>
  <c r="AN8" i="11"/>
  <c r="AK9" i="11"/>
  <c r="AL9" i="11"/>
  <c r="AM9" i="11"/>
  <c r="AN9" i="11"/>
  <c r="AK10" i="11"/>
  <c r="AL10" i="11"/>
  <c r="AM10" i="11"/>
  <c r="AN10" i="11"/>
  <c r="AK11" i="11"/>
  <c r="AL11" i="11"/>
  <c r="AM11" i="11"/>
  <c r="AN11" i="11"/>
  <c r="AK12" i="11"/>
  <c r="AL12" i="11"/>
  <c r="AM12" i="11"/>
  <c r="AN12" i="11"/>
  <c r="AK13" i="11"/>
  <c r="AL13" i="11"/>
  <c r="AM13" i="11"/>
  <c r="AN13" i="11"/>
  <c r="AK14" i="11"/>
  <c r="AL14" i="11"/>
  <c r="AM14" i="11"/>
  <c r="AN14" i="11"/>
  <c r="AK15" i="11"/>
  <c r="AL15" i="11"/>
  <c r="AM15" i="11"/>
  <c r="AN15" i="11"/>
  <c r="AK16" i="11"/>
  <c r="AL16" i="11"/>
  <c r="AM16" i="11"/>
  <c r="AN16" i="11"/>
  <c r="AK17" i="11"/>
  <c r="AL17" i="11"/>
  <c r="AM17" i="11"/>
  <c r="AN17" i="11"/>
  <c r="AK18" i="11"/>
  <c r="AL18" i="11"/>
  <c r="AM18" i="11"/>
  <c r="AN18" i="11"/>
  <c r="AK19" i="11"/>
  <c r="AL19" i="11"/>
  <c r="AM19" i="11"/>
  <c r="AN19" i="11"/>
  <c r="AK20" i="11"/>
  <c r="AL20" i="11"/>
  <c r="AM20" i="11"/>
  <c r="AN20" i="11"/>
  <c r="AK21" i="11"/>
  <c r="AL21" i="11"/>
  <c r="AM21" i="11"/>
  <c r="AN21" i="11"/>
  <c r="AK22" i="11"/>
  <c r="AL22" i="11"/>
  <c r="AM22" i="11"/>
  <c r="AN22" i="11"/>
  <c r="AK23" i="11"/>
  <c r="AL23" i="11"/>
  <c r="AM23" i="11"/>
  <c r="AN23" i="11"/>
  <c r="AK24" i="11"/>
  <c r="AL24" i="11"/>
  <c r="AM24" i="11"/>
  <c r="AN24" i="11"/>
  <c r="AK25" i="11"/>
  <c r="AL25" i="11"/>
  <c r="AM25" i="11"/>
  <c r="AN25" i="11"/>
  <c r="AK26" i="11"/>
  <c r="AL26" i="11"/>
  <c r="AM26" i="11"/>
  <c r="AN26" i="11"/>
  <c r="AK27" i="11"/>
  <c r="AL27" i="11"/>
  <c r="AM27" i="11"/>
  <c r="AN27" i="11"/>
  <c r="AK28" i="11"/>
  <c r="AL28" i="11"/>
  <c r="AM28" i="11"/>
  <c r="AN28" i="11"/>
  <c r="AK29" i="11"/>
  <c r="AL29" i="11"/>
  <c r="AM29" i="11"/>
  <c r="AN29" i="11"/>
  <c r="AK30" i="11"/>
  <c r="AL30" i="11"/>
  <c r="AM30" i="11"/>
  <c r="AN30" i="11"/>
  <c r="AK31" i="11"/>
  <c r="AL31" i="11"/>
  <c r="AM31" i="11"/>
  <c r="AN31" i="11"/>
  <c r="AK32" i="11"/>
  <c r="AL32" i="11"/>
  <c r="AM32" i="11"/>
  <c r="AN32" i="11"/>
  <c r="AK33" i="11"/>
  <c r="AL33" i="11"/>
  <c r="AM33" i="11"/>
  <c r="AN33" i="11"/>
  <c r="AK34" i="11"/>
  <c r="AL34" i="11"/>
  <c r="AM34" i="11"/>
  <c r="AN34" i="11"/>
  <c r="AK35" i="11"/>
  <c r="AL35" i="11"/>
  <c r="AM35" i="11"/>
  <c r="AN35" i="11"/>
  <c r="AK36" i="11"/>
  <c r="AL36" i="11"/>
  <c r="AM36" i="11"/>
  <c r="AN36" i="11"/>
  <c r="AK37" i="11"/>
  <c r="AL37" i="11"/>
  <c r="AM37" i="11"/>
  <c r="AN37" i="11"/>
  <c r="AK38" i="11"/>
  <c r="AL38" i="11"/>
  <c r="AM38" i="11"/>
  <c r="AN38" i="11"/>
  <c r="AK39" i="11"/>
  <c r="AL39" i="11"/>
  <c r="AM39" i="11"/>
  <c r="AN39" i="11"/>
  <c r="AK40" i="11"/>
  <c r="AL40" i="11"/>
  <c r="AM40" i="11"/>
  <c r="AN40" i="11"/>
  <c r="AK41" i="11"/>
  <c r="AL41" i="11"/>
  <c r="AM41" i="11"/>
  <c r="AN41" i="11"/>
  <c r="AK42" i="11"/>
  <c r="AL42" i="11"/>
  <c r="AM42" i="11"/>
  <c r="AN42" i="11"/>
  <c r="AK43" i="11"/>
  <c r="AL43" i="11"/>
  <c r="AM43" i="11"/>
  <c r="AN43" i="11"/>
  <c r="AK44" i="11"/>
  <c r="AL44" i="11"/>
  <c r="AM44" i="11"/>
  <c r="AN44" i="11"/>
  <c r="AK45" i="11"/>
  <c r="AL45" i="11"/>
  <c r="AM45" i="11"/>
  <c r="AN45" i="11"/>
  <c r="AK46" i="11"/>
  <c r="AL46" i="11"/>
  <c r="AM46" i="11"/>
  <c r="AN46" i="11"/>
  <c r="AK47" i="11"/>
  <c r="AL47" i="11"/>
  <c r="AM47" i="11"/>
  <c r="AN47" i="11"/>
  <c r="AK48" i="11"/>
  <c r="AL48" i="11"/>
  <c r="AM48" i="11"/>
  <c r="AN48" i="11"/>
  <c r="AK49" i="11"/>
  <c r="AL49" i="11"/>
  <c r="AM49" i="11"/>
  <c r="AN49" i="11"/>
  <c r="AK50" i="11"/>
  <c r="AL50" i="11"/>
  <c r="AM50" i="11"/>
  <c r="AN50" i="11"/>
  <c r="AK51" i="11"/>
  <c r="AL51" i="11"/>
  <c r="AM51" i="11"/>
  <c r="AN51" i="11"/>
  <c r="AK52" i="11"/>
  <c r="AL52" i="11"/>
  <c r="AM52" i="11"/>
  <c r="AN52" i="11"/>
  <c r="AK53" i="11"/>
  <c r="AL53" i="11"/>
  <c r="AM53" i="11"/>
  <c r="AN53" i="11"/>
  <c r="AK54" i="11"/>
  <c r="AL54" i="11"/>
  <c r="AM54" i="11"/>
  <c r="AN54" i="11"/>
  <c r="AK55" i="11"/>
  <c r="AL55" i="11"/>
  <c r="AM55" i="11"/>
  <c r="AN55" i="11"/>
  <c r="AK56" i="11"/>
  <c r="AL56" i="11"/>
  <c r="AM56" i="11"/>
  <c r="AN56" i="11"/>
  <c r="AK57" i="11"/>
  <c r="AL57" i="11"/>
  <c r="AM57" i="11"/>
  <c r="AN57" i="11"/>
  <c r="AK58" i="11"/>
  <c r="AL58" i="11"/>
  <c r="AM58" i="11"/>
  <c r="AN58" i="11"/>
  <c r="AK59" i="11"/>
  <c r="AL59" i="11"/>
  <c r="AM59" i="11"/>
  <c r="AN59" i="11"/>
  <c r="AK60" i="11"/>
  <c r="AL60" i="11"/>
  <c r="AM60" i="11"/>
  <c r="AN60" i="11"/>
  <c r="AK61" i="11"/>
  <c r="AL61" i="11"/>
  <c r="AM61" i="11"/>
  <c r="AN61" i="11"/>
  <c r="AK62" i="11"/>
  <c r="AL62" i="11"/>
  <c r="AM62" i="11"/>
  <c r="AN62" i="11"/>
  <c r="AK63" i="11"/>
  <c r="AL63" i="11"/>
  <c r="AM63" i="11"/>
  <c r="AN63" i="11"/>
  <c r="AK64" i="11"/>
  <c r="AL64" i="11"/>
  <c r="AM64" i="11"/>
  <c r="AN64" i="11"/>
  <c r="AK65" i="11"/>
  <c r="AL65" i="11"/>
  <c r="AM65" i="11"/>
  <c r="AN65" i="11"/>
  <c r="AK66" i="11"/>
  <c r="AL66" i="11"/>
  <c r="AM66" i="11"/>
  <c r="AN66" i="11"/>
  <c r="AK67" i="11"/>
  <c r="AL67" i="11"/>
  <c r="AM67" i="11"/>
  <c r="AN67" i="11"/>
  <c r="AK68" i="11"/>
  <c r="AL68" i="11"/>
  <c r="AM68" i="11"/>
  <c r="AN68" i="11"/>
  <c r="AK69" i="11"/>
  <c r="AL69" i="11"/>
  <c r="AM69" i="11"/>
  <c r="AN69" i="11"/>
  <c r="AK70" i="11"/>
  <c r="AL70" i="11"/>
  <c r="AM70" i="11"/>
  <c r="AN70" i="11"/>
  <c r="AK71" i="11"/>
  <c r="AL71" i="11"/>
  <c r="AM71" i="11"/>
  <c r="AN71" i="11"/>
  <c r="AK72" i="11"/>
  <c r="AL72" i="11"/>
  <c r="AM72" i="11"/>
  <c r="AN72" i="11"/>
  <c r="AK73" i="11"/>
  <c r="AL73" i="11"/>
  <c r="AM73" i="11"/>
  <c r="AN73" i="11"/>
  <c r="AK74" i="11"/>
  <c r="AL74" i="11"/>
  <c r="AM74" i="11"/>
  <c r="AN74" i="11"/>
  <c r="AK75" i="11"/>
  <c r="AL75" i="11"/>
  <c r="AM75" i="11"/>
  <c r="AN75" i="11"/>
  <c r="AK76" i="11"/>
  <c r="AL76" i="11"/>
  <c r="AM76" i="11"/>
  <c r="AN76" i="11"/>
  <c r="AK77" i="11"/>
  <c r="AL77" i="11"/>
  <c r="AM77" i="11"/>
  <c r="AN77" i="11"/>
  <c r="AK78" i="11"/>
  <c r="AL78" i="11"/>
  <c r="AM78" i="11"/>
  <c r="AN78" i="11"/>
  <c r="AK79" i="11"/>
  <c r="AL79" i="11"/>
  <c r="AM79" i="11"/>
  <c r="AN79" i="11"/>
  <c r="AK80" i="11"/>
  <c r="AL80" i="11"/>
  <c r="AM80" i="11"/>
  <c r="AN80" i="11"/>
  <c r="AK81" i="11"/>
  <c r="AL81" i="11"/>
  <c r="AM81" i="11"/>
  <c r="AN81" i="11"/>
  <c r="AK82" i="11"/>
  <c r="AL82" i="11"/>
  <c r="AM82" i="11"/>
  <c r="AN82" i="11"/>
  <c r="AK83" i="11"/>
  <c r="AL83" i="11"/>
  <c r="AM83" i="11"/>
  <c r="AN83" i="11"/>
  <c r="AK84" i="11"/>
  <c r="AL84" i="11"/>
  <c r="AM84" i="11"/>
  <c r="AN84" i="11"/>
  <c r="AK85" i="11"/>
  <c r="AL85" i="11"/>
  <c r="AM85" i="11"/>
  <c r="AN85" i="11"/>
  <c r="AK86" i="11"/>
  <c r="AL86" i="11"/>
  <c r="AM86" i="11"/>
  <c r="AN86" i="11"/>
  <c r="AK87" i="11"/>
  <c r="AL87" i="11"/>
  <c r="AM87" i="11"/>
  <c r="AN87" i="11"/>
  <c r="AK88" i="11"/>
  <c r="AL88" i="11"/>
  <c r="AM88" i="11"/>
  <c r="AN88" i="11"/>
  <c r="AK89" i="11"/>
  <c r="AL89" i="11"/>
  <c r="AM89" i="11"/>
  <c r="AN89" i="11"/>
  <c r="AK90" i="11"/>
  <c r="AL90" i="11"/>
  <c r="AM90" i="11"/>
  <c r="AN90" i="11"/>
  <c r="AK91" i="11"/>
  <c r="AL91" i="11"/>
  <c r="AM91" i="11"/>
  <c r="AN91" i="11"/>
  <c r="AK92" i="11"/>
  <c r="AL92" i="11"/>
  <c r="AM92" i="11"/>
  <c r="AN92" i="11"/>
  <c r="AK93" i="11"/>
  <c r="AL93" i="11"/>
  <c r="AM93" i="11"/>
  <c r="AN93" i="11"/>
  <c r="AK94" i="11"/>
  <c r="AL94" i="11"/>
  <c r="AM94" i="11"/>
  <c r="AN94" i="11"/>
  <c r="AK95" i="11"/>
  <c r="AL95" i="11"/>
  <c r="AM95" i="11"/>
  <c r="AN95" i="11"/>
  <c r="AK96" i="11"/>
  <c r="AL96" i="11"/>
  <c r="AM96" i="11"/>
  <c r="AN96" i="11"/>
  <c r="AK97" i="11"/>
  <c r="AL97" i="11"/>
  <c r="AM97" i="11"/>
  <c r="AN97" i="11"/>
  <c r="AK98" i="11"/>
  <c r="AL98" i="11"/>
  <c r="AM98" i="11"/>
  <c r="AN98" i="11"/>
  <c r="AK99" i="11"/>
  <c r="AL99" i="11"/>
  <c r="AM99" i="11"/>
  <c r="AN99" i="11"/>
  <c r="AK100" i="11"/>
  <c r="AL100" i="11"/>
  <c r="AM100" i="11"/>
  <c r="AN100" i="11"/>
  <c r="AK101" i="11"/>
  <c r="AL101" i="11"/>
  <c r="AM101" i="11"/>
  <c r="AN101" i="11"/>
  <c r="AK102" i="11"/>
  <c r="AL102" i="11"/>
  <c r="AM102" i="11"/>
  <c r="AN102" i="11"/>
  <c r="AK103" i="11"/>
  <c r="AL103" i="11"/>
  <c r="AM103" i="11"/>
  <c r="AN103" i="11"/>
  <c r="AK104" i="11"/>
  <c r="AL104" i="11"/>
  <c r="AM104" i="11"/>
  <c r="AN104" i="11"/>
  <c r="AK105" i="11"/>
  <c r="AL105" i="11"/>
  <c r="AM105" i="11"/>
  <c r="AN105" i="11"/>
  <c r="AK106" i="11"/>
  <c r="AL106" i="11"/>
  <c r="AM106" i="11"/>
  <c r="AN106" i="11"/>
  <c r="AK107" i="11"/>
  <c r="AL107" i="11"/>
  <c r="AM107" i="11"/>
  <c r="AN107" i="11"/>
  <c r="AK108" i="11"/>
  <c r="AL108" i="11"/>
  <c r="AM108" i="11"/>
  <c r="AN108" i="11"/>
  <c r="AK109" i="11"/>
  <c r="AL109" i="11"/>
  <c r="AM109" i="11"/>
  <c r="AN109" i="11"/>
  <c r="AK110" i="11"/>
  <c r="AL110" i="11"/>
  <c r="AM110" i="11"/>
  <c r="AN110" i="11"/>
  <c r="AK111" i="11"/>
  <c r="AL111" i="11"/>
  <c r="AM111" i="11"/>
  <c r="AN111" i="11"/>
  <c r="AK112" i="11"/>
  <c r="AL112" i="11"/>
  <c r="AM112" i="11"/>
  <c r="AN112" i="11"/>
  <c r="AK113" i="11"/>
  <c r="AL113" i="11"/>
  <c r="AM113" i="11"/>
  <c r="AN113" i="11"/>
  <c r="AK114" i="11"/>
  <c r="AL114" i="11"/>
  <c r="AM114" i="11"/>
  <c r="AN114" i="11"/>
  <c r="AK115" i="11"/>
  <c r="AL115" i="11"/>
  <c r="AM115" i="11"/>
  <c r="AN115" i="11"/>
  <c r="AK116" i="11"/>
  <c r="AL116" i="11"/>
  <c r="AM116" i="11"/>
  <c r="AN116" i="11"/>
  <c r="AK117" i="11"/>
  <c r="AL117" i="11"/>
  <c r="AM117" i="11"/>
  <c r="AN117" i="11"/>
  <c r="AK118" i="11"/>
  <c r="AL118" i="11"/>
  <c r="AM118" i="11"/>
  <c r="AN118" i="11"/>
  <c r="AK119" i="11"/>
  <c r="AL119" i="11"/>
  <c r="AM119" i="11"/>
  <c r="AN119" i="11"/>
  <c r="AK120" i="11"/>
  <c r="AL120" i="11"/>
  <c r="AM120" i="11"/>
  <c r="AN120" i="11"/>
  <c r="AK121" i="11"/>
  <c r="AL121" i="11"/>
  <c r="AM121" i="11"/>
  <c r="AN121" i="11"/>
  <c r="AK122" i="11"/>
  <c r="AL122" i="11"/>
  <c r="AM122" i="11"/>
  <c r="AN122" i="11"/>
  <c r="AK123" i="11"/>
  <c r="AL123" i="11"/>
  <c r="AM123" i="11"/>
  <c r="AN123" i="11"/>
  <c r="AK124" i="11"/>
  <c r="AL124" i="11"/>
  <c r="AM124" i="11"/>
  <c r="AN124" i="11"/>
  <c r="AK125" i="11"/>
  <c r="AL125" i="11"/>
  <c r="AM125" i="11"/>
  <c r="AN125" i="11"/>
  <c r="AK126" i="11"/>
  <c r="AL126" i="11"/>
  <c r="AM126" i="11"/>
  <c r="AN126" i="11"/>
  <c r="AK127" i="11"/>
  <c r="AL127" i="11"/>
  <c r="AM127" i="11"/>
  <c r="AN127" i="11"/>
  <c r="AK128" i="11"/>
  <c r="AL128" i="11"/>
  <c r="AM128" i="11"/>
  <c r="AN128" i="11"/>
  <c r="AK129" i="11"/>
  <c r="AL129" i="11"/>
  <c r="AM129" i="11"/>
  <c r="AN129" i="11"/>
  <c r="AK130" i="11"/>
  <c r="AL130" i="11"/>
  <c r="AM130" i="11"/>
  <c r="AN130" i="11"/>
  <c r="AK131" i="11"/>
  <c r="AL131" i="11"/>
  <c r="AM131" i="11"/>
  <c r="AN131" i="11"/>
  <c r="AK132" i="11"/>
  <c r="AL132" i="11"/>
  <c r="AM132" i="11"/>
  <c r="AN132" i="11"/>
  <c r="AK133" i="11"/>
  <c r="AL133" i="11"/>
  <c r="AM133" i="11"/>
  <c r="AN133" i="11"/>
  <c r="AK134" i="11"/>
  <c r="AL134" i="11"/>
  <c r="AM134" i="11"/>
  <c r="AN134" i="11"/>
  <c r="AK135" i="11"/>
  <c r="AL135" i="11"/>
  <c r="AM135" i="11"/>
  <c r="AN135" i="11"/>
  <c r="AK136" i="11"/>
  <c r="AL136" i="11"/>
  <c r="AM136" i="11"/>
  <c r="AN136" i="11"/>
  <c r="AK137" i="11"/>
  <c r="AL137" i="11"/>
  <c r="AM137" i="11"/>
  <c r="AN137" i="11"/>
  <c r="AK138" i="11"/>
  <c r="AL138" i="11"/>
  <c r="AM138" i="11"/>
  <c r="AN138" i="11"/>
  <c r="AK139" i="11"/>
  <c r="AL139" i="11"/>
  <c r="AM139" i="11"/>
  <c r="AN139" i="11"/>
  <c r="AK140" i="11"/>
  <c r="AL140" i="11"/>
  <c r="AM140" i="11"/>
  <c r="AN140" i="11"/>
  <c r="AK141" i="11"/>
  <c r="AL141" i="11"/>
  <c r="AM141" i="11"/>
  <c r="AN141" i="11"/>
  <c r="AK142" i="11"/>
  <c r="AL142" i="11"/>
  <c r="AM142" i="11"/>
  <c r="AN142" i="11"/>
  <c r="AK143" i="11"/>
  <c r="AL143" i="11"/>
  <c r="AM143" i="11"/>
  <c r="AN143" i="11"/>
  <c r="AK144" i="11"/>
  <c r="AL144" i="11"/>
  <c r="AM144" i="11"/>
  <c r="AN144" i="11"/>
  <c r="AK145" i="11"/>
  <c r="AL145" i="11"/>
  <c r="AM145" i="11"/>
  <c r="AN145" i="11"/>
  <c r="AK146" i="11"/>
  <c r="AL146" i="11"/>
  <c r="AM146" i="11"/>
  <c r="AN146" i="11"/>
  <c r="AK147" i="11"/>
  <c r="AL147" i="11"/>
  <c r="AM147" i="11"/>
  <c r="AN147" i="11"/>
  <c r="AK148" i="11"/>
  <c r="AL148" i="11"/>
  <c r="AM148" i="11"/>
  <c r="AN148" i="11"/>
  <c r="AK149" i="11"/>
  <c r="AL149" i="11"/>
  <c r="AM149" i="11"/>
  <c r="AN149" i="11"/>
  <c r="AK150" i="11"/>
  <c r="AL150" i="11"/>
  <c r="AM150" i="11"/>
  <c r="AN150" i="11"/>
  <c r="AK151" i="11"/>
  <c r="AL151" i="11"/>
  <c r="AM151" i="11"/>
  <c r="AN151" i="11"/>
  <c r="AK152" i="11"/>
  <c r="AL152" i="11"/>
  <c r="AM152" i="11"/>
  <c r="AN152" i="11"/>
  <c r="AK153" i="11"/>
  <c r="AL153" i="11"/>
  <c r="AM153" i="11"/>
  <c r="AN153" i="11"/>
  <c r="AK154" i="11"/>
  <c r="AL154" i="11"/>
  <c r="AM154" i="11"/>
  <c r="AN154" i="11"/>
  <c r="AK155" i="11"/>
  <c r="AL155" i="11"/>
  <c r="AM155" i="11"/>
  <c r="AN155" i="11"/>
  <c r="AK156" i="11"/>
  <c r="AL156" i="11"/>
  <c r="AM156" i="11"/>
  <c r="AN156" i="11"/>
  <c r="AK157" i="11"/>
  <c r="AL157" i="11"/>
  <c r="AM157" i="11"/>
  <c r="AN157" i="11"/>
  <c r="AK158" i="11"/>
  <c r="AL158" i="11"/>
  <c r="AM158" i="11"/>
  <c r="AN158" i="11"/>
  <c r="AK159" i="11"/>
  <c r="AL159" i="11"/>
  <c r="AM159" i="11"/>
  <c r="AN159" i="11"/>
  <c r="AK160" i="11"/>
  <c r="AL160" i="11"/>
  <c r="AM160" i="11"/>
  <c r="AN160" i="11"/>
  <c r="AK161" i="11"/>
  <c r="AL161" i="11"/>
  <c r="AM161" i="11"/>
  <c r="AN161" i="11"/>
  <c r="AK162" i="11"/>
  <c r="AL162" i="11"/>
  <c r="AM162" i="11"/>
  <c r="AN162" i="11"/>
  <c r="AK163" i="11"/>
  <c r="AL163" i="11"/>
  <c r="AM163" i="11"/>
  <c r="AN163" i="11"/>
  <c r="AK164" i="11"/>
  <c r="AL164" i="11"/>
  <c r="AM164" i="11"/>
  <c r="AN164" i="11"/>
  <c r="AK165" i="11"/>
  <c r="AL165" i="11"/>
  <c r="AM165" i="11"/>
  <c r="AN165" i="11"/>
  <c r="AK166" i="11"/>
  <c r="AL166" i="11"/>
  <c r="AM166" i="11"/>
  <c r="AN166" i="11"/>
  <c r="AK167" i="11"/>
  <c r="AL167" i="11"/>
  <c r="AM167" i="11"/>
  <c r="AN167" i="11"/>
  <c r="AK168" i="11"/>
  <c r="AL168" i="11"/>
  <c r="AM168" i="11"/>
  <c r="AN168" i="11"/>
  <c r="AK169" i="11"/>
  <c r="AL169" i="11"/>
  <c r="AM169" i="11"/>
  <c r="AN169" i="11"/>
  <c r="AK170" i="11"/>
  <c r="AL170" i="11"/>
  <c r="AM170" i="11"/>
  <c r="AN170" i="11"/>
  <c r="AK171" i="11"/>
  <c r="AL171" i="11"/>
  <c r="AM171" i="11"/>
  <c r="AN171" i="11"/>
  <c r="AK172" i="11"/>
  <c r="AL172" i="11"/>
  <c r="AM172" i="11"/>
  <c r="AN172" i="11"/>
  <c r="AK173" i="11"/>
  <c r="AL173" i="11"/>
  <c r="AM173" i="11"/>
  <c r="AN173" i="11"/>
  <c r="AK174" i="11"/>
  <c r="AL174" i="11"/>
  <c r="AM174" i="11"/>
  <c r="AN174" i="11"/>
  <c r="AK175" i="11"/>
  <c r="AL175" i="11"/>
  <c r="AM175" i="11"/>
  <c r="AN175" i="11"/>
  <c r="AK176" i="11"/>
  <c r="AL176" i="11"/>
  <c r="AM176" i="11"/>
  <c r="AN176" i="11"/>
  <c r="AK177" i="11"/>
  <c r="AL177" i="11"/>
  <c r="AM177" i="11"/>
  <c r="AN177" i="11"/>
  <c r="AK178" i="11"/>
  <c r="AL178" i="11"/>
  <c r="AM178" i="11"/>
  <c r="AN178" i="11"/>
  <c r="AK179" i="11"/>
  <c r="AL179" i="11"/>
  <c r="AM179" i="11"/>
  <c r="AN179" i="11"/>
  <c r="AK180" i="11"/>
  <c r="AL180" i="11"/>
  <c r="AM180" i="11"/>
  <c r="AN180" i="11"/>
  <c r="AK181" i="11"/>
  <c r="AL181" i="11"/>
  <c r="AM181" i="11"/>
  <c r="AN181" i="11"/>
  <c r="AK182" i="11"/>
  <c r="AL182" i="11"/>
  <c r="AM182" i="11"/>
  <c r="AN182" i="11"/>
  <c r="AK183" i="11"/>
  <c r="AL183" i="11"/>
  <c r="AM183" i="11"/>
  <c r="AN183" i="11"/>
  <c r="AK184" i="11"/>
  <c r="AL184" i="11"/>
  <c r="AM184" i="11"/>
  <c r="AN184" i="11"/>
  <c r="AK185" i="11"/>
  <c r="AL185" i="11"/>
  <c r="AM185" i="11"/>
  <c r="AN185" i="11"/>
  <c r="AK186" i="11"/>
  <c r="AL186" i="11"/>
  <c r="AM186" i="11"/>
  <c r="AN186" i="11"/>
  <c r="AK187" i="11"/>
  <c r="AL187" i="11"/>
  <c r="AM187" i="11"/>
  <c r="AN187" i="11"/>
  <c r="AK188" i="11"/>
  <c r="AL188" i="11"/>
  <c r="AM188" i="11"/>
  <c r="AN188" i="11"/>
  <c r="AK189" i="11"/>
  <c r="AL189" i="11"/>
  <c r="AM189" i="11"/>
  <c r="AN189" i="11"/>
  <c r="AK190" i="11"/>
  <c r="AL190" i="11"/>
  <c r="AM190" i="11"/>
  <c r="AN190" i="11"/>
  <c r="AK191" i="11"/>
  <c r="AL191" i="11"/>
  <c r="AM191" i="11"/>
  <c r="AN191" i="11"/>
  <c r="AK192" i="11"/>
  <c r="AL192" i="11"/>
  <c r="AM192" i="11"/>
  <c r="AN192" i="11"/>
  <c r="AK193" i="11"/>
  <c r="AL193" i="11"/>
  <c r="AM193" i="11"/>
  <c r="AN193" i="11"/>
  <c r="AK194" i="11"/>
  <c r="AL194" i="11"/>
  <c r="AM194" i="11"/>
  <c r="AN194" i="11"/>
  <c r="AK195" i="11"/>
  <c r="AL195" i="11"/>
  <c r="AM195" i="11"/>
  <c r="AN195" i="11"/>
  <c r="AK196" i="11"/>
  <c r="AL196" i="11"/>
  <c r="AM196" i="11"/>
  <c r="AN196" i="11"/>
  <c r="AK197" i="11"/>
  <c r="AL197" i="11"/>
  <c r="AM197" i="11"/>
  <c r="AN197" i="11"/>
  <c r="AK198" i="11"/>
  <c r="AL198" i="11"/>
  <c r="AM198" i="11"/>
  <c r="AN198" i="11"/>
  <c r="AK199" i="11"/>
  <c r="AL199" i="11"/>
  <c r="AM199" i="11"/>
  <c r="AN199" i="11"/>
  <c r="AK200" i="11"/>
  <c r="AL200" i="11"/>
  <c r="AM200" i="11"/>
  <c r="AN200" i="11"/>
  <c r="AK201" i="11"/>
  <c r="AL201" i="11"/>
  <c r="AM201" i="11"/>
  <c r="AN201" i="11"/>
  <c r="AK202" i="11"/>
  <c r="AL202" i="11"/>
  <c r="AM202" i="11"/>
  <c r="AN202" i="11"/>
  <c r="AK203" i="11"/>
  <c r="AL203" i="11"/>
  <c r="AM203" i="11"/>
  <c r="AN203" i="11"/>
  <c r="AK204" i="11"/>
  <c r="AL204" i="11"/>
  <c r="AM204" i="11"/>
  <c r="AN204" i="11"/>
  <c r="AK205" i="11"/>
  <c r="AL205" i="11"/>
  <c r="AM205" i="11"/>
  <c r="AN205" i="11"/>
  <c r="AK206" i="11"/>
  <c r="AL206" i="11"/>
  <c r="AM206" i="11"/>
  <c r="AN206" i="11"/>
  <c r="AK207" i="11"/>
  <c r="AL207" i="11"/>
  <c r="AM207" i="11"/>
  <c r="AN207" i="11"/>
  <c r="AK208" i="11"/>
  <c r="AL208" i="11"/>
  <c r="AM208" i="11"/>
  <c r="AN208" i="11"/>
  <c r="AK209" i="11"/>
  <c r="AL209" i="11"/>
  <c r="AM209" i="11"/>
  <c r="AN209" i="11"/>
  <c r="AK210" i="11"/>
  <c r="AL210" i="11"/>
  <c r="AM210" i="11"/>
  <c r="AN210" i="11"/>
  <c r="AK211" i="11"/>
  <c r="AL211" i="11"/>
  <c r="AM211" i="11"/>
  <c r="AN211" i="11"/>
  <c r="AK212" i="11"/>
  <c r="AL212" i="11"/>
  <c r="AM212" i="11"/>
  <c r="AN212" i="11"/>
  <c r="AK213" i="11"/>
  <c r="AL213" i="11"/>
  <c r="AM213" i="11"/>
  <c r="AN213" i="11"/>
  <c r="AK214" i="11"/>
  <c r="AL214" i="11"/>
  <c r="AM214" i="11"/>
  <c r="AN214" i="11"/>
  <c r="AK215" i="11"/>
  <c r="AL215" i="11"/>
  <c r="AM215" i="11"/>
  <c r="AN215" i="11"/>
  <c r="AK216" i="11"/>
  <c r="AL216" i="11"/>
  <c r="AM216" i="11"/>
  <c r="AN216" i="11"/>
  <c r="AK217" i="11"/>
  <c r="AL217" i="11"/>
  <c r="AM217" i="11"/>
  <c r="AN217" i="11"/>
  <c r="AK218" i="11"/>
  <c r="AL218" i="11"/>
  <c r="AM218" i="11"/>
  <c r="AN218" i="11"/>
  <c r="AK219" i="11"/>
  <c r="AL219" i="11"/>
  <c r="AM219" i="11"/>
  <c r="AN219" i="11"/>
  <c r="AK220" i="11"/>
  <c r="AL220" i="11"/>
  <c r="AM220" i="11"/>
  <c r="AN220" i="11"/>
  <c r="AK221" i="11"/>
  <c r="AL221" i="11"/>
  <c r="AM221" i="11"/>
  <c r="AN221" i="11"/>
  <c r="AK222" i="11"/>
  <c r="AL222" i="11"/>
  <c r="AM222" i="11"/>
  <c r="AN222" i="11"/>
  <c r="AK223" i="11"/>
  <c r="AL223" i="11"/>
  <c r="AM223" i="11"/>
  <c r="AN223" i="11"/>
  <c r="AK224" i="11"/>
  <c r="AL224" i="11"/>
  <c r="AM224" i="11"/>
  <c r="AN224" i="11"/>
  <c r="AK225" i="11"/>
  <c r="AL225" i="11"/>
  <c r="AM225" i="11"/>
  <c r="AN225" i="11"/>
  <c r="AK226" i="11"/>
  <c r="AL226" i="11"/>
  <c r="AM226" i="11"/>
  <c r="AN226" i="11"/>
  <c r="AK227" i="11"/>
  <c r="AL227" i="11"/>
  <c r="AM227" i="11"/>
  <c r="AN227" i="11"/>
  <c r="AK228" i="11"/>
  <c r="AL228" i="11"/>
  <c r="AM228" i="11"/>
  <c r="AN228" i="11"/>
  <c r="AK229" i="11"/>
  <c r="AL229" i="11"/>
  <c r="AM229" i="11"/>
  <c r="AN229" i="11"/>
  <c r="AK230" i="11"/>
  <c r="AL230" i="11"/>
  <c r="AM230" i="11"/>
  <c r="AN230" i="11"/>
  <c r="AK231" i="11"/>
  <c r="AL231" i="11"/>
  <c r="AM231" i="11"/>
  <c r="AN231" i="11"/>
  <c r="AK232" i="11"/>
  <c r="AL232" i="11"/>
  <c r="AM232" i="11"/>
  <c r="AN232" i="11"/>
  <c r="AK233" i="11"/>
  <c r="AL233" i="11"/>
  <c r="AM233" i="11"/>
  <c r="AN233" i="11"/>
  <c r="AK234" i="11"/>
  <c r="AL234" i="11"/>
  <c r="AM234" i="11"/>
  <c r="AN234" i="11"/>
  <c r="AK235" i="11"/>
  <c r="AL235" i="11"/>
  <c r="AM235" i="11"/>
  <c r="AN235" i="11"/>
  <c r="AK236" i="11"/>
  <c r="AL236" i="11"/>
  <c r="AM236" i="11"/>
  <c r="AN236" i="11"/>
  <c r="AK237" i="11"/>
  <c r="AL237" i="11"/>
  <c r="AM237" i="11"/>
  <c r="AN237" i="11"/>
  <c r="AK238" i="11"/>
  <c r="AL238" i="11"/>
  <c r="AM238" i="11"/>
  <c r="AN238" i="11"/>
  <c r="AK239" i="11"/>
  <c r="AL239" i="11"/>
  <c r="AM239" i="11"/>
  <c r="AN239" i="11"/>
  <c r="AK240" i="11"/>
  <c r="AL240" i="11"/>
  <c r="AM240" i="11"/>
  <c r="AN240" i="11"/>
  <c r="AK241" i="11"/>
  <c r="AL241" i="11"/>
  <c r="AM241" i="11"/>
  <c r="AN241" i="11"/>
  <c r="AK242" i="11"/>
  <c r="AL242" i="11"/>
  <c r="AM242" i="11"/>
  <c r="AN242" i="11"/>
  <c r="AK243" i="11"/>
  <c r="AL243" i="11"/>
  <c r="AM243" i="11"/>
  <c r="AN243" i="11"/>
  <c r="AK244" i="11"/>
  <c r="AL244" i="11"/>
  <c r="AM244" i="11"/>
  <c r="AN244" i="11"/>
  <c r="AK245" i="11"/>
  <c r="AL245" i="11"/>
  <c r="AM245" i="11"/>
  <c r="AN245" i="11"/>
  <c r="AK246" i="11"/>
  <c r="AL246" i="11"/>
  <c r="AM246" i="11"/>
  <c r="AN246" i="11"/>
  <c r="AK247" i="11"/>
  <c r="AL247" i="11"/>
  <c r="AM247" i="11"/>
  <c r="AN247" i="11"/>
  <c r="AK248" i="11"/>
  <c r="AL248" i="11"/>
  <c r="AM248" i="11"/>
  <c r="AN248" i="11"/>
  <c r="AK249" i="11"/>
  <c r="AL249" i="11"/>
  <c r="AM249" i="11"/>
  <c r="AN249" i="11"/>
  <c r="AK250" i="11"/>
  <c r="AL250" i="11"/>
  <c r="AM250" i="11"/>
  <c r="AN250" i="11"/>
  <c r="AK251" i="11"/>
  <c r="AL251" i="11"/>
  <c r="AM251" i="11"/>
  <c r="AN251" i="11"/>
  <c r="AK252" i="11"/>
  <c r="AL252" i="11"/>
  <c r="AM252" i="11"/>
  <c r="AN252" i="11"/>
  <c r="AK253" i="11"/>
  <c r="AL253" i="11"/>
  <c r="AM253" i="11"/>
  <c r="AN253" i="11"/>
  <c r="AK254" i="11"/>
  <c r="AL254" i="11"/>
  <c r="AM254" i="11"/>
  <c r="AN254" i="11"/>
  <c r="AK255" i="11"/>
  <c r="AL255" i="11"/>
  <c r="AM255" i="11"/>
  <c r="AN255" i="11"/>
  <c r="AK256" i="11"/>
  <c r="AL256" i="11"/>
  <c r="AM256" i="11"/>
  <c r="AN256" i="11"/>
  <c r="AK257" i="11"/>
  <c r="AL257" i="11"/>
  <c r="AM257" i="11"/>
  <c r="AN257" i="11"/>
  <c r="AK258" i="11"/>
  <c r="AL258" i="11"/>
  <c r="AM258" i="11"/>
  <c r="AN258" i="11"/>
  <c r="AK259" i="11"/>
  <c r="AL259" i="11"/>
  <c r="AM259" i="11"/>
  <c r="AN259" i="11"/>
  <c r="AK260" i="11"/>
  <c r="AL260" i="11"/>
  <c r="AM260" i="11"/>
  <c r="AN260" i="11"/>
  <c r="AK261" i="11"/>
  <c r="AL261" i="11"/>
  <c r="AM261" i="11"/>
  <c r="AN261" i="11"/>
  <c r="AK262" i="11"/>
  <c r="AL262" i="11"/>
  <c r="AM262" i="11"/>
  <c r="AN262" i="11"/>
  <c r="AK263" i="11"/>
  <c r="AL263" i="11"/>
  <c r="AM263" i="11"/>
  <c r="AN263" i="11"/>
  <c r="AK264" i="11"/>
  <c r="AL264" i="11"/>
  <c r="AM264" i="11"/>
  <c r="AN264" i="11"/>
  <c r="AK265" i="11"/>
  <c r="AL265" i="11"/>
  <c r="AM265" i="11"/>
  <c r="AN265" i="11"/>
  <c r="AK266" i="11"/>
  <c r="AL266" i="11"/>
  <c r="AM266" i="11"/>
  <c r="AN266" i="11"/>
  <c r="AK267" i="11"/>
  <c r="AL267" i="11"/>
  <c r="AM267" i="11"/>
  <c r="AN267" i="11"/>
  <c r="AK268" i="11"/>
  <c r="AL268" i="11"/>
  <c r="AM268" i="11"/>
  <c r="AN268" i="11"/>
  <c r="AK269" i="11"/>
  <c r="AL269" i="11"/>
  <c r="AM269" i="11"/>
  <c r="AN269" i="11"/>
  <c r="AK270" i="11"/>
  <c r="AL270" i="11"/>
  <c r="AM270" i="11"/>
  <c r="AN270" i="11"/>
  <c r="AK271" i="11"/>
  <c r="AL271" i="11"/>
  <c r="AM271" i="11"/>
  <c r="AN271" i="11"/>
  <c r="AK272" i="11"/>
  <c r="AL272" i="11"/>
  <c r="AM272" i="11"/>
  <c r="AN272" i="11"/>
  <c r="AK273" i="11"/>
  <c r="AL273" i="11"/>
  <c r="AM273" i="11"/>
  <c r="AN273" i="11"/>
  <c r="AK274" i="11"/>
  <c r="AL274" i="11"/>
  <c r="AM274" i="11"/>
  <c r="AN274" i="11"/>
  <c r="AK275" i="11"/>
  <c r="AL275" i="11"/>
  <c r="AM275" i="11"/>
  <c r="AN275" i="11"/>
  <c r="AK276" i="11"/>
  <c r="AL276" i="11"/>
  <c r="AM276" i="11"/>
  <c r="AN276" i="11"/>
  <c r="AK277" i="11"/>
  <c r="AL277" i="11"/>
  <c r="AM277" i="11"/>
  <c r="AN277" i="11"/>
  <c r="AK278" i="11"/>
  <c r="AL278" i="11"/>
  <c r="AM278" i="11"/>
  <c r="AN278" i="11"/>
  <c r="AK279" i="11"/>
  <c r="AL279" i="11"/>
  <c r="AM279" i="11"/>
  <c r="AN279" i="11"/>
  <c r="AK280" i="11"/>
  <c r="AL280" i="11"/>
  <c r="AM280" i="11"/>
  <c r="AN280" i="11"/>
  <c r="AK281" i="11"/>
  <c r="AL281" i="11"/>
  <c r="AM281" i="11"/>
  <c r="AN281" i="11"/>
  <c r="AK282" i="11"/>
  <c r="AL282" i="11"/>
  <c r="AM282" i="11"/>
  <c r="AN282" i="11"/>
  <c r="AK283" i="11"/>
  <c r="AL283" i="11"/>
  <c r="AM283" i="11"/>
  <c r="AN283" i="11"/>
  <c r="AK284" i="11"/>
  <c r="AL284" i="11"/>
  <c r="AM284" i="11"/>
  <c r="AN284" i="11"/>
  <c r="AK285" i="11"/>
  <c r="AL285" i="11"/>
  <c r="AM285" i="11"/>
  <c r="AN285" i="11"/>
  <c r="AK286" i="11"/>
  <c r="AL286" i="11"/>
  <c r="AM286" i="11"/>
  <c r="AN286" i="11"/>
  <c r="AK287" i="11"/>
  <c r="AL287" i="11"/>
  <c r="AM287" i="11"/>
  <c r="AN287" i="11"/>
  <c r="AK288" i="11"/>
  <c r="AL288" i="11"/>
  <c r="AM288" i="11"/>
  <c r="AN288" i="11"/>
  <c r="AK289" i="11"/>
  <c r="AL289" i="11"/>
  <c r="AM289" i="11"/>
  <c r="AN289" i="11"/>
  <c r="AK290" i="11"/>
  <c r="AL290" i="11"/>
  <c r="AM290" i="11"/>
  <c r="AN290" i="11"/>
  <c r="AK291" i="11"/>
  <c r="AL291" i="11"/>
  <c r="AM291" i="11"/>
  <c r="AN291" i="11"/>
  <c r="AK292" i="11"/>
  <c r="AL292" i="11"/>
  <c r="AM292" i="11"/>
  <c r="AN292" i="11"/>
  <c r="AK293" i="11"/>
  <c r="AL293" i="11"/>
  <c r="AM293" i="11"/>
  <c r="AN293" i="11"/>
  <c r="AK294" i="11"/>
  <c r="AL294" i="11"/>
  <c r="AM294" i="11"/>
  <c r="AN294" i="11"/>
  <c r="AK295" i="11"/>
  <c r="AL295" i="11"/>
  <c r="AM295" i="11"/>
  <c r="AN295" i="11"/>
  <c r="AK296" i="11"/>
  <c r="AL296" i="11"/>
  <c r="AM296" i="11"/>
  <c r="AN296" i="11"/>
  <c r="AK297" i="11"/>
  <c r="AL297" i="11"/>
  <c r="AM297" i="11"/>
  <c r="AN297" i="11"/>
  <c r="AK298" i="11"/>
  <c r="AL298" i="11"/>
  <c r="AM298" i="11"/>
  <c r="AN298" i="11"/>
  <c r="AK299" i="11"/>
  <c r="AL299" i="11"/>
  <c r="AM299" i="11"/>
  <c r="AN299" i="11"/>
  <c r="AK300" i="11"/>
  <c r="AL300" i="11"/>
  <c r="AM300" i="11"/>
  <c r="AN300" i="11"/>
  <c r="AK301" i="11"/>
  <c r="AL301" i="11"/>
  <c r="AM301" i="11"/>
  <c r="AN301" i="11"/>
  <c r="AK302" i="11"/>
  <c r="AL302" i="11"/>
  <c r="AM302" i="11"/>
  <c r="AN302" i="11"/>
  <c r="AK303" i="11"/>
  <c r="AL303" i="11"/>
  <c r="AM303" i="11"/>
  <c r="AN303" i="11"/>
  <c r="AK304" i="11"/>
  <c r="AL304" i="11"/>
  <c r="AM304" i="11"/>
  <c r="AN304" i="11"/>
  <c r="AK305" i="11"/>
  <c r="AL305" i="11"/>
  <c r="AM305" i="11"/>
  <c r="AN305" i="11"/>
  <c r="AK306" i="11"/>
  <c r="AL306" i="11"/>
  <c r="AM306" i="11"/>
  <c r="AN306" i="11"/>
  <c r="AK307" i="11"/>
  <c r="AL307" i="11"/>
  <c r="AM307" i="11"/>
  <c r="AN307" i="11"/>
  <c r="AK308" i="11"/>
  <c r="AL308" i="11"/>
  <c r="AM308" i="11"/>
  <c r="AN308" i="11"/>
  <c r="AK309" i="11"/>
  <c r="AL309" i="11"/>
  <c r="AM309" i="11"/>
  <c r="AN309" i="11"/>
  <c r="AK310" i="11"/>
  <c r="AL310" i="11"/>
  <c r="AM310" i="11"/>
  <c r="AN310" i="11"/>
  <c r="AK311" i="11"/>
  <c r="AL311" i="11"/>
  <c r="AM311" i="11"/>
  <c r="AN311" i="11"/>
  <c r="AK312" i="11"/>
  <c r="AL312" i="11"/>
  <c r="AM312" i="11"/>
  <c r="AN312" i="11"/>
  <c r="AK313" i="11"/>
  <c r="AL313" i="11"/>
  <c r="AM313" i="11"/>
  <c r="AN313" i="11"/>
  <c r="AK314" i="11"/>
  <c r="AL314" i="11"/>
  <c r="AM314" i="11"/>
  <c r="AN314" i="11"/>
  <c r="AK315" i="11"/>
  <c r="AL315" i="11"/>
  <c r="AM315" i="11"/>
  <c r="AN315" i="11"/>
  <c r="AK316" i="11"/>
  <c r="AL316" i="11"/>
  <c r="AM316" i="11"/>
  <c r="AN316" i="11"/>
  <c r="AK317" i="11"/>
  <c r="AL317" i="11"/>
  <c r="AM317" i="11"/>
  <c r="AN317" i="11"/>
  <c r="AK318" i="11"/>
  <c r="AL318" i="11"/>
  <c r="AM318" i="11"/>
  <c r="AN318" i="11"/>
  <c r="AK319" i="11"/>
  <c r="AL319" i="11"/>
  <c r="AM319" i="11"/>
  <c r="AN319" i="11"/>
  <c r="AK320" i="11"/>
  <c r="AL320" i="11"/>
  <c r="AM320" i="11"/>
  <c r="AN320" i="11"/>
  <c r="AK321" i="11"/>
  <c r="AL321" i="11"/>
  <c r="AM321" i="11"/>
  <c r="AN321" i="11"/>
  <c r="AK322" i="11"/>
  <c r="AL322" i="11"/>
  <c r="AM322" i="11"/>
  <c r="AN322" i="11"/>
  <c r="AK323" i="11"/>
  <c r="AL323" i="11"/>
  <c r="AM323" i="11"/>
  <c r="AN323" i="11"/>
  <c r="AK324" i="11"/>
  <c r="AL324" i="11"/>
  <c r="AM324" i="11"/>
  <c r="AN324" i="11"/>
  <c r="AK325" i="11"/>
  <c r="AL325" i="11"/>
  <c r="AM325" i="11"/>
  <c r="AN325" i="11"/>
  <c r="AK326" i="11"/>
  <c r="AL326" i="11"/>
  <c r="AM326" i="11"/>
  <c r="AN326" i="11"/>
  <c r="AK327" i="11"/>
  <c r="AL327" i="11"/>
  <c r="AM327" i="11"/>
  <c r="AN327" i="11"/>
  <c r="AK328" i="11"/>
  <c r="AL328" i="11"/>
  <c r="AM328" i="11"/>
  <c r="AN328" i="11"/>
  <c r="AK329" i="11"/>
  <c r="AL329" i="11"/>
  <c r="AM329" i="11"/>
  <c r="AN329" i="11"/>
  <c r="AK330" i="11"/>
  <c r="AL330" i="11"/>
  <c r="AM330" i="11"/>
  <c r="AN330" i="11"/>
  <c r="AK331" i="11"/>
  <c r="AL331" i="11"/>
  <c r="AM331" i="11"/>
  <c r="AN331" i="11"/>
  <c r="AK332" i="11"/>
  <c r="AL332" i="11"/>
  <c r="AM332" i="11"/>
  <c r="AN332" i="11"/>
  <c r="AK333" i="11"/>
  <c r="AL333" i="11"/>
  <c r="AM333" i="11"/>
  <c r="AN333" i="11"/>
  <c r="AK334" i="11"/>
  <c r="AL334" i="11"/>
  <c r="AM334" i="11"/>
  <c r="AN334" i="11"/>
  <c r="AK335" i="11"/>
  <c r="AL335" i="11"/>
  <c r="AM335" i="11"/>
  <c r="AN335" i="11"/>
  <c r="AK336" i="11"/>
  <c r="AL336" i="11"/>
  <c r="AM336" i="11"/>
  <c r="AN336" i="11"/>
  <c r="AK337" i="11"/>
  <c r="AL337" i="11"/>
  <c r="AM337" i="11"/>
  <c r="AN337" i="11"/>
  <c r="AK338" i="11"/>
  <c r="AL338" i="11"/>
  <c r="AM338" i="11"/>
  <c r="AN338" i="11"/>
  <c r="AK339" i="11"/>
  <c r="AL339" i="11"/>
  <c r="AM339" i="11"/>
  <c r="AN339" i="11"/>
  <c r="AK340" i="11"/>
  <c r="AL340" i="11"/>
  <c r="AM340" i="11"/>
  <c r="AN340" i="11"/>
  <c r="AK341" i="11"/>
  <c r="AL341" i="11"/>
  <c r="AM341" i="11"/>
  <c r="AN341" i="11"/>
  <c r="AK342" i="11"/>
  <c r="AL342" i="11"/>
  <c r="AM342" i="11"/>
  <c r="AN342" i="11"/>
  <c r="AK343" i="11"/>
  <c r="AL343" i="11"/>
  <c r="AM343" i="11"/>
  <c r="AN343" i="11"/>
  <c r="AK344" i="11"/>
  <c r="AL344" i="11"/>
  <c r="AM344" i="11"/>
  <c r="AN344" i="11"/>
  <c r="AK345" i="11"/>
  <c r="AL345" i="11"/>
  <c r="AM345" i="11"/>
  <c r="AN345" i="11"/>
  <c r="AK346" i="11"/>
  <c r="AL346" i="11"/>
  <c r="AM346" i="11"/>
  <c r="AN346" i="11"/>
  <c r="AK347" i="11"/>
  <c r="AL347" i="11"/>
  <c r="AM347" i="11"/>
  <c r="AN347" i="11"/>
  <c r="AK348" i="11"/>
  <c r="AL348" i="11"/>
  <c r="AM348" i="11"/>
  <c r="AN348" i="11"/>
  <c r="AK349" i="11"/>
  <c r="AL349" i="11"/>
  <c r="AM349" i="11"/>
  <c r="AN349" i="11"/>
  <c r="AK350" i="11"/>
  <c r="AL350" i="11"/>
  <c r="AM350" i="11"/>
  <c r="AN350" i="11"/>
  <c r="AK351" i="11"/>
  <c r="AL351" i="11"/>
  <c r="AM351" i="11"/>
  <c r="AN351" i="11"/>
  <c r="AK352" i="11"/>
  <c r="AL352" i="11"/>
  <c r="AM352" i="11"/>
  <c r="AN352" i="11"/>
  <c r="AK353" i="11"/>
  <c r="AL353" i="11"/>
  <c r="AM353" i="11"/>
  <c r="AN353" i="11"/>
  <c r="AK354" i="11"/>
  <c r="AL354" i="11"/>
  <c r="AM354" i="11"/>
  <c r="AN354" i="11"/>
  <c r="AK355" i="11"/>
  <c r="AL355" i="11"/>
  <c r="AM355" i="11"/>
  <c r="AN355" i="11"/>
  <c r="AK356" i="11"/>
  <c r="AL356" i="11"/>
  <c r="AM356" i="11"/>
  <c r="AN356" i="11"/>
  <c r="AK357" i="11"/>
  <c r="AL357" i="11"/>
  <c r="AM357" i="11"/>
  <c r="AN357" i="11"/>
  <c r="AK358" i="11"/>
  <c r="AL358" i="11"/>
  <c r="AM358" i="11"/>
  <c r="AN358" i="11"/>
  <c r="AK359" i="11"/>
  <c r="AL359" i="11"/>
  <c r="AM359" i="11"/>
  <c r="AN359" i="11"/>
  <c r="AK360" i="11"/>
  <c r="AL360" i="11"/>
  <c r="AM360" i="11"/>
  <c r="AN360" i="11"/>
  <c r="AK361" i="11"/>
  <c r="AL361" i="11"/>
  <c r="AM361" i="11"/>
  <c r="AN361" i="11"/>
  <c r="AK362" i="11"/>
  <c r="AL362" i="11"/>
  <c r="AM362" i="11"/>
  <c r="AN362" i="11"/>
  <c r="AK363" i="11"/>
  <c r="AL363" i="11"/>
  <c r="AM363" i="11"/>
  <c r="AN363" i="11"/>
  <c r="AK364" i="11"/>
  <c r="AL364" i="11"/>
  <c r="AM364" i="11"/>
  <c r="AN364" i="11"/>
  <c r="AK365" i="11"/>
  <c r="AL365" i="11"/>
  <c r="AM365" i="11"/>
  <c r="AN365" i="11"/>
  <c r="AK366" i="11"/>
  <c r="AL366" i="11"/>
  <c r="AM366" i="11"/>
  <c r="AN366" i="11"/>
  <c r="AK367" i="11"/>
  <c r="AL367" i="11"/>
  <c r="AM367" i="11"/>
  <c r="AN367" i="11"/>
  <c r="AK368" i="11"/>
  <c r="AL368" i="11"/>
  <c r="AM368" i="11"/>
  <c r="AN368" i="11"/>
  <c r="AK369" i="11"/>
  <c r="AL369" i="11"/>
  <c r="AM369" i="11"/>
  <c r="AN369" i="11"/>
  <c r="AK370" i="11"/>
  <c r="AL370" i="11"/>
  <c r="AM370" i="11"/>
  <c r="AN370" i="11"/>
  <c r="AK371" i="11"/>
  <c r="AL371" i="11"/>
  <c r="AM371" i="11"/>
  <c r="AN371" i="11"/>
  <c r="AK372" i="11"/>
  <c r="AL372" i="11"/>
  <c r="AM372" i="11"/>
  <c r="AN372" i="11"/>
  <c r="AK373" i="11"/>
  <c r="AL373" i="11"/>
  <c r="AM373" i="11"/>
  <c r="AN373" i="11"/>
  <c r="AK374" i="11"/>
  <c r="AL374" i="11"/>
  <c r="AM374" i="11"/>
  <c r="AN374" i="11"/>
  <c r="AK375" i="11"/>
  <c r="AL375" i="11"/>
  <c r="AM375" i="11"/>
  <c r="AN375" i="11"/>
  <c r="AK376" i="11"/>
  <c r="AL376" i="11"/>
  <c r="AM376" i="11"/>
  <c r="AN376" i="11"/>
  <c r="AK377" i="11"/>
  <c r="AL377" i="11"/>
  <c r="AM377" i="11"/>
  <c r="AN377" i="11"/>
  <c r="AK378" i="11"/>
  <c r="AL378" i="11"/>
  <c r="AM378" i="11"/>
  <c r="AN378" i="11"/>
  <c r="AK379" i="11"/>
  <c r="AL379" i="11"/>
  <c r="AM379" i="11"/>
  <c r="AN379" i="11"/>
  <c r="AK380" i="11"/>
  <c r="AL380" i="11"/>
  <c r="AM380" i="11"/>
  <c r="AN380" i="11"/>
  <c r="AK381" i="11"/>
  <c r="AL381" i="11"/>
  <c r="AM381" i="11"/>
  <c r="AN381" i="11"/>
  <c r="AK382" i="11"/>
  <c r="AL382" i="11"/>
  <c r="AM382" i="11"/>
  <c r="AN382" i="11"/>
  <c r="AK383" i="11"/>
  <c r="AL383" i="11"/>
  <c r="AM383" i="11"/>
  <c r="AN383" i="11"/>
  <c r="AK384" i="11"/>
  <c r="AL384" i="11"/>
  <c r="AM384" i="11"/>
  <c r="AN384" i="11"/>
  <c r="AK385" i="11"/>
  <c r="AL385" i="11"/>
  <c r="AM385" i="11"/>
  <c r="AN385" i="11"/>
  <c r="AK386" i="11"/>
  <c r="AL386" i="11"/>
  <c r="AM386" i="11"/>
  <c r="AN386" i="11"/>
  <c r="AK387" i="11"/>
  <c r="AL387" i="11"/>
  <c r="AM387" i="11"/>
  <c r="AN387" i="11"/>
  <c r="AK388" i="11"/>
  <c r="AL388" i="11"/>
  <c r="AM388" i="11"/>
  <c r="AN388" i="11"/>
  <c r="AK389" i="11"/>
  <c r="AL389" i="11"/>
  <c r="AM389" i="11"/>
  <c r="AN389" i="11"/>
  <c r="AK390" i="11"/>
  <c r="AL390" i="11"/>
  <c r="AM390" i="11"/>
  <c r="AN390" i="11"/>
  <c r="AK391" i="11"/>
  <c r="AL391" i="11"/>
  <c r="AM391" i="11"/>
  <c r="AN391" i="11"/>
  <c r="AK392" i="11"/>
  <c r="AL392" i="11"/>
  <c r="AM392" i="11"/>
  <c r="AN392" i="11"/>
  <c r="AK393" i="11"/>
  <c r="AL393" i="11"/>
  <c r="AM393" i="11"/>
  <c r="AN393" i="11"/>
  <c r="AK394" i="11"/>
  <c r="AL394" i="11"/>
  <c r="AM394" i="11"/>
  <c r="AN394" i="11"/>
  <c r="AK395" i="11"/>
  <c r="AL395" i="11"/>
  <c r="AM395" i="11"/>
  <c r="AN395" i="11"/>
  <c r="AK396" i="11"/>
  <c r="AL396" i="11"/>
  <c r="AM396" i="11"/>
  <c r="AN396" i="11"/>
  <c r="AK397" i="11"/>
  <c r="AL397" i="11"/>
  <c r="AM397" i="11"/>
  <c r="AN397" i="11"/>
  <c r="AK398" i="11"/>
  <c r="AL398" i="11"/>
  <c r="AM398" i="11"/>
  <c r="AN398" i="11"/>
  <c r="AK399" i="11"/>
  <c r="AL399" i="11"/>
  <c r="AM399" i="11"/>
  <c r="AN399" i="11"/>
  <c r="AK400" i="11"/>
  <c r="AL400" i="11"/>
  <c r="AM400" i="11"/>
  <c r="AN400" i="11"/>
  <c r="AK401" i="11"/>
  <c r="AL401" i="11"/>
  <c r="AM401" i="11"/>
  <c r="AN401" i="11"/>
  <c r="AK402" i="11"/>
  <c r="AL402" i="11"/>
  <c r="AM402" i="11"/>
  <c r="AN402" i="11"/>
  <c r="AK403" i="11"/>
  <c r="AL403" i="11"/>
  <c r="AM403" i="11"/>
  <c r="AN403" i="11"/>
  <c r="AK404" i="11"/>
  <c r="AL404" i="11"/>
  <c r="AM404" i="11"/>
  <c r="AN404" i="11"/>
  <c r="AK405" i="11"/>
  <c r="AL405" i="11"/>
  <c r="AM405" i="11"/>
  <c r="AN405" i="11"/>
  <c r="AK406" i="11"/>
  <c r="AL406" i="11"/>
  <c r="AM406" i="11"/>
  <c r="AN406" i="11"/>
  <c r="AK407" i="11"/>
  <c r="AL407" i="11"/>
  <c r="AM407" i="11"/>
  <c r="AN407" i="11"/>
  <c r="AK408" i="11"/>
  <c r="AL408" i="11"/>
  <c r="AM408" i="11"/>
  <c r="AN408" i="11"/>
  <c r="AK409" i="11"/>
  <c r="AL409" i="11"/>
  <c r="AM409" i="11"/>
  <c r="AN409" i="11"/>
  <c r="AK410" i="11"/>
  <c r="AL410" i="11"/>
  <c r="AM410" i="11"/>
  <c r="AN410" i="11"/>
  <c r="AK411" i="11"/>
  <c r="AL411" i="11"/>
  <c r="AM411" i="11"/>
  <c r="AN411" i="11"/>
  <c r="AK412" i="11"/>
  <c r="AL412" i="11"/>
  <c r="AM412" i="11"/>
  <c r="AN412" i="11"/>
  <c r="AK413" i="11"/>
  <c r="AL413" i="11"/>
  <c r="AM413" i="11"/>
  <c r="AN413" i="11"/>
  <c r="AK414" i="11"/>
  <c r="AL414" i="11"/>
  <c r="AM414" i="11"/>
  <c r="AN414" i="11"/>
  <c r="AK415" i="11"/>
  <c r="AL415" i="11"/>
  <c r="AM415" i="11"/>
  <c r="AN415" i="11"/>
  <c r="AK416" i="11"/>
  <c r="AL416" i="11"/>
  <c r="AM416" i="11"/>
  <c r="AN416" i="11"/>
  <c r="AK417" i="11"/>
  <c r="AL417" i="11"/>
  <c r="AM417" i="11"/>
  <c r="AN417" i="11"/>
  <c r="AK418" i="11"/>
  <c r="AL418" i="11"/>
  <c r="AM418" i="11"/>
  <c r="AN418" i="11"/>
  <c r="AK419" i="11"/>
  <c r="AL419" i="11"/>
  <c r="AM419" i="11"/>
  <c r="AN419" i="11"/>
  <c r="AK420" i="11"/>
  <c r="AL420" i="11"/>
  <c r="AM420" i="11"/>
  <c r="AN420" i="11"/>
  <c r="AK421" i="11"/>
  <c r="AL421" i="11"/>
  <c r="AM421" i="11"/>
  <c r="AN421" i="11"/>
  <c r="AK422" i="11"/>
  <c r="AL422" i="11"/>
  <c r="AM422" i="11"/>
  <c r="AN422" i="11"/>
  <c r="AK423" i="11"/>
  <c r="AL423" i="11"/>
  <c r="AM423" i="11"/>
  <c r="AN423" i="11"/>
  <c r="AK424" i="11"/>
  <c r="AL424" i="11"/>
  <c r="AM424" i="11"/>
  <c r="AN424" i="11"/>
  <c r="AK425" i="11"/>
  <c r="AL425" i="11"/>
  <c r="AM425" i="11"/>
  <c r="AN425" i="11"/>
  <c r="AK426" i="11"/>
  <c r="AL426" i="11"/>
  <c r="AM426" i="11"/>
  <c r="AN426" i="11"/>
  <c r="AK427" i="11"/>
  <c r="AL427" i="11"/>
  <c r="AM427" i="11"/>
  <c r="AN427" i="11"/>
  <c r="AK428" i="11"/>
  <c r="AL428" i="11"/>
  <c r="AM428" i="11"/>
  <c r="AN428" i="11"/>
  <c r="AK429" i="11"/>
  <c r="AL429" i="11"/>
  <c r="AM429" i="11"/>
  <c r="AN429" i="11"/>
  <c r="AK430" i="11"/>
  <c r="AL430" i="11"/>
  <c r="AM430" i="11"/>
  <c r="AN430" i="11"/>
  <c r="AK431" i="11"/>
  <c r="AL431" i="11"/>
  <c r="AM431" i="11"/>
  <c r="AN431" i="11"/>
  <c r="AK432" i="11"/>
  <c r="AL432" i="11"/>
  <c r="AM432" i="11"/>
  <c r="AN432" i="11"/>
  <c r="AK433" i="11"/>
  <c r="AL433" i="11"/>
  <c r="AM433" i="11"/>
  <c r="AN433" i="11"/>
  <c r="AK434" i="11"/>
  <c r="AL434" i="11"/>
  <c r="AM434" i="11"/>
  <c r="AN434" i="11"/>
  <c r="AK435" i="11"/>
  <c r="AL435" i="11"/>
  <c r="AM435" i="11"/>
  <c r="AN435" i="11"/>
  <c r="AK436" i="11"/>
  <c r="AL436" i="11"/>
  <c r="AM436" i="11"/>
  <c r="AN436" i="11"/>
  <c r="AK437" i="11"/>
  <c r="AL437" i="11"/>
  <c r="AM437" i="11"/>
  <c r="AN437" i="11"/>
  <c r="AK438" i="11"/>
  <c r="AL438" i="11"/>
  <c r="AM438" i="11"/>
  <c r="AN438" i="11"/>
  <c r="AK439" i="11"/>
  <c r="AL439" i="11"/>
  <c r="AM439" i="11"/>
  <c r="AN439" i="11"/>
  <c r="AK440" i="11"/>
  <c r="AL440" i="11"/>
  <c r="AM440" i="11"/>
  <c r="AN440" i="11"/>
  <c r="AK441" i="11"/>
  <c r="AL441" i="11"/>
  <c r="AM441" i="11"/>
  <c r="AN441" i="11"/>
  <c r="AK442" i="11"/>
  <c r="AL442" i="11"/>
  <c r="AM442" i="11"/>
  <c r="AN442" i="11"/>
  <c r="AK443" i="11"/>
  <c r="AL443" i="11"/>
  <c r="AM443" i="11"/>
  <c r="AN443" i="11"/>
  <c r="AK444" i="11"/>
  <c r="AL444" i="11"/>
  <c r="AM444" i="11"/>
  <c r="AN444" i="11"/>
  <c r="AK445" i="11"/>
  <c r="AL445" i="11"/>
  <c r="AM445" i="11"/>
  <c r="AN445" i="11"/>
  <c r="AK446" i="11"/>
  <c r="AL446" i="11"/>
  <c r="AM446" i="11"/>
  <c r="AN446" i="11"/>
  <c r="AK447" i="11"/>
  <c r="AL447" i="11"/>
  <c r="AM447" i="11"/>
  <c r="AN447" i="11"/>
  <c r="AK448" i="11"/>
  <c r="AL448" i="11"/>
  <c r="AM448" i="11"/>
  <c r="AN448" i="11"/>
  <c r="AK449" i="11"/>
  <c r="AL449" i="11"/>
  <c r="AM449" i="11"/>
  <c r="AN449" i="11"/>
  <c r="AK450" i="11"/>
  <c r="AL450" i="11"/>
  <c r="AM450" i="11"/>
  <c r="AN450" i="11"/>
  <c r="AK451" i="11"/>
  <c r="AL451" i="11"/>
  <c r="AM451" i="11"/>
  <c r="AN451" i="11"/>
  <c r="AK452" i="11"/>
  <c r="AL452" i="11"/>
  <c r="AM452" i="11"/>
  <c r="AN452" i="11"/>
  <c r="AK453" i="11"/>
  <c r="AL453" i="11"/>
  <c r="AM453" i="11"/>
  <c r="AN453" i="11"/>
  <c r="AK454" i="11"/>
  <c r="AL454" i="11"/>
  <c r="AM454" i="11"/>
  <c r="AN454" i="11"/>
  <c r="AK455" i="11"/>
  <c r="AL455" i="11"/>
  <c r="AM455" i="11"/>
  <c r="AN455" i="11"/>
  <c r="AK456" i="11"/>
  <c r="AL456" i="11"/>
  <c r="AM456" i="11"/>
  <c r="AN456" i="11"/>
  <c r="AK457" i="11"/>
  <c r="AL457" i="11"/>
  <c r="AM457" i="11"/>
  <c r="AN457" i="11"/>
  <c r="AK458" i="11"/>
  <c r="AL458" i="11"/>
  <c r="AM458" i="11"/>
  <c r="AN458" i="11"/>
  <c r="AK459" i="11"/>
  <c r="AL459" i="11"/>
  <c r="AM459" i="11"/>
  <c r="AN459" i="11"/>
  <c r="AK460" i="11"/>
  <c r="AL460" i="11"/>
  <c r="AM460" i="11"/>
  <c r="AN460" i="11"/>
  <c r="AK461" i="11"/>
  <c r="AL461" i="11"/>
  <c r="AM461" i="11"/>
  <c r="AN461" i="11"/>
  <c r="AK462" i="11"/>
  <c r="AL462" i="11"/>
  <c r="AM462" i="11"/>
  <c r="AN462" i="11"/>
  <c r="AK463" i="11"/>
  <c r="AL463" i="11"/>
  <c r="AM463" i="11"/>
  <c r="AN463" i="11"/>
  <c r="AK464" i="11"/>
  <c r="AL464" i="11"/>
  <c r="AM464" i="11"/>
  <c r="AN464" i="11"/>
  <c r="AK465" i="11"/>
  <c r="AL465" i="11"/>
  <c r="AM465" i="11"/>
  <c r="AN465" i="11"/>
  <c r="AK466" i="11"/>
  <c r="AL466" i="11"/>
  <c r="AM466" i="11"/>
  <c r="AN466" i="11"/>
  <c r="AK467" i="11"/>
  <c r="AL467" i="11"/>
  <c r="AM467" i="11"/>
  <c r="AN467" i="11"/>
  <c r="AK468" i="11"/>
  <c r="AL468" i="11"/>
  <c r="AM468" i="11"/>
  <c r="AN468" i="11"/>
  <c r="AK469" i="11"/>
  <c r="AL469" i="11"/>
  <c r="AM469" i="11"/>
  <c r="AN469" i="11"/>
  <c r="AK470" i="11"/>
  <c r="AL470" i="11"/>
  <c r="AM470" i="11"/>
  <c r="AN470" i="11"/>
  <c r="AK471" i="11"/>
  <c r="AL471" i="11"/>
  <c r="AM471" i="11"/>
  <c r="AN471" i="11"/>
  <c r="AK472" i="11"/>
  <c r="AL472" i="11"/>
  <c r="AM472" i="11"/>
  <c r="AN472" i="11"/>
  <c r="AK473" i="11"/>
  <c r="AL473" i="11"/>
  <c r="AM473" i="11"/>
  <c r="AN473" i="11"/>
  <c r="AK474" i="11"/>
  <c r="AL474" i="11"/>
  <c r="AM474" i="11"/>
  <c r="AN474" i="11"/>
  <c r="AK475" i="11"/>
  <c r="AL475" i="11"/>
  <c r="AM475" i="11"/>
  <c r="AN475" i="11"/>
  <c r="AK476" i="11"/>
  <c r="AL476" i="11"/>
  <c r="AM476" i="11"/>
  <c r="AN476" i="11"/>
  <c r="AK477" i="11"/>
  <c r="AL477" i="11"/>
  <c r="AM477" i="11"/>
  <c r="AN477" i="11"/>
  <c r="AK478" i="11"/>
  <c r="AL478" i="11"/>
  <c r="AM478" i="11"/>
  <c r="AN478" i="11"/>
  <c r="AK479" i="11"/>
  <c r="AL479" i="11"/>
  <c r="AM479" i="11"/>
  <c r="AN479" i="11"/>
  <c r="AK480" i="11"/>
  <c r="AL480" i="11"/>
  <c r="AM480" i="11"/>
  <c r="AN480" i="11"/>
  <c r="AK481" i="11"/>
  <c r="AL481" i="11"/>
  <c r="AM481" i="11"/>
  <c r="AN481" i="11"/>
  <c r="AK482" i="11"/>
  <c r="AL482" i="11"/>
  <c r="AM482" i="11"/>
  <c r="AN482" i="11"/>
  <c r="AK483" i="11"/>
  <c r="AL483" i="11"/>
  <c r="AM483" i="11"/>
  <c r="AN483" i="11"/>
  <c r="AK484" i="11"/>
  <c r="AL484" i="11"/>
  <c r="AM484" i="11"/>
  <c r="AN484" i="11"/>
  <c r="AK485" i="11"/>
  <c r="AL485" i="11"/>
  <c r="AM485" i="11"/>
  <c r="AN485" i="11"/>
  <c r="AK486" i="11"/>
  <c r="AL486" i="11"/>
  <c r="AM486" i="11"/>
  <c r="AN486" i="11"/>
  <c r="AK487" i="11"/>
  <c r="AL487" i="11"/>
  <c r="AM487" i="11"/>
  <c r="AN487" i="11"/>
  <c r="AK488" i="11"/>
  <c r="AL488" i="11"/>
  <c r="AM488" i="11"/>
  <c r="AN488" i="11"/>
  <c r="AK489" i="11"/>
  <c r="AL489" i="11"/>
  <c r="AM489" i="11"/>
  <c r="AN489" i="11"/>
  <c r="AK490" i="11"/>
  <c r="AL490" i="11"/>
  <c r="AM490" i="11"/>
  <c r="AN490" i="11"/>
  <c r="AK491" i="11"/>
  <c r="AL491" i="11"/>
  <c r="AM491" i="11"/>
  <c r="AN491" i="11"/>
  <c r="AK492" i="11"/>
  <c r="AL492" i="11"/>
  <c r="AM492" i="11"/>
  <c r="AN492" i="11"/>
  <c r="AK493" i="11"/>
  <c r="AL493" i="11"/>
  <c r="AM493" i="11"/>
  <c r="AN493" i="11"/>
  <c r="AK494" i="11"/>
  <c r="AL494" i="11"/>
  <c r="AM494" i="11"/>
  <c r="AN494" i="11"/>
  <c r="AK495" i="11"/>
  <c r="AL495" i="11"/>
  <c r="AM495" i="11"/>
  <c r="AN495" i="11"/>
  <c r="AK496" i="11"/>
  <c r="AL496" i="11"/>
  <c r="AM496" i="11"/>
  <c r="AN496" i="11"/>
  <c r="AK497" i="11"/>
  <c r="AL497" i="11"/>
  <c r="AM497" i="11"/>
  <c r="AN497" i="11"/>
  <c r="AK498" i="11"/>
  <c r="AL498" i="11"/>
  <c r="AM498" i="11"/>
  <c r="AN498" i="11"/>
  <c r="AK499" i="11"/>
  <c r="AL499" i="11"/>
  <c r="AM499" i="11"/>
  <c r="AN499" i="11"/>
  <c r="AK500" i="11"/>
  <c r="AL500" i="11"/>
  <c r="AM500" i="11"/>
  <c r="AN500" i="11"/>
  <c r="AK501" i="11"/>
  <c r="AL501" i="11"/>
  <c r="AM501" i="11"/>
  <c r="AN501" i="11"/>
  <c r="AK502" i="11"/>
  <c r="AL502" i="11"/>
  <c r="AM502" i="11"/>
  <c r="AN502" i="11"/>
  <c r="AK503" i="11"/>
  <c r="AL503" i="11"/>
  <c r="AM503" i="11"/>
  <c r="AN503" i="11"/>
  <c r="AK504" i="11"/>
  <c r="AL504" i="11"/>
  <c r="AM504" i="11"/>
  <c r="AN504" i="11"/>
  <c r="AK505" i="11"/>
  <c r="AL505" i="11"/>
  <c r="AM505" i="11"/>
  <c r="AN505" i="11"/>
  <c r="AK506" i="11"/>
  <c r="AL506" i="11"/>
  <c r="AM506" i="11"/>
  <c r="AN506" i="11"/>
  <c r="AK507" i="11"/>
  <c r="AL507" i="11"/>
  <c r="AM507" i="11"/>
  <c r="AN507" i="11"/>
  <c r="AK508" i="11"/>
  <c r="AL508" i="11"/>
  <c r="AM508" i="11"/>
  <c r="AN508" i="11"/>
  <c r="AK509" i="11"/>
  <c r="AL509" i="11"/>
  <c r="AM509" i="11"/>
  <c r="AN509" i="11"/>
  <c r="AK510" i="11"/>
  <c r="AL510" i="11"/>
  <c r="AM510" i="11"/>
  <c r="AN510" i="11"/>
  <c r="AK511" i="11"/>
  <c r="AL511" i="11"/>
  <c r="AM511" i="11"/>
  <c r="AN511" i="11"/>
  <c r="AK512" i="11"/>
  <c r="AL512" i="11"/>
  <c r="AM512" i="11"/>
  <c r="AN512" i="11"/>
  <c r="AK513" i="11"/>
  <c r="AL513" i="11"/>
  <c r="AM513" i="11"/>
  <c r="AN513" i="11"/>
  <c r="AK514" i="11"/>
  <c r="AL514" i="11"/>
  <c r="AM514" i="11"/>
  <c r="AN514" i="11"/>
  <c r="AK515" i="11"/>
  <c r="AL515" i="11"/>
  <c r="AM515" i="11"/>
  <c r="AN515" i="11"/>
  <c r="AK516" i="11"/>
  <c r="AL516" i="11"/>
  <c r="AM516" i="11"/>
  <c r="AN516" i="11"/>
  <c r="AK517" i="11"/>
  <c r="AL517" i="11"/>
  <c r="AM517" i="11"/>
  <c r="AN517" i="11"/>
  <c r="AK518" i="11"/>
  <c r="AL518" i="11"/>
  <c r="AM518" i="11"/>
  <c r="AN518" i="11"/>
  <c r="AK519" i="11"/>
  <c r="AL519" i="11"/>
  <c r="AM519" i="11"/>
  <c r="AN519" i="11"/>
  <c r="AK520" i="11"/>
  <c r="AL520" i="11"/>
  <c r="AM520" i="11"/>
  <c r="AN520" i="11"/>
  <c r="AK521" i="11"/>
  <c r="AL521" i="11"/>
  <c r="AM521" i="11"/>
  <c r="AN521" i="11"/>
  <c r="AK522" i="11"/>
  <c r="AL522" i="11"/>
  <c r="AM522" i="11"/>
  <c r="AN522" i="11"/>
  <c r="AK523" i="11"/>
  <c r="AL523" i="11"/>
  <c r="AM523" i="11"/>
  <c r="AN523" i="11"/>
  <c r="AK524" i="11"/>
  <c r="AL524" i="11"/>
  <c r="AM524" i="11"/>
  <c r="AN524" i="11"/>
  <c r="AK525" i="11"/>
  <c r="AL525" i="11"/>
  <c r="AM525" i="11"/>
  <c r="AN525" i="11"/>
  <c r="AK526" i="11"/>
  <c r="AL526" i="11"/>
  <c r="AM526" i="11"/>
  <c r="AN526" i="11"/>
  <c r="AK527" i="11"/>
  <c r="AL527" i="11"/>
  <c r="AM527" i="11"/>
  <c r="AN527" i="11"/>
  <c r="AK528" i="11"/>
  <c r="AL528" i="11"/>
  <c r="AM528" i="11"/>
  <c r="AN528" i="11"/>
  <c r="AK529" i="11"/>
  <c r="AL529" i="11"/>
  <c r="AM529" i="11"/>
  <c r="AN529" i="11"/>
  <c r="AK530" i="11"/>
  <c r="AL530" i="11"/>
  <c r="AM530" i="11"/>
  <c r="AN530" i="11"/>
  <c r="AK531" i="11"/>
  <c r="AL531" i="11"/>
  <c r="AM531" i="11"/>
  <c r="AN531" i="11"/>
  <c r="AK532" i="11"/>
  <c r="AL532" i="11"/>
  <c r="AM532" i="11"/>
  <c r="AN532" i="11"/>
  <c r="AK533" i="11"/>
  <c r="AL533" i="11"/>
  <c r="AM533" i="11"/>
  <c r="AN533" i="11"/>
  <c r="AK534" i="11"/>
  <c r="AL534" i="11"/>
  <c r="AM534" i="11"/>
  <c r="AN534" i="11"/>
  <c r="AK535" i="11"/>
  <c r="AL535" i="11"/>
  <c r="AM535" i="11"/>
  <c r="AN535" i="11"/>
  <c r="AK536" i="11"/>
  <c r="AL536" i="11"/>
  <c r="AM536" i="11"/>
  <c r="AN536" i="11"/>
  <c r="AK537" i="11"/>
  <c r="AL537" i="11"/>
  <c r="AM537" i="11"/>
  <c r="AN537" i="11"/>
  <c r="AK538" i="11"/>
  <c r="AL538" i="11"/>
  <c r="AM538" i="11"/>
  <c r="AN538" i="11"/>
  <c r="AK539" i="11"/>
  <c r="AL539" i="11"/>
  <c r="AM539" i="11"/>
  <c r="AN539" i="11"/>
  <c r="AK540" i="11"/>
  <c r="AL540" i="11"/>
  <c r="AM540" i="11"/>
  <c r="AN540" i="11"/>
  <c r="AK541" i="11"/>
  <c r="AL541" i="11"/>
  <c r="AM541" i="11"/>
  <c r="AN541" i="11"/>
  <c r="AK542" i="11"/>
  <c r="AL542" i="11"/>
  <c r="AM542" i="11"/>
  <c r="AN542" i="11"/>
  <c r="AK543" i="11"/>
  <c r="AL543" i="11"/>
  <c r="AM543" i="11"/>
  <c r="AN543" i="11"/>
  <c r="AK544" i="11"/>
  <c r="AL544" i="11"/>
  <c r="AM544" i="11"/>
  <c r="AN544" i="11"/>
  <c r="AK545" i="11"/>
  <c r="AL545" i="11"/>
  <c r="AM545" i="11"/>
  <c r="AN545" i="11"/>
  <c r="AK546" i="11"/>
  <c r="AL546" i="11"/>
  <c r="AM546" i="11"/>
  <c r="AN546" i="11"/>
  <c r="AK547" i="11"/>
  <c r="AL547" i="11"/>
  <c r="AM547" i="11"/>
  <c r="AN547" i="11"/>
  <c r="AK548" i="11"/>
  <c r="AL548" i="11"/>
  <c r="AM548" i="11"/>
  <c r="AN548" i="11"/>
  <c r="AK549" i="11"/>
  <c r="AL549" i="11"/>
  <c r="AM549" i="11"/>
  <c r="AN549" i="11"/>
  <c r="AK550" i="11"/>
  <c r="AL550" i="11"/>
  <c r="AM550" i="11"/>
  <c r="AN550" i="11"/>
  <c r="AK551" i="11"/>
  <c r="AL551" i="11"/>
  <c r="AM551" i="11"/>
  <c r="AN551" i="11"/>
  <c r="AK552" i="11"/>
  <c r="AL552" i="11"/>
  <c r="AM552" i="11"/>
  <c r="AN552" i="11"/>
  <c r="AK553" i="11"/>
  <c r="AL553" i="11"/>
  <c r="AM553" i="11"/>
  <c r="AN553" i="11"/>
  <c r="AK554" i="11"/>
  <c r="AL554" i="11"/>
  <c r="AM554" i="11"/>
  <c r="AN554" i="11"/>
  <c r="AK555" i="11"/>
  <c r="AL555" i="11"/>
  <c r="AM555" i="11"/>
  <c r="AN555" i="11"/>
  <c r="AK556" i="11"/>
  <c r="AL556" i="11"/>
  <c r="AM556" i="11"/>
  <c r="AN556" i="11"/>
  <c r="AK557" i="11"/>
  <c r="AL557" i="11"/>
  <c r="AM557" i="11"/>
  <c r="AN557" i="11"/>
  <c r="AK558" i="11"/>
  <c r="AL558" i="11"/>
  <c r="AM558" i="11"/>
  <c r="AN558" i="11"/>
  <c r="AK559" i="11"/>
  <c r="AL559" i="11"/>
  <c r="AM559" i="11"/>
  <c r="AN559" i="11"/>
  <c r="AK560" i="11"/>
  <c r="AL560" i="11"/>
  <c r="AM560" i="11"/>
  <c r="AN560" i="11"/>
  <c r="AK561" i="11"/>
  <c r="AL561" i="11"/>
  <c r="AM561" i="11"/>
  <c r="AN561" i="11"/>
  <c r="AK562" i="11"/>
  <c r="AL562" i="11"/>
  <c r="AM562" i="11"/>
  <c r="AN562" i="11"/>
  <c r="AK563" i="11"/>
  <c r="AL563" i="11"/>
  <c r="AM563" i="11"/>
  <c r="AN563" i="11"/>
  <c r="AK564" i="11"/>
  <c r="AL564" i="11"/>
  <c r="AM564" i="11"/>
  <c r="AN564" i="11"/>
  <c r="AK565" i="11"/>
  <c r="AL565" i="11"/>
  <c r="AM565" i="11"/>
  <c r="AN565" i="11"/>
  <c r="AK566" i="11"/>
  <c r="AL566" i="11"/>
  <c r="AM566" i="11"/>
  <c r="AN566" i="11"/>
  <c r="AK567" i="11"/>
  <c r="AL567" i="11"/>
  <c r="AM567" i="11"/>
  <c r="AN567" i="11"/>
  <c r="AK568" i="11"/>
  <c r="AL568" i="11"/>
  <c r="AM568" i="11"/>
  <c r="AN568" i="11"/>
  <c r="AK569" i="11"/>
  <c r="AL569" i="11"/>
  <c r="AM569" i="11"/>
  <c r="AN569" i="11"/>
  <c r="AK570" i="11"/>
  <c r="AL570" i="11"/>
  <c r="AM570" i="11"/>
  <c r="AN570" i="11"/>
  <c r="AK571" i="11"/>
  <c r="AL571" i="11"/>
  <c r="AM571" i="11"/>
  <c r="AN571" i="11"/>
  <c r="AK572" i="11"/>
  <c r="AL572" i="11"/>
  <c r="AM572" i="11"/>
  <c r="AN572" i="11"/>
  <c r="AK573" i="11"/>
  <c r="AL573" i="11"/>
  <c r="AM573" i="11"/>
  <c r="AN573" i="11"/>
  <c r="AK574" i="11"/>
  <c r="AL574" i="11"/>
  <c r="AM574" i="11"/>
  <c r="AN574" i="11"/>
  <c r="AK575" i="11"/>
  <c r="AL575" i="11"/>
  <c r="AM575" i="11"/>
  <c r="AN575" i="11"/>
  <c r="AK576" i="11"/>
  <c r="AL576" i="11"/>
  <c r="AM576" i="11"/>
  <c r="AN576" i="11"/>
  <c r="AK577" i="11"/>
  <c r="AL577" i="11"/>
  <c r="AM577" i="11"/>
  <c r="AN577" i="11"/>
  <c r="AK578" i="11"/>
  <c r="AL578" i="11"/>
  <c r="AM578" i="11"/>
  <c r="AN578" i="11"/>
  <c r="AK579" i="11"/>
  <c r="AL579" i="11"/>
  <c r="AM579" i="11"/>
  <c r="AN579" i="11"/>
  <c r="AK580" i="11"/>
  <c r="AL580" i="11"/>
  <c r="AM580" i="11"/>
  <c r="AN580" i="11"/>
  <c r="AK581" i="11"/>
  <c r="AL581" i="11"/>
  <c r="AM581" i="11"/>
  <c r="AN581" i="11"/>
  <c r="AK582" i="11"/>
  <c r="AL582" i="11"/>
  <c r="AM582" i="11"/>
  <c r="AN582" i="11"/>
  <c r="AK583" i="11"/>
  <c r="AL583" i="11"/>
  <c r="AM583" i="11"/>
  <c r="AN583" i="11"/>
  <c r="AK584" i="11"/>
  <c r="AL584" i="11"/>
  <c r="AM584" i="11"/>
  <c r="AN584" i="11"/>
  <c r="AK585" i="11"/>
  <c r="AL585" i="11"/>
  <c r="AM585" i="11"/>
  <c r="AN585" i="11"/>
  <c r="AK586" i="11"/>
  <c r="AL586" i="11"/>
  <c r="AM586" i="11"/>
  <c r="AN586" i="11"/>
  <c r="AK587" i="11"/>
  <c r="AL587" i="11"/>
  <c r="AM587" i="11"/>
  <c r="AN587" i="11"/>
  <c r="AK588" i="11"/>
  <c r="AL588" i="11"/>
  <c r="AM588" i="11"/>
  <c r="AN588" i="11"/>
  <c r="AK589" i="11"/>
  <c r="AL589" i="11"/>
  <c r="AM589" i="11"/>
  <c r="AN589" i="11"/>
  <c r="AK590" i="11"/>
  <c r="AL590" i="11"/>
  <c r="AM590" i="11"/>
  <c r="AN590" i="11"/>
  <c r="AK591" i="11"/>
  <c r="AL591" i="11"/>
  <c r="AM591" i="11"/>
  <c r="AN591" i="11"/>
  <c r="AK592" i="11"/>
  <c r="AL592" i="11"/>
  <c r="AM592" i="11"/>
  <c r="AN592" i="11"/>
  <c r="AK593" i="11"/>
  <c r="AL593" i="11"/>
  <c r="AM593" i="11"/>
  <c r="AN593" i="11"/>
  <c r="AK594" i="11"/>
  <c r="AL594" i="11"/>
  <c r="AM594" i="11"/>
  <c r="AN594" i="11"/>
  <c r="AK595" i="11"/>
  <c r="AL595" i="11"/>
  <c r="AM595" i="11"/>
  <c r="AN595" i="11"/>
  <c r="AK596" i="11"/>
  <c r="AL596" i="11"/>
  <c r="AM596" i="11"/>
  <c r="AN596" i="11"/>
  <c r="AK597" i="11"/>
  <c r="AL597" i="11"/>
  <c r="AM597" i="11"/>
  <c r="AN597" i="11"/>
  <c r="AK598" i="11"/>
  <c r="AL598" i="11"/>
  <c r="AM598" i="11"/>
  <c r="AN598" i="11"/>
  <c r="AK599" i="11"/>
  <c r="AL599" i="11"/>
  <c r="AM599" i="11"/>
  <c r="AN599" i="11"/>
  <c r="AK600" i="11"/>
  <c r="AL600" i="11"/>
  <c r="AM600" i="11"/>
  <c r="AN600" i="11"/>
  <c r="AK601" i="11"/>
  <c r="AL601" i="11"/>
  <c r="AM601" i="11"/>
  <c r="AN601" i="11"/>
  <c r="AK602" i="11"/>
  <c r="AL602" i="11"/>
  <c r="AM602" i="11"/>
  <c r="AN602" i="11"/>
  <c r="AK603" i="11"/>
  <c r="AL603" i="11"/>
  <c r="AM603" i="11"/>
  <c r="AN603" i="11"/>
  <c r="AK604" i="11"/>
  <c r="AL604" i="11"/>
  <c r="AM604" i="11"/>
  <c r="AN604" i="11"/>
  <c r="AK605" i="11"/>
  <c r="AL605" i="11"/>
  <c r="AM605" i="11"/>
  <c r="AN605" i="11"/>
  <c r="AK606" i="11"/>
  <c r="AL606" i="11"/>
  <c r="AM606" i="11"/>
  <c r="AN606" i="11"/>
  <c r="AK607" i="11"/>
  <c r="AL607" i="11"/>
  <c r="AM607" i="11"/>
  <c r="AN607" i="11"/>
  <c r="AK608" i="11"/>
  <c r="AL608" i="11"/>
  <c r="AM608" i="11"/>
  <c r="AN608" i="11"/>
  <c r="AK609" i="11"/>
  <c r="AL609" i="11"/>
  <c r="AM609" i="11"/>
  <c r="AN609" i="11"/>
  <c r="AK610" i="11"/>
  <c r="AL610" i="11"/>
  <c r="AM610" i="11"/>
  <c r="AN610" i="11"/>
  <c r="AK611" i="11"/>
  <c r="AL611" i="11"/>
  <c r="AM611" i="11"/>
  <c r="AN611" i="11"/>
  <c r="AK612" i="11"/>
  <c r="AL612" i="11"/>
  <c r="AM612" i="11"/>
  <c r="AN612" i="11"/>
  <c r="AK613" i="11"/>
  <c r="AL613" i="11"/>
  <c r="AM613" i="11"/>
  <c r="AN613" i="11"/>
  <c r="AK614" i="11"/>
  <c r="AL614" i="11"/>
  <c r="AM614" i="11"/>
  <c r="AN614" i="11"/>
  <c r="AK615" i="11"/>
  <c r="AL615" i="11"/>
  <c r="AM615" i="11"/>
  <c r="AN615" i="11"/>
  <c r="AK616" i="11"/>
  <c r="AL616" i="11"/>
  <c r="AM616" i="11"/>
  <c r="AN616" i="11"/>
  <c r="AK617" i="11"/>
  <c r="AL617" i="11"/>
  <c r="AM617" i="11"/>
  <c r="AN617" i="11"/>
  <c r="AK618" i="11"/>
  <c r="AL618" i="11"/>
  <c r="AM618" i="11"/>
  <c r="AN618" i="11"/>
  <c r="AK619" i="11"/>
  <c r="AL619" i="11"/>
  <c r="AM619" i="11"/>
  <c r="AN619" i="11"/>
  <c r="AK620" i="11"/>
  <c r="AL620" i="11"/>
  <c r="AM620" i="11"/>
  <c r="AN620" i="11"/>
  <c r="AK621" i="11"/>
  <c r="AL621" i="11"/>
  <c r="AM621" i="11"/>
  <c r="AN621" i="11"/>
  <c r="AK622" i="11"/>
  <c r="AL622" i="11"/>
  <c r="AM622" i="11"/>
  <c r="AN622" i="11"/>
  <c r="AK623" i="11"/>
  <c r="AL623" i="11"/>
  <c r="AM623" i="11"/>
  <c r="AN623" i="11"/>
  <c r="AK624" i="11"/>
  <c r="AL624" i="11"/>
  <c r="AM624" i="11"/>
  <c r="AN624" i="11"/>
  <c r="AK625" i="11"/>
  <c r="AL625" i="11"/>
  <c r="AM625" i="11"/>
  <c r="AN625" i="11"/>
  <c r="AK626" i="11"/>
  <c r="AL626" i="11"/>
  <c r="AM626" i="11"/>
  <c r="AN626" i="11"/>
  <c r="AK627" i="11"/>
  <c r="AL627" i="11"/>
  <c r="AM627" i="11"/>
  <c r="AN627" i="11"/>
  <c r="AK628" i="11"/>
  <c r="AL628" i="11"/>
  <c r="AM628" i="11"/>
  <c r="AN628" i="11"/>
  <c r="AK629" i="11"/>
  <c r="AL629" i="11"/>
  <c r="AM629" i="11"/>
  <c r="AN629" i="11"/>
  <c r="AK630" i="11"/>
  <c r="AL630" i="11"/>
  <c r="AM630" i="11"/>
  <c r="AN630" i="11"/>
  <c r="AK631" i="11"/>
  <c r="AL631" i="11"/>
  <c r="AM631" i="11"/>
  <c r="AN631" i="11"/>
  <c r="AK632" i="11"/>
  <c r="AL632" i="11"/>
  <c r="AM632" i="11"/>
  <c r="AN632" i="11"/>
  <c r="AK633" i="11"/>
  <c r="AL633" i="11"/>
  <c r="AM633" i="11"/>
  <c r="AN633" i="11"/>
  <c r="AK634" i="11"/>
  <c r="AL634" i="11"/>
  <c r="AM634" i="11"/>
  <c r="AN634" i="11"/>
  <c r="AK635" i="11"/>
  <c r="AL635" i="11"/>
  <c r="AM635" i="11"/>
  <c r="AN635" i="11"/>
  <c r="AK636" i="11"/>
  <c r="AL636" i="11"/>
  <c r="AM636" i="11"/>
  <c r="AN636" i="11"/>
  <c r="AK637" i="11"/>
  <c r="AL637" i="11"/>
  <c r="AM637" i="11"/>
  <c r="AN637" i="11"/>
  <c r="AK638" i="11"/>
  <c r="AL638" i="11"/>
  <c r="AM638" i="11"/>
  <c r="AN638" i="11"/>
  <c r="AK639" i="11"/>
  <c r="AL639" i="11"/>
  <c r="AM639" i="11"/>
  <c r="AN639" i="11"/>
  <c r="AK640" i="11"/>
  <c r="AL640" i="11"/>
  <c r="AM640" i="11"/>
  <c r="AN640" i="11"/>
  <c r="AK641" i="11"/>
  <c r="AL641" i="11"/>
  <c r="AM641" i="11"/>
  <c r="AN641" i="11"/>
  <c r="AK642" i="11"/>
  <c r="AL642" i="11"/>
  <c r="AM642" i="11"/>
  <c r="AN642" i="11"/>
  <c r="AK643" i="11"/>
  <c r="AL643" i="11"/>
  <c r="AM643" i="11"/>
  <c r="AN643" i="11"/>
  <c r="AK644" i="11"/>
  <c r="AL644" i="11"/>
  <c r="AM644" i="11"/>
  <c r="AN644" i="11"/>
  <c r="AK645" i="11"/>
  <c r="AL645" i="11"/>
  <c r="AM645" i="11"/>
  <c r="AN645" i="11"/>
  <c r="AK646" i="11"/>
  <c r="AL646" i="11"/>
  <c r="AM646" i="11"/>
  <c r="AN646" i="11"/>
  <c r="AK647" i="11"/>
  <c r="AL647" i="11"/>
  <c r="AM647" i="11"/>
  <c r="AN647" i="11"/>
  <c r="AK648" i="11"/>
  <c r="AL648" i="11"/>
  <c r="AM648" i="11"/>
  <c r="AN648" i="11"/>
  <c r="AK649" i="11"/>
  <c r="AL649" i="11"/>
  <c r="AM649" i="11"/>
  <c r="AN649" i="11"/>
  <c r="AK650" i="11"/>
  <c r="AL650" i="11"/>
  <c r="AM650" i="11"/>
  <c r="AN650" i="11"/>
  <c r="AK651" i="11"/>
  <c r="AL651" i="11"/>
  <c r="AM651" i="11"/>
  <c r="AN651" i="11"/>
  <c r="AK652" i="11"/>
  <c r="AL652" i="11"/>
  <c r="AM652" i="11"/>
  <c r="AN652" i="11"/>
  <c r="AK653" i="11"/>
  <c r="AL653" i="11"/>
  <c r="AM653" i="11"/>
  <c r="AN653" i="11"/>
  <c r="AK654" i="11"/>
  <c r="AL654" i="11"/>
  <c r="AM654" i="11"/>
  <c r="AN654" i="11"/>
  <c r="AK655" i="11"/>
  <c r="AL655" i="11"/>
  <c r="AM655" i="11"/>
  <c r="AN655" i="11"/>
  <c r="AK656" i="11"/>
  <c r="AL656" i="11"/>
  <c r="AM656" i="11"/>
  <c r="AN656" i="11"/>
  <c r="AK657" i="11"/>
  <c r="AL657" i="11"/>
  <c r="AM657" i="11"/>
  <c r="AN657" i="11"/>
  <c r="AL84" i="67"/>
  <c r="AM84" i="67"/>
  <c r="AH84" i="67"/>
  <c r="AG84" i="67" s="1"/>
  <c r="AF84" i="67"/>
  <c r="AI765" i="47"/>
  <c r="AI766" i="47"/>
  <c r="AI767" i="47"/>
  <c r="AI768" i="47"/>
  <c r="AI769" i="47"/>
  <c r="AI770" i="47"/>
  <c r="AI771" i="47"/>
  <c r="AI772" i="47"/>
  <c r="AI773" i="47"/>
  <c r="AI774" i="47"/>
  <c r="AI775" i="47"/>
  <c r="AI776" i="47"/>
  <c r="AI777" i="47"/>
  <c r="AI778" i="47"/>
  <c r="AI779" i="47"/>
  <c r="AI780" i="47"/>
  <c r="AH765" i="47"/>
  <c r="AH766" i="47"/>
  <c r="AH767" i="47"/>
  <c r="AH768" i="47"/>
  <c r="AH769" i="47"/>
  <c r="AH770" i="47"/>
  <c r="AH771" i="47"/>
  <c r="AH772" i="47"/>
  <c r="AH773" i="47"/>
  <c r="AH774" i="47"/>
  <c r="AH775" i="47"/>
  <c r="AH776" i="47"/>
  <c r="AH777" i="47"/>
  <c r="AH778" i="47"/>
  <c r="AH779" i="47"/>
  <c r="AH780" i="47"/>
  <c r="AG765" i="47"/>
  <c r="AG766" i="47"/>
  <c r="AG767" i="47"/>
  <c r="AG768" i="47"/>
  <c r="AG769" i="47"/>
  <c r="AG770" i="47"/>
  <c r="AG771" i="47"/>
  <c r="AG772" i="47"/>
  <c r="AG773" i="47"/>
  <c r="AG774" i="47"/>
  <c r="AG775" i="47"/>
  <c r="AG776" i="47"/>
  <c r="AG777" i="47"/>
  <c r="AG778" i="47"/>
  <c r="AG779" i="47"/>
  <c r="AG780" i="47"/>
  <c r="AG764" i="47"/>
  <c r="AL775" i="47"/>
  <c r="AM775" i="47"/>
  <c r="AN775" i="47"/>
  <c r="AL776" i="47"/>
  <c r="AM776" i="47"/>
  <c r="AN776" i="47"/>
  <c r="AL777" i="47"/>
  <c r="AM777" i="47"/>
  <c r="AN777" i="47"/>
  <c r="AL778" i="47"/>
  <c r="AM778" i="47"/>
  <c r="AN778" i="47"/>
  <c r="AL779" i="47"/>
  <c r="AM779" i="47"/>
  <c r="AN779" i="47"/>
  <c r="AL780" i="47"/>
  <c r="AM780" i="47"/>
  <c r="AN780" i="47"/>
  <c r="AM21" i="39" l="1"/>
  <c r="AK21" i="39"/>
  <c r="AJ21" i="39"/>
  <c r="AM20" i="39"/>
  <c r="AK20" i="39"/>
  <c r="AJ20" i="39"/>
  <c r="AM19" i="39"/>
  <c r="AK19" i="39"/>
  <c r="AJ19" i="39"/>
  <c r="AM18" i="39"/>
  <c r="AK18" i="39"/>
  <c r="AJ18" i="39"/>
  <c r="AM17" i="39"/>
  <c r="AK17" i="39"/>
  <c r="AJ17" i="39"/>
  <c r="AM16" i="39"/>
  <c r="AK16" i="39"/>
  <c r="AJ16" i="39"/>
  <c r="AM15" i="39"/>
  <c r="AK15" i="39"/>
  <c r="AJ15" i="39"/>
  <c r="AM14" i="39"/>
  <c r="AK14" i="39"/>
  <c r="AJ14" i="39"/>
  <c r="AM13" i="39"/>
  <c r="AK13" i="39"/>
  <c r="AJ13" i="39"/>
  <c r="AM12" i="39"/>
  <c r="AK12" i="39"/>
  <c r="AJ12" i="39"/>
  <c r="AM11" i="39"/>
  <c r="AK11" i="39"/>
  <c r="AJ11" i="39"/>
  <c r="AM10" i="39"/>
  <c r="AK10" i="39"/>
  <c r="AJ10" i="39"/>
  <c r="AM9" i="39"/>
  <c r="AK9" i="39"/>
  <c r="AJ9" i="39"/>
  <c r="AM8" i="39"/>
  <c r="AK8" i="39"/>
  <c r="AJ8" i="39"/>
  <c r="AM7" i="39"/>
  <c r="AJ7" i="39"/>
  <c r="AM6" i="39"/>
  <c r="AJ6" i="39"/>
  <c r="AM5" i="39"/>
  <c r="AJ5" i="39"/>
  <c r="AM4" i="39"/>
  <c r="AJ4" i="39"/>
  <c r="AM3" i="39"/>
  <c r="AJ3" i="39"/>
  <c r="AM2" i="39"/>
  <c r="AJ2" i="39"/>
  <c r="AM153" i="44"/>
  <c r="AK153" i="44"/>
  <c r="AJ153" i="44"/>
  <c r="AM152" i="44"/>
  <c r="AK152" i="44"/>
  <c r="AJ152" i="44"/>
  <c r="AM151" i="44"/>
  <c r="AK151" i="44"/>
  <c r="AJ151" i="44"/>
  <c r="AM150" i="44"/>
  <c r="AK150" i="44"/>
  <c r="AJ150" i="44"/>
  <c r="AM149" i="44"/>
  <c r="AK149" i="44"/>
  <c r="AJ149" i="44"/>
  <c r="AM148" i="44"/>
  <c r="AK148" i="44"/>
  <c r="AJ148" i="44"/>
  <c r="AM147" i="44"/>
  <c r="AK147" i="44"/>
  <c r="AJ147" i="44"/>
  <c r="AM146" i="44"/>
  <c r="AK146" i="44"/>
  <c r="AJ146" i="44"/>
  <c r="AM145" i="44"/>
  <c r="AK145" i="44"/>
  <c r="AJ145" i="44"/>
  <c r="AM144" i="44"/>
  <c r="AK144" i="44"/>
  <c r="AJ144" i="44"/>
  <c r="AM143" i="44"/>
  <c r="AK143" i="44"/>
  <c r="AJ143" i="44"/>
  <c r="AM142" i="44"/>
  <c r="AK142" i="44"/>
  <c r="AJ142" i="44"/>
  <c r="AM141" i="44"/>
  <c r="AK141" i="44"/>
  <c r="AJ141" i="44"/>
  <c r="AM140" i="44"/>
  <c r="AK140" i="44"/>
  <c r="AJ140" i="44"/>
  <c r="AM139" i="44"/>
  <c r="AJ139" i="44"/>
  <c r="AM138" i="44"/>
  <c r="AJ138" i="44"/>
  <c r="AM137" i="44"/>
  <c r="AJ137" i="44"/>
  <c r="AM136" i="44"/>
  <c r="AJ136" i="44"/>
  <c r="AM135" i="44"/>
  <c r="AJ135" i="44"/>
  <c r="AM134" i="44"/>
  <c r="AJ134" i="44"/>
  <c r="AK14" i="58"/>
  <c r="AK15" i="58"/>
  <c r="AJ15" i="58"/>
  <c r="AM15" i="58"/>
  <c r="AJ14" i="58"/>
  <c r="AM14" i="58"/>
  <c r="AF14" i="58"/>
  <c r="AF15" i="58"/>
  <c r="AU4" i="66"/>
  <c r="AU5" i="66"/>
  <c r="AU6" i="66"/>
  <c r="AU7" i="66"/>
  <c r="AU8" i="66"/>
  <c r="AU9" i="66"/>
  <c r="AU10" i="66"/>
  <c r="AU11" i="66"/>
  <c r="AU12" i="66"/>
  <c r="AU13" i="66"/>
  <c r="AU14" i="66"/>
  <c r="AU15" i="66"/>
  <c r="AU16" i="66"/>
  <c r="AU17" i="66"/>
  <c r="AU18" i="66"/>
  <c r="AU19" i="66"/>
  <c r="AU20" i="66"/>
  <c r="AU21" i="66"/>
  <c r="AU22" i="66"/>
  <c r="AU23" i="66"/>
  <c r="AU24" i="66"/>
  <c r="AU25" i="66"/>
  <c r="AU26" i="66"/>
  <c r="AU27" i="66"/>
  <c r="AU28" i="66"/>
  <c r="AU29" i="66"/>
  <c r="AU30" i="66"/>
  <c r="AU31" i="66"/>
  <c r="AU32" i="66"/>
  <c r="AU33" i="66"/>
  <c r="AU34" i="66"/>
  <c r="AU35" i="66"/>
  <c r="AU36" i="66"/>
  <c r="AU3" i="66"/>
  <c r="AM35" i="39" l="1"/>
  <c r="AK35" i="39"/>
  <c r="AJ35" i="39"/>
  <c r="AM34" i="39"/>
  <c r="AK34" i="39"/>
  <c r="AJ34" i="39"/>
  <c r="AM167" i="44"/>
  <c r="AK167" i="44"/>
  <c r="AJ167" i="44"/>
  <c r="AM166" i="44"/>
  <c r="AK166" i="44"/>
  <c r="AJ166" i="44"/>
  <c r="AF38" i="43"/>
  <c r="AL72" i="67"/>
  <c r="AM72" i="67"/>
  <c r="AI764" i="47"/>
  <c r="AL764" i="47"/>
  <c r="AM764" i="47"/>
  <c r="AN764" i="47"/>
  <c r="AL765" i="47"/>
  <c r="AM765" i="47"/>
  <c r="AN765" i="47"/>
  <c r="AL766" i="47"/>
  <c r="AM766" i="47"/>
  <c r="AN766" i="47"/>
  <c r="AL767" i="47"/>
  <c r="AM767" i="47"/>
  <c r="AN767" i="47"/>
  <c r="AL768" i="47"/>
  <c r="AM768" i="47"/>
  <c r="AN768" i="47"/>
  <c r="AL769" i="47"/>
  <c r="AM769" i="47"/>
  <c r="AN769" i="47"/>
  <c r="AL770" i="47"/>
  <c r="AM770" i="47"/>
  <c r="AN770" i="47"/>
  <c r="AL771" i="47"/>
  <c r="AM771" i="47"/>
  <c r="AN771" i="47"/>
  <c r="AL772" i="47"/>
  <c r="AM772" i="47"/>
  <c r="AN772" i="47"/>
  <c r="AL773" i="47"/>
  <c r="AM773" i="47"/>
  <c r="AN773" i="47"/>
  <c r="AL774" i="47"/>
  <c r="AM774" i="47"/>
  <c r="AN774" i="47"/>
  <c r="AH764" i="47" l="1"/>
  <c r="AG3" i="11"/>
  <c r="AG4" i="11"/>
  <c r="AG5" i="11"/>
  <c r="AG6" i="11"/>
  <c r="AG16" i="11"/>
  <c r="AG17" i="11"/>
  <c r="AG18" i="11"/>
  <c r="AG7" i="11"/>
  <c r="AG8" i="11"/>
  <c r="AG9" i="11"/>
  <c r="AG10" i="11"/>
  <c r="AG11" i="11"/>
  <c r="AG12" i="11"/>
  <c r="AG13" i="11"/>
  <c r="AG14" i="11"/>
  <c r="AG15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2" i="11"/>
  <c r="AG71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85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209" i="11"/>
  <c r="AG210" i="11"/>
  <c r="AG211" i="11"/>
  <c r="AG212" i="11"/>
  <c r="AG213" i="11"/>
  <c r="AG214" i="11"/>
  <c r="AG215" i="11"/>
  <c r="AG216" i="11"/>
  <c r="AG217" i="11"/>
  <c r="AG218" i="11"/>
  <c r="AG219" i="11"/>
  <c r="AG220" i="11"/>
  <c r="AG221" i="11"/>
  <c r="AG222" i="11"/>
  <c r="AG223" i="11"/>
  <c r="AG224" i="11"/>
  <c r="AG225" i="11"/>
  <c r="AG226" i="11"/>
  <c r="AG227" i="11"/>
  <c r="AG228" i="11"/>
  <c r="AG229" i="11"/>
  <c r="AG230" i="11"/>
  <c r="AG231" i="11"/>
  <c r="AG232" i="11"/>
  <c r="AG233" i="11"/>
  <c r="AG234" i="11"/>
  <c r="AG235" i="11"/>
  <c r="AG236" i="11"/>
  <c r="AG237" i="11"/>
  <c r="AG238" i="11"/>
  <c r="AG239" i="11"/>
  <c r="AG240" i="11"/>
  <c r="AG241" i="11"/>
  <c r="AG242" i="11"/>
  <c r="AG243" i="11"/>
  <c r="AG244" i="11"/>
  <c r="AG245" i="11"/>
  <c r="AG246" i="11"/>
  <c r="AG247" i="11"/>
  <c r="AG248" i="11"/>
  <c r="AG249" i="11"/>
  <c r="AG250" i="11"/>
  <c r="AG251" i="11"/>
  <c r="AG252" i="11"/>
  <c r="AG253" i="11"/>
  <c r="AG254" i="11"/>
  <c r="AG255" i="11"/>
  <c r="AG256" i="11"/>
  <c r="AG257" i="11"/>
  <c r="AG258" i="11"/>
  <c r="AG259" i="11"/>
  <c r="AG260" i="11"/>
  <c r="AG261" i="11"/>
  <c r="AG262" i="11"/>
  <c r="AG263" i="11"/>
  <c r="AG264" i="11"/>
  <c r="AG265" i="11"/>
  <c r="AG266" i="11"/>
  <c r="AG267" i="11"/>
  <c r="AG268" i="11"/>
  <c r="AG269" i="11"/>
  <c r="AG270" i="11"/>
  <c r="AG271" i="11"/>
  <c r="AG272" i="11"/>
  <c r="AG273" i="11"/>
  <c r="AG274" i="11"/>
  <c r="AG275" i="11"/>
  <c r="AG276" i="11"/>
  <c r="AG277" i="11"/>
  <c r="AG278" i="11"/>
  <c r="AG279" i="11"/>
  <c r="AG280" i="11"/>
  <c r="AG281" i="11"/>
  <c r="AG282" i="11"/>
  <c r="AG283" i="11"/>
  <c r="AG284" i="11"/>
  <c r="AG285" i="11"/>
  <c r="AG286" i="11"/>
  <c r="AG287" i="11"/>
  <c r="AG288" i="11"/>
  <c r="AG289" i="11"/>
  <c r="AG290" i="11"/>
  <c r="AG291" i="11"/>
  <c r="AG292" i="11"/>
  <c r="AG293" i="11"/>
  <c r="AG294" i="11"/>
  <c r="AG295" i="11"/>
  <c r="AG296" i="11"/>
  <c r="AG297" i="11"/>
  <c r="AG298" i="11"/>
  <c r="AG299" i="11"/>
  <c r="AG300" i="11"/>
  <c r="AG301" i="11"/>
  <c r="AG302" i="11"/>
  <c r="AG303" i="11"/>
  <c r="AG304" i="11"/>
  <c r="AG305" i="11"/>
  <c r="AG306" i="11"/>
  <c r="AG307" i="11"/>
  <c r="AG308" i="11"/>
  <c r="AG309" i="11"/>
  <c r="AG310" i="11"/>
  <c r="AG311" i="11"/>
  <c r="AG313" i="11"/>
  <c r="AG312" i="11"/>
  <c r="AG314" i="11"/>
  <c r="AG315" i="11"/>
  <c r="AG316" i="11"/>
  <c r="AG317" i="11"/>
  <c r="AG318" i="11"/>
  <c r="AG319" i="11"/>
  <c r="AG320" i="11"/>
  <c r="AG321" i="11"/>
  <c r="AG322" i="11"/>
  <c r="AG323" i="11"/>
  <c r="AG324" i="11"/>
  <c r="AG325" i="11"/>
  <c r="AG326" i="11"/>
  <c r="AG327" i="11"/>
  <c r="AG328" i="11"/>
  <c r="AG329" i="11"/>
  <c r="AG330" i="11"/>
  <c r="AG331" i="11"/>
  <c r="AG332" i="11"/>
  <c r="AG333" i="11"/>
  <c r="AG334" i="11"/>
  <c r="AG335" i="11"/>
  <c r="AG336" i="11"/>
  <c r="AG337" i="11"/>
  <c r="AG338" i="11"/>
  <c r="AG339" i="11"/>
  <c r="AG340" i="11"/>
  <c r="AG341" i="11"/>
  <c r="AG342" i="11"/>
  <c r="AG343" i="11"/>
  <c r="AG344" i="11"/>
  <c r="AG345" i="11"/>
  <c r="AG346" i="11"/>
  <c r="AG347" i="11"/>
  <c r="AG348" i="11"/>
  <c r="AG349" i="11"/>
  <c r="AG350" i="11"/>
  <c r="AG351" i="11"/>
  <c r="AG352" i="11"/>
  <c r="AG353" i="11"/>
  <c r="AG354" i="11"/>
  <c r="AG355" i="11"/>
  <c r="AG356" i="11"/>
  <c r="AG357" i="11"/>
  <c r="AG358" i="11"/>
  <c r="AG359" i="11"/>
  <c r="AG360" i="11"/>
  <c r="AG361" i="11"/>
  <c r="AG362" i="11"/>
  <c r="AG363" i="11"/>
  <c r="AG364" i="11"/>
  <c r="AG365" i="11"/>
  <c r="AG366" i="11"/>
  <c r="AG367" i="11"/>
  <c r="AG368" i="11"/>
  <c r="AG369" i="11"/>
  <c r="AG370" i="11"/>
  <c r="AG371" i="11"/>
  <c r="AG372" i="11"/>
  <c r="AG373" i="11"/>
  <c r="AG374" i="11"/>
  <c r="AG375" i="11"/>
  <c r="AG376" i="11"/>
  <c r="AG377" i="11"/>
  <c r="AG378" i="11"/>
  <c r="AG379" i="11"/>
  <c r="AG380" i="11"/>
  <c r="AG381" i="11"/>
  <c r="AG382" i="11"/>
  <c r="AG383" i="11"/>
  <c r="AG384" i="11"/>
  <c r="AG385" i="11"/>
  <c r="AG386" i="11"/>
  <c r="AG387" i="11"/>
  <c r="AG388" i="11"/>
  <c r="AG389" i="11"/>
  <c r="AG390" i="11"/>
  <c r="AG391" i="11"/>
  <c r="AG392" i="11"/>
  <c r="AG393" i="11"/>
  <c r="AG394" i="11"/>
  <c r="AG395" i="11"/>
  <c r="AG396" i="11"/>
  <c r="AG397" i="11"/>
  <c r="AG398" i="11"/>
  <c r="AG399" i="11"/>
  <c r="AG400" i="11"/>
  <c r="AG401" i="11"/>
  <c r="AG402" i="11"/>
  <c r="AG403" i="11"/>
  <c r="AG404" i="11"/>
  <c r="AG405" i="11"/>
  <c r="AG406" i="11"/>
  <c r="AG407" i="11"/>
  <c r="AG408" i="11"/>
  <c r="AG409" i="11"/>
  <c r="AG410" i="11"/>
  <c r="AG411" i="11"/>
  <c r="AG412" i="11"/>
  <c r="AG413" i="11"/>
  <c r="AG414" i="11"/>
  <c r="AG415" i="11"/>
  <c r="AG416" i="11"/>
  <c r="AG417" i="11"/>
  <c r="AG418" i="11"/>
  <c r="AG419" i="11"/>
  <c r="AG420" i="11"/>
  <c r="AG421" i="11"/>
  <c r="AG422" i="11"/>
  <c r="AG423" i="11"/>
  <c r="AG424" i="11"/>
  <c r="AG425" i="11"/>
  <c r="AG426" i="11"/>
  <c r="AG427" i="11"/>
  <c r="AG428" i="11"/>
  <c r="AG429" i="11"/>
  <c r="AG430" i="11"/>
  <c r="AG431" i="11"/>
  <c r="AG432" i="11"/>
  <c r="AG433" i="11"/>
  <c r="AG434" i="11"/>
  <c r="AG435" i="11"/>
  <c r="AG436" i="11"/>
  <c r="AG437" i="11"/>
  <c r="AG438" i="11"/>
  <c r="AG439" i="11"/>
  <c r="AG440" i="11"/>
  <c r="AG441" i="11"/>
  <c r="AG442" i="11"/>
  <c r="AG443" i="11"/>
  <c r="AG444" i="11"/>
  <c r="AG445" i="11"/>
  <c r="AG446" i="11"/>
  <c r="AG447" i="11"/>
  <c r="AG448" i="11"/>
  <c r="AG449" i="11"/>
  <c r="AG450" i="11"/>
  <c r="AG451" i="11"/>
  <c r="AG452" i="11"/>
  <c r="AG453" i="11"/>
  <c r="AG454" i="11"/>
  <c r="AG455" i="11"/>
  <c r="AG456" i="11"/>
  <c r="AG457" i="11"/>
  <c r="AG458" i="11"/>
  <c r="AG459" i="11"/>
  <c r="AG460" i="11"/>
  <c r="AG461" i="11"/>
  <c r="AG462" i="11"/>
  <c r="AG463" i="11"/>
  <c r="AG464" i="11"/>
  <c r="AG465" i="11"/>
  <c r="AG466" i="11"/>
  <c r="AG467" i="11"/>
  <c r="AG468" i="11"/>
  <c r="AG469" i="11"/>
  <c r="AG470" i="11"/>
  <c r="AG471" i="11"/>
  <c r="AG472" i="11"/>
  <c r="AG473" i="11"/>
  <c r="AG474" i="11"/>
  <c r="AG475" i="11"/>
  <c r="AG476" i="11"/>
  <c r="AG477" i="11"/>
  <c r="AG478" i="11"/>
  <c r="AG479" i="11"/>
  <c r="AG480" i="11"/>
  <c r="AG481" i="11"/>
  <c r="AG482" i="11"/>
  <c r="AG483" i="11"/>
  <c r="AG484" i="11"/>
  <c r="AG485" i="11"/>
  <c r="AG486" i="11"/>
  <c r="AG487" i="11"/>
  <c r="AG488" i="11"/>
  <c r="AG489" i="11"/>
  <c r="AG490" i="11"/>
  <c r="AG491" i="11"/>
  <c r="AG492" i="11"/>
  <c r="AG493" i="11"/>
  <c r="AG494" i="11"/>
  <c r="AG495" i="11"/>
  <c r="AG496" i="11"/>
  <c r="AG497" i="11"/>
  <c r="AG498" i="11"/>
  <c r="AG499" i="11"/>
  <c r="AG500" i="11"/>
  <c r="AG501" i="11"/>
  <c r="AG502" i="11"/>
  <c r="AG503" i="11"/>
  <c r="AG504" i="11"/>
  <c r="AG505" i="11"/>
  <c r="AG506" i="11"/>
  <c r="AG507" i="11"/>
  <c r="AG508" i="11"/>
  <c r="AG509" i="11"/>
  <c r="AG510" i="11"/>
  <c r="AG511" i="11"/>
  <c r="AG512" i="11"/>
  <c r="AG513" i="11"/>
  <c r="AG514" i="11"/>
  <c r="AG515" i="11"/>
  <c r="AG516" i="11"/>
  <c r="AG517" i="11"/>
  <c r="AG518" i="11"/>
  <c r="AG519" i="11"/>
  <c r="AG520" i="11"/>
  <c r="AG521" i="11"/>
  <c r="AG522" i="11"/>
  <c r="AG523" i="11"/>
  <c r="AG524" i="11"/>
  <c r="AG525" i="11"/>
  <c r="AG526" i="11"/>
  <c r="AG527" i="11"/>
  <c r="AG528" i="11"/>
  <c r="AG529" i="11"/>
  <c r="AG530" i="11"/>
  <c r="AG531" i="11"/>
  <c r="AG532" i="11"/>
  <c r="AG533" i="11"/>
  <c r="AG534" i="11"/>
  <c r="AG535" i="11"/>
  <c r="AG536" i="11"/>
  <c r="AG537" i="11"/>
  <c r="AG538" i="11"/>
  <c r="AG539" i="11"/>
  <c r="AG540" i="11"/>
  <c r="AG541" i="11"/>
  <c r="AG542" i="11"/>
  <c r="AG543" i="11"/>
  <c r="AG544" i="11"/>
  <c r="AG545" i="11"/>
  <c r="AG546" i="11"/>
  <c r="AG547" i="11"/>
  <c r="AG548" i="11"/>
  <c r="AG549" i="11"/>
  <c r="AG550" i="11"/>
  <c r="AG551" i="11"/>
  <c r="AG552" i="11"/>
  <c r="AG553" i="11"/>
  <c r="AG554" i="11"/>
  <c r="AG555" i="11"/>
  <c r="AG556" i="11"/>
  <c r="AG557" i="11"/>
  <c r="AG558" i="11"/>
  <c r="AG559" i="11"/>
  <c r="AG560" i="11"/>
  <c r="AG561" i="11"/>
  <c r="AG562" i="11"/>
  <c r="AG563" i="11"/>
  <c r="AG564" i="11"/>
  <c r="AG565" i="11"/>
  <c r="AG566" i="11"/>
  <c r="AG567" i="11"/>
  <c r="AG568" i="11"/>
  <c r="AG569" i="11"/>
  <c r="AG570" i="11"/>
  <c r="AG571" i="11"/>
  <c r="AG572" i="11"/>
  <c r="AG573" i="11"/>
  <c r="AG574" i="11"/>
  <c r="AG575" i="11"/>
  <c r="AG576" i="11"/>
  <c r="AG577" i="11"/>
  <c r="AG578" i="11"/>
  <c r="AG579" i="11"/>
  <c r="AG580" i="11"/>
  <c r="AG581" i="11"/>
  <c r="AG582" i="11"/>
  <c r="AG583" i="11"/>
  <c r="AG584" i="11"/>
  <c r="AG585" i="11"/>
  <c r="AG586" i="11"/>
  <c r="AG587" i="11"/>
  <c r="AG588" i="11"/>
  <c r="AG589" i="11"/>
  <c r="AG590" i="11"/>
  <c r="AG591" i="11"/>
  <c r="AG592" i="11"/>
  <c r="AG593" i="11"/>
  <c r="AG594" i="11"/>
  <c r="AG595" i="11"/>
  <c r="AG596" i="11"/>
  <c r="AG597" i="11"/>
  <c r="AG598" i="11"/>
  <c r="AG599" i="11"/>
  <c r="AG600" i="11"/>
  <c r="AG601" i="11"/>
  <c r="AG602" i="11"/>
  <c r="AG603" i="11"/>
  <c r="AG604" i="11"/>
  <c r="AG605" i="11"/>
  <c r="AG606" i="11"/>
  <c r="AG607" i="11"/>
  <c r="AG608" i="11"/>
  <c r="AG609" i="11"/>
  <c r="AG610" i="11"/>
  <c r="AG611" i="11"/>
  <c r="AG612" i="11"/>
  <c r="AG613" i="11"/>
  <c r="AG614" i="11"/>
  <c r="AG615" i="11"/>
  <c r="AG616" i="11"/>
  <c r="AG617" i="11"/>
  <c r="AG618" i="11"/>
  <c r="AG619" i="11"/>
  <c r="AG620" i="11"/>
  <c r="AG621" i="11"/>
  <c r="AG622" i="11"/>
  <c r="AG623" i="11"/>
  <c r="AG624" i="11"/>
  <c r="AG625" i="11"/>
  <c r="AG626" i="11"/>
  <c r="AG627" i="11"/>
  <c r="AG628" i="11"/>
  <c r="AG629" i="11"/>
  <c r="AG630" i="11"/>
  <c r="AG631" i="11"/>
  <c r="AG632" i="11"/>
  <c r="AG633" i="11"/>
  <c r="AG634" i="11"/>
  <c r="AG635" i="11"/>
  <c r="AG636" i="11"/>
  <c r="AG637" i="11"/>
  <c r="AG638" i="11"/>
  <c r="AG639" i="11"/>
  <c r="AG640" i="11"/>
  <c r="AG641" i="11"/>
  <c r="AG642" i="11"/>
  <c r="AG643" i="11"/>
  <c r="AG644" i="11"/>
  <c r="AG645" i="11"/>
  <c r="AG646" i="11"/>
  <c r="AG647" i="11"/>
  <c r="AG648" i="11"/>
  <c r="AG649" i="11"/>
  <c r="AG650" i="11"/>
  <c r="AG651" i="11"/>
  <c r="AG652" i="11"/>
  <c r="AG653" i="11"/>
  <c r="AG654" i="11"/>
  <c r="AK3" i="11"/>
  <c r="AL3" i="11"/>
  <c r="AM3" i="11"/>
  <c r="AN3" i="11"/>
  <c r="AL81" i="67"/>
  <c r="AM81" i="67"/>
  <c r="AL82" i="67"/>
  <c r="AM82" i="67"/>
  <c r="AL74" i="67"/>
  <c r="AM74" i="67"/>
  <c r="AL75" i="67"/>
  <c r="AM75" i="67"/>
  <c r="AL76" i="67"/>
  <c r="AM76" i="67"/>
  <c r="AL77" i="67"/>
  <c r="AM77" i="67"/>
  <c r="AL78" i="67"/>
  <c r="AM78" i="67"/>
  <c r="AL66" i="67"/>
  <c r="AM66" i="67"/>
  <c r="AL63" i="67"/>
  <c r="AM63" i="67"/>
  <c r="AR22" i="67"/>
  <c r="AR21" i="67"/>
  <c r="AR20" i="67"/>
  <c r="AR19" i="67"/>
  <c r="AR18" i="67"/>
  <c r="AR17" i="67"/>
  <c r="AR16" i="67"/>
  <c r="AR15" i="67"/>
  <c r="AR14" i="67"/>
  <c r="AR13" i="67"/>
  <c r="AR12" i="67"/>
  <c r="AR11" i="67"/>
  <c r="AR10" i="67"/>
  <c r="AR9" i="67"/>
  <c r="AR8" i="67"/>
  <c r="AR7" i="67"/>
  <c r="AR6" i="67"/>
  <c r="AR5" i="67"/>
  <c r="AR4" i="67"/>
  <c r="AR3" i="67"/>
  <c r="AL83" i="66"/>
  <c r="AM83" i="66"/>
  <c r="AL2" i="66"/>
  <c r="AL3" i="66"/>
  <c r="AL4" i="66"/>
  <c r="AL5" i="66"/>
  <c r="AL6" i="66"/>
  <c r="AL7" i="66"/>
  <c r="AL8" i="66"/>
  <c r="AL9" i="66"/>
  <c r="AL10" i="66"/>
  <c r="AL11" i="66"/>
  <c r="AL12" i="66"/>
  <c r="AL13" i="66"/>
  <c r="AL14" i="66"/>
  <c r="AL15" i="66"/>
  <c r="AL16" i="66"/>
  <c r="AL17" i="66"/>
  <c r="AL18" i="66"/>
  <c r="AL19" i="66"/>
  <c r="AL20" i="66"/>
  <c r="AL21" i="66"/>
  <c r="AL22" i="66"/>
  <c r="AL23" i="66"/>
  <c r="AL24" i="66"/>
  <c r="AL25" i="66"/>
  <c r="AL26" i="66"/>
  <c r="AL27" i="66"/>
  <c r="AL28" i="66"/>
  <c r="AL29" i="66"/>
  <c r="AL30" i="66"/>
  <c r="AL31" i="66"/>
  <c r="AL32" i="66"/>
  <c r="AL33" i="66"/>
  <c r="AL34" i="66"/>
  <c r="AL35" i="66"/>
  <c r="AL36" i="66"/>
  <c r="AL37" i="66"/>
  <c r="AL38" i="66"/>
  <c r="AL39" i="66"/>
  <c r="AL40" i="66"/>
  <c r="AL41" i="66"/>
  <c r="AL42" i="66"/>
  <c r="AL43" i="66"/>
  <c r="AL44" i="66"/>
  <c r="AL45" i="66"/>
  <c r="AL46" i="66"/>
  <c r="AL47" i="66"/>
  <c r="AL48" i="66"/>
  <c r="AL49" i="66"/>
  <c r="AL50" i="66"/>
  <c r="AL51" i="66"/>
  <c r="AL52" i="66"/>
  <c r="AL53" i="66"/>
  <c r="AL54" i="66"/>
  <c r="AL55" i="66"/>
  <c r="AL56" i="66"/>
  <c r="AL57" i="66"/>
  <c r="AL58" i="66"/>
  <c r="AL59" i="66"/>
  <c r="AL60" i="66"/>
  <c r="AL61" i="66"/>
  <c r="AL62" i="66"/>
  <c r="AL63" i="66"/>
  <c r="AL64" i="66"/>
  <c r="AL65" i="66"/>
  <c r="AL66" i="66"/>
  <c r="AL67" i="66"/>
  <c r="AL68" i="66"/>
  <c r="AL69" i="66"/>
  <c r="AL70" i="66"/>
  <c r="AL71" i="66"/>
  <c r="AL72" i="66"/>
  <c r="AL73" i="66"/>
  <c r="AL74" i="66"/>
  <c r="AL75" i="66"/>
  <c r="AL76" i="66"/>
  <c r="AL77" i="66"/>
  <c r="AL78" i="66"/>
  <c r="AL79" i="66"/>
  <c r="AL80" i="66"/>
  <c r="AL81" i="66"/>
  <c r="AL82" i="66"/>
  <c r="AI3" i="47"/>
  <c r="AI4" i="47"/>
  <c r="AI5" i="47"/>
  <c r="AI6" i="47"/>
  <c r="AI7" i="47"/>
  <c r="AI8" i="47"/>
  <c r="AI9" i="47"/>
  <c r="AI10" i="47"/>
  <c r="AI11" i="47"/>
  <c r="AI12" i="47"/>
  <c r="AI13" i="47"/>
  <c r="AI14" i="47"/>
  <c r="AI15" i="47"/>
  <c r="AI16" i="47"/>
  <c r="AI17" i="47"/>
  <c r="AI18" i="47"/>
  <c r="AI19" i="47"/>
  <c r="AI20" i="47"/>
  <c r="AI21" i="47"/>
  <c r="AI22" i="47"/>
  <c r="AI23" i="47"/>
  <c r="AI24" i="47"/>
  <c r="AI25" i="47"/>
  <c r="AI26" i="47"/>
  <c r="AI27" i="47"/>
  <c r="AI28" i="47"/>
  <c r="AI29" i="47"/>
  <c r="AI30" i="47"/>
  <c r="AI31" i="47"/>
  <c r="AI32" i="47"/>
  <c r="AI33" i="47"/>
  <c r="AI34" i="47"/>
  <c r="AI35" i="47"/>
  <c r="AI36" i="47"/>
  <c r="AI37" i="47"/>
  <c r="AI38" i="47"/>
  <c r="AI39" i="47"/>
  <c r="AI40" i="47"/>
  <c r="AI41" i="47"/>
  <c r="AI42" i="47"/>
  <c r="AI43" i="47"/>
  <c r="AI44" i="47"/>
  <c r="AI45" i="47"/>
  <c r="AI46" i="47"/>
  <c r="AI47" i="47"/>
  <c r="AI48" i="47"/>
  <c r="AI49" i="47"/>
  <c r="AI50" i="47"/>
  <c r="AI51" i="47"/>
  <c r="AI52" i="47"/>
  <c r="AI53" i="47"/>
  <c r="AI54" i="47"/>
  <c r="AI55" i="47"/>
  <c r="AI56" i="47"/>
  <c r="AI57" i="47"/>
  <c r="AI58" i="47"/>
  <c r="AI59" i="47"/>
  <c r="AI60" i="47"/>
  <c r="AI61" i="47"/>
  <c r="AI62" i="47"/>
  <c r="AI63" i="47"/>
  <c r="AI64" i="47"/>
  <c r="AI65" i="47"/>
  <c r="AI66" i="47"/>
  <c r="AI67" i="47"/>
  <c r="AI68" i="47"/>
  <c r="AI69" i="47"/>
  <c r="AI70" i="47"/>
  <c r="AI71" i="47"/>
  <c r="AI72" i="47"/>
  <c r="AI73" i="47"/>
  <c r="AI74" i="47"/>
  <c r="AI75" i="47"/>
  <c r="AI76" i="47"/>
  <c r="AI77" i="47"/>
  <c r="AI78" i="47"/>
  <c r="AI79" i="47"/>
  <c r="AI80" i="47"/>
  <c r="AI81" i="47"/>
  <c r="AI82" i="47"/>
  <c r="AI83" i="47"/>
  <c r="AI84" i="47"/>
  <c r="AI85" i="47"/>
  <c r="AI86" i="47"/>
  <c r="AI87" i="47"/>
  <c r="AI88" i="47"/>
  <c r="AI89" i="47"/>
  <c r="AI90" i="47"/>
  <c r="AI91" i="47"/>
  <c r="AI92" i="47"/>
  <c r="AI93" i="47"/>
  <c r="AI94" i="47"/>
  <c r="AI95" i="47"/>
  <c r="AI96" i="47"/>
  <c r="AI97" i="47"/>
  <c r="AI98" i="47"/>
  <c r="AI99" i="47"/>
  <c r="AI100" i="47"/>
  <c r="AI101" i="47"/>
  <c r="AI102" i="47"/>
  <c r="AI103" i="47"/>
  <c r="AI104" i="47"/>
  <c r="AI105" i="47"/>
  <c r="AI106" i="47"/>
  <c r="AI107" i="47"/>
  <c r="AI108" i="47"/>
  <c r="AI109" i="47"/>
  <c r="AI110" i="47"/>
  <c r="AI111" i="47"/>
  <c r="AI112" i="47"/>
  <c r="AI113" i="47"/>
  <c r="AI114" i="47"/>
  <c r="AI115" i="47"/>
  <c r="AI116" i="47"/>
  <c r="AI117" i="47"/>
  <c r="AI118" i="47"/>
  <c r="AI119" i="47"/>
  <c r="AI120" i="47"/>
  <c r="AI121" i="47"/>
  <c r="AI122" i="47"/>
  <c r="AI123" i="47"/>
  <c r="AI124" i="47"/>
  <c r="AI125" i="47"/>
  <c r="AI126" i="47"/>
  <c r="AI127" i="47"/>
  <c r="AI128" i="47"/>
  <c r="AI129" i="47"/>
  <c r="AI130" i="47"/>
  <c r="AI131" i="47"/>
  <c r="AI132" i="47"/>
  <c r="AI133" i="47"/>
  <c r="AI134" i="47"/>
  <c r="AI135" i="47"/>
  <c r="AI136" i="47"/>
  <c r="AI137" i="47"/>
  <c r="AI138" i="47"/>
  <c r="AI139" i="47"/>
  <c r="AI140" i="47"/>
  <c r="AI141" i="47"/>
  <c r="AI142" i="47"/>
  <c r="AI143" i="47"/>
  <c r="AI144" i="47"/>
  <c r="AI145" i="47"/>
  <c r="AI146" i="47"/>
  <c r="AI147" i="47"/>
  <c r="AI148" i="47"/>
  <c r="AI149" i="47"/>
  <c r="AI150" i="47"/>
  <c r="AI151" i="47"/>
  <c r="AI152" i="47"/>
  <c r="AI153" i="47"/>
  <c r="AI154" i="47"/>
  <c r="AI155" i="47"/>
  <c r="AI156" i="47"/>
  <c r="AI157" i="47"/>
  <c r="AI158" i="47"/>
  <c r="AI159" i="47"/>
  <c r="AI160" i="47"/>
  <c r="AI161" i="47"/>
  <c r="AI162" i="47"/>
  <c r="AI163" i="47"/>
  <c r="AI164" i="47"/>
  <c r="AI165" i="47"/>
  <c r="AI166" i="47"/>
  <c r="AI167" i="47"/>
  <c r="AI168" i="47"/>
  <c r="AI169" i="47"/>
  <c r="AI170" i="47"/>
  <c r="AI171" i="47"/>
  <c r="AI172" i="47"/>
  <c r="AI173" i="47"/>
  <c r="AI174" i="47"/>
  <c r="AI175" i="47"/>
  <c r="AI176" i="47"/>
  <c r="AI177" i="47"/>
  <c r="AI178" i="47"/>
  <c r="AI179" i="47"/>
  <c r="AI180" i="47"/>
  <c r="AI181" i="47"/>
  <c r="AI182" i="47"/>
  <c r="AI183" i="47"/>
  <c r="AI184" i="47"/>
  <c r="AI185" i="47"/>
  <c r="AI186" i="47"/>
  <c r="AI187" i="47"/>
  <c r="AI188" i="47"/>
  <c r="AI189" i="47"/>
  <c r="AI190" i="47"/>
  <c r="AI191" i="47"/>
  <c r="AI192" i="47"/>
  <c r="AI193" i="47"/>
  <c r="AI194" i="47"/>
  <c r="AI195" i="47"/>
  <c r="AI196" i="47"/>
  <c r="AI197" i="47"/>
  <c r="AI198" i="47"/>
  <c r="AI199" i="47"/>
  <c r="AI200" i="47"/>
  <c r="AI201" i="47"/>
  <c r="AI202" i="47"/>
  <c r="AI203" i="47"/>
  <c r="AI204" i="47"/>
  <c r="AI205" i="47"/>
  <c r="AI206" i="47"/>
  <c r="AI207" i="47"/>
  <c r="AI208" i="47"/>
  <c r="AI209" i="47"/>
  <c r="AI210" i="47"/>
  <c r="AI211" i="47"/>
  <c r="AI212" i="47"/>
  <c r="AI213" i="47"/>
  <c r="AI214" i="47"/>
  <c r="AI215" i="47"/>
  <c r="AI216" i="47"/>
  <c r="AI217" i="47"/>
  <c r="AI218" i="47"/>
  <c r="AI219" i="47"/>
  <c r="AI220" i="47"/>
  <c r="AI221" i="47"/>
  <c r="AI222" i="47"/>
  <c r="AI223" i="47"/>
  <c r="AI224" i="47"/>
  <c r="AI225" i="47"/>
  <c r="AI226" i="47"/>
  <c r="AI227" i="47"/>
  <c r="AI228" i="47"/>
  <c r="AI229" i="47"/>
  <c r="AI230" i="47"/>
  <c r="AI231" i="47"/>
  <c r="AI232" i="47"/>
  <c r="AI233" i="47"/>
  <c r="AI234" i="47"/>
  <c r="AI235" i="47"/>
  <c r="AI236" i="47"/>
  <c r="AI237" i="47"/>
  <c r="AI238" i="47"/>
  <c r="AI239" i="47"/>
  <c r="AI240" i="47"/>
  <c r="AI241" i="47"/>
  <c r="AI242" i="47"/>
  <c r="AI243" i="47"/>
  <c r="AI244" i="47"/>
  <c r="AI245" i="47"/>
  <c r="AI246" i="47"/>
  <c r="AI247" i="47"/>
  <c r="AI248" i="47"/>
  <c r="AI249" i="47"/>
  <c r="AI250" i="47"/>
  <c r="AI251" i="47"/>
  <c r="AI252" i="47"/>
  <c r="AI253" i="47"/>
  <c r="AI254" i="47"/>
  <c r="AI255" i="47"/>
  <c r="AI256" i="47"/>
  <c r="AI257" i="47"/>
  <c r="AI258" i="47"/>
  <c r="AI259" i="47"/>
  <c r="AI260" i="47"/>
  <c r="AI261" i="47"/>
  <c r="AI262" i="47"/>
  <c r="AI263" i="47"/>
  <c r="AI264" i="47"/>
  <c r="AI265" i="47"/>
  <c r="AI266" i="47"/>
  <c r="AI267" i="47"/>
  <c r="AI268" i="47"/>
  <c r="AI269" i="47"/>
  <c r="AI270" i="47"/>
  <c r="AI271" i="47"/>
  <c r="AI272" i="47"/>
  <c r="AI273" i="47"/>
  <c r="AI274" i="47"/>
  <c r="AI275" i="47"/>
  <c r="AI276" i="47"/>
  <c r="AI277" i="47"/>
  <c r="AI278" i="47"/>
  <c r="AI279" i="47"/>
  <c r="AI280" i="47"/>
  <c r="AI281" i="47"/>
  <c r="AI282" i="47"/>
  <c r="AI283" i="47"/>
  <c r="AI284" i="47"/>
  <c r="AI285" i="47"/>
  <c r="AI286" i="47"/>
  <c r="AI287" i="47"/>
  <c r="AI288" i="47"/>
  <c r="AI289" i="47"/>
  <c r="AI290" i="47"/>
  <c r="AI291" i="47"/>
  <c r="AI292" i="47"/>
  <c r="AI293" i="47"/>
  <c r="AI294" i="47"/>
  <c r="AI295" i="47"/>
  <c r="AI296" i="47"/>
  <c r="AI297" i="47"/>
  <c r="AI298" i="47"/>
  <c r="AI299" i="47"/>
  <c r="AI300" i="47"/>
  <c r="AI301" i="47"/>
  <c r="AI302" i="47"/>
  <c r="AI303" i="47"/>
  <c r="AI304" i="47"/>
  <c r="AI305" i="47"/>
  <c r="AI306" i="47"/>
  <c r="AI307" i="47"/>
  <c r="AI308" i="47"/>
  <c r="AI309" i="47"/>
  <c r="AI310" i="47"/>
  <c r="AI311" i="47"/>
  <c r="AI312" i="47"/>
  <c r="AI313" i="47"/>
  <c r="AI314" i="47"/>
  <c r="AI315" i="47"/>
  <c r="AI316" i="47"/>
  <c r="AI317" i="47"/>
  <c r="AI318" i="47"/>
  <c r="AI319" i="47"/>
  <c r="AI320" i="47"/>
  <c r="AI321" i="47"/>
  <c r="AI322" i="47"/>
  <c r="AI323" i="47"/>
  <c r="AI324" i="47"/>
  <c r="AI325" i="47"/>
  <c r="AI326" i="47"/>
  <c r="AI327" i="47"/>
  <c r="AI328" i="47"/>
  <c r="AI329" i="47"/>
  <c r="AI330" i="47"/>
  <c r="AI331" i="47"/>
  <c r="AI332" i="47"/>
  <c r="AI333" i="47"/>
  <c r="AI334" i="47"/>
  <c r="AI335" i="47"/>
  <c r="AI336" i="47"/>
  <c r="AI337" i="47"/>
  <c r="AI338" i="47"/>
  <c r="AI339" i="47"/>
  <c r="AI340" i="47"/>
  <c r="AI341" i="47"/>
  <c r="AI342" i="47"/>
  <c r="AI343" i="47"/>
  <c r="AI344" i="47"/>
  <c r="AI345" i="47"/>
  <c r="AI346" i="47"/>
  <c r="AI347" i="47"/>
  <c r="AI348" i="47"/>
  <c r="AI349" i="47"/>
  <c r="AI350" i="47"/>
  <c r="AI351" i="47"/>
  <c r="AI352" i="47"/>
  <c r="AI353" i="47"/>
  <c r="AI354" i="47"/>
  <c r="AI355" i="47"/>
  <c r="AI356" i="47"/>
  <c r="AI357" i="47"/>
  <c r="AI358" i="47"/>
  <c r="AI359" i="47"/>
  <c r="AI360" i="47"/>
  <c r="AI361" i="47"/>
  <c r="AI362" i="47"/>
  <c r="AI363" i="47"/>
  <c r="AI364" i="47"/>
  <c r="AI365" i="47"/>
  <c r="AI366" i="47"/>
  <c r="AI367" i="47"/>
  <c r="AI368" i="47"/>
  <c r="AI369" i="47"/>
  <c r="AI370" i="47"/>
  <c r="AI371" i="47"/>
  <c r="AI372" i="47"/>
  <c r="AI373" i="47"/>
  <c r="AI374" i="47"/>
  <c r="AI375" i="47"/>
  <c r="AI376" i="47"/>
  <c r="AI377" i="47"/>
  <c r="AI378" i="47"/>
  <c r="AI379" i="47"/>
  <c r="AI380" i="47"/>
  <c r="AI381" i="47"/>
  <c r="AI382" i="47"/>
  <c r="AI383" i="47"/>
  <c r="AI384" i="47"/>
  <c r="AI385" i="47"/>
  <c r="AI386" i="47"/>
  <c r="AI387" i="47"/>
  <c r="AI388" i="47"/>
  <c r="AI389" i="47"/>
  <c r="AI390" i="47"/>
  <c r="AI391" i="47"/>
  <c r="AI392" i="47"/>
  <c r="AI393" i="47"/>
  <c r="AI394" i="47"/>
  <c r="AI395" i="47"/>
  <c r="AI396" i="47"/>
  <c r="AI397" i="47"/>
  <c r="AI398" i="47"/>
  <c r="AI399" i="47"/>
  <c r="AI400" i="47"/>
  <c r="AI401" i="47"/>
  <c r="AI402" i="47"/>
  <c r="AI403" i="47"/>
  <c r="AI404" i="47"/>
  <c r="AI405" i="47"/>
  <c r="AI406" i="47"/>
  <c r="AI407" i="47"/>
  <c r="AI408" i="47"/>
  <c r="AI409" i="47"/>
  <c r="AI410" i="47"/>
  <c r="AI411" i="47"/>
  <c r="AI412" i="47"/>
  <c r="AI413" i="47"/>
  <c r="AI414" i="47"/>
  <c r="AI415" i="47"/>
  <c r="AI416" i="47"/>
  <c r="AI417" i="47"/>
  <c r="AI418" i="47"/>
  <c r="AI419" i="47"/>
  <c r="AI420" i="47"/>
  <c r="AI421" i="47"/>
  <c r="AI422" i="47"/>
  <c r="AI423" i="47"/>
  <c r="AI424" i="47"/>
  <c r="AI425" i="47"/>
  <c r="AI426" i="47"/>
  <c r="AI427" i="47"/>
  <c r="AI428" i="47"/>
  <c r="AI429" i="47"/>
  <c r="AI430" i="47"/>
  <c r="AI431" i="47"/>
  <c r="AI432" i="47"/>
  <c r="AI433" i="47"/>
  <c r="AI434" i="47"/>
  <c r="AI435" i="47"/>
  <c r="AI436" i="47"/>
  <c r="AI437" i="47"/>
  <c r="AI438" i="47"/>
  <c r="AI439" i="47"/>
  <c r="AI440" i="47"/>
  <c r="AI441" i="47"/>
  <c r="AI442" i="47"/>
  <c r="AI443" i="47"/>
  <c r="AI444" i="47"/>
  <c r="AI445" i="47"/>
  <c r="AI446" i="47"/>
  <c r="AI447" i="47"/>
  <c r="AI448" i="47"/>
  <c r="AI449" i="47"/>
  <c r="AI450" i="47"/>
  <c r="AI451" i="47"/>
  <c r="AI452" i="47"/>
  <c r="AI453" i="47"/>
  <c r="AI454" i="47"/>
  <c r="AI455" i="47"/>
  <c r="AI456" i="47"/>
  <c r="AI457" i="47"/>
  <c r="AI458" i="47"/>
  <c r="AI459" i="47"/>
  <c r="AI460" i="47"/>
  <c r="AI461" i="47"/>
  <c r="AI462" i="47"/>
  <c r="AI463" i="47"/>
  <c r="AI464" i="47"/>
  <c r="AI465" i="47"/>
  <c r="AI466" i="47"/>
  <c r="AI467" i="47"/>
  <c r="AI468" i="47"/>
  <c r="AI469" i="47"/>
  <c r="AI470" i="47"/>
  <c r="AI471" i="47"/>
  <c r="AI472" i="47"/>
  <c r="AI473" i="47"/>
  <c r="AI474" i="47"/>
  <c r="AI475" i="47"/>
  <c r="AI476" i="47"/>
  <c r="AI477" i="47"/>
  <c r="AI478" i="47"/>
  <c r="AI479" i="47"/>
  <c r="AI480" i="47"/>
  <c r="AI481" i="47"/>
  <c r="AI482" i="47"/>
  <c r="AI483" i="47"/>
  <c r="AI484" i="47"/>
  <c r="AI485" i="47"/>
  <c r="AI486" i="47"/>
  <c r="AI487" i="47"/>
  <c r="AI488" i="47"/>
  <c r="AI489" i="47"/>
  <c r="AI490" i="47"/>
  <c r="AI491" i="47"/>
  <c r="AI492" i="47"/>
  <c r="AI493" i="47"/>
  <c r="AI494" i="47"/>
  <c r="AI495" i="47"/>
  <c r="AI496" i="47"/>
  <c r="AI497" i="47"/>
  <c r="AI498" i="47"/>
  <c r="AI499" i="47"/>
  <c r="AI500" i="47"/>
  <c r="AI501" i="47"/>
  <c r="AI502" i="47"/>
  <c r="AI503" i="47"/>
  <c r="AI504" i="47"/>
  <c r="AI505" i="47"/>
  <c r="AI506" i="47"/>
  <c r="AI507" i="47"/>
  <c r="AI508" i="47"/>
  <c r="AI509" i="47"/>
  <c r="AI510" i="47"/>
  <c r="AI511" i="47"/>
  <c r="AI512" i="47"/>
  <c r="AI513" i="47"/>
  <c r="AI514" i="47"/>
  <c r="AI515" i="47"/>
  <c r="AI516" i="47"/>
  <c r="AI517" i="47"/>
  <c r="AI518" i="47"/>
  <c r="AI519" i="47"/>
  <c r="AI520" i="47"/>
  <c r="AI521" i="47"/>
  <c r="AI522" i="47"/>
  <c r="AI523" i="47"/>
  <c r="AI524" i="47"/>
  <c r="AI525" i="47"/>
  <c r="AI526" i="47"/>
  <c r="AI527" i="47"/>
  <c r="AI528" i="47"/>
  <c r="AI529" i="47"/>
  <c r="AI530" i="47"/>
  <c r="AI531" i="47"/>
  <c r="AI532" i="47"/>
  <c r="AI533" i="47"/>
  <c r="AI534" i="47"/>
  <c r="AI535" i="47"/>
  <c r="AI536" i="47"/>
  <c r="AI537" i="47"/>
  <c r="AI538" i="47"/>
  <c r="AI539" i="47"/>
  <c r="AI540" i="47"/>
  <c r="AI541" i="47"/>
  <c r="AI542" i="47"/>
  <c r="AI543" i="47"/>
  <c r="AI544" i="47"/>
  <c r="AI545" i="47"/>
  <c r="AI546" i="47"/>
  <c r="AI547" i="47"/>
  <c r="AI548" i="47"/>
  <c r="AI549" i="47"/>
  <c r="AI550" i="47"/>
  <c r="AI551" i="47"/>
  <c r="AI552" i="47"/>
  <c r="AI553" i="47"/>
  <c r="AI554" i="47"/>
  <c r="AI555" i="47"/>
  <c r="AI556" i="47"/>
  <c r="AI557" i="47"/>
  <c r="AI558" i="47"/>
  <c r="AI559" i="47"/>
  <c r="AI560" i="47"/>
  <c r="AI561" i="47"/>
  <c r="AI562" i="47"/>
  <c r="AI563" i="47"/>
  <c r="AI564" i="47"/>
  <c r="AI565" i="47"/>
  <c r="AI566" i="47"/>
  <c r="AI567" i="47"/>
  <c r="AI568" i="47"/>
  <c r="AI569" i="47"/>
  <c r="AI570" i="47"/>
  <c r="AI571" i="47"/>
  <c r="AI572" i="47"/>
  <c r="AI573" i="47"/>
  <c r="AI574" i="47"/>
  <c r="AI575" i="47"/>
  <c r="AI576" i="47"/>
  <c r="AI577" i="47"/>
  <c r="AI578" i="47"/>
  <c r="AI579" i="47"/>
  <c r="AI580" i="47"/>
  <c r="AI581" i="47"/>
  <c r="AI582" i="47"/>
  <c r="AI583" i="47"/>
  <c r="AI584" i="47"/>
  <c r="AI585" i="47"/>
  <c r="AI586" i="47"/>
  <c r="AI587" i="47"/>
  <c r="AI588" i="47"/>
  <c r="AI589" i="47"/>
  <c r="AI590" i="47"/>
  <c r="AI591" i="47"/>
  <c r="AI592" i="47"/>
  <c r="AI593" i="47"/>
  <c r="AI594" i="47"/>
  <c r="AI595" i="47"/>
  <c r="AI596" i="47"/>
  <c r="AI597" i="47"/>
  <c r="AI598" i="47"/>
  <c r="AI599" i="47"/>
  <c r="AI600" i="47"/>
  <c r="AI601" i="47"/>
  <c r="AI602" i="47"/>
  <c r="AI603" i="47"/>
  <c r="AI604" i="47"/>
  <c r="AI605" i="47"/>
  <c r="AI606" i="47"/>
  <c r="AI607" i="47"/>
  <c r="AI608" i="47"/>
  <c r="AI609" i="47"/>
  <c r="AI610" i="47"/>
  <c r="AI611" i="47"/>
  <c r="AI612" i="47"/>
  <c r="AI613" i="47"/>
  <c r="AI614" i="47"/>
  <c r="AI615" i="47"/>
  <c r="AI616" i="47"/>
  <c r="AI617" i="47"/>
  <c r="AI618" i="47"/>
  <c r="AI619" i="47"/>
  <c r="AI620" i="47"/>
  <c r="AI621" i="47"/>
  <c r="AI622" i="47"/>
  <c r="AI623" i="47"/>
  <c r="AI624" i="47"/>
  <c r="AI625" i="47"/>
  <c r="AI626" i="47"/>
  <c r="AI627" i="47"/>
  <c r="AI628" i="47"/>
  <c r="AI629" i="47"/>
  <c r="AI630" i="47"/>
  <c r="AI631" i="47"/>
  <c r="AI632" i="47"/>
  <c r="AI633" i="47"/>
  <c r="AI634" i="47"/>
  <c r="AI635" i="47"/>
  <c r="AI636" i="47"/>
  <c r="AI637" i="47"/>
  <c r="AI638" i="47"/>
  <c r="AI639" i="47"/>
  <c r="AI640" i="47"/>
  <c r="AI641" i="47"/>
  <c r="AI642" i="47"/>
  <c r="AI643" i="47"/>
  <c r="AI644" i="47"/>
  <c r="AI645" i="47"/>
  <c r="AI646" i="47"/>
  <c r="AI647" i="47"/>
  <c r="AI648" i="47"/>
  <c r="AI649" i="47"/>
  <c r="AI650" i="47"/>
  <c r="AI651" i="47"/>
  <c r="AI652" i="47"/>
  <c r="AI653" i="47"/>
  <c r="AI654" i="47"/>
  <c r="AI655" i="47"/>
  <c r="AI656" i="47"/>
  <c r="AI657" i="47"/>
  <c r="AI658" i="47"/>
  <c r="AI659" i="47"/>
  <c r="AI660" i="47"/>
  <c r="AI661" i="47"/>
  <c r="AI662" i="47"/>
  <c r="AI663" i="47"/>
  <c r="AI664" i="47"/>
  <c r="AI665" i="47"/>
  <c r="AI666" i="47"/>
  <c r="AI667" i="47"/>
  <c r="AI668" i="47"/>
  <c r="AI669" i="47"/>
  <c r="AI670" i="47"/>
  <c r="AI671" i="47"/>
  <c r="AI672" i="47"/>
  <c r="AI673" i="47"/>
  <c r="AI674" i="47"/>
  <c r="AI675" i="47"/>
  <c r="AI676" i="47"/>
  <c r="AI677" i="47"/>
  <c r="AI678" i="47"/>
  <c r="AI679" i="47"/>
  <c r="AI680" i="47"/>
  <c r="AI681" i="47"/>
  <c r="AI682" i="47"/>
  <c r="AI683" i="47"/>
  <c r="AI684" i="47"/>
  <c r="AI685" i="47"/>
  <c r="AI686" i="47"/>
  <c r="AI687" i="47"/>
  <c r="AI688" i="47"/>
  <c r="AI689" i="47"/>
  <c r="AI690" i="47"/>
  <c r="AI691" i="47"/>
  <c r="AI692" i="47"/>
  <c r="AI693" i="47"/>
  <c r="AI694" i="47"/>
  <c r="AI695" i="47"/>
  <c r="AI696" i="47"/>
  <c r="AI697" i="47"/>
  <c r="AI698" i="47"/>
  <c r="AI699" i="47"/>
  <c r="AI700" i="47"/>
  <c r="AI701" i="47"/>
  <c r="AI702" i="47"/>
  <c r="AI703" i="47"/>
  <c r="AI704" i="47"/>
  <c r="AI705" i="47"/>
  <c r="AI706" i="47"/>
  <c r="AI707" i="47"/>
  <c r="AI708" i="47"/>
  <c r="AI709" i="47"/>
  <c r="AI710" i="47"/>
  <c r="AI711" i="47"/>
  <c r="AI712" i="47"/>
  <c r="AI713" i="47"/>
  <c r="AI714" i="47"/>
  <c r="AI715" i="47"/>
  <c r="AI716" i="47"/>
  <c r="AI717" i="47"/>
  <c r="AI718" i="47"/>
  <c r="AI719" i="47"/>
  <c r="AI720" i="47"/>
  <c r="AI721" i="47"/>
  <c r="AI722" i="47"/>
  <c r="AI723" i="47"/>
  <c r="AI724" i="47"/>
  <c r="AI725" i="47"/>
  <c r="AI726" i="47"/>
  <c r="AI727" i="47"/>
  <c r="AI728" i="47"/>
  <c r="AI729" i="47"/>
  <c r="AI730" i="47"/>
  <c r="AI731" i="47"/>
  <c r="AI732" i="47"/>
  <c r="AI733" i="47"/>
  <c r="AI734" i="47"/>
  <c r="AI735" i="47"/>
  <c r="AI736" i="47"/>
  <c r="AI737" i="47"/>
  <c r="AI738" i="47"/>
  <c r="AI739" i="47"/>
  <c r="AI740" i="47"/>
  <c r="AI741" i="47"/>
  <c r="AI742" i="47"/>
  <c r="AI743" i="47"/>
  <c r="AI744" i="47"/>
  <c r="AI745" i="47"/>
  <c r="AI746" i="47"/>
  <c r="AI747" i="47"/>
  <c r="AI748" i="47"/>
  <c r="AI749" i="47"/>
  <c r="AI750" i="47"/>
  <c r="AI751" i="47"/>
  <c r="AI752" i="47"/>
  <c r="AI753" i="47"/>
  <c r="AI754" i="47"/>
  <c r="AI755" i="47"/>
  <c r="AI756" i="47"/>
  <c r="AI757" i="47"/>
  <c r="AI758" i="47"/>
  <c r="AI759" i="47"/>
  <c r="AI760" i="47"/>
  <c r="AI761" i="47"/>
  <c r="AI762" i="47"/>
  <c r="AI763" i="47"/>
  <c r="AH3" i="47"/>
  <c r="AH4" i="47"/>
  <c r="AH5" i="47"/>
  <c r="AH6" i="47"/>
  <c r="AH7" i="47"/>
  <c r="AH8" i="47"/>
  <c r="AH9" i="47"/>
  <c r="AH10" i="47"/>
  <c r="AH11" i="47"/>
  <c r="AH12" i="47"/>
  <c r="AH13" i="47"/>
  <c r="AH14" i="47"/>
  <c r="AH15" i="47"/>
  <c r="AH16" i="47"/>
  <c r="AH17" i="47"/>
  <c r="AH18" i="47"/>
  <c r="AH19" i="47"/>
  <c r="AH20" i="47"/>
  <c r="AH21" i="47"/>
  <c r="AH22" i="47"/>
  <c r="AH23" i="47"/>
  <c r="AH24" i="47"/>
  <c r="AH25" i="47"/>
  <c r="AH26" i="47"/>
  <c r="AH27" i="47"/>
  <c r="AH28" i="47"/>
  <c r="AH29" i="47"/>
  <c r="AH30" i="47"/>
  <c r="AH31" i="47"/>
  <c r="AH32" i="47"/>
  <c r="AH33" i="47"/>
  <c r="AH34" i="47"/>
  <c r="AH35" i="47"/>
  <c r="AH36" i="47"/>
  <c r="AH37" i="47"/>
  <c r="AH38" i="47"/>
  <c r="AH39" i="47"/>
  <c r="AH40" i="47"/>
  <c r="AH41" i="47"/>
  <c r="AH42" i="47"/>
  <c r="AH43" i="47"/>
  <c r="AH44" i="47"/>
  <c r="AH45" i="47"/>
  <c r="AH46" i="47"/>
  <c r="AH47" i="47"/>
  <c r="AH48" i="47"/>
  <c r="AH49" i="47"/>
  <c r="AH50" i="47"/>
  <c r="AH51" i="47"/>
  <c r="AH52" i="47"/>
  <c r="AH53" i="47"/>
  <c r="AH54" i="47"/>
  <c r="AH55" i="47"/>
  <c r="AH56" i="47"/>
  <c r="AH57" i="47"/>
  <c r="AH58" i="47"/>
  <c r="AH59" i="47"/>
  <c r="AH60" i="47"/>
  <c r="AH61" i="47"/>
  <c r="AH62" i="47"/>
  <c r="AH63" i="47"/>
  <c r="AH64" i="47"/>
  <c r="AH65" i="47"/>
  <c r="AH66" i="47"/>
  <c r="AH67" i="47"/>
  <c r="AH68" i="47"/>
  <c r="AH69" i="47"/>
  <c r="AH70" i="47"/>
  <c r="AH71" i="47"/>
  <c r="AH72" i="47"/>
  <c r="AH73" i="47"/>
  <c r="AH74" i="47"/>
  <c r="AH75" i="47"/>
  <c r="AH76" i="47"/>
  <c r="AH77" i="47"/>
  <c r="AH78" i="47"/>
  <c r="AH79" i="47"/>
  <c r="AH80" i="47"/>
  <c r="AH81" i="47"/>
  <c r="AH82" i="47"/>
  <c r="AH83" i="47"/>
  <c r="AH84" i="47"/>
  <c r="AH85" i="47"/>
  <c r="AH86" i="47"/>
  <c r="AH87" i="47"/>
  <c r="AH88" i="47"/>
  <c r="AH89" i="47"/>
  <c r="AH90" i="47"/>
  <c r="AH91" i="47"/>
  <c r="AH92" i="47"/>
  <c r="AH93" i="47"/>
  <c r="AH94" i="47"/>
  <c r="AH95" i="47"/>
  <c r="AH96" i="47"/>
  <c r="AH97" i="47"/>
  <c r="AH98" i="47"/>
  <c r="AH99" i="47"/>
  <c r="AH100" i="47"/>
  <c r="AH101" i="47"/>
  <c r="AH102" i="47"/>
  <c r="AH103" i="47"/>
  <c r="AH104" i="47"/>
  <c r="AH105" i="47"/>
  <c r="AH106" i="47"/>
  <c r="AH107" i="47"/>
  <c r="AH108" i="47"/>
  <c r="AH109" i="47"/>
  <c r="AH110" i="47"/>
  <c r="AH111" i="47"/>
  <c r="AH112" i="47"/>
  <c r="AH113" i="47"/>
  <c r="AH114" i="47"/>
  <c r="AH115" i="47"/>
  <c r="AH116" i="47"/>
  <c r="AH117" i="47"/>
  <c r="AH118" i="47"/>
  <c r="AH119" i="47"/>
  <c r="AH120" i="47"/>
  <c r="AH121" i="47"/>
  <c r="AH122" i="47"/>
  <c r="AH123" i="47"/>
  <c r="AH124" i="47"/>
  <c r="AH125" i="47"/>
  <c r="AH126" i="47"/>
  <c r="AH127" i="47"/>
  <c r="AH128" i="47"/>
  <c r="AH129" i="47"/>
  <c r="AH130" i="47"/>
  <c r="AH131" i="47"/>
  <c r="AH132" i="47"/>
  <c r="AH133" i="47"/>
  <c r="AH134" i="47"/>
  <c r="AH135" i="47"/>
  <c r="AH136" i="47"/>
  <c r="AH137" i="47"/>
  <c r="AH138" i="47"/>
  <c r="AH139" i="47"/>
  <c r="AH140" i="47"/>
  <c r="AH141" i="47"/>
  <c r="AH142" i="47"/>
  <c r="AH143" i="47"/>
  <c r="AH144" i="47"/>
  <c r="AH145" i="47"/>
  <c r="AH146" i="47"/>
  <c r="AH147" i="47"/>
  <c r="AH148" i="47"/>
  <c r="AH149" i="47"/>
  <c r="AH150" i="47"/>
  <c r="AH151" i="47"/>
  <c r="AH152" i="47"/>
  <c r="AH153" i="47"/>
  <c r="AH154" i="47"/>
  <c r="AH155" i="47"/>
  <c r="AH156" i="47"/>
  <c r="AH157" i="47"/>
  <c r="AH158" i="47"/>
  <c r="AH159" i="47"/>
  <c r="AH160" i="47"/>
  <c r="AH161" i="47"/>
  <c r="AH162" i="47"/>
  <c r="AH163" i="47"/>
  <c r="AH164" i="47"/>
  <c r="AH165" i="47"/>
  <c r="AH166" i="47"/>
  <c r="AH167" i="47"/>
  <c r="AH168" i="47"/>
  <c r="AH169" i="47"/>
  <c r="AH170" i="47"/>
  <c r="AH171" i="47"/>
  <c r="AH172" i="47"/>
  <c r="AH173" i="47"/>
  <c r="AH174" i="47"/>
  <c r="AH175" i="47"/>
  <c r="AH176" i="47"/>
  <c r="AH177" i="47"/>
  <c r="AH178" i="47"/>
  <c r="AH179" i="47"/>
  <c r="AH180" i="47"/>
  <c r="AH181" i="47"/>
  <c r="AH182" i="47"/>
  <c r="AH183" i="47"/>
  <c r="AH184" i="47"/>
  <c r="AH185" i="47"/>
  <c r="AH186" i="47"/>
  <c r="AH187" i="47"/>
  <c r="AH188" i="47"/>
  <c r="AH189" i="47"/>
  <c r="AH190" i="47"/>
  <c r="AH191" i="47"/>
  <c r="AH192" i="47"/>
  <c r="AH193" i="47"/>
  <c r="AH194" i="47"/>
  <c r="AH195" i="47"/>
  <c r="AH196" i="47"/>
  <c r="AH197" i="47"/>
  <c r="AH198" i="47"/>
  <c r="AH199" i="47"/>
  <c r="AH200" i="47"/>
  <c r="AH201" i="47"/>
  <c r="AH202" i="47"/>
  <c r="AH203" i="47"/>
  <c r="AH204" i="47"/>
  <c r="AH205" i="47"/>
  <c r="AH206" i="47"/>
  <c r="AH207" i="47"/>
  <c r="AH208" i="47"/>
  <c r="AH209" i="47"/>
  <c r="AH210" i="47"/>
  <c r="AH211" i="47"/>
  <c r="AH212" i="47"/>
  <c r="AH213" i="47"/>
  <c r="AH214" i="47"/>
  <c r="AH215" i="47"/>
  <c r="AH216" i="47"/>
  <c r="AH217" i="47"/>
  <c r="AH218" i="47"/>
  <c r="AH219" i="47"/>
  <c r="AH220" i="47"/>
  <c r="AH221" i="47"/>
  <c r="AH222" i="47"/>
  <c r="AH223" i="47"/>
  <c r="AH224" i="47"/>
  <c r="AH225" i="47"/>
  <c r="AH226" i="47"/>
  <c r="AH227" i="47"/>
  <c r="AH228" i="47"/>
  <c r="AH229" i="47"/>
  <c r="AH230" i="47"/>
  <c r="AH231" i="47"/>
  <c r="AH232" i="47"/>
  <c r="AH233" i="47"/>
  <c r="AH234" i="47"/>
  <c r="AH235" i="47"/>
  <c r="AH236" i="47"/>
  <c r="AH237" i="47"/>
  <c r="AH238" i="47"/>
  <c r="AH239" i="47"/>
  <c r="AH240" i="47"/>
  <c r="AH241" i="47"/>
  <c r="AH242" i="47"/>
  <c r="AH243" i="47"/>
  <c r="AH244" i="47"/>
  <c r="AH245" i="47"/>
  <c r="AH246" i="47"/>
  <c r="AH247" i="47"/>
  <c r="AH248" i="47"/>
  <c r="AH249" i="47"/>
  <c r="AH250" i="47"/>
  <c r="AH251" i="47"/>
  <c r="AH252" i="47"/>
  <c r="AH253" i="47"/>
  <c r="AH254" i="47"/>
  <c r="AH255" i="47"/>
  <c r="AH256" i="47"/>
  <c r="AH257" i="47"/>
  <c r="AH258" i="47"/>
  <c r="AH259" i="47"/>
  <c r="AH260" i="47"/>
  <c r="AH261" i="47"/>
  <c r="AH262" i="47"/>
  <c r="AH263" i="47"/>
  <c r="AH264" i="47"/>
  <c r="AH265" i="47"/>
  <c r="AH266" i="47"/>
  <c r="AH267" i="47"/>
  <c r="AH268" i="47"/>
  <c r="AH269" i="47"/>
  <c r="AH270" i="47"/>
  <c r="AH271" i="47"/>
  <c r="AH272" i="47"/>
  <c r="AH273" i="47"/>
  <c r="AH274" i="47"/>
  <c r="AH275" i="47"/>
  <c r="AH276" i="47"/>
  <c r="AH277" i="47"/>
  <c r="AH278" i="47"/>
  <c r="AH279" i="47"/>
  <c r="AH280" i="47"/>
  <c r="AH281" i="47"/>
  <c r="AH282" i="47"/>
  <c r="AH283" i="47"/>
  <c r="AH284" i="47"/>
  <c r="AH285" i="47"/>
  <c r="AH286" i="47"/>
  <c r="AH287" i="47"/>
  <c r="AH288" i="47"/>
  <c r="AH289" i="47"/>
  <c r="AH290" i="47"/>
  <c r="AH291" i="47"/>
  <c r="AH292" i="47"/>
  <c r="AH293" i="47"/>
  <c r="AH294" i="47"/>
  <c r="AH295" i="47"/>
  <c r="AH296" i="47"/>
  <c r="AH297" i="47"/>
  <c r="AH298" i="47"/>
  <c r="AH299" i="47"/>
  <c r="AH300" i="47"/>
  <c r="AH301" i="47"/>
  <c r="AH302" i="47"/>
  <c r="AH303" i="47"/>
  <c r="AH304" i="47"/>
  <c r="AH305" i="47"/>
  <c r="AH306" i="47"/>
  <c r="AH307" i="47"/>
  <c r="AH308" i="47"/>
  <c r="AH309" i="47"/>
  <c r="AH310" i="47"/>
  <c r="AH311" i="47"/>
  <c r="AH312" i="47"/>
  <c r="AH313" i="47"/>
  <c r="AH314" i="47"/>
  <c r="AH315" i="47"/>
  <c r="AH316" i="47"/>
  <c r="AH317" i="47"/>
  <c r="AH318" i="47"/>
  <c r="AH319" i="47"/>
  <c r="AH320" i="47"/>
  <c r="AH321" i="47"/>
  <c r="AH322" i="47"/>
  <c r="AH323" i="47"/>
  <c r="AH324" i="47"/>
  <c r="AH325" i="47"/>
  <c r="AH326" i="47"/>
  <c r="AH327" i="47"/>
  <c r="AH328" i="47"/>
  <c r="AH329" i="47"/>
  <c r="AH330" i="47"/>
  <c r="AH331" i="47"/>
  <c r="AH332" i="47"/>
  <c r="AH333" i="47"/>
  <c r="AH334" i="47"/>
  <c r="AH335" i="47"/>
  <c r="AH336" i="47"/>
  <c r="AH337" i="47"/>
  <c r="AH338" i="47"/>
  <c r="AH339" i="47"/>
  <c r="AH340" i="47"/>
  <c r="AH341" i="47"/>
  <c r="AH342" i="47"/>
  <c r="AH343" i="47"/>
  <c r="AH344" i="47"/>
  <c r="AH345" i="47"/>
  <c r="AH346" i="47"/>
  <c r="AH347" i="47"/>
  <c r="AH348" i="47"/>
  <c r="AH349" i="47"/>
  <c r="AH350" i="47"/>
  <c r="AH351" i="47"/>
  <c r="AH352" i="47"/>
  <c r="AH353" i="47"/>
  <c r="AH354" i="47"/>
  <c r="AH355" i="47"/>
  <c r="AH356" i="47"/>
  <c r="AH357" i="47"/>
  <c r="AH358" i="47"/>
  <c r="AH359" i="47"/>
  <c r="AH360" i="47"/>
  <c r="AH361" i="47"/>
  <c r="AH362" i="47"/>
  <c r="AH363" i="47"/>
  <c r="AH364" i="47"/>
  <c r="AH365" i="47"/>
  <c r="AH366" i="47"/>
  <c r="AH367" i="47"/>
  <c r="AH368" i="47"/>
  <c r="AH369" i="47"/>
  <c r="AH370" i="47"/>
  <c r="AH371" i="47"/>
  <c r="AH372" i="47"/>
  <c r="AH373" i="47"/>
  <c r="AH374" i="47"/>
  <c r="AH375" i="47"/>
  <c r="AH376" i="47"/>
  <c r="AH377" i="47"/>
  <c r="AH378" i="47"/>
  <c r="AH379" i="47"/>
  <c r="AH380" i="47"/>
  <c r="AH381" i="47"/>
  <c r="AH382" i="47"/>
  <c r="AH383" i="47"/>
  <c r="AH384" i="47"/>
  <c r="AH385" i="47"/>
  <c r="AH386" i="47"/>
  <c r="AH387" i="47"/>
  <c r="AH388" i="47"/>
  <c r="AH389" i="47"/>
  <c r="AH390" i="47"/>
  <c r="AH391" i="47"/>
  <c r="AH392" i="47"/>
  <c r="AH393" i="47"/>
  <c r="AH394" i="47"/>
  <c r="AH395" i="47"/>
  <c r="AH396" i="47"/>
  <c r="AH397" i="47"/>
  <c r="AH398" i="47"/>
  <c r="AH399" i="47"/>
  <c r="AH400" i="47"/>
  <c r="AH401" i="47"/>
  <c r="AH402" i="47"/>
  <c r="AH403" i="47"/>
  <c r="AH404" i="47"/>
  <c r="AH405" i="47"/>
  <c r="AH406" i="47"/>
  <c r="AH407" i="47"/>
  <c r="AH408" i="47"/>
  <c r="AH409" i="47"/>
  <c r="AH410" i="47"/>
  <c r="AH411" i="47"/>
  <c r="AH412" i="47"/>
  <c r="AH413" i="47"/>
  <c r="AH414" i="47"/>
  <c r="AH415" i="47"/>
  <c r="AH416" i="47"/>
  <c r="AH417" i="47"/>
  <c r="AH418" i="47"/>
  <c r="AH419" i="47"/>
  <c r="AH420" i="47"/>
  <c r="AH421" i="47"/>
  <c r="AH422" i="47"/>
  <c r="AH423" i="47"/>
  <c r="AH424" i="47"/>
  <c r="AH425" i="47"/>
  <c r="AH426" i="47"/>
  <c r="AH427" i="47"/>
  <c r="AH428" i="47"/>
  <c r="AH429" i="47"/>
  <c r="AH430" i="47"/>
  <c r="AH431" i="47"/>
  <c r="AH432" i="47"/>
  <c r="AH433" i="47"/>
  <c r="AH434" i="47"/>
  <c r="AH435" i="47"/>
  <c r="AH436" i="47"/>
  <c r="AH437" i="47"/>
  <c r="AH438" i="47"/>
  <c r="AH439" i="47"/>
  <c r="AH440" i="47"/>
  <c r="AH441" i="47"/>
  <c r="AH442" i="47"/>
  <c r="AH443" i="47"/>
  <c r="AH444" i="47"/>
  <c r="AH445" i="47"/>
  <c r="AH446" i="47"/>
  <c r="AH447" i="47"/>
  <c r="AH448" i="47"/>
  <c r="AH449" i="47"/>
  <c r="AH450" i="47"/>
  <c r="AH451" i="47"/>
  <c r="AH452" i="47"/>
  <c r="AH453" i="47"/>
  <c r="AH454" i="47"/>
  <c r="AH455" i="47"/>
  <c r="AH456" i="47"/>
  <c r="AH457" i="47"/>
  <c r="AH458" i="47"/>
  <c r="AH459" i="47"/>
  <c r="AH460" i="47"/>
  <c r="AH461" i="47"/>
  <c r="AH462" i="47"/>
  <c r="AH463" i="47"/>
  <c r="AH464" i="47"/>
  <c r="AH465" i="47"/>
  <c r="AH466" i="47"/>
  <c r="AH467" i="47"/>
  <c r="AH468" i="47"/>
  <c r="AH469" i="47"/>
  <c r="AH470" i="47"/>
  <c r="AH471" i="47"/>
  <c r="AH472" i="47"/>
  <c r="AH473" i="47"/>
  <c r="AH474" i="47"/>
  <c r="AH475" i="47"/>
  <c r="AH476" i="47"/>
  <c r="AH477" i="47"/>
  <c r="AH478" i="47"/>
  <c r="AH479" i="47"/>
  <c r="AH480" i="47"/>
  <c r="AH481" i="47"/>
  <c r="AH482" i="47"/>
  <c r="AH483" i="47"/>
  <c r="AH484" i="47"/>
  <c r="AH485" i="47"/>
  <c r="AH486" i="47"/>
  <c r="AH487" i="47"/>
  <c r="AH488" i="47"/>
  <c r="AH489" i="47"/>
  <c r="AH490" i="47"/>
  <c r="AH491" i="47"/>
  <c r="AH492" i="47"/>
  <c r="AH493" i="47"/>
  <c r="AH494" i="47"/>
  <c r="AH495" i="47"/>
  <c r="AH496" i="47"/>
  <c r="AH497" i="47"/>
  <c r="AH498" i="47"/>
  <c r="AH499" i="47"/>
  <c r="AH500" i="47"/>
  <c r="AH501" i="47"/>
  <c r="AH502" i="47"/>
  <c r="AH503" i="47"/>
  <c r="AH504" i="47"/>
  <c r="AH505" i="47"/>
  <c r="AH506" i="47"/>
  <c r="AH507" i="47"/>
  <c r="AH508" i="47"/>
  <c r="AH509" i="47"/>
  <c r="AH510" i="47"/>
  <c r="AH511" i="47"/>
  <c r="AH512" i="47"/>
  <c r="AH513" i="47"/>
  <c r="AH514" i="47"/>
  <c r="AH515" i="47"/>
  <c r="AH516" i="47"/>
  <c r="AH517" i="47"/>
  <c r="AH518" i="47"/>
  <c r="AH519" i="47"/>
  <c r="AH520" i="47"/>
  <c r="AH521" i="47"/>
  <c r="AH522" i="47"/>
  <c r="AH523" i="47"/>
  <c r="AH524" i="47"/>
  <c r="AH525" i="47"/>
  <c r="AH526" i="47"/>
  <c r="AH527" i="47"/>
  <c r="AH528" i="47"/>
  <c r="AH529" i="47"/>
  <c r="AH530" i="47"/>
  <c r="AH531" i="47"/>
  <c r="AH532" i="47"/>
  <c r="AH533" i="47"/>
  <c r="AH534" i="47"/>
  <c r="AH535" i="47"/>
  <c r="AH536" i="47"/>
  <c r="AH537" i="47"/>
  <c r="AH538" i="47"/>
  <c r="AH539" i="47"/>
  <c r="AH540" i="47"/>
  <c r="AH541" i="47"/>
  <c r="AH542" i="47"/>
  <c r="AH543" i="47"/>
  <c r="AH544" i="47"/>
  <c r="AH545" i="47"/>
  <c r="AH546" i="47"/>
  <c r="AH547" i="47"/>
  <c r="AH548" i="47"/>
  <c r="AH549" i="47"/>
  <c r="AH550" i="47"/>
  <c r="AH551" i="47"/>
  <c r="AH552" i="47"/>
  <c r="AH553" i="47"/>
  <c r="AH554" i="47"/>
  <c r="AH555" i="47"/>
  <c r="AH556" i="47"/>
  <c r="AH557" i="47"/>
  <c r="AH558" i="47"/>
  <c r="AH559" i="47"/>
  <c r="AH560" i="47"/>
  <c r="AH561" i="47"/>
  <c r="AH562" i="47"/>
  <c r="AH563" i="47"/>
  <c r="AH564" i="47"/>
  <c r="AH565" i="47"/>
  <c r="AH566" i="47"/>
  <c r="AH567" i="47"/>
  <c r="AH568" i="47"/>
  <c r="AH569" i="47"/>
  <c r="AH570" i="47"/>
  <c r="AH571" i="47"/>
  <c r="AH572" i="47"/>
  <c r="AH573" i="47"/>
  <c r="AH574" i="47"/>
  <c r="AH575" i="47"/>
  <c r="AH576" i="47"/>
  <c r="AH577" i="47"/>
  <c r="AH578" i="47"/>
  <c r="AH579" i="47"/>
  <c r="AH580" i="47"/>
  <c r="AH581" i="47"/>
  <c r="AH582" i="47"/>
  <c r="AH583" i="47"/>
  <c r="AH584" i="47"/>
  <c r="AH585" i="47"/>
  <c r="AH586" i="47"/>
  <c r="AH587" i="47"/>
  <c r="AH588" i="47"/>
  <c r="AH589" i="47"/>
  <c r="AH590" i="47"/>
  <c r="AH591" i="47"/>
  <c r="AH592" i="47"/>
  <c r="AH593" i="47"/>
  <c r="AH594" i="47"/>
  <c r="AH595" i="47"/>
  <c r="AH596" i="47"/>
  <c r="AH597" i="47"/>
  <c r="AH598" i="47"/>
  <c r="AH599" i="47"/>
  <c r="AH600" i="47"/>
  <c r="AH601" i="47"/>
  <c r="AH602" i="47"/>
  <c r="AH603" i="47"/>
  <c r="AH604" i="47"/>
  <c r="AH605" i="47"/>
  <c r="AH606" i="47"/>
  <c r="AH607" i="47"/>
  <c r="AH608" i="47"/>
  <c r="AH609" i="47"/>
  <c r="AH610" i="47"/>
  <c r="AH611" i="47"/>
  <c r="AH612" i="47"/>
  <c r="AH613" i="47"/>
  <c r="AH614" i="47"/>
  <c r="AH615" i="47"/>
  <c r="AH616" i="47"/>
  <c r="AH617" i="47"/>
  <c r="AH618" i="47"/>
  <c r="AH619" i="47"/>
  <c r="AH620" i="47"/>
  <c r="AH621" i="47"/>
  <c r="AH622" i="47"/>
  <c r="AH623" i="47"/>
  <c r="AH624" i="47"/>
  <c r="AH625" i="47"/>
  <c r="AH626" i="47"/>
  <c r="AH627" i="47"/>
  <c r="AH628" i="47"/>
  <c r="AH629" i="47"/>
  <c r="AH630" i="47"/>
  <c r="AH631" i="47"/>
  <c r="AH632" i="47"/>
  <c r="AH633" i="47"/>
  <c r="AH634" i="47"/>
  <c r="AH635" i="47"/>
  <c r="AH636" i="47"/>
  <c r="AH637" i="47"/>
  <c r="AH638" i="47"/>
  <c r="AH639" i="47"/>
  <c r="AH640" i="47"/>
  <c r="AH641" i="47"/>
  <c r="AH642" i="47"/>
  <c r="AH643" i="47"/>
  <c r="AH644" i="47"/>
  <c r="AH645" i="47"/>
  <c r="AH646" i="47"/>
  <c r="AH647" i="47"/>
  <c r="AH648" i="47"/>
  <c r="AH649" i="47"/>
  <c r="AH650" i="47"/>
  <c r="AH651" i="47"/>
  <c r="AH652" i="47"/>
  <c r="AH653" i="47"/>
  <c r="AH654" i="47"/>
  <c r="AH655" i="47"/>
  <c r="AH656" i="47"/>
  <c r="AH657" i="47"/>
  <c r="AH658" i="47"/>
  <c r="AH659" i="47"/>
  <c r="AH660" i="47"/>
  <c r="AH661" i="47"/>
  <c r="AH662" i="47"/>
  <c r="AH663" i="47"/>
  <c r="AH664" i="47"/>
  <c r="AH665" i="47"/>
  <c r="AH666" i="47"/>
  <c r="AH667" i="47"/>
  <c r="AH668" i="47"/>
  <c r="AH669" i="47"/>
  <c r="AH670" i="47"/>
  <c r="AH671" i="47"/>
  <c r="AH672" i="47"/>
  <c r="AH673" i="47"/>
  <c r="AH674" i="47"/>
  <c r="AH675" i="47"/>
  <c r="AH676" i="47"/>
  <c r="AH677" i="47"/>
  <c r="AH678" i="47"/>
  <c r="AH679" i="47"/>
  <c r="AH680" i="47"/>
  <c r="AH681" i="47"/>
  <c r="AH682" i="47"/>
  <c r="AH683" i="47"/>
  <c r="AH684" i="47"/>
  <c r="AH685" i="47"/>
  <c r="AH686" i="47"/>
  <c r="AH687" i="47"/>
  <c r="AH688" i="47"/>
  <c r="AH689" i="47"/>
  <c r="AH690" i="47"/>
  <c r="AH691" i="47"/>
  <c r="AH692" i="47"/>
  <c r="AH693" i="47"/>
  <c r="AH694" i="47"/>
  <c r="AH695" i="47"/>
  <c r="AH696" i="47"/>
  <c r="AH697" i="47"/>
  <c r="AH698" i="47"/>
  <c r="AH699" i="47"/>
  <c r="AH700" i="47"/>
  <c r="AH701" i="47"/>
  <c r="AH702" i="47"/>
  <c r="AH703" i="47"/>
  <c r="AH704" i="47"/>
  <c r="AH705" i="47"/>
  <c r="AH706" i="47"/>
  <c r="AH707" i="47"/>
  <c r="AH708" i="47"/>
  <c r="AH709" i="47"/>
  <c r="AH710" i="47"/>
  <c r="AH711" i="47"/>
  <c r="AH712" i="47"/>
  <c r="AH713" i="47"/>
  <c r="AH714" i="47"/>
  <c r="AH715" i="47"/>
  <c r="AH716" i="47"/>
  <c r="AH717" i="47"/>
  <c r="AH718" i="47"/>
  <c r="AH719" i="47"/>
  <c r="AH720" i="47"/>
  <c r="AH721" i="47"/>
  <c r="AH722" i="47"/>
  <c r="AH723" i="47"/>
  <c r="AH724" i="47"/>
  <c r="AH725" i="47"/>
  <c r="AH726" i="47"/>
  <c r="AH727" i="47"/>
  <c r="AH728" i="47"/>
  <c r="AH729" i="47"/>
  <c r="AH730" i="47"/>
  <c r="AH731" i="47"/>
  <c r="AH732" i="47"/>
  <c r="AH733" i="47"/>
  <c r="AH734" i="47"/>
  <c r="AH735" i="47"/>
  <c r="AH736" i="47"/>
  <c r="AH737" i="47"/>
  <c r="AH738" i="47"/>
  <c r="AH739" i="47"/>
  <c r="AH740" i="47"/>
  <c r="AH741" i="47"/>
  <c r="AH742" i="47"/>
  <c r="AH743" i="47"/>
  <c r="AH744" i="47"/>
  <c r="AH745" i="47"/>
  <c r="AH746" i="47"/>
  <c r="AH747" i="47"/>
  <c r="AH748" i="47"/>
  <c r="AH749" i="47"/>
  <c r="AH750" i="47"/>
  <c r="AH751" i="47"/>
  <c r="AH752" i="47"/>
  <c r="AH753" i="47"/>
  <c r="AH754" i="47"/>
  <c r="AH755" i="47"/>
  <c r="AH756" i="47"/>
  <c r="AH757" i="47"/>
  <c r="AH758" i="47"/>
  <c r="AH759" i="47"/>
  <c r="AH760" i="47"/>
  <c r="AH761" i="47"/>
  <c r="AH762" i="47"/>
  <c r="AH763" i="47"/>
  <c r="AG625" i="47"/>
  <c r="AG3" i="47"/>
  <c r="AG4" i="47"/>
  <c r="AG5" i="47"/>
  <c r="AG6" i="47"/>
  <c r="AG7" i="47"/>
  <c r="AG8" i="47"/>
  <c r="AG9" i="47"/>
  <c r="AG10" i="47"/>
  <c r="AG11" i="47"/>
  <c r="AG12" i="47"/>
  <c r="AG13" i="47"/>
  <c r="AG14" i="47"/>
  <c r="AG15" i="47"/>
  <c r="AG16" i="47"/>
  <c r="AG17" i="47"/>
  <c r="AG18" i="47"/>
  <c r="AG19" i="47"/>
  <c r="AG20" i="47"/>
  <c r="AG21" i="47"/>
  <c r="AG22" i="47"/>
  <c r="AG23" i="47"/>
  <c r="AG24" i="47"/>
  <c r="AG25" i="47"/>
  <c r="AG26" i="47"/>
  <c r="AG27" i="47"/>
  <c r="AG28" i="47"/>
  <c r="AG29" i="47"/>
  <c r="AG30" i="47"/>
  <c r="AG31" i="47"/>
  <c r="AG32" i="47"/>
  <c r="AG33" i="47"/>
  <c r="AG34" i="47"/>
  <c r="AG35" i="47"/>
  <c r="AG36" i="47"/>
  <c r="AG37" i="47"/>
  <c r="AG38" i="47"/>
  <c r="AG39" i="47"/>
  <c r="AG40" i="47"/>
  <c r="AG41" i="47"/>
  <c r="AG42" i="47"/>
  <c r="AG43" i="47"/>
  <c r="AG44" i="47"/>
  <c r="AG45" i="47"/>
  <c r="AG46" i="47"/>
  <c r="AG47" i="47"/>
  <c r="AG48" i="47"/>
  <c r="AG49" i="47"/>
  <c r="AG50" i="47"/>
  <c r="AG51" i="47"/>
  <c r="AG52" i="47"/>
  <c r="AG53" i="47"/>
  <c r="AG54" i="47"/>
  <c r="AG55" i="47"/>
  <c r="AG56" i="47"/>
  <c r="AG57" i="47"/>
  <c r="AG58" i="47"/>
  <c r="AG59" i="47"/>
  <c r="AG60" i="47"/>
  <c r="AG61" i="47"/>
  <c r="AG62" i="47"/>
  <c r="AG63" i="47"/>
  <c r="AG64" i="47"/>
  <c r="AG65" i="47"/>
  <c r="AG66" i="47"/>
  <c r="AG67" i="47"/>
  <c r="AG68" i="47"/>
  <c r="AG69" i="47"/>
  <c r="AG70" i="47"/>
  <c r="AG71" i="47"/>
  <c r="AG72" i="47"/>
  <c r="AG73" i="47"/>
  <c r="AG74" i="47"/>
  <c r="AG75" i="47"/>
  <c r="AG76" i="47"/>
  <c r="AG77" i="47"/>
  <c r="AG78" i="47"/>
  <c r="AG79" i="47"/>
  <c r="AG80" i="47"/>
  <c r="AG81" i="47"/>
  <c r="AG82" i="47"/>
  <c r="AG83" i="47"/>
  <c r="AG84" i="47"/>
  <c r="AG85" i="47"/>
  <c r="AG86" i="47"/>
  <c r="AG87" i="47"/>
  <c r="AG88" i="47"/>
  <c r="AG89" i="47"/>
  <c r="AG90" i="47"/>
  <c r="AG91" i="47"/>
  <c r="AG92" i="47"/>
  <c r="AG93" i="47"/>
  <c r="AG94" i="47"/>
  <c r="AG95" i="47"/>
  <c r="AG96" i="47"/>
  <c r="AG97" i="47"/>
  <c r="AG98" i="47"/>
  <c r="AG99" i="47"/>
  <c r="AG100" i="47"/>
  <c r="AG101" i="47"/>
  <c r="AG102" i="47"/>
  <c r="AG103" i="47"/>
  <c r="AG104" i="47"/>
  <c r="AG105" i="47"/>
  <c r="AG106" i="47"/>
  <c r="AG107" i="47"/>
  <c r="AG108" i="47"/>
  <c r="AG109" i="47"/>
  <c r="AG110" i="47"/>
  <c r="AG111" i="47"/>
  <c r="AG112" i="47"/>
  <c r="AG113" i="47"/>
  <c r="AG114" i="47"/>
  <c r="AG115" i="47"/>
  <c r="AG116" i="47"/>
  <c r="AG117" i="47"/>
  <c r="AG118" i="47"/>
  <c r="AG119" i="47"/>
  <c r="AG120" i="47"/>
  <c r="AG121" i="47"/>
  <c r="AG122" i="47"/>
  <c r="AG123" i="47"/>
  <c r="AG124" i="47"/>
  <c r="AG125" i="47"/>
  <c r="AG126" i="47"/>
  <c r="AG127" i="47"/>
  <c r="AG128" i="47"/>
  <c r="AG129" i="47"/>
  <c r="AG130" i="47"/>
  <c r="AG131" i="47"/>
  <c r="AG132" i="47"/>
  <c r="AG133" i="47"/>
  <c r="AG134" i="47"/>
  <c r="AG135" i="47"/>
  <c r="AG136" i="47"/>
  <c r="AG137" i="47"/>
  <c r="AG138" i="47"/>
  <c r="AG139" i="47"/>
  <c r="AG140" i="47"/>
  <c r="AG141" i="47"/>
  <c r="AG142" i="47"/>
  <c r="AG143" i="47"/>
  <c r="AG144" i="47"/>
  <c r="AG145" i="47"/>
  <c r="AG146" i="47"/>
  <c r="AG147" i="47"/>
  <c r="AG148" i="47"/>
  <c r="AG149" i="47"/>
  <c r="AG150" i="47"/>
  <c r="AG151" i="47"/>
  <c r="AG152" i="47"/>
  <c r="AG153" i="47"/>
  <c r="AG154" i="47"/>
  <c r="AG155" i="47"/>
  <c r="AG156" i="47"/>
  <c r="AG157" i="47"/>
  <c r="AG158" i="47"/>
  <c r="AG159" i="47"/>
  <c r="AG160" i="47"/>
  <c r="AG161" i="47"/>
  <c r="AG162" i="47"/>
  <c r="AG163" i="47"/>
  <c r="AG164" i="47"/>
  <c r="AG165" i="47"/>
  <c r="AG166" i="47"/>
  <c r="AG167" i="47"/>
  <c r="AG168" i="47"/>
  <c r="AG169" i="47"/>
  <c r="AG170" i="47"/>
  <c r="AG171" i="47"/>
  <c r="AG172" i="47"/>
  <c r="AG173" i="47"/>
  <c r="AG174" i="47"/>
  <c r="AG175" i="47"/>
  <c r="AG176" i="47"/>
  <c r="AG177" i="47"/>
  <c r="AG178" i="47"/>
  <c r="AG179" i="47"/>
  <c r="AG180" i="47"/>
  <c r="AG181" i="47"/>
  <c r="AG182" i="47"/>
  <c r="AG183" i="47"/>
  <c r="AG184" i="47"/>
  <c r="AG185" i="47"/>
  <c r="AG186" i="47"/>
  <c r="AG187" i="47"/>
  <c r="AG188" i="47"/>
  <c r="AG189" i="47"/>
  <c r="AG190" i="47"/>
  <c r="AG191" i="47"/>
  <c r="AG192" i="47"/>
  <c r="AG193" i="47"/>
  <c r="AG194" i="47"/>
  <c r="AG195" i="47"/>
  <c r="AG196" i="47"/>
  <c r="AG197" i="47"/>
  <c r="AG198" i="47"/>
  <c r="AG199" i="47"/>
  <c r="AG200" i="47"/>
  <c r="AG201" i="47"/>
  <c r="AG202" i="47"/>
  <c r="AG203" i="47"/>
  <c r="AG204" i="47"/>
  <c r="AG205" i="47"/>
  <c r="AG206" i="47"/>
  <c r="AG207" i="47"/>
  <c r="AG208" i="47"/>
  <c r="AG209" i="47"/>
  <c r="AG210" i="47"/>
  <c r="AG211" i="47"/>
  <c r="AG212" i="47"/>
  <c r="AG213" i="47"/>
  <c r="AG214" i="47"/>
  <c r="AG215" i="47"/>
  <c r="AG216" i="47"/>
  <c r="AG217" i="47"/>
  <c r="AG218" i="47"/>
  <c r="AG219" i="47"/>
  <c r="AG220" i="47"/>
  <c r="AG221" i="47"/>
  <c r="AG222" i="47"/>
  <c r="AG223" i="47"/>
  <c r="AG224" i="47"/>
  <c r="AG225" i="47"/>
  <c r="AG226" i="47"/>
  <c r="AG227" i="47"/>
  <c r="AG228" i="47"/>
  <c r="AG229" i="47"/>
  <c r="AG230" i="47"/>
  <c r="AG231" i="47"/>
  <c r="AG232" i="47"/>
  <c r="AG233" i="47"/>
  <c r="AG234" i="47"/>
  <c r="AG235" i="47"/>
  <c r="AG236" i="47"/>
  <c r="AG237" i="47"/>
  <c r="AG238" i="47"/>
  <c r="AG239" i="47"/>
  <c r="AG240" i="47"/>
  <c r="AG241" i="47"/>
  <c r="AG242" i="47"/>
  <c r="AG243" i="47"/>
  <c r="AG244" i="47"/>
  <c r="AG245" i="47"/>
  <c r="AG246" i="47"/>
  <c r="AG247" i="47"/>
  <c r="AG248" i="47"/>
  <c r="AG249" i="47"/>
  <c r="AG250" i="47"/>
  <c r="AG251" i="47"/>
  <c r="AG252" i="47"/>
  <c r="AG253" i="47"/>
  <c r="AG254" i="47"/>
  <c r="AG255" i="47"/>
  <c r="AG256" i="47"/>
  <c r="AG257" i="47"/>
  <c r="AG258" i="47"/>
  <c r="AG259" i="47"/>
  <c r="AG260" i="47"/>
  <c r="AG261" i="47"/>
  <c r="AG262" i="47"/>
  <c r="AG263" i="47"/>
  <c r="AG264" i="47"/>
  <c r="AG265" i="47"/>
  <c r="AG266" i="47"/>
  <c r="AG267" i="47"/>
  <c r="AG268" i="47"/>
  <c r="AG269" i="47"/>
  <c r="AG270" i="47"/>
  <c r="AG271" i="47"/>
  <c r="AG272" i="47"/>
  <c r="AG273" i="47"/>
  <c r="AG274" i="47"/>
  <c r="AG275" i="47"/>
  <c r="AG276" i="47"/>
  <c r="AG277" i="47"/>
  <c r="AG278" i="47"/>
  <c r="AG279" i="47"/>
  <c r="AG280" i="47"/>
  <c r="AG281" i="47"/>
  <c r="AG282" i="47"/>
  <c r="AG283" i="47"/>
  <c r="AG284" i="47"/>
  <c r="AG285" i="47"/>
  <c r="AG286" i="47"/>
  <c r="AG287" i="47"/>
  <c r="AG288" i="47"/>
  <c r="AG289" i="47"/>
  <c r="AG290" i="47"/>
  <c r="AG291" i="47"/>
  <c r="AG292" i="47"/>
  <c r="AG293" i="47"/>
  <c r="AG294" i="47"/>
  <c r="AG295" i="47"/>
  <c r="AG296" i="47"/>
  <c r="AG297" i="47"/>
  <c r="AG298" i="47"/>
  <c r="AG299" i="47"/>
  <c r="AG300" i="47"/>
  <c r="AG301" i="47"/>
  <c r="AG302" i="47"/>
  <c r="AG303" i="47"/>
  <c r="AG304" i="47"/>
  <c r="AG305" i="47"/>
  <c r="AG306" i="47"/>
  <c r="AG307" i="47"/>
  <c r="AG308" i="47"/>
  <c r="AG309" i="47"/>
  <c r="AG310" i="47"/>
  <c r="AG311" i="47"/>
  <c r="AG312" i="47"/>
  <c r="AG313" i="47"/>
  <c r="AG314" i="47"/>
  <c r="AG315" i="47"/>
  <c r="AG316" i="47"/>
  <c r="AG317" i="47"/>
  <c r="AG318" i="47"/>
  <c r="AG319" i="47"/>
  <c r="AG320" i="47"/>
  <c r="AG321" i="47"/>
  <c r="AG322" i="47"/>
  <c r="AG323" i="47"/>
  <c r="AG324" i="47"/>
  <c r="AG325" i="47"/>
  <c r="AG326" i="47"/>
  <c r="AG327" i="47"/>
  <c r="AG328" i="47"/>
  <c r="AG329" i="47"/>
  <c r="AG330" i="47"/>
  <c r="AG331" i="47"/>
  <c r="AG332" i="47"/>
  <c r="AG333" i="47"/>
  <c r="AG334" i="47"/>
  <c r="AG335" i="47"/>
  <c r="AG336" i="47"/>
  <c r="AG337" i="47"/>
  <c r="AG338" i="47"/>
  <c r="AG339" i="47"/>
  <c r="AG340" i="47"/>
  <c r="AG341" i="47"/>
  <c r="AG342" i="47"/>
  <c r="AG343" i="47"/>
  <c r="AG344" i="47"/>
  <c r="AG345" i="47"/>
  <c r="AG346" i="47"/>
  <c r="AG347" i="47"/>
  <c r="AG348" i="47"/>
  <c r="AG349" i="47"/>
  <c r="AG350" i="47"/>
  <c r="AG351" i="47"/>
  <c r="AG352" i="47"/>
  <c r="AG353" i="47"/>
  <c r="AG354" i="47"/>
  <c r="AG355" i="47"/>
  <c r="AG356" i="47"/>
  <c r="AG357" i="47"/>
  <c r="AG358" i="47"/>
  <c r="AG359" i="47"/>
  <c r="AG360" i="47"/>
  <c r="AG361" i="47"/>
  <c r="AG362" i="47"/>
  <c r="AG363" i="47"/>
  <c r="AG364" i="47"/>
  <c r="AG365" i="47"/>
  <c r="AG366" i="47"/>
  <c r="AG367" i="47"/>
  <c r="AG368" i="47"/>
  <c r="AG369" i="47"/>
  <c r="AG370" i="47"/>
  <c r="AG371" i="47"/>
  <c r="AG372" i="47"/>
  <c r="AG373" i="47"/>
  <c r="AG374" i="47"/>
  <c r="AG375" i="47"/>
  <c r="AG376" i="47"/>
  <c r="AG377" i="47"/>
  <c r="AG378" i="47"/>
  <c r="AG379" i="47"/>
  <c r="AG380" i="47"/>
  <c r="AG381" i="47"/>
  <c r="AG382" i="47"/>
  <c r="AG383" i="47"/>
  <c r="AG384" i="47"/>
  <c r="AG385" i="47"/>
  <c r="AG386" i="47"/>
  <c r="AG387" i="47"/>
  <c r="AG388" i="47"/>
  <c r="AG389" i="47"/>
  <c r="AG390" i="47"/>
  <c r="AG391" i="47"/>
  <c r="AG392" i="47"/>
  <c r="AG393" i="47"/>
  <c r="AG394" i="47"/>
  <c r="AG395" i="47"/>
  <c r="AG396" i="47"/>
  <c r="AG397" i="47"/>
  <c r="AG398" i="47"/>
  <c r="AG399" i="47"/>
  <c r="AG400" i="47"/>
  <c r="AG401" i="47"/>
  <c r="AG402" i="47"/>
  <c r="AG403" i="47"/>
  <c r="AG404" i="47"/>
  <c r="AG405" i="47"/>
  <c r="AG406" i="47"/>
  <c r="AG407" i="47"/>
  <c r="AG408" i="47"/>
  <c r="AG409" i="47"/>
  <c r="AG410" i="47"/>
  <c r="AG411" i="47"/>
  <c r="AG412" i="47"/>
  <c r="AG413" i="47"/>
  <c r="AG414" i="47"/>
  <c r="AG415" i="47"/>
  <c r="AG416" i="47"/>
  <c r="AG417" i="47"/>
  <c r="AG418" i="47"/>
  <c r="AG419" i="47"/>
  <c r="AG420" i="47"/>
  <c r="AG421" i="47"/>
  <c r="AG422" i="47"/>
  <c r="AG423" i="47"/>
  <c r="AG424" i="47"/>
  <c r="AG425" i="47"/>
  <c r="AG426" i="47"/>
  <c r="AG427" i="47"/>
  <c r="AG428" i="47"/>
  <c r="AG429" i="47"/>
  <c r="AG430" i="47"/>
  <c r="AG431" i="47"/>
  <c r="AG432" i="47"/>
  <c r="AG433" i="47"/>
  <c r="AG434" i="47"/>
  <c r="AG435" i="47"/>
  <c r="AG436" i="47"/>
  <c r="AG437" i="47"/>
  <c r="AG438" i="47"/>
  <c r="AG439" i="47"/>
  <c r="AG440" i="47"/>
  <c r="AG441" i="47"/>
  <c r="AG442" i="47"/>
  <c r="AG443" i="47"/>
  <c r="AG444" i="47"/>
  <c r="AG445" i="47"/>
  <c r="AG446" i="47"/>
  <c r="AG447" i="47"/>
  <c r="AG448" i="47"/>
  <c r="AG449" i="47"/>
  <c r="AG450" i="47"/>
  <c r="AG451" i="47"/>
  <c r="AG452" i="47"/>
  <c r="AG453" i="47"/>
  <c r="AG454" i="47"/>
  <c r="AG455" i="47"/>
  <c r="AG456" i="47"/>
  <c r="AG457" i="47"/>
  <c r="AG458" i="47"/>
  <c r="AG459" i="47"/>
  <c r="AG460" i="47"/>
  <c r="AG461" i="47"/>
  <c r="AG462" i="47"/>
  <c r="AG463" i="47"/>
  <c r="AG464" i="47"/>
  <c r="AG465" i="47"/>
  <c r="AG466" i="47"/>
  <c r="AG467" i="47"/>
  <c r="AG468" i="47"/>
  <c r="AG469" i="47"/>
  <c r="AG470" i="47"/>
  <c r="AG471" i="47"/>
  <c r="AG472" i="47"/>
  <c r="AG473" i="47"/>
  <c r="AG474" i="47"/>
  <c r="AG475" i="47"/>
  <c r="AG476" i="47"/>
  <c r="AG477" i="47"/>
  <c r="AG478" i="47"/>
  <c r="AG479" i="47"/>
  <c r="AG480" i="47"/>
  <c r="AG481" i="47"/>
  <c r="AG482" i="47"/>
  <c r="AG483" i="47"/>
  <c r="AG484" i="47"/>
  <c r="AG485" i="47"/>
  <c r="AG486" i="47"/>
  <c r="AG487" i="47"/>
  <c r="AG488" i="47"/>
  <c r="AG489" i="47"/>
  <c r="AG490" i="47"/>
  <c r="AG491" i="47"/>
  <c r="AG492" i="47"/>
  <c r="AG493" i="47"/>
  <c r="AG494" i="47"/>
  <c r="AG495" i="47"/>
  <c r="AG496" i="47"/>
  <c r="AG497" i="47"/>
  <c r="AG498" i="47"/>
  <c r="AG499" i="47"/>
  <c r="AG500" i="47"/>
  <c r="AG501" i="47"/>
  <c r="AG502" i="47"/>
  <c r="AG503" i="47"/>
  <c r="AG504" i="47"/>
  <c r="AG505" i="47"/>
  <c r="AG506" i="47"/>
  <c r="AG507" i="47"/>
  <c r="AG508" i="47"/>
  <c r="AG509" i="47"/>
  <c r="AG510" i="47"/>
  <c r="AG511" i="47"/>
  <c r="AG512" i="47"/>
  <c r="AG513" i="47"/>
  <c r="AG514" i="47"/>
  <c r="AG515" i="47"/>
  <c r="AG516" i="47"/>
  <c r="AG517" i="47"/>
  <c r="AG518" i="47"/>
  <c r="AG519" i="47"/>
  <c r="AG520" i="47"/>
  <c r="AG521" i="47"/>
  <c r="AG522" i="47"/>
  <c r="AG523" i="47"/>
  <c r="AG524" i="47"/>
  <c r="AG525" i="47"/>
  <c r="AG526" i="47"/>
  <c r="AG527" i="47"/>
  <c r="AG528" i="47"/>
  <c r="AG529" i="47"/>
  <c r="AG530" i="47"/>
  <c r="AG531" i="47"/>
  <c r="AG532" i="47"/>
  <c r="AG533" i="47"/>
  <c r="AG534" i="47"/>
  <c r="AG535" i="47"/>
  <c r="AG536" i="47"/>
  <c r="AG537" i="47"/>
  <c r="AG538" i="47"/>
  <c r="AG539" i="47"/>
  <c r="AG540" i="47"/>
  <c r="AG541" i="47"/>
  <c r="AG542" i="47"/>
  <c r="AG543" i="47"/>
  <c r="AG544" i="47"/>
  <c r="AG545" i="47"/>
  <c r="AG546" i="47"/>
  <c r="AG547" i="47"/>
  <c r="AG548" i="47"/>
  <c r="AG549" i="47"/>
  <c r="AG550" i="47"/>
  <c r="AG551" i="47"/>
  <c r="AG552" i="47"/>
  <c r="AG553" i="47"/>
  <c r="AG554" i="47"/>
  <c r="AG555" i="47"/>
  <c r="AG556" i="47"/>
  <c r="AG557" i="47"/>
  <c r="AG558" i="47"/>
  <c r="AG559" i="47"/>
  <c r="AG560" i="47"/>
  <c r="AG561" i="47"/>
  <c r="AG562" i="47"/>
  <c r="AG563" i="47"/>
  <c r="AG564" i="47"/>
  <c r="AG565" i="47"/>
  <c r="AG566" i="47"/>
  <c r="AG567" i="47"/>
  <c r="AG568" i="47"/>
  <c r="AG569" i="47"/>
  <c r="AG570" i="47"/>
  <c r="AG571" i="47"/>
  <c r="AG572" i="47"/>
  <c r="AG573" i="47"/>
  <c r="AG574" i="47"/>
  <c r="AG575" i="47"/>
  <c r="AG576" i="47"/>
  <c r="AG577" i="47"/>
  <c r="AG578" i="47"/>
  <c r="AG579" i="47"/>
  <c r="AG580" i="47"/>
  <c r="AG581" i="47"/>
  <c r="AG582" i="47"/>
  <c r="AG583" i="47"/>
  <c r="AG584" i="47"/>
  <c r="AG585" i="47"/>
  <c r="AG586" i="47"/>
  <c r="AG587" i="47"/>
  <c r="AG588" i="47"/>
  <c r="AG589" i="47"/>
  <c r="AG590" i="47"/>
  <c r="AG591" i="47"/>
  <c r="AG592" i="47"/>
  <c r="AG593" i="47"/>
  <c r="AG594" i="47"/>
  <c r="AG595" i="47"/>
  <c r="AG596" i="47"/>
  <c r="AG597" i="47"/>
  <c r="AG598" i="47"/>
  <c r="AG599" i="47"/>
  <c r="AG600" i="47"/>
  <c r="AG601" i="47"/>
  <c r="AG602" i="47"/>
  <c r="AG603" i="47"/>
  <c r="AG604" i="47"/>
  <c r="AG605" i="47"/>
  <c r="AG606" i="47"/>
  <c r="AG607" i="47"/>
  <c r="AG608" i="47"/>
  <c r="AG609" i="47"/>
  <c r="AG610" i="47"/>
  <c r="AG611" i="47"/>
  <c r="AG612" i="47"/>
  <c r="AG613" i="47"/>
  <c r="AG614" i="47"/>
  <c r="AG615" i="47"/>
  <c r="AG616" i="47"/>
  <c r="AG617" i="47"/>
  <c r="AG618" i="47"/>
  <c r="AG619" i="47"/>
  <c r="AG620" i="47"/>
  <c r="AG621" i="47"/>
  <c r="AG622" i="47"/>
  <c r="AG623" i="47"/>
  <c r="AG624" i="47"/>
  <c r="AG626" i="47"/>
  <c r="AG627" i="47"/>
  <c r="AG628" i="47"/>
  <c r="AG629" i="47"/>
  <c r="AG630" i="47"/>
  <c r="AG631" i="47"/>
  <c r="AG632" i="47"/>
  <c r="AG633" i="47"/>
  <c r="AG634" i="47"/>
  <c r="AG635" i="47"/>
  <c r="AG636" i="47"/>
  <c r="AG637" i="47"/>
  <c r="AG638" i="47"/>
  <c r="AG639" i="47"/>
  <c r="AG640" i="47"/>
  <c r="AG641" i="47"/>
  <c r="AG642" i="47"/>
  <c r="AG643" i="47"/>
  <c r="AG644" i="47"/>
  <c r="AG645" i="47"/>
  <c r="AG646" i="47"/>
  <c r="AG647" i="47"/>
  <c r="AG648" i="47"/>
  <c r="AG649" i="47"/>
  <c r="AG650" i="47"/>
  <c r="AG651" i="47"/>
  <c r="AG652" i="47"/>
  <c r="AG653" i="47"/>
  <c r="AG654" i="47"/>
  <c r="AG655" i="47"/>
  <c r="AG656" i="47"/>
  <c r="AG657" i="47"/>
  <c r="AG658" i="47"/>
  <c r="AG659" i="47"/>
  <c r="AG660" i="47"/>
  <c r="AG661" i="47"/>
  <c r="AG662" i="47"/>
  <c r="AG663" i="47"/>
  <c r="AG664" i="47"/>
  <c r="AG665" i="47"/>
  <c r="AG666" i="47"/>
  <c r="AG667" i="47"/>
  <c r="AG668" i="47"/>
  <c r="AG669" i="47"/>
  <c r="AG670" i="47"/>
  <c r="AG671" i="47"/>
  <c r="AG672" i="47"/>
  <c r="AG673" i="47"/>
  <c r="AG674" i="47"/>
  <c r="AG675" i="47"/>
  <c r="AG676" i="47"/>
  <c r="AG677" i="47"/>
  <c r="AG678" i="47"/>
  <c r="AG679" i="47"/>
  <c r="AG680" i="47"/>
  <c r="AG681" i="47"/>
  <c r="AG682" i="47"/>
  <c r="AG683" i="47"/>
  <c r="AG684" i="47"/>
  <c r="AG685" i="47"/>
  <c r="AG686" i="47"/>
  <c r="AG687" i="47"/>
  <c r="AG688" i="47"/>
  <c r="AG689" i="47"/>
  <c r="AG690" i="47"/>
  <c r="AG691" i="47"/>
  <c r="AG692" i="47"/>
  <c r="AG693" i="47"/>
  <c r="AG694" i="47"/>
  <c r="AG695" i="47"/>
  <c r="AG696" i="47"/>
  <c r="AG697" i="47"/>
  <c r="AG698" i="47"/>
  <c r="AG699" i="47"/>
  <c r="AG700" i="47"/>
  <c r="AG701" i="47"/>
  <c r="AG702" i="47"/>
  <c r="AG703" i="47"/>
  <c r="AG704" i="47"/>
  <c r="AG705" i="47"/>
  <c r="AG706" i="47"/>
  <c r="AG707" i="47"/>
  <c r="AG708" i="47"/>
  <c r="AG709" i="47"/>
  <c r="AG710" i="47"/>
  <c r="AG711" i="47"/>
  <c r="AG712" i="47"/>
  <c r="AG713" i="47"/>
  <c r="AG714" i="47"/>
  <c r="AG715" i="47"/>
  <c r="AG716" i="47"/>
  <c r="AG717" i="47"/>
  <c r="AG718" i="47"/>
  <c r="AG719" i="47"/>
  <c r="AG720" i="47"/>
  <c r="AG721" i="47"/>
  <c r="AG722" i="47"/>
  <c r="AG723" i="47"/>
  <c r="AG724" i="47"/>
  <c r="AG725" i="47"/>
  <c r="AG726" i="47"/>
  <c r="AG727" i="47"/>
  <c r="AG728" i="47"/>
  <c r="AG729" i="47"/>
  <c r="AG730" i="47"/>
  <c r="AG731" i="47"/>
  <c r="AG732" i="47"/>
  <c r="AG733" i="47"/>
  <c r="AG734" i="47"/>
  <c r="AG735" i="47"/>
  <c r="AG736" i="47"/>
  <c r="AG737" i="47"/>
  <c r="AG738" i="47"/>
  <c r="AG739" i="47"/>
  <c r="AG740" i="47"/>
  <c r="AG741" i="47"/>
  <c r="AG742" i="47"/>
  <c r="AG743" i="47"/>
  <c r="AG744" i="47"/>
  <c r="AG745" i="47"/>
  <c r="AG746" i="47"/>
  <c r="AG747" i="47"/>
  <c r="AG748" i="47"/>
  <c r="AG749" i="47"/>
  <c r="AG750" i="47"/>
  <c r="AG751" i="47"/>
  <c r="AG752" i="47"/>
  <c r="AG753" i="47"/>
  <c r="AG754" i="47"/>
  <c r="AG755" i="47"/>
  <c r="AG756" i="47"/>
  <c r="AG757" i="47"/>
  <c r="AG758" i="47"/>
  <c r="AG759" i="47"/>
  <c r="AG760" i="47"/>
  <c r="AG761" i="47"/>
  <c r="AG762" i="47"/>
  <c r="AG763" i="47"/>
  <c r="AL5" i="47" l="1"/>
  <c r="AL3" i="47" l="1"/>
  <c r="AM3" i="47"/>
  <c r="AN3" i="47"/>
  <c r="AL4" i="47"/>
  <c r="AM4" i="47"/>
  <c r="AN4" i="47"/>
  <c r="AM5" i="47"/>
  <c r="AN5" i="47"/>
  <c r="AL6" i="47"/>
  <c r="AM6" i="47"/>
  <c r="AN6" i="47"/>
  <c r="AL7" i="47"/>
  <c r="AM7" i="47"/>
  <c r="AN7" i="47"/>
  <c r="AL8" i="47"/>
  <c r="AM8" i="47"/>
  <c r="AN8" i="47"/>
  <c r="AL9" i="47"/>
  <c r="AM9" i="47"/>
  <c r="AN9" i="47"/>
  <c r="AL10" i="47"/>
  <c r="AM10" i="47"/>
  <c r="AN10" i="47"/>
  <c r="AL11" i="47"/>
  <c r="AM11" i="47"/>
  <c r="AN11" i="47"/>
  <c r="AL12" i="47"/>
  <c r="AM12" i="47"/>
  <c r="AN12" i="47"/>
  <c r="AL13" i="47"/>
  <c r="AM13" i="47"/>
  <c r="AN13" i="47"/>
  <c r="AL14" i="47"/>
  <c r="AM14" i="47"/>
  <c r="AN14" i="47"/>
  <c r="AL15" i="47"/>
  <c r="AM15" i="47"/>
  <c r="AN15" i="47"/>
  <c r="AL16" i="47"/>
  <c r="AM16" i="47"/>
  <c r="AN16" i="47"/>
  <c r="AL17" i="47"/>
  <c r="AM17" i="47"/>
  <c r="AN17" i="47"/>
  <c r="AL18" i="47"/>
  <c r="AM18" i="47"/>
  <c r="AN18" i="47"/>
  <c r="AL19" i="47"/>
  <c r="AM19" i="47"/>
  <c r="AN19" i="47"/>
  <c r="AL20" i="47"/>
  <c r="AM20" i="47"/>
  <c r="AN20" i="47"/>
  <c r="AL21" i="47"/>
  <c r="AM21" i="47"/>
  <c r="AN21" i="47"/>
  <c r="AL22" i="47"/>
  <c r="AM22" i="47"/>
  <c r="AN22" i="47"/>
  <c r="AL23" i="47"/>
  <c r="AM23" i="47"/>
  <c r="AN23" i="47"/>
  <c r="AL24" i="47"/>
  <c r="AM24" i="47"/>
  <c r="AN24" i="47"/>
  <c r="AL25" i="47"/>
  <c r="AM25" i="47"/>
  <c r="AN25" i="47"/>
  <c r="AL26" i="47"/>
  <c r="AM26" i="47"/>
  <c r="AN26" i="47"/>
  <c r="AL27" i="47"/>
  <c r="AM27" i="47"/>
  <c r="AN27" i="47"/>
  <c r="AL28" i="47"/>
  <c r="AM28" i="47"/>
  <c r="AN28" i="47"/>
  <c r="AL29" i="47"/>
  <c r="AM29" i="47"/>
  <c r="AN29" i="47"/>
  <c r="AL30" i="47"/>
  <c r="AM30" i="47"/>
  <c r="AN30" i="47"/>
  <c r="AL31" i="47"/>
  <c r="AM31" i="47"/>
  <c r="AN31" i="47"/>
  <c r="AL32" i="47"/>
  <c r="AM32" i="47"/>
  <c r="AN32" i="47"/>
  <c r="AL33" i="47"/>
  <c r="AM33" i="47"/>
  <c r="AN33" i="47"/>
  <c r="AL34" i="47"/>
  <c r="AM34" i="47"/>
  <c r="AN34" i="47"/>
  <c r="AL35" i="47"/>
  <c r="AM35" i="47"/>
  <c r="AN35" i="47"/>
  <c r="AL36" i="47"/>
  <c r="AM36" i="47"/>
  <c r="AN36" i="47"/>
  <c r="AL37" i="47"/>
  <c r="AM37" i="47"/>
  <c r="AN37" i="47"/>
  <c r="AL38" i="47"/>
  <c r="AM38" i="47"/>
  <c r="AN38" i="47"/>
  <c r="AL39" i="47"/>
  <c r="AM39" i="47"/>
  <c r="AN39" i="47"/>
  <c r="AL40" i="47"/>
  <c r="AM40" i="47"/>
  <c r="AN40" i="47"/>
  <c r="AL41" i="47"/>
  <c r="AM41" i="47"/>
  <c r="AN41" i="47"/>
  <c r="AL42" i="47"/>
  <c r="AM42" i="47"/>
  <c r="AN42" i="47"/>
  <c r="AL43" i="47"/>
  <c r="AM43" i="47"/>
  <c r="AN43" i="47"/>
  <c r="AL44" i="47"/>
  <c r="AM44" i="47"/>
  <c r="AN44" i="47"/>
  <c r="AL45" i="47"/>
  <c r="AM45" i="47"/>
  <c r="AN45" i="47"/>
  <c r="AL46" i="47"/>
  <c r="AM46" i="47"/>
  <c r="AN46" i="47"/>
  <c r="AL47" i="47"/>
  <c r="AM47" i="47"/>
  <c r="AN47" i="47"/>
  <c r="AL48" i="47"/>
  <c r="AM48" i="47"/>
  <c r="AN48" i="47"/>
  <c r="AL49" i="47"/>
  <c r="AM49" i="47"/>
  <c r="AN49" i="47"/>
  <c r="AL50" i="47"/>
  <c r="AM50" i="47"/>
  <c r="AN50" i="47"/>
  <c r="AL51" i="47"/>
  <c r="AM51" i="47"/>
  <c r="AN51" i="47"/>
  <c r="AL52" i="47"/>
  <c r="AM52" i="47"/>
  <c r="AN52" i="47"/>
  <c r="AL53" i="47"/>
  <c r="AM53" i="47"/>
  <c r="AN53" i="47"/>
  <c r="AL54" i="47"/>
  <c r="AM54" i="47"/>
  <c r="AN54" i="47"/>
  <c r="AL55" i="47"/>
  <c r="AM55" i="47"/>
  <c r="AN55" i="47"/>
  <c r="AL56" i="47"/>
  <c r="AM56" i="47"/>
  <c r="AN56" i="47"/>
  <c r="AL57" i="47"/>
  <c r="AM57" i="47"/>
  <c r="AN57" i="47"/>
  <c r="AL58" i="47"/>
  <c r="AM58" i="47"/>
  <c r="AN58" i="47"/>
  <c r="AL59" i="47"/>
  <c r="AM59" i="47"/>
  <c r="AN59" i="47"/>
  <c r="AL60" i="47"/>
  <c r="AM60" i="47"/>
  <c r="AN60" i="47"/>
  <c r="AL61" i="47"/>
  <c r="AM61" i="47"/>
  <c r="AN61" i="47"/>
  <c r="AL62" i="47"/>
  <c r="AM62" i="47"/>
  <c r="AN62" i="47"/>
  <c r="AL63" i="47"/>
  <c r="AM63" i="47"/>
  <c r="AN63" i="47"/>
  <c r="AL64" i="47"/>
  <c r="AM64" i="47"/>
  <c r="AN64" i="47"/>
  <c r="AL65" i="47"/>
  <c r="AM65" i="47"/>
  <c r="AN65" i="47"/>
  <c r="AL66" i="47"/>
  <c r="AM66" i="47"/>
  <c r="AN66" i="47"/>
  <c r="AL67" i="47"/>
  <c r="AM67" i="47"/>
  <c r="AN67" i="47"/>
  <c r="AL68" i="47"/>
  <c r="AM68" i="47"/>
  <c r="AN68" i="47"/>
  <c r="AL69" i="47"/>
  <c r="AM69" i="47"/>
  <c r="AN69" i="47"/>
  <c r="AL70" i="47"/>
  <c r="AM70" i="47"/>
  <c r="AN70" i="47"/>
  <c r="AL71" i="47"/>
  <c r="AM71" i="47"/>
  <c r="AN71" i="47"/>
  <c r="AL72" i="47"/>
  <c r="AM72" i="47"/>
  <c r="AN72" i="47"/>
  <c r="AL73" i="47"/>
  <c r="AM73" i="47"/>
  <c r="AN73" i="47"/>
  <c r="AL74" i="47"/>
  <c r="AM74" i="47"/>
  <c r="AN74" i="47"/>
  <c r="AL75" i="47"/>
  <c r="AM75" i="47"/>
  <c r="AN75" i="47"/>
  <c r="AL76" i="47"/>
  <c r="AM76" i="47"/>
  <c r="AN76" i="47"/>
  <c r="AL77" i="47"/>
  <c r="AM77" i="47"/>
  <c r="AN77" i="47"/>
  <c r="AL78" i="47"/>
  <c r="AM78" i="47"/>
  <c r="AN78" i="47"/>
  <c r="AL79" i="47"/>
  <c r="AM79" i="47"/>
  <c r="AN79" i="47"/>
  <c r="AL80" i="47"/>
  <c r="AM80" i="47"/>
  <c r="AN80" i="47"/>
  <c r="AL81" i="47"/>
  <c r="AM81" i="47"/>
  <c r="AN81" i="47"/>
  <c r="AL82" i="47"/>
  <c r="AM82" i="47"/>
  <c r="AN82" i="47"/>
  <c r="AL83" i="47"/>
  <c r="AM83" i="47"/>
  <c r="AN83" i="47"/>
  <c r="AL84" i="47"/>
  <c r="AM84" i="47"/>
  <c r="AN84" i="47"/>
  <c r="AL85" i="47"/>
  <c r="AM85" i="47"/>
  <c r="AN85" i="47"/>
  <c r="AL86" i="47"/>
  <c r="AM86" i="47"/>
  <c r="AN86" i="47"/>
  <c r="AL87" i="47"/>
  <c r="AM87" i="47"/>
  <c r="AN87" i="47"/>
  <c r="AL88" i="47"/>
  <c r="AM88" i="47"/>
  <c r="AN88" i="47"/>
  <c r="AL89" i="47"/>
  <c r="AM89" i="47"/>
  <c r="AN89" i="47"/>
  <c r="AL90" i="47"/>
  <c r="AM90" i="47"/>
  <c r="AN90" i="47"/>
  <c r="AL91" i="47"/>
  <c r="AM91" i="47"/>
  <c r="AN91" i="47"/>
  <c r="AL92" i="47"/>
  <c r="AM92" i="47"/>
  <c r="AN92" i="47"/>
  <c r="AL93" i="47"/>
  <c r="AM93" i="47"/>
  <c r="AN93" i="47"/>
  <c r="AL94" i="47"/>
  <c r="AM94" i="47"/>
  <c r="AN94" i="47"/>
  <c r="AL95" i="47"/>
  <c r="AM95" i="47"/>
  <c r="AN95" i="47"/>
  <c r="AL96" i="47"/>
  <c r="AM96" i="47"/>
  <c r="AN96" i="47"/>
  <c r="AL97" i="47"/>
  <c r="AM97" i="47"/>
  <c r="AN97" i="47"/>
  <c r="AL98" i="47"/>
  <c r="AM98" i="47"/>
  <c r="AN98" i="47"/>
  <c r="AL99" i="47"/>
  <c r="AM99" i="47"/>
  <c r="AN99" i="47"/>
  <c r="AL100" i="47"/>
  <c r="AM100" i="47"/>
  <c r="AN100" i="47"/>
  <c r="AL101" i="47"/>
  <c r="AM101" i="47"/>
  <c r="AN101" i="47"/>
  <c r="AL102" i="47"/>
  <c r="AM102" i="47"/>
  <c r="AN102" i="47"/>
  <c r="AL103" i="47"/>
  <c r="AM103" i="47"/>
  <c r="AN103" i="47"/>
  <c r="AL104" i="47"/>
  <c r="AM104" i="47"/>
  <c r="AN104" i="47"/>
  <c r="AL105" i="47"/>
  <c r="AM105" i="47"/>
  <c r="AN105" i="47"/>
  <c r="AL106" i="47"/>
  <c r="AM106" i="47"/>
  <c r="AN106" i="47"/>
  <c r="AL107" i="47"/>
  <c r="AM107" i="47"/>
  <c r="AN107" i="47"/>
  <c r="AL108" i="47"/>
  <c r="AM108" i="47"/>
  <c r="AN108" i="47"/>
  <c r="AL109" i="47"/>
  <c r="AM109" i="47"/>
  <c r="AN109" i="47"/>
  <c r="AL110" i="47"/>
  <c r="AM110" i="47"/>
  <c r="AN110" i="47"/>
  <c r="AL111" i="47"/>
  <c r="AM111" i="47"/>
  <c r="AN111" i="47"/>
  <c r="AL112" i="47"/>
  <c r="AM112" i="47"/>
  <c r="AN112" i="47"/>
  <c r="AL113" i="47"/>
  <c r="AM113" i="47"/>
  <c r="AN113" i="47"/>
  <c r="AL114" i="47"/>
  <c r="AM114" i="47"/>
  <c r="AN114" i="47"/>
  <c r="AL115" i="47"/>
  <c r="AM115" i="47"/>
  <c r="AN115" i="47"/>
  <c r="AL116" i="47"/>
  <c r="AM116" i="47"/>
  <c r="AN116" i="47"/>
  <c r="AL117" i="47"/>
  <c r="AM117" i="47"/>
  <c r="AN117" i="47"/>
  <c r="AL118" i="47"/>
  <c r="AM118" i="47"/>
  <c r="AN118" i="47"/>
  <c r="AL119" i="47"/>
  <c r="AM119" i="47"/>
  <c r="AN119" i="47"/>
  <c r="AL120" i="47"/>
  <c r="AM120" i="47"/>
  <c r="AN120" i="47"/>
  <c r="AL121" i="47"/>
  <c r="AM121" i="47"/>
  <c r="AN121" i="47"/>
  <c r="AL122" i="47"/>
  <c r="AM122" i="47"/>
  <c r="AN122" i="47"/>
  <c r="AL123" i="47"/>
  <c r="AM123" i="47"/>
  <c r="AN123" i="47"/>
  <c r="AL124" i="47"/>
  <c r="AM124" i="47"/>
  <c r="AN124" i="47"/>
  <c r="AL125" i="47"/>
  <c r="AM125" i="47"/>
  <c r="AN125" i="47"/>
  <c r="AL126" i="47"/>
  <c r="AM126" i="47"/>
  <c r="AN126" i="47"/>
  <c r="AL127" i="47"/>
  <c r="AM127" i="47"/>
  <c r="AN127" i="47"/>
  <c r="AL128" i="47"/>
  <c r="AM128" i="47"/>
  <c r="AN128" i="47"/>
  <c r="AL129" i="47"/>
  <c r="AM129" i="47"/>
  <c r="AN129" i="47"/>
  <c r="AL130" i="47"/>
  <c r="AM130" i="47"/>
  <c r="AN130" i="47"/>
  <c r="AL131" i="47"/>
  <c r="AM131" i="47"/>
  <c r="AN131" i="47"/>
  <c r="AL132" i="47"/>
  <c r="AM132" i="47"/>
  <c r="AN132" i="47"/>
  <c r="AL133" i="47"/>
  <c r="AM133" i="47"/>
  <c r="AN133" i="47"/>
  <c r="AL134" i="47"/>
  <c r="AM134" i="47"/>
  <c r="AN134" i="47"/>
  <c r="AL135" i="47"/>
  <c r="AM135" i="47"/>
  <c r="AN135" i="47"/>
  <c r="AL136" i="47"/>
  <c r="AM136" i="47"/>
  <c r="AN136" i="47"/>
  <c r="AL137" i="47"/>
  <c r="AM137" i="47"/>
  <c r="AN137" i="47"/>
  <c r="AL138" i="47"/>
  <c r="AM138" i="47"/>
  <c r="AN138" i="47"/>
  <c r="AL139" i="47"/>
  <c r="AM139" i="47"/>
  <c r="AN139" i="47"/>
  <c r="AL140" i="47"/>
  <c r="AM140" i="47"/>
  <c r="AN140" i="47"/>
  <c r="AL141" i="47"/>
  <c r="AM141" i="47"/>
  <c r="AN141" i="47"/>
  <c r="AL142" i="47"/>
  <c r="AM142" i="47"/>
  <c r="AN142" i="47"/>
  <c r="AL143" i="47"/>
  <c r="AM143" i="47"/>
  <c r="AN143" i="47"/>
  <c r="AL144" i="47"/>
  <c r="AM144" i="47"/>
  <c r="AN144" i="47"/>
  <c r="AL145" i="47"/>
  <c r="AM145" i="47"/>
  <c r="AN145" i="47"/>
  <c r="AL146" i="47"/>
  <c r="AM146" i="47"/>
  <c r="AN146" i="47"/>
  <c r="AL147" i="47"/>
  <c r="AM147" i="47"/>
  <c r="AN147" i="47"/>
  <c r="AL148" i="47"/>
  <c r="AM148" i="47"/>
  <c r="AN148" i="47"/>
  <c r="AL149" i="47"/>
  <c r="AM149" i="47"/>
  <c r="AN149" i="47"/>
  <c r="AL150" i="47"/>
  <c r="AM150" i="47"/>
  <c r="AN150" i="47"/>
  <c r="AL151" i="47"/>
  <c r="AM151" i="47"/>
  <c r="AN151" i="47"/>
  <c r="AL152" i="47"/>
  <c r="AM152" i="47"/>
  <c r="AN152" i="47"/>
  <c r="AL153" i="47"/>
  <c r="AM153" i="47"/>
  <c r="AN153" i="47"/>
  <c r="AL154" i="47"/>
  <c r="AM154" i="47"/>
  <c r="AN154" i="47"/>
  <c r="AL155" i="47"/>
  <c r="AM155" i="47"/>
  <c r="AN155" i="47"/>
  <c r="AL156" i="47"/>
  <c r="AM156" i="47"/>
  <c r="AN156" i="47"/>
  <c r="AL157" i="47"/>
  <c r="AM157" i="47"/>
  <c r="AN157" i="47"/>
  <c r="AL158" i="47"/>
  <c r="AM158" i="47"/>
  <c r="AN158" i="47"/>
  <c r="AL159" i="47"/>
  <c r="AM159" i="47"/>
  <c r="AN159" i="47"/>
  <c r="AL160" i="47"/>
  <c r="AM160" i="47"/>
  <c r="AN160" i="47"/>
  <c r="AL161" i="47"/>
  <c r="AM161" i="47"/>
  <c r="AN161" i="47"/>
  <c r="AL162" i="47"/>
  <c r="AM162" i="47"/>
  <c r="AN162" i="47"/>
  <c r="AL163" i="47"/>
  <c r="AM163" i="47"/>
  <c r="AN163" i="47"/>
  <c r="AL164" i="47"/>
  <c r="AM164" i="47"/>
  <c r="AN164" i="47"/>
  <c r="AL165" i="47"/>
  <c r="AM165" i="47"/>
  <c r="AN165" i="47"/>
  <c r="AL166" i="47"/>
  <c r="AM166" i="47"/>
  <c r="AN166" i="47"/>
  <c r="AL167" i="47"/>
  <c r="AM167" i="47"/>
  <c r="AN167" i="47"/>
  <c r="AL168" i="47"/>
  <c r="AM168" i="47"/>
  <c r="AN168" i="47"/>
  <c r="AL169" i="47"/>
  <c r="AM169" i="47"/>
  <c r="AN169" i="47"/>
  <c r="AL170" i="47"/>
  <c r="AM170" i="47"/>
  <c r="AN170" i="47"/>
  <c r="AL171" i="47"/>
  <c r="AM171" i="47"/>
  <c r="AN171" i="47"/>
  <c r="AL172" i="47"/>
  <c r="AM172" i="47"/>
  <c r="AN172" i="47"/>
  <c r="AL173" i="47"/>
  <c r="AM173" i="47"/>
  <c r="AN173" i="47"/>
  <c r="AL174" i="47"/>
  <c r="AM174" i="47"/>
  <c r="AN174" i="47"/>
  <c r="AL175" i="47"/>
  <c r="AM175" i="47"/>
  <c r="AN175" i="47"/>
  <c r="AL176" i="47"/>
  <c r="AM176" i="47"/>
  <c r="AN176" i="47"/>
  <c r="AL177" i="47"/>
  <c r="AM177" i="47"/>
  <c r="AN177" i="47"/>
  <c r="AL178" i="47"/>
  <c r="AM178" i="47"/>
  <c r="AN178" i="47"/>
  <c r="AL179" i="47"/>
  <c r="AM179" i="47"/>
  <c r="AN179" i="47"/>
  <c r="AL180" i="47"/>
  <c r="AM180" i="47"/>
  <c r="AN180" i="47"/>
  <c r="AL181" i="47"/>
  <c r="AM181" i="47"/>
  <c r="AN181" i="47"/>
  <c r="AL182" i="47"/>
  <c r="AM182" i="47"/>
  <c r="AN182" i="47"/>
  <c r="AL183" i="47"/>
  <c r="AM183" i="47"/>
  <c r="AN183" i="47"/>
  <c r="AL184" i="47"/>
  <c r="AM184" i="47"/>
  <c r="AN184" i="47"/>
  <c r="AL185" i="47"/>
  <c r="AM185" i="47"/>
  <c r="AN185" i="47"/>
  <c r="AL186" i="47"/>
  <c r="AM186" i="47"/>
  <c r="AN186" i="47"/>
  <c r="AL187" i="47"/>
  <c r="AM187" i="47"/>
  <c r="AN187" i="47"/>
  <c r="AL188" i="47"/>
  <c r="AM188" i="47"/>
  <c r="AN188" i="47"/>
  <c r="AL189" i="47"/>
  <c r="AM189" i="47"/>
  <c r="AN189" i="47"/>
  <c r="AL190" i="47"/>
  <c r="AM190" i="47"/>
  <c r="AN190" i="47"/>
  <c r="AL191" i="47"/>
  <c r="AM191" i="47"/>
  <c r="AN191" i="47"/>
  <c r="AL192" i="47"/>
  <c r="AM192" i="47"/>
  <c r="AN192" i="47"/>
  <c r="AL193" i="47"/>
  <c r="AM193" i="47"/>
  <c r="AN193" i="47"/>
  <c r="AL194" i="47"/>
  <c r="AM194" i="47"/>
  <c r="AN194" i="47"/>
  <c r="AL195" i="47"/>
  <c r="AM195" i="47"/>
  <c r="AN195" i="47"/>
  <c r="AL196" i="47"/>
  <c r="AM196" i="47"/>
  <c r="AN196" i="47"/>
  <c r="AL197" i="47"/>
  <c r="AM197" i="47"/>
  <c r="AN197" i="47"/>
  <c r="AL198" i="47"/>
  <c r="AM198" i="47"/>
  <c r="AN198" i="47"/>
  <c r="AL199" i="47"/>
  <c r="AM199" i="47"/>
  <c r="AN199" i="47"/>
  <c r="AL200" i="47"/>
  <c r="AM200" i="47"/>
  <c r="AN200" i="47"/>
  <c r="AL201" i="47"/>
  <c r="AM201" i="47"/>
  <c r="AN201" i="47"/>
  <c r="AL202" i="47"/>
  <c r="AM202" i="47"/>
  <c r="AN202" i="47"/>
  <c r="AL203" i="47"/>
  <c r="AM203" i="47"/>
  <c r="AN203" i="47"/>
  <c r="AL204" i="47"/>
  <c r="AM204" i="47"/>
  <c r="AN204" i="47"/>
  <c r="AL205" i="47"/>
  <c r="AM205" i="47"/>
  <c r="AN205" i="47"/>
  <c r="AL206" i="47"/>
  <c r="AM206" i="47"/>
  <c r="AN206" i="47"/>
  <c r="AL207" i="47"/>
  <c r="AM207" i="47"/>
  <c r="AN207" i="47"/>
  <c r="AL208" i="47"/>
  <c r="AM208" i="47"/>
  <c r="AN208" i="47"/>
  <c r="AL209" i="47"/>
  <c r="AM209" i="47"/>
  <c r="AN209" i="47"/>
  <c r="AL210" i="47"/>
  <c r="AM210" i="47"/>
  <c r="AN210" i="47"/>
  <c r="AL211" i="47"/>
  <c r="AM211" i="47"/>
  <c r="AN211" i="47"/>
  <c r="AL212" i="47"/>
  <c r="AM212" i="47"/>
  <c r="AN212" i="47"/>
  <c r="AL213" i="47"/>
  <c r="AM213" i="47"/>
  <c r="AN213" i="47"/>
  <c r="AL214" i="47"/>
  <c r="AM214" i="47"/>
  <c r="AN214" i="47"/>
  <c r="AL215" i="47"/>
  <c r="AM215" i="47"/>
  <c r="AN215" i="47"/>
  <c r="AL216" i="47"/>
  <c r="AM216" i="47"/>
  <c r="AN216" i="47"/>
  <c r="AL217" i="47"/>
  <c r="AM217" i="47"/>
  <c r="AN217" i="47"/>
  <c r="AL218" i="47"/>
  <c r="AM218" i="47"/>
  <c r="AN218" i="47"/>
  <c r="AL219" i="47"/>
  <c r="AM219" i="47"/>
  <c r="AN219" i="47"/>
  <c r="AL220" i="47"/>
  <c r="AM220" i="47"/>
  <c r="AN220" i="47"/>
  <c r="AL221" i="47"/>
  <c r="AM221" i="47"/>
  <c r="AN221" i="47"/>
  <c r="AL222" i="47"/>
  <c r="AM222" i="47"/>
  <c r="AN222" i="47"/>
  <c r="AL223" i="47"/>
  <c r="AM223" i="47"/>
  <c r="AN223" i="47"/>
  <c r="AL224" i="47"/>
  <c r="AM224" i="47"/>
  <c r="AN224" i="47"/>
  <c r="AL225" i="47"/>
  <c r="AM225" i="47"/>
  <c r="AN225" i="47"/>
  <c r="AL226" i="47"/>
  <c r="AM226" i="47"/>
  <c r="AN226" i="47"/>
  <c r="AL227" i="47"/>
  <c r="AM227" i="47"/>
  <c r="AN227" i="47"/>
  <c r="AL228" i="47"/>
  <c r="AM228" i="47"/>
  <c r="AN228" i="47"/>
  <c r="AL229" i="47"/>
  <c r="AM229" i="47"/>
  <c r="AN229" i="47"/>
  <c r="AL230" i="47"/>
  <c r="AM230" i="47"/>
  <c r="AN230" i="47"/>
  <c r="AL231" i="47"/>
  <c r="AM231" i="47"/>
  <c r="AN231" i="47"/>
  <c r="AL232" i="47"/>
  <c r="AM232" i="47"/>
  <c r="AN232" i="47"/>
  <c r="AL233" i="47"/>
  <c r="AM233" i="47"/>
  <c r="AN233" i="47"/>
  <c r="AL234" i="47"/>
  <c r="AM234" i="47"/>
  <c r="AN234" i="47"/>
  <c r="AL235" i="47"/>
  <c r="AM235" i="47"/>
  <c r="AN235" i="47"/>
  <c r="AL236" i="47"/>
  <c r="AM236" i="47"/>
  <c r="AN236" i="47"/>
  <c r="AL237" i="47"/>
  <c r="AM237" i="47"/>
  <c r="AN237" i="47"/>
  <c r="AL238" i="47"/>
  <c r="AM238" i="47"/>
  <c r="AN238" i="47"/>
  <c r="AL239" i="47"/>
  <c r="AM239" i="47"/>
  <c r="AN239" i="47"/>
  <c r="AL240" i="47"/>
  <c r="AM240" i="47"/>
  <c r="AN240" i="47"/>
  <c r="AL241" i="47"/>
  <c r="AM241" i="47"/>
  <c r="AN241" i="47"/>
  <c r="AL242" i="47"/>
  <c r="AM242" i="47"/>
  <c r="AN242" i="47"/>
  <c r="AL243" i="47"/>
  <c r="AM243" i="47"/>
  <c r="AN243" i="47"/>
  <c r="AL244" i="47"/>
  <c r="AM244" i="47"/>
  <c r="AN244" i="47"/>
  <c r="AL245" i="47"/>
  <c r="AM245" i="47"/>
  <c r="AN245" i="47"/>
  <c r="AL246" i="47"/>
  <c r="AM246" i="47"/>
  <c r="AN246" i="47"/>
  <c r="AL247" i="47"/>
  <c r="AM247" i="47"/>
  <c r="AN247" i="47"/>
  <c r="AL248" i="47"/>
  <c r="AM248" i="47"/>
  <c r="AN248" i="47"/>
  <c r="AL249" i="47"/>
  <c r="AM249" i="47"/>
  <c r="AN249" i="47"/>
  <c r="AL250" i="47"/>
  <c r="AM250" i="47"/>
  <c r="AN250" i="47"/>
  <c r="AL251" i="47"/>
  <c r="AM251" i="47"/>
  <c r="AN251" i="47"/>
  <c r="AL252" i="47"/>
  <c r="AM252" i="47"/>
  <c r="AN252" i="47"/>
  <c r="AL253" i="47"/>
  <c r="AM253" i="47"/>
  <c r="AN253" i="47"/>
  <c r="AL254" i="47"/>
  <c r="AM254" i="47"/>
  <c r="AN254" i="47"/>
  <c r="AL255" i="47"/>
  <c r="AM255" i="47"/>
  <c r="AN255" i="47"/>
  <c r="AL256" i="47"/>
  <c r="AM256" i="47"/>
  <c r="AN256" i="47"/>
  <c r="AL257" i="47"/>
  <c r="AM257" i="47"/>
  <c r="AN257" i="47"/>
  <c r="AL258" i="47"/>
  <c r="AM258" i="47"/>
  <c r="AN258" i="47"/>
  <c r="AL259" i="47"/>
  <c r="AM259" i="47"/>
  <c r="AN259" i="47"/>
  <c r="AL260" i="47"/>
  <c r="AM260" i="47"/>
  <c r="AN260" i="47"/>
  <c r="AL261" i="47"/>
  <c r="AM261" i="47"/>
  <c r="AN261" i="47"/>
  <c r="AL262" i="47"/>
  <c r="AM262" i="47"/>
  <c r="AN262" i="47"/>
  <c r="AL263" i="47"/>
  <c r="AM263" i="47"/>
  <c r="AN263" i="47"/>
  <c r="AL264" i="47"/>
  <c r="AM264" i="47"/>
  <c r="AN264" i="47"/>
  <c r="AL265" i="47"/>
  <c r="AM265" i="47"/>
  <c r="AN265" i="47"/>
  <c r="AL266" i="47"/>
  <c r="AM266" i="47"/>
  <c r="AN266" i="47"/>
  <c r="AL267" i="47"/>
  <c r="AM267" i="47"/>
  <c r="AN267" i="47"/>
  <c r="AL268" i="47"/>
  <c r="AM268" i="47"/>
  <c r="AN268" i="47"/>
  <c r="AL269" i="47"/>
  <c r="AM269" i="47"/>
  <c r="AN269" i="47"/>
  <c r="AL270" i="47"/>
  <c r="AM270" i="47"/>
  <c r="AN270" i="47"/>
  <c r="AL271" i="47"/>
  <c r="AM271" i="47"/>
  <c r="AN271" i="47"/>
  <c r="AL272" i="47"/>
  <c r="AM272" i="47"/>
  <c r="AN272" i="47"/>
  <c r="AL273" i="47"/>
  <c r="AM273" i="47"/>
  <c r="AN273" i="47"/>
  <c r="AL274" i="47"/>
  <c r="AM274" i="47"/>
  <c r="AN274" i="47"/>
  <c r="AL275" i="47"/>
  <c r="AM275" i="47"/>
  <c r="AN275" i="47"/>
  <c r="AL276" i="47"/>
  <c r="AM276" i="47"/>
  <c r="AN276" i="47"/>
  <c r="AL277" i="47"/>
  <c r="AM277" i="47"/>
  <c r="AN277" i="47"/>
  <c r="AL278" i="47"/>
  <c r="AM278" i="47"/>
  <c r="AN278" i="47"/>
  <c r="AL279" i="47"/>
  <c r="AM279" i="47"/>
  <c r="AN279" i="47"/>
  <c r="AL280" i="47"/>
  <c r="AM280" i="47"/>
  <c r="AN280" i="47"/>
  <c r="AL281" i="47"/>
  <c r="AM281" i="47"/>
  <c r="AN281" i="47"/>
  <c r="AL282" i="47"/>
  <c r="AM282" i="47"/>
  <c r="AN282" i="47"/>
  <c r="AL283" i="47"/>
  <c r="AM283" i="47"/>
  <c r="AN283" i="47"/>
  <c r="AL284" i="47"/>
  <c r="AM284" i="47"/>
  <c r="AN284" i="47"/>
  <c r="AL285" i="47"/>
  <c r="AM285" i="47"/>
  <c r="AN285" i="47"/>
  <c r="AL286" i="47"/>
  <c r="AM286" i="47"/>
  <c r="AN286" i="47"/>
  <c r="AL287" i="47"/>
  <c r="AM287" i="47"/>
  <c r="AN287" i="47"/>
  <c r="AL288" i="47"/>
  <c r="AM288" i="47"/>
  <c r="AN288" i="47"/>
  <c r="AL289" i="47"/>
  <c r="AM289" i="47"/>
  <c r="AN289" i="47"/>
  <c r="AL290" i="47"/>
  <c r="AM290" i="47"/>
  <c r="AN290" i="47"/>
  <c r="AL291" i="47"/>
  <c r="AM291" i="47"/>
  <c r="AN291" i="47"/>
  <c r="AL292" i="47"/>
  <c r="AM292" i="47"/>
  <c r="AN292" i="47"/>
  <c r="AL293" i="47"/>
  <c r="AM293" i="47"/>
  <c r="AN293" i="47"/>
  <c r="AL294" i="47"/>
  <c r="AM294" i="47"/>
  <c r="AN294" i="47"/>
  <c r="AL295" i="47"/>
  <c r="AM295" i="47"/>
  <c r="AN295" i="47"/>
  <c r="AL296" i="47"/>
  <c r="AM296" i="47"/>
  <c r="AN296" i="47"/>
  <c r="AL297" i="47"/>
  <c r="AM297" i="47"/>
  <c r="AN297" i="47"/>
  <c r="AL298" i="47"/>
  <c r="AM298" i="47"/>
  <c r="AN298" i="47"/>
  <c r="AL299" i="47"/>
  <c r="AM299" i="47"/>
  <c r="AN299" i="47"/>
  <c r="AL300" i="47"/>
  <c r="AM300" i="47"/>
  <c r="AN300" i="47"/>
  <c r="AL301" i="47"/>
  <c r="AM301" i="47"/>
  <c r="AN301" i="47"/>
  <c r="AL302" i="47"/>
  <c r="AM302" i="47"/>
  <c r="AN302" i="47"/>
  <c r="AL303" i="47"/>
  <c r="AM303" i="47"/>
  <c r="AN303" i="47"/>
  <c r="AL304" i="47"/>
  <c r="AM304" i="47"/>
  <c r="AN304" i="47"/>
  <c r="AL305" i="47"/>
  <c r="AM305" i="47"/>
  <c r="AN305" i="47"/>
  <c r="AL306" i="47"/>
  <c r="AM306" i="47"/>
  <c r="AN306" i="47"/>
  <c r="AL307" i="47"/>
  <c r="AM307" i="47"/>
  <c r="AN307" i="47"/>
  <c r="AL308" i="47"/>
  <c r="AM308" i="47"/>
  <c r="AN308" i="47"/>
  <c r="AL309" i="47"/>
  <c r="AM309" i="47"/>
  <c r="AN309" i="47"/>
  <c r="AL310" i="47"/>
  <c r="AM310" i="47"/>
  <c r="AN310" i="47"/>
  <c r="AL311" i="47"/>
  <c r="AM311" i="47"/>
  <c r="AN311" i="47"/>
  <c r="AL312" i="47"/>
  <c r="AM312" i="47"/>
  <c r="AN312" i="47"/>
  <c r="AL313" i="47"/>
  <c r="AM313" i="47"/>
  <c r="AN313" i="47"/>
  <c r="AL314" i="47"/>
  <c r="AM314" i="47"/>
  <c r="AN314" i="47"/>
  <c r="AL315" i="47"/>
  <c r="AM315" i="47"/>
  <c r="AN315" i="47"/>
  <c r="AL316" i="47"/>
  <c r="AM316" i="47"/>
  <c r="AN316" i="47"/>
  <c r="AL317" i="47"/>
  <c r="AM317" i="47"/>
  <c r="AN317" i="47"/>
  <c r="AL318" i="47"/>
  <c r="AM318" i="47"/>
  <c r="AN318" i="47"/>
  <c r="AL319" i="47"/>
  <c r="AM319" i="47"/>
  <c r="AN319" i="47"/>
  <c r="AL320" i="47"/>
  <c r="AM320" i="47"/>
  <c r="AN320" i="47"/>
  <c r="AL321" i="47"/>
  <c r="AM321" i="47"/>
  <c r="AN321" i="47"/>
  <c r="AL322" i="47"/>
  <c r="AM322" i="47"/>
  <c r="AN322" i="47"/>
  <c r="AL323" i="47"/>
  <c r="AM323" i="47"/>
  <c r="AN323" i="47"/>
  <c r="AL324" i="47"/>
  <c r="AM324" i="47"/>
  <c r="AN324" i="47"/>
  <c r="AL325" i="47"/>
  <c r="AM325" i="47"/>
  <c r="AN325" i="47"/>
  <c r="AL326" i="47"/>
  <c r="AM326" i="47"/>
  <c r="AN326" i="47"/>
  <c r="AL327" i="47"/>
  <c r="AM327" i="47"/>
  <c r="AN327" i="47"/>
  <c r="AL328" i="47"/>
  <c r="AM328" i="47"/>
  <c r="AN328" i="47"/>
  <c r="AL329" i="47"/>
  <c r="AM329" i="47"/>
  <c r="AN329" i="47"/>
  <c r="AL330" i="47"/>
  <c r="AM330" i="47"/>
  <c r="AN330" i="47"/>
  <c r="AL331" i="47"/>
  <c r="AM331" i="47"/>
  <c r="AN331" i="47"/>
  <c r="AL332" i="47"/>
  <c r="AM332" i="47"/>
  <c r="AN332" i="47"/>
  <c r="AL333" i="47"/>
  <c r="AM333" i="47"/>
  <c r="AN333" i="47"/>
  <c r="AL334" i="47"/>
  <c r="AM334" i="47"/>
  <c r="AN334" i="47"/>
  <c r="AL335" i="47"/>
  <c r="AM335" i="47"/>
  <c r="AN335" i="47"/>
  <c r="AL336" i="47"/>
  <c r="AM336" i="47"/>
  <c r="AN336" i="47"/>
  <c r="AL337" i="47"/>
  <c r="AM337" i="47"/>
  <c r="AN337" i="47"/>
  <c r="AL338" i="47"/>
  <c r="AM338" i="47"/>
  <c r="AN338" i="47"/>
  <c r="AL339" i="47"/>
  <c r="AM339" i="47"/>
  <c r="AN339" i="47"/>
  <c r="AL340" i="47"/>
  <c r="AM340" i="47"/>
  <c r="AN340" i="47"/>
  <c r="AL341" i="47"/>
  <c r="AM341" i="47"/>
  <c r="AN341" i="47"/>
  <c r="AL342" i="47"/>
  <c r="AM342" i="47"/>
  <c r="AN342" i="47"/>
  <c r="AL343" i="47"/>
  <c r="AM343" i="47"/>
  <c r="AN343" i="47"/>
  <c r="AL344" i="47"/>
  <c r="AM344" i="47"/>
  <c r="AN344" i="47"/>
  <c r="AL345" i="47"/>
  <c r="AM345" i="47"/>
  <c r="AN345" i="47"/>
  <c r="AL346" i="47"/>
  <c r="AM346" i="47"/>
  <c r="AN346" i="47"/>
  <c r="AL347" i="47"/>
  <c r="AM347" i="47"/>
  <c r="AN347" i="47"/>
  <c r="AL348" i="47"/>
  <c r="AM348" i="47"/>
  <c r="AN348" i="47"/>
  <c r="AL349" i="47"/>
  <c r="AM349" i="47"/>
  <c r="AN349" i="47"/>
  <c r="AL350" i="47"/>
  <c r="AM350" i="47"/>
  <c r="AN350" i="47"/>
  <c r="AL351" i="47"/>
  <c r="AM351" i="47"/>
  <c r="AN351" i="47"/>
  <c r="AL352" i="47"/>
  <c r="AM352" i="47"/>
  <c r="AN352" i="47"/>
  <c r="AL353" i="47"/>
  <c r="AM353" i="47"/>
  <c r="AN353" i="47"/>
  <c r="AL354" i="47"/>
  <c r="AM354" i="47"/>
  <c r="AN354" i="47"/>
  <c r="AL355" i="47"/>
  <c r="AM355" i="47"/>
  <c r="AN355" i="47"/>
  <c r="AL356" i="47"/>
  <c r="AM356" i="47"/>
  <c r="AN356" i="47"/>
  <c r="AL357" i="47"/>
  <c r="AM357" i="47"/>
  <c r="AN357" i="47"/>
  <c r="AL358" i="47"/>
  <c r="AM358" i="47"/>
  <c r="AN358" i="47"/>
  <c r="AL359" i="47"/>
  <c r="AM359" i="47"/>
  <c r="AN359" i="47"/>
  <c r="AL360" i="47"/>
  <c r="AM360" i="47"/>
  <c r="AN360" i="47"/>
  <c r="AL361" i="47"/>
  <c r="AM361" i="47"/>
  <c r="AN361" i="47"/>
  <c r="AL362" i="47"/>
  <c r="AM362" i="47"/>
  <c r="AN362" i="47"/>
  <c r="AL363" i="47"/>
  <c r="AM363" i="47"/>
  <c r="AN363" i="47"/>
  <c r="AL364" i="47"/>
  <c r="AM364" i="47"/>
  <c r="AN364" i="47"/>
  <c r="AL365" i="47"/>
  <c r="AM365" i="47"/>
  <c r="AN365" i="47"/>
  <c r="AL366" i="47"/>
  <c r="AM366" i="47"/>
  <c r="AN366" i="47"/>
  <c r="AL367" i="47"/>
  <c r="AM367" i="47"/>
  <c r="AN367" i="47"/>
  <c r="AL368" i="47"/>
  <c r="AM368" i="47"/>
  <c r="AN368" i="47"/>
  <c r="AL369" i="47"/>
  <c r="AM369" i="47"/>
  <c r="AN369" i="47"/>
  <c r="AL370" i="47"/>
  <c r="AM370" i="47"/>
  <c r="AN370" i="47"/>
  <c r="AL371" i="47"/>
  <c r="AM371" i="47"/>
  <c r="AN371" i="47"/>
  <c r="AL372" i="47"/>
  <c r="AM372" i="47"/>
  <c r="AN372" i="47"/>
  <c r="AL373" i="47"/>
  <c r="AM373" i="47"/>
  <c r="AN373" i="47"/>
  <c r="AL374" i="47"/>
  <c r="AM374" i="47"/>
  <c r="AN374" i="47"/>
  <c r="AL375" i="47"/>
  <c r="AM375" i="47"/>
  <c r="AN375" i="47"/>
  <c r="AL376" i="47"/>
  <c r="AM376" i="47"/>
  <c r="AN376" i="47"/>
  <c r="AL377" i="47"/>
  <c r="AM377" i="47"/>
  <c r="AN377" i="47"/>
  <c r="AL378" i="47"/>
  <c r="AM378" i="47"/>
  <c r="AN378" i="47"/>
  <c r="AL379" i="47"/>
  <c r="AM379" i="47"/>
  <c r="AN379" i="47"/>
  <c r="AL380" i="47"/>
  <c r="AM380" i="47"/>
  <c r="AN380" i="47"/>
  <c r="AL381" i="47"/>
  <c r="AM381" i="47"/>
  <c r="AN381" i="47"/>
  <c r="AL382" i="47"/>
  <c r="AM382" i="47"/>
  <c r="AN382" i="47"/>
  <c r="AL383" i="47"/>
  <c r="AM383" i="47"/>
  <c r="AN383" i="47"/>
  <c r="AL384" i="47"/>
  <c r="AM384" i="47"/>
  <c r="AN384" i="47"/>
  <c r="AL385" i="47"/>
  <c r="AM385" i="47"/>
  <c r="AN385" i="47"/>
  <c r="AL386" i="47"/>
  <c r="AM386" i="47"/>
  <c r="AN386" i="47"/>
  <c r="AL387" i="47"/>
  <c r="AM387" i="47"/>
  <c r="AN387" i="47"/>
  <c r="AL388" i="47"/>
  <c r="AM388" i="47"/>
  <c r="AN388" i="47"/>
  <c r="AL389" i="47"/>
  <c r="AM389" i="47"/>
  <c r="AN389" i="47"/>
  <c r="AL390" i="47"/>
  <c r="AM390" i="47"/>
  <c r="AN390" i="47"/>
  <c r="AL391" i="47"/>
  <c r="AM391" i="47"/>
  <c r="AN391" i="47"/>
  <c r="AL392" i="47"/>
  <c r="AM392" i="47"/>
  <c r="AN392" i="47"/>
  <c r="AL393" i="47"/>
  <c r="AM393" i="47"/>
  <c r="AN393" i="47"/>
  <c r="AL394" i="47"/>
  <c r="AM394" i="47"/>
  <c r="AN394" i="47"/>
  <c r="AL395" i="47"/>
  <c r="AM395" i="47"/>
  <c r="AN395" i="47"/>
  <c r="AL396" i="47"/>
  <c r="AM396" i="47"/>
  <c r="AN396" i="47"/>
  <c r="AL397" i="47"/>
  <c r="AM397" i="47"/>
  <c r="AN397" i="47"/>
  <c r="AL398" i="47"/>
  <c r="AM398" i="47"/>
  <c r="AN398" i="47"/>
  <c r="AL399" i="47"/>
  <c r="AM399" i="47"/>
  <c r="AN399" i="47"/>
  <c r="AL400" i="47"/>
  <c r="AM400" i="47"/>
  <c r="AN400" i="47"/>
  <c r="AL401" i="47"/>
  <c r="AM401" i="47"/>
  <c r="AN401" i="47"/>
  <c r="AL402" i="47"/>
  <c r="AM402" i="47"/>
  <c r="AN402" i="47"/>
  <c r="AL403" i="47"/>
  <c r="AM403" i="47"/>
  <c r="AN403" i="47"/>
  <c r="AL404" i="47"/>
  <c r="AM404" i="47"/>
  <c r="AN404" i="47"/>
  <c r="AL405" i="47"/>
  <c r="AM405" i="47"/>
  <c r="AN405" i="47"/>
  <c r="AL406" i="47"/>
  <c r="AM406" i="47"/>
  <c r="AN406" i="47"/>
  <c r="AL407" i="47"/>
  <c r="AM407" i="47"/>
  <c r="AN407" i="47"/>
  <c r="AL408" i="47"/>
  <c r="AM408" i="47"/>
  <c r="AN408" i="47"/>
  <c r="AL409" i="47"/>
  <c r="AM409" i="47"/>
  <c r="AN409" i="47"/>
  <c r="AL410" i="47"/>
  <c r="AM410" i="47"/>
  <c r="AN410" i="47"/>
  <c r="AL411" i="47"/>
  <c r="AM411" i="47"/>
  <c r="AN411" i="47"/>
  <c r="AL412" i="47"/>
  <c r="AM412" i="47"/>
  <c r="AN412" i="47"/>
  <c r="AL413" i="47"/>
  <c r="AM413" i="47"/>
  <c r="AN413" i="47"/>
  <c r="AL414" i="47"/>
  <c r="AM414" i="47"/>
  <c r="AN414" i="47"/>
  <c r="AL415" i="47"/>
  <c r="AM415" i="47"/>
  <c r="AN415" i="47"/>
  <c r="AL416" i="47"/>
  <c r="AM416" i="47"/>
  <c r="AN416" i="47"/>
  <c r="AL417" i="47"/>
  <c r="AM417" i="47"/>
  <c r="AN417" i="47"/>
  <c r="AL418" i="47"/>
  <c r="AM418" i="47"/>
  <c r="AN418" i="47"/>
  <c r="AL419" i="47"/>
  <c r="AM419" i="47"/>
  <c r="AN419" i="47"/>
  <c r="AL420" i="47"/>
  <c r="AM420" i="47"/>
  <c r="AN420" i="47"/>
  <c r="AL421" i="47"/>
  <c r="AM421" i="47"/>
  <c r="AN421" i="47"/>
  <c r="AL422" i="47"/>
  <c r="AM422" i="47"/>
  <c r="AN422" i="47"/>
  <c r="AL423" i="47"/>
  <c r="AM423" i="47"/>
  <c r="AN423" i="47"/>
  <c r="AL424" i="47"/>
  <c r="AM424" i="47"/>
  <c r="AN424" i="47"/>
  <c r="AL425" i="47"/>
  <c r="AM425" i="47"/>
  <c r="AN425" i="47"/>
  <c r="AL426" i="47"/>
  <c r="AM426" i="47"/>
  <c r="AN426" i="47"/>
  <c r="AL427" i="47"/>
  <c r="AM427" i="47"/>
  <c r="AN427" i="47"/>
  <c r="AL428" i="47"/>
  <c r="AM428" i="47"/>
  <c r="AN428" i="47"/>
  <c r="AL429" i="47"/>
  <c r="AM429" i="47"/>
  <c r="AN429" i="47"/>
  <c r="AL430" i="47"/>
  <c r="AM430" i="47"/>
  <c r="AN430" i="47"/>
  <c r="AL431" i="47"/>
  <c r="AM431" i="47"/>
  <c r="AN431" i="47"/>
  <c r="AL432" i="47"/>
  <c r="AM432" i="47"/>
  <c r="AN432" i="47"/>
  <c r="AL433" i="47"/>
  <c r="AM433" i="47"/>
  <c r="AN433" i="47"/>
  <c r="AL434" i="47"/>
  <c r="AM434" i="47"/>
  <c r="AN434" i="47"/>
  <c r="AL435" i="47"/>
  <c r="AM435" i="47"/>
  <c r="AN435" i="47"/>
  <c r="AL436" i="47"/>
  <c r="AM436" i="47"/>
  <c r="AN436" i="47"/>
  <c r="AL437" i="47"/>
  <c r="AM437" i="47"/>
  <c r="AN437" i="47"/>
  <c r="AL438" i="47"/>
  <c r="AM438" i="47"/>
  <c r="AN438" i="47"/>
  <c r="AL439" i="47"/>
  <c r="AM439" i="47"/>
  <c r="AN439" i="47"/>
  <c r="AL440" i="47"/>
  <c r="AM440" i="47"/>
  <c r="AN440" i="47"/>
  <c r="AL441" i="47"/>
  <c r="AM441" i="47"/>
  <c r="AN441" i="47"/>
  <c r="AL442" i="47"/>
  <c r="AM442" i="47"/>
  <c r="AN442" i="47"/>
  <c r="AL443" i="47"/>
  <c r="AM443" i="47"/>
  <c r="AN443" i="47"/>
  <c r="AL444" i="47"/>
  <c r="AM444" i="47"/>
  <c r="AN444" i="47"/>
  <c r="AL445" i="47"/>
  <c r="AM445" i="47"/>
  <c r="AN445" i="47"/>
  <c r="AL446" i="47"/>
  <c r="AM446" i="47"/>
  <c r="AN446" i="47"/>
  <c r="AL447" i="47"/>
  <c r="AM447" i="47"/>
  <c r="AN447" i="47"/>
  <c r="AL448" i="47"/>
  <c r="AM448" i="47"/>
  <c r="AN448" i="47"/>
  <c r="AL449" i="47"/>
  <c r="AM449" i="47"/>
  <c r="AN449" i="47"/>
  <c r="AL450" i="47"/>
  <c r="AM450" i="47"/>
  <c r="AN450" i="47"/>
  <c r="AL451" i="47"/>
  <c r="AM451" i="47"/>
  <c r="AN451" i="47"/>
  <c r="AL452" i="47"/>
  <c r="AM452" i="47"/>
  <c r="AN452" i="47"/>
  <c r="AL453" i="47"/>
  <c r="AM453" i="47"/>
  <c r="AN453" i="47"/>
  <c r="AL454" i="47"/>
  <c r="AM454" i="47"/>
  <c r="AN454" i="47"/>
  <c r="AL455" i="47"/>
  <c r="AM455" i="47"/>
  <c r="AN455" i="47"/>
  <c r="AL456" i="47"/>
  <c r="AM456" i="47"/>
  <c r="AN456" i="47"/>
  <c r="AL457" i="47"/>
  <c r="AM457" i="47"/>
  <c r="AN457" i="47"/>
  <c r="AL458" i="47"/>
  <c r="AM458" i="47"/>
  <c r="AN458" i="47"/>
  <c r="AL459" i="47"/>
  <c r="AM459" i="47"/>
  <c r="AN459" i="47"/>
  <c r="AL460" i="47"/>
  <c r="AM460" i="47"/>
  <c r="AN460" i="47"/>
  <c r="AL461" i="47"/>
  <c r="AM461" i="47"/>
  <c r="AN461" i="47"/>
  <c r="AL462" i="47"/>
  <c r="AM462" i="47"/>
  <c r="AN462" i="47"/>
  <c r="AL463" i="47"/>
  <c r="AM463" i="47"/>
  <c r="AN463" i="47"/>
  <c r="AL464" i="47"/>
  <c r="AM464" i="47"/>
  <c r="AN464" i="47"/>
  <c r="AL465" i="47"/>
  <c r="AM465" i="47"/>
  <c r="AN465" i="47"/>
  <c r="AL466" i="47"/>
  <c r="AM466" i="47"/>
  <c r="AN466" i="47"/>
  <c r="AL467" i="47"/>
  <c r="AM467" i="47"/>
  <c r="AN467" i="47"/>
  <c r="AL468" i="47"/>
  <c r="AM468" i="47"/>
  <c r="AN468" i="47"/>
  <c r="AL469" i="47"/>
  <c r="AM469" i="47"/>
  <c r="AN469" i="47"/>
  <c r="AL470" i="47"/>
  <c r="AM470" i="47"/>
  <c r="AN470" i="47"/>
  <c r="AL471" i="47"/>
  <c r="AM471" i="47"/>
  <c r="AN471" i="47"/>
  <c r="AL472" i="47"/>
  <c r="AM472" i="47"/>
  <c r="AN472" i="47"/>
  <c r="AL473" i="47"/>
  <c r="AM473" i="47"/>
  <c r="AN473" i="47"/>
  <c r="AL474" i="47"/>
  <c r="AM474" i="47"/>
  <c r="AN474" i="47"/>
  <c r="AL475" i="47"/>
  <c r="AM475" i="47"/>
  <c r="AN475" i="47"/>
  <c r="AL476" i="47"/>
  <c r="AM476" i="47"/>
  <c r="AN476" i="47"/>
  <c r="AL477" i="47"/>
  <c r="AM477" i="47"/>
  <c r="AN477" i="47"/>
  <c r="AL478" i="47"/>
  <c r="AM478" i="47"/>
  <c r="AN478" i="47"/>
  <c r="AL479" i="47"/>
  <c r="AM479" i="47"/>
  <c r="AN479" i="47"/>
  <c r="AL480" i="47"/>
  <c r="AM480" i="47"/>
  <c r="AN480" i="47"/>
  <c r="AL481" i="47"/>
  <c r="AM481" i="47"/>
  <c r="AN481" i="47"/>
  <c r="AL482" i="47"/>
  <c r="AM482" i="47"/>
  <c r="AN482" i="47"/>
  <c r="AL483" i="47"/>
  <c r="AM483" i="47"/>
  <c r="AN483" i="47"/>
  <c r="AL484" i="47"/>
  <c r="AM484" i="47"/>
  <c r="AN484" i="47"/>
  <c r="AL485" i="47"/>
  <c r="AM485" i="47"/>
  <c r="AN485" i="47"/>
  <c r="AL486" i="47"/>
  <c r="AM486" i="47"/>
  <c r="AN486" i="47"/>
  <c r="AL487" i="47"/>
  <c r="AM487" i="47"/>
  <c r="AN487" i="47"/>
  <c r="AL488" i="47"/>
  <c r="AM488" i="47"/>
  <c r="AN488" i="47"/>
  <c r="AL489" i="47"/>
  <c r="AM489" i="47"/>
  <c r="AN489" i="47"/>
  <c r="AL490" i="47"/>
  <c r="AM490" i="47"/>
  <c r="AN490" i="47"/>
  <c r="AL491" i="47"/>
  <c r="AM491" i="47"/>
  <c r="AN491" i="47"/>
  <c r="AL492" i="47"/>
  <c r="AM492" i="47"/>
  <c r="AN492" i="47"/>
  <c r="AL493" i="47"/>
  <c r="AM493" i="47"/>
  <c r="AN493" i="47"/>
  <c r="AL494" i="47"/>
  <c r="AM494" i="47"/>
  <c r="AN494" i="47"/>
  <c r="AL495" i="47"/>
  <c r="AM495" i="47"/>
  <c r="AN495" i="47"/>
  <c r="AL496" i="47"/>
  <c r="AM496" i="47"/>
  <c r="AN496" i="47"/>
  <c r="AL497" i="47"/>
  <c r="AM497" i="47"/>
  <c r="AN497" i="47"/>
  <c r="AL498" i="47"/>
  <c r="AM498" i="47"/>
  <c r="AN498" i="47"/>
  <c r="AL499" i="47"/>
  <c r="AM499" i="47"/>
  <c r="AN499" i="47"/>
  <c r="AL500" i="47"/>
  <c r="AM500" i="47"/>
  <c r="AN500" i="47"/>
  <c r="AL501" i="47"/>
  <c r="AM501" i="47"/>
  <c r="AN501" i="47"/>
  <c r="AL502" i="47"/>
  <c r="AM502" i="47"/>
  <c r="AN502" i="47"/>
  <c r="AL503" i="47"/>
  <c r="AM503" i="47"/>
  <c r="AN503" i="47"/>
  <c r="AL504" i="47"/>
  <c r="AM504" i="47"/>
  <c r="AN504" i="47"/>
  <c r="AL505" i="47"/>
  <c r="AM505" i="47"/>
  <c r="AN505" i="47"/>
  <c r="AL506" i="47"/>
  <c r="AM506" i="47"/>
  <c r="AN506" i="47"/>
  <c r="AL507" i="47"/>
  <c r="AM507" i="47"/>
  <c r="AN507" i="47"/>
  <c r="AL508" i="47"/>
  <c r="AM508" i="47"/>
  <c r="AN508" i="47"/>
  <c r="AL509" i="47"/>
  <c r="AM509" i="47"/>
  <c r="AN509" i="47"/>
  <c r="AL510" i="47"/>
  <c r="AM510" i="47"/>
  <c r="AN510" i="47"/>
  <c r="AL511" i="47"/>
  <c r="AM511" i="47"/>
  <c r="AN511" i="47"/>
  <c r="AL512" i="47"/>
  <c r="AM512" i="47"/>
  <c r="AN512" i="47"/>
  <c r="AL513" i="47"/>
  <c r="AM513" i="47"/>
  <c r="AN513" i="47"/>
  <c r="AL514" i="47"/>
  <c r="AM514" i="47"/>
  <c r="AN514" i="47"/>
  <c r="AL515" i="47"/>
  <c r="AM515" i="47"/>
  <c r="AN515" i="47"/>
  <c r="AL516" i="47"/>
  <c r="AM516" i="47"/>
  <c r="AN516" i="47"/>
  <c r="AL517" i="47"/>
  <c r="AM517" i="47"/>
  <c r="AN517" i="47"/>
  <c r="AL518" i="47"/>
  <c r="AM518" i="47"/>
  <c r="AN518" i="47"/>
  <c r="AL519" i="47"/>
  <c r="AM519" i="47"/>
  <c r="AN519" i="47"/>
  <c r="AL520" i="47"/>
  <c r="AM520" i="47"/>
  <c r="AN520" i="47"/>
  <c r="AL521" i="47"/>
  <c r="AM521" i="47"/>
  <c r="AN521" i="47"/>
  <c r="AL522" i="47"/>
  <c r="AM522" i="47"/>
  <c r="AN522" i="47"/>
  <c r="AL523" i="47"/>
  <c r="AM523" i="47"/>
  <c r="AN523" i="47"/>
  <c r="AL524" i="47"/>
  <c r="AM524" i="47"/>
  <c r="AN524" i="47"/>
  <c r="AL525" i="47"/>
  <c r="AM525" i="47"/>
  <c r="AN525" i="47"/>
  <c r="AL526" i="47"/>
  <c r="AM526" i="47"/>
  <c r="AN526" i="47"/>
  <c r="AL527" i="47"/>
  <c r="AM527" i="47"/>
  <c r="AN527" i="47"/>
  <c r="AL528" i="47"/>
  <c r="AM528" i="47"/>
  <c r="AN528" i="47"/>
  <c r="AL529" i="47"/>
  <c r="AM529" i="47"/>
  <c r="AN529" i="47"/>
  <c r="AL530" i="47"/>
  <c r="AM530" i="47"/>
  <c r="AN530" i="47"/>
  <c r="AL531" i="47"/>
  <c r="AM531" i="47"/>
  <c r="AN531" i="47"/>
  <c r="AL532" i="47"/>
  <c r="AM532" i="47"/>
  <c r="AN532" i="47"/>
  <c r="AL533" i="47"/>
  <c r="AM533" i="47"/>
  <c r="AN533" i="47"/>
  <c r="AL534" i="47"/>
  <c r="AM534" i="47"/>
  <c r="AN534" i="47"/>
  <c r="AL535" i="47"/>
  <c r="AM535" i="47"/>
  <c r="AN535" i="47"/>
  <c r="AL536" i="47"/>
  <c r="AM536" i="47"/>
  <c r="AN536" i="47"/>
  <c r="AL537" i="47"/>
  <c r="AM537" i="47"/>
  <c r="AN537" i="47"/>
  <c r="AL538" i="47"/>
  <c r="AM538" i="47"/>
  <c r="AN538" i="47"/>
  <c r="AL539" i="47"/>
  <c r="AM539" i="47"/>
  <c r="AN539" i="47"/>
  <c r="AL540" i="47"/>
  <c r="AM540" i="47"/>
  <c r="AN540" i="47"/>
  <c r="AL541" i="47"/>
  <c r="AM541" i="47"/>
  <c r="AN541" i="47"/>
  <c r="AL542" i="47"/>
  <c r="AM542" i="47"/>
  <c r="AN542" i="47"/>
  <c r="AL543" i="47"/>
  <c r="AM543" i="47"/>
  <c r="AN543" i="47"/>
  <c r="AL544" i="47"/>
  <c r="AM544" i="47"/>
  <c r="AN544" i="47"/>
  <c r="AL545" i="47"/>
  <c r="AM545" i="47"/>
  <c r="AN545" i="47"/>
  <c r="AL546" i="47"/>
  <c r="AM546" i="47"/>
  <c r="AN546" i="47"/>
  <c r="AL547" i="47"/>
  <c r="AM547" i="47"/>
  <c r="AN547" i="47"/>
  <c r="AL548" i="47"/>
  <c r="AM548" i="47"/>
  <c r="AN548" i="47"/>
  <c r="AL549" i="47"/>
  <c r="AM549" i="47"/>
  <c r="AN549" i="47"/>
  <c r="AL550" i="47"/>
  <c r="AM550" i="47"/>
  <c r="AN550" i="47"/>
  <c r="AL551" i="47"/>
  <c r="AM551" i="47"/>
  <c r="AN551" i="47"/>
  <c r="AL552" i="47"/>
  <c r="AM552" i="47"/>
  <c r="AN552" i="47"/>
  <c r="AL553" i="47"/>
  <c r="AM553" i="47"/>
  <c r="AN553" i="47"/>
  <c r="AL554" i="47"/>
  <c r="AM554" i="47"/>
  <c r="AN554" i="47"/>
  <c r="AL555" i="47"/>
  <c r="AM555" i="47"/>
  <c r="AN555" i="47"/>
  <c r="AL556" i="47"/>
  <c r="AM556" i="47"/>
  <c r="AN556" i="47"/>
  <c r="AL557" i="47"/>
  <c r="AM557" i="47"/>
  <c r="AN557" i="47"/>
  <c r="AL558" i="47"/>
  <c r="AM558" i="47"/>
  <c r="AN558" i="47"/>
  <c r="AL559" i="47"/>
  <c r="AM559" i="47"/>
  <c r="AN559" i="47"/>
  <c r="AL560" i="47"/>
  <c r="AM560" i="47"/>
  <c r="AN560" i="47"/>
  <c r="AL561" i="47"/>
  <c r="AM561" i="47"/>
  <c r="AN561" i="47"/>
  <c r="AL562" i="47"/>
  <c r="AM562" i="47"/>
  <c r="AN562" i="47"/>
  <c r="AL563" i="47"/>
  <c r="AM563" i="47"/>
  <c r="AN563" i="47"/>
  <c r="AL564" i="47"/>
  <c r="AM564" i="47"/>
  <c r="AN564" i="47"/>
  <c r="AL565" i="47"/>
  <c r="AM565" i="47"/>
  <c r="AN565" i="47"/>
  <c r="AL566" i="47"/>
  <c r="AM566" i="47"/>
  <c r="AN566" i="47"/>
  <c r="AL567" i="47"/>
  <c r="AM567" i="47"/>
  <c r="AN567" i="47"/>
  <c r="AL568" i="47"/>
  <c r="AM568" i="47"/>
  <c r="AN568" i="47"/>
  <c r="AL569" i="47"/>
  <c r="AM569" i="47"/>
  <c r="AN569" i="47"/>
  <c r="AL570" i="47"/>
  <c r="AM570" i="47"/>
  <c r="AN570" i="47"/>
  <c r="AL571" i="47"/>
  <c r="AM571" i="47"/>
  <c r="AN571" i="47"/>
  <c r="AL572" i="47"/>
  <c r="AM572" i="47"/>
  <c r="AN572" i="47"/>
  <c r="AL573" i="47"/>
  <c r="AM573" i="47"/>
  <c r="AN573" i="47"/>
  <c r="AL574" i="47"/>
  <c r="AM574" i="47"/>
  <c r="AN574" i="47"/>
  <c r="AL575" i="47"/>
  <c r="AM575" i="47"/>
  <c r="AN575" i="47"/>
  <c r="AL576" i="47"/>
  <c r="AM576" i="47"/>
  <c r="AN576" i="47"/>
  <c r="AL577" i="47"/>
  <c r="AM577" i="47"/>
  <c r="AN577" i="47"/>
  <c r="AL578" i="47"/>
  <c r="AM578" i="47"/>
  <c r="AN578" i="47"/>
  <c r="AL579" i="47"/>
  <c r="AM579" i="47"/>
  <c r="AN579" i="47"/>
  <c r="AL580" i="47"/>
  <c r="AM580" i="47"/>
  <c r="AN580" i="47"/>
  <c r="AL581" i="47"/>
  <c r="AM581" i="47"/>
  <c r="AN581" i="47"/>
  <c r="AL582" i="47"/>
  <c r="AM582" i="47"/>
  <c r="AN582" i="47"/>
  <c r="AL583" i="47"/>
  <c r="AM583" i="47"/>
  <c r="AN583" i="47"/>
  <c r="AL584" i="47"/>
  <c r="AM584" i="47"/>
  <c r="AN584" i="47"/>
  <c r="AL585" i="47"/>
  <c r="AM585" i="47"/>
  <c r="AN585" i="47"/>
  <c r="AL586" i="47"/>
  <c r="AM586" i="47"/>
  <c r="AN586" i="47"/>
  <c r="AL587" i="47"/>
  <c r="AM587" i="47"/>
  <c r="AN587" i="47"/>
  <c r="AL588" i="47"/>
  <c r="AM588" i="47"/>
  <c r="AN588" i="47"/>
  <c r="AL589" i="47"/>
  <c r="AM589" i="47"/>
  <c r="AN589" i="47"/>
  <c r="AL590" i="47"/>
  <c r="AM590" i="47"/>
  <c r="AN590" i="47"/>
  <c r="AL591" i="47"/>
  <c r="AM591" i="47"/>
  <c r="AN591" i="47"/>
  <c r="AL592" i="47"/>
  <c r="AM592" i="47"/>
  <c r="AN592" i="47"/>
  <c r="AL593" i="47"/>
  <c r="AM593" i="47"/>
  <c r="AN593" i="47"/>
  <c r="AL594" i="47"/>
  <c r="AM594" i="47"/>
  <c r="AN594" i="47"/>
  <c r="AL595" i="47"/>
  <c r="AM595" i="47"/>
  <c r="AN595" i="47"/>
  <c r="AL596" i="47"/>
  <c r="AM596" i="47"/>
  <c r="AN596" i="47"/>
  <c r="AL597" i="47"/>
  <c r="AM597" i="47"/>
  <c r="AN597" i="47"/>
  <c r="AL598" i="47"/>
  <c r="AM598" i="47"/>
  <c r="AN598" i="47"/>
  <c r="AL599" i="47"/>
  <c r="AM599" i="47"/>
  <c r="AN599" i="47"/>
  <c r="AL600" i="47"/>
  <c r="AM600" i="47"/>
  <c r="AN600" i="47"/>
  <c r="AL601" i="47"/>
  <c r="AM601" i="47"/>
  <c r="AN601" i="47"/>
  <c r="AL602" i="47"/>
  <c r="AM602" i="47"/>
  <c r="AN602" i="47"/>
  <c r="AL603" i="47"/>
  <c r="AM603" i="47"/>
  <c r="AN603" i="47"/>
  <c r="AL604" i="47"/>
  <c r="AM604" i="47"/>
  <c r="AN604" i="47"/>
  <c r="AL605" i="47"/>
  <c r="AM605" i="47"/>
  <c r="AN605" i="47"/>
  <c r="AL606" i="47"/>
  <c r="AM606" i="47"/>
  <c r="AN606" i="47"/>
  <c r="AL607" i="47"/>
  <c r="AM607" i="47"/>
  <c r="AN607" i="47"/>
  <c r="AL608" i="47"/>
  <c r="AM608" i="47"/>
  <c r="AN608" i="47"/>
  <c r="AL609" i="47"/>
  <c r="AM609" i="47"/>
  <c r="AN609" i="47"/>
  <c r="AL610" i="47"/>
  <c r="AM610" i="47"/>
  <c r="AN610" i="47"/>
  <c r="AL611" i="47"/>
  <c r="AM611" i="47"/>
  <c r="AN611" i="47"/>
  <c r="AL612" i="47"/>
  <c r="AM612" i="47"/>
  <c r="AN612" i="47"/>
  <c r="AL613" i="47"/>
  <c r="AM613" i="47"/>
  <c r="AN613" i="47"/>
  <c r="AL614" i="47"/>
  <c r="AM614" i="47"/>
  <c r="AN614" i="47"/>
  <c r="AL615" i="47"/>
  <c r="AM615" i="47"/>
  <c r="AN615" i="47"/>
  <c r="AL616" i="47"/>
  <c r="AM616" i="47"/>
  <c r="AN616" i="47"/>
  <c r="AL617" i="47"/>
  <c r="AM617" i="47"/>
  <c r="AN617" i="47"/>
  <c r="AL618" i="47"/>
  <c r="AM618" i="47"/>
  <c r="AN618" i="47"/>
  <c r="AL619" i="47"/>
  <c r="AM619" i="47"/>
  <c r="AN619" i="47"/>
  <c r="AL620" i="47"/>
  <c r="AM620" i="47"/>
  <c r="AN620" i="47"/>
  <c r="AL621" i="47"/>
  <c r="AM621" i="47"/>
  <c r="AN621" i="47"/>
  <c r="AL622" i="47"/>
  <c r="AM622" i="47"/>
  <c r="AN622" i="47"/>
  <c r="AL623" i="47"/>
  <c r="AM623" i="47"/>
  <c r="AN623" i="47"/>
  <c r="AL624" i="47"/>
  <c r="AM624" i="47"/>
  <c r="AN624" i="47"/>
  <c r="AL625" i="47"/>
  <c r="AM625" i="47"/>
  <c r="AN625" i="47"/>
  <c r="AL626" i="47"/>
  <c r="AM626" i="47"/>
  <c r="AN626" i="47"/>
  <c r="AL627" i="47"/>
  <c r="AM627" i="47"/>
  <c r="AN627" i="47"/>
  <c r="AL628" i="47"/>
  <c r="AM628" i="47"/>
  <c r="AN628" i="47"/>
  <c r="AL629" i="47"/>
  <c r="AM629" i="47"/>
  <c r="AN629" i="47"/>
  <c r="AL630" i="47"/>
  <c r="AM630" i="47"/>
  <c r="AN630" i="47"/>
  <c r="AL631" i="47"/>
  <c r="AM631" i="47"/>
  <c r="AN631" i="47"/>
  <c r="AL632" i="47"/>
  <c r="AM632" i="47"/>
  <c r="AN632" i="47"/>
  <c r="AL633" i="47"/>
  <c r="AM633" i="47"/>
  <c r="AN633" i="47"/>
  <c r="AL634" i="47"/>
  <c r="AM634" i="47"/>
  <c r="AN634" i="47"/>
  <c r="AL635" i="47"/>
  <c r="AM635" i="47"/>
  <c r="AN635" i="47"/>
  <c r="AL636" i="47"/>
  <c r="AM636" i="47"/>
  <c r="AN636" i="47"/>
  <c r="AL637" i="47"/>
  <c r="AM637" i="47"/>
  <c r="AN637" i="47"/>
  <c r="AL638" i="47"/>
  <c r="AM638" i="47"/>
  <c r="AN638" i="47"/>
  <c r="AL639" i="47"/>
  <c r="AM639" i="47"/>
  <c r="AN639" i="47"/>
  <c r="AL640" i="47"/>
  <c r="AM640" i="47"/>
  <c r="AN640" i="47"/>
  <c r="AL641" i="47"/>
  <c r="AM641" i="47"/>
  <c r="AN641" i="47"/>
  <c r="AL642" i="47"/>
  <c r="AM642" i="47"/>
  <c r="AN642" i="47"/>
  <c r="AL643" i="47"/>
  <c r="AM643" i="47"/>
  <c r="AN643" i="47"/>
  <c r="AL644" i="47"/>
  <c r="AM644" i="47"/>
  <c r="AN644" i="47"/>
  <c r="AL645" i="47"/>
  <c r="AM645" i="47"/>
  <c r="AN645" i="47"/>
  <c r="AL646" i="47"/>
  <c r="AM646" i="47"/>
  <c r="AN646" i="47"/>
  <c r="AL647" i="47"/>
  <c r="AM647" i="47"/>
  <c r="AN647" i="47"/>
  <c r="AL648" i="47"/>
  <c r="AM648" i="47"/>
  <c r="AN648" i="47"/>
  <c r="AL649" i="47"/>
  <c r="AM649" i="47"/>
  <c r="AN649" i="47"/>
  <c r="AL650" i="47"/>
  <c r="AM650" i="47"/>
  <c r="AN650" i="47"/>
  <c r="AL651" i="47"/>
  <c r="AM651" i="47"/>
  <c r="AN651" i="47"/>
  <c r="AL652" i="47"/>
  <c r="AM652" i="47"/>
  <c r="AN652" i="47"/>
  <c r="AL653" i="47"/>
  <c r="AM653" i="47"/>
  <c r="AN653" i="47"/>
  <c r="AL654" i="47"/>
  <c r="AM654" i="47"/>
  <c r="AN654" i="47"/>
  <c r="AL655" i="47"/>
  <c r="AM655" i="47"/>
  <c r="AN655" i="47"/>
  <c r="AL656" i="47"/>
  <c r="AM656" i="47"/>
  <c r="AN656" i="47"/>
  <c r="AL657" i="47"/>
  <c r="AM657" i="47"/>
  <c r="AN657" i="47"/>
  <c r="AL658" i="47"/>
  <c r="AM658" i="47"/>
  <c r="AN658" i="47"/>
  <c r="AL659" i="47"/>
  <c r="AM659" i="47"/>
  <c r="AN659" i="47"/>
  <c r="AL660" i="47"/>
  <c r="AM660" i="47"/>
  <c r="AN660" i="47"/>
  <c r="AL661" i="47"/>
  <c r="AM661" i="47"/>
  <c r="AN661" i="47"/>
  <c r="AL662" i="47"/>
  <c r="AM662" i="47"/>
  <c r="AN662" i="47"/>
  <c r="AL663" i="47"/>
  <c r="AM663" i="47"/>
  <c r="AN663" i="47"/>
  <c r="AL664" i="47"/>
  <c r="AM664" i="47"/>
  <c r="AN664" i="47"/>
  <c r="AL665" i="47"/>
  <c r="AM665" i="47"/>
  <c r="AN665" i="47"/>
  <c r="AL666" i="47"/>
  <c r="AM666" i="47"/>
  <c r="AN666" i="47"/>
  <c r="AL667" i="47"/>
  <c r="AM667" i="47"/>
  <c r="AN667" i="47"/>
  <c r="AL668" i="47"/>
  <c r="AM668" i="47"/>
  <c r="AN668" i="47"/>
  <c r="AL669" i="47"/>
  <c r="AM669" i="47"/>
  <c r="AN669" i="47"/>
  <c r="AL670" i="47"/>
  <c r="AM670" i="47"/>
  <c r="AN670" i="47"/>
  <c r="AL671" i="47"/>
  <c r="AM671" i="47"/>
  <c r="AN671" i="47"/>
  <c r="AL672" i="47"/>
  <c r="AM672" i="47"/>
  <c r="AN672" i="47"/>
  <c r="AL673" i="47"/>
  <c r="AM673" i="47"/>
  <c r="AN673" i="47"/>
  <c r="AL674" i="47"/>
  <c r="AM674" i="47"/>
  <c r="AN674" i="47"/>
  <c r="AL675" i="47"/>
  <c r="AM675" i="47"/>
  <c r="AN675" i="47"/>
  <c r="AL676" i="47"/>
  <c r="AM676" i="47"/>
  <c r="AN676" i="47"/>
  <c r="AL677" i="47"/>
  <c r="AM677" i="47"/>
  <c r="AN677" i="47"/>
  <c r="AL678" i="47"/>
  <c r="AM678" i="47"/>
  <c r="AN678" i="47"/>
  <c r="AL679" i="47"/>
  <c r="AM679" i="47"/>
  <c r="AN679" i="47"/>
  <c r="AL680" i="47"/>
  <c r="AM680" i="47"/>
  <c r="AN680" i="47"/>
  <c r="AL681" i="47"/>
  <c r="AM681" i="47"/>
  <c r="AN681" i="47"/>
  <c r="AL682" i="47"/>
  <c r="AM682" i="47"/>
  <c r="AN682" i="47"/>
  <c r="AL683" i="47"/>
  <c r="AM683" i="47"/>
  <c r="AN683" i="47"/>
  <c r="AL684" i="47"/>
  <c r="AM684" i="47"/>
  <c r="AN684" i="47"/>
  <c r="AL685" i="47"/>
  <c r="AM685" i="47"/>
  <c r="AN685" i="47"/>
  <c r="AL686" i="47"/>
  <c r="AM686" i="47"/>
  <c r="AN686" i="47"/>
  <c r="AL687" i="47"/>
  <c r="AM687" i="47"/>
  <c r="AN687" i="47"/>
  <c r="AL688" i="47"/>
  <c r="AM688" i="47"/>
  <c r="AN688" i="47"/>
  <c r="AL689" i="47"/>
  <c r="AM689" i="47"/>
  <c r="AN689" i="47"/>
  <c r="AL690" i="47"/>
  <c r="AM690" i="47"/>
  <c r="AN690" i="47"/>
  <c r="AL691" i="47"/>
  <c r="AM691" i="47"/>
  <c r="AN691" i="47"/>
  <c r="AL692" i="47"/>
  <c r="AM692" i="47"/>
  <c r="AN692" i="47"/>
  <c r="AL693" i="47"/>
  <c r="AM693" i="47"/>
  <c r="AN693" i="47"/>
  <c r="AL694" i="47"/>
  <c r="AM694" i="47"/>
  <c r="AN694" i="47"/>
  <c r="AL695" i="47"/>
  <c r="AM695" i="47"/>
  <c r="AN695" i="47"/>
  <c r="AL696" i="47"/>
  <c r="AM696" i="47"/>
  <c r="AN696" i="47"/>
  <c r="AL697" i="47"/>
  <c r="AM697" i="47"/>
  <c r="AN697" i="47"/>
  <c r="AL698" i="47"/>
  <c r="AM698" i="47"/>
  <c r="AN698" i="47"/>
  <c r="AL699" i="47"/>
  <c r="AM699" i="47"/>
  <c r="AN699" i="47"/>
  <c r="AL700" i="47"/>
  <c r="AM700" i="47"/>
  <c r="AN700" i="47"/>
  <c r="AL701" i="47"/>
  <c r="AM701" i="47"/>
  <c r="AN701" i="47"/>
  <c r="AL702" i="47"/>
  <c r="AM702" i="47"/>
  <c r="AN702" i="47"/>
  <c r="AL703" i="47"/>
  <c r="AM703" i="47"/>
  <c r="AN703" i="47"/>
  <c r="AL704" i="47"/>
  <c r="AM704" i="47"/>
  <c r="AN704" i="47"/>
  <c r="AL705" i="47"/>
  <c r="AM705" i="47"/>
  <c r="AN705" i="47"/>
  <c r="AL706" i="47"/>
  <c r="AM706" i="47"/>
  <c r="AN706" i="47"/>
  <c r="AL707" i="47"/>
  <c r="AM707" i="47"/>
  <c r="AN707" i="47"/>
  <c r="AL708" i="47"/>
  <c r="AM708" i="47"/>
  <c r="AN708" i="47"/>
  <c r="AL709" i="47"/>
  <c r="AM709" i="47"/>
  <c r="AN709" i="47"/>
  <c r="AL710" i="47"/>
  <c r="AM710" i="47"/>
  <c r="AN710" i="47"/>
  <c r="AL711" i="47"/>
  <c r="AM711" i="47"/>
  <c r="AN711" i="47"/>
  <c r="AL712" i="47"/>
  <c r="AM712" i="47"/>
  <c r="AN712" i="47"/>
  <c r="AL713" i="47"/>
  <c r="AM713" i="47"/>
  <c r="AN713" i="47"/>
  <c r="AL714" i="47"/>
  <c r="AM714" i="47"/>
  <c r="AN714" i="47"/>
  <c r="AL715" i="47"/>
  <c r="AM715" i="47"/>
  <c r="AN715" i="47"/>
  <c r="AL716" i="47"/>
  <c r="AM716" i="47"/>
  <c r="AN716" i="47"/>
  <c r="AL717" i="47"/>
  <c r="AM717" i="47"/>
  <c r="AN717" i="47"/>
  <c r="AL718" i="47"/>
  <c r="AM718" i="47"/>
  <c r="AN718" i="47"/>
  <c r="AL719" i="47"/>
  <c r="AM719" i="47"/>
  <c r="AN719" i="47"/>
  <c r="AL720" i="47"/>
  <c r="AM720" i="47"/>
  <c r="AN720" i="47"/>
  <c r="AL721" i="47"/>
  <c r="AM721" i="47"/>
  <c r="AN721" i="47"/>
  <c r="AL722" i="47"/>
  <c r="AM722" i="47"/>
  <c r="AN722" i="47"/>
  <c r="AL723" i="47"/>
  <c r="AM723" i="47"/>
  <c r="AN723" i="47"/>
  <c r="AL724" i="47"/>
  <c r="AM724" i="47"/>
  <c r="AN724" i="47"/>
  <c r="AL725" i="47"/>
  <c r="AM725" i="47"/>
  <c r="AN725" i="47"/>
  <c r="AL726" i="47"/>
  <c r="AM726" i="47"/>
  <c r="AN726" i="47"/>
  <c r="AL727" i="47"/>
  <c r="AM727" i="47"/>
  <c r="AN727" i="47"/>
  <c r="AL728" i="47"/>
  <c r="AM728" i="47"/>
  <c r="AN728" i="47"/>
  <c r="AL729" i="47"/>
  <c r="AM729" i="47"/>
  <c r="AN729" i="47"/>
  <c r="AL730" i="47"/>
  <c r="AM730" i="47"/>
  <c r="AN730" i="47"/>
  <c r="AL731" i="47"/>
  <c r="AM731" i="47"/>
  <c r="AN731" i="47"/>
  <c r="AL732" i="47"/>
  <c r="AM732" i="47"/>
  <c r="AN732" i="47"/>
  <c r="AL733" i="47"/>
  <c r="AM733" i="47"/>
  <c r="AN733" i="47"/>
  <c r="AL734" i="47"/>
  <c r="AM734" i="47"/>
  <c r="AN734" i="47"/>
  <c r="AL735" i="47"/>
  <c r="AM735" i="47"/>
  <c r="AN735" i="47"/>
  <c r="AL736" i="47"/>
  <c r="AM736" i="47"/>
  <c r="AN736" i="47"/>
  <c r="AL737" i="47"/>
  <c r="AM737" i="47"/>
  <c r="AN737" i="47"/>
  <c r="AL738" i="47"/>
  <c r="AM738" i="47"/>
  <c r="AN738" i="47"/>
  <c r="AL739" i="47"/>
  <c r="AM739" i="47"/>
  <c r="AN739" i="47"/>
  <c r="AL740" i="47"/>
  <c r="AM740" i="47"/>
  <c r="AN740" i="47"/>
  <c r="AL741" i="47"/>
  <c r="AM741" i="47"/>
  <c r="AN741" i="47"/>
  <c r="AL742" i="47"/>
  <c r="AM742" i="47"/>
  <c r="AN742" i="47"/>
  <c r="AL743" i="47"/>
  <c r="AM743" i="47"/>
  <c r="AN743" i="47"/>
  <c r="AL744" i="47"/>
  <c r="AM744" i="47"/>
  <c r="AN744" i="47"/>
  <c r="AL745" i="47"/>
  <c r="AM745" i="47"/>
  <c r="AN745" i="47"/>
  <c r="AL746" i="47"/>
  <c r="AM746" i="47"/>
  <c r="AN746" i="47"/>
  <c r="AL747" i="47"/>
  <c r="AM747" i="47"/>
  <c r="AN747" i="47"/>
  <c r="AL748" i="47"/>
  <c r="AM748" i="47"/>
  <c r="AN748" i="47"/>
  <c r="AL749" i="47"/>
  <c r="AM749" i="47"/>
  <c r="AN749" i="47"/>
  <c r="AL750" i="47"/>
  <c r="AM750" i="47"/>
  <c r="AN750" i="47"/>
  <c r="AL751" i="47"/>
  <c r="AM751" i="47"/>
  <c r="AN751" i="47"/>
  <c r="AL752" i="47"/>
  <c r="AM752" i="47"/>
  <c r="AN752" i="47"/>
  <c r="AL753" i="47"/>
  <c r="AM753" i="47"/>
  <c r="AN753" i="47"/>
  <c r="AL754" i="47"/>
  <c r="AM754" i="47"/>
  <c r="AN754" i="47"/>
  <c r="AL755" i="47"/>
  <c r="AM755" i="47"/>
  <c r="AN755" i="47"/>
  <c r="AL756" i="47"/>
  <c r="AM756" i="47"/>
  <c r="AN756" i="47"/>
  <c r="AL757" i="47"/>
  <c r="AM757" i="47"/>
  <c r="AN757" i="47"/>
  <c r="AL758" i="47"/>
  <c r="AM758" i="47"/>
  <c r="AN758" i="47"/>
  <c r="AL759" i="47"/>
  <c r="AM759" i="47"/>
  <c r="AN759" i="47"/>
  <c r="AL760" i="47"/>
  <c r="AM760" i="47"/>
  <c r="AN760" i="47"/>
  <c r="AL761" i="47"/>
  <c r="AM761" i="47"/>
  <c r="AN761" i="47"/>
  <c r="AL762" i="47"/>
  <c r="AM762" i="47"/>
  <c r="AN762" i="47"/>
  <c r="AL763" i="47"/>
  <c r="AM763" i="47"/>
  <c r="AN763" i="47"/>
  <c r="AK16" i="57" l="1"/>
  <c r="AJ16" i="57"/>
  <c r="AM16" i="57"/>
  <c r="AM59" i="39" l="1"/>
  <c r="AK59" i="39"/>
  <c r="AJ59" i="39"/>
  <c r="AF59" i="39"/>
  <c r="AM58" i="39"/>
  <c r="AK58" i="39"/>
  <c r="AJ58" i="39"/>
  <c r="AF58" i="39"/>
  <c r="AM191" i="44"/>
  <c r="AK191" i="44"/>
  <c r="AJ191" i="44"/>
  <c r="AF191" i="44"/>
  <c r="AM190" i="44"/>
  <c r="AK190" i="44"/>
  <c r="AJ190" i="44"/>
  <c r="AF190" i="44"/>
  <c r="AK21" i="57"/>
  <c r="AJ21" i="57"/>
  <c r="AM21" i="57"/>
  <c r="AK24" i="59"/>
  <c r="AK25" i="59"/>
  <c r="AJ25" i="59"/>
  <c r="AM25" i="59"/>
  <c r="AF25" i="59"/>
  <c r="AJ24" i="59"/>
  <c r="AM24" i="59"/>
  <c r="AF24" i="59"/>
  <c r="AL83" i="67"/>
  <c r="AM83" i="67"/>
  <c r="AI2" i="47"/>
  <c r="AG2" i="47" l="1"/>
  <c r="AH2" i="47"/>
  <c r="AR51" i="58"/>
  <c r="AT51" i="58"/>
  <c r="AW51" i="58"/>
  <c r="AR50" i="58"/>
  <c r="AT50" i="58"/>
  <c r="AW50" i="58"/>
  <c r="AR49" i="58"/>
  <c r="AT49" i="58"/>
  <c r="AW49" i="58"/>
  <c r="AR48" i="58"/>
  <c r="AT48" i="58"/>
  <c r="AW48" i="58"/>
  <c r="AR47" i="58"/>
  <c r="AT47" i="58"/>
  <c r="AW47" i="58"/>
  <c r="AR51" i="59"/>
  <c r="AT51" i="59"/>
  <c r="AW51" i="59"/>
  <c r="AR50" i="59"/>
  <c r="AT50" i="59"/>
  <c r="AW50" i="59"/>
  <c r="AR49" i="59"/>
  <c r="AT49" i="59"/>
  <c r="AW49" i="59"/>
  <c r="AR48" i="59"/>
  <c r="AT48" i="59"/>
  <c r="AW48" i="59"/>
  <c r="AM23" i="59"/>
  <c r="AK23" i="59"/>
  <c r="AJ23" i="59"/>
  <c r="AM22" i="59"/>
  <c r="AK22" i="59"/>
  <c r="AJ22" i="59"/>
  <c r="AM21" i="59"/>
  <c r="AK21" i="59"/>
  <c r="AJ21" i="59"/>
  <c r="AM20" i="59"/>
  <c r="AK20" i="59"/>
  <c r="AJ20" i="59"/>
  <c r="AM19" i="59"/>
  <c r="AK19" i="59"/>
  <c r="AJ19" i="59"/>
  <c r="AM18" i="59"/>
  <c r="AK18" i="59"/>
  <c r="AJ18" i="59"/>
  <c r="AM17" i="59"/>
  <c r="AK17" i="59"/>
  <c r="AJ17" i="59"/>
  <c r="AM16" i="59"/>
  <c r="AK16" i="59"/>
  <c r="AJ16" i="59"/>
  <c r="AM15" i="59"/>
  <c r="AK15" i="59"/>
  <c r="AJ15" i="59"/>
  <c r="AM14" i="59"/>
  <c r="AK14" i="59"/>
  <c r="AJ14" i="59"/>
  <c r="AM13" i="59"/>
  <c r="AK13" i="59"/>
  <c r="AJ13" i="59"/>
  <c r="AM12" i="59"/>
  <c r="AK12" i="59"/>
  <c r="AJ12" i="59"/>
  <c r="AM11" i="59"/>
  <c r="AK11" i="59"/>
  <c r="AJ11" i="59"/>
  <c r="AM10" i="59"/>
  <c r="AJ10" i="59"/>
  <c r="AM9" i="59"/>
  <c r="AJ9" i="59"/>
  <c r="AM8" i="59"/>
  <c r="AJ8" i="59"/>
  <c r="AM7" i="59"/>
  <c r="AJ7" i="59"/>
  <c r="AM6" i="59"/>
  <c r="AJ6" i="59"/>
  <c r="AM5" i="59"/>
  <c r="AJ5" i="59"/>
  <c r="AM4" i="59"/>
  <c r="AJ4" i="59"/>
  <c r="AM3" i="59"/>
  <c r="AJ3" i="59"/>
  <c r="AM2" i="59"/>
  <c r="AJ2" i="59"/>
  <c r="AM13" i="58"/>
  <c r="AK13" i="58"/>
  <c r="AJ13" i="58"/>
  <c r="AM12" i="58"/>
  <c r="AK12" i="58"/>
  <c r="AJ12" i="58"/>
  <c r="AM11" i="58"/>
  <c r="AK11" i="58"/>
  <c r="AJ11" i="58"/>
  <c r="AM10" i="58"/>
  <c r="AK10" i="58"/>
  <c r="AJ10" i="58"/>
  <c r="AM9" i="58"/>
  <c r="AK9" i="58"/>
  <c r="AJ9" i="58"/>
  <c r="AM8" i="58"/>
  <c r="AK8" i="58"/>
  <c r="AJ8" i="58"/>
  <c r="AM7" i="58"/>
  <c r="AJ7" i="58"/>
  <c r="AM6" i="58"/>
  <c r="AJ6" i="58"/>
  <c r="AM5" i="58"/>
  <c r="AJ5" i="58"/>
  <c r="AM4" i="58"/>
  <c r="AJ4" i="58"/>
  <c r="AM3" i="58"/>
  <c r="AJ3" i="58"/>
  <c r="AM2" i="58"/>
  <c r="AJ2" i="58"/>
  <c r="AM20" i="57"/>
  <c r="AK20" i="57"/>
  <c r="AJ20" i="57"/>
  <c r="AM19" i="57"/>
  <c r="AK19" i="57"/>
  <c r="AJ19" i="57"/>
  <c r="AM18" i="57"/>
  <c r="AK18" i="57"/>
  <c r="AJ18" i="57"/>
  <c r="AT49" i="57"/>
  <c r="AM17" i="57"/>
  <c r="AK17" i="57"/>
  <c r="AJ17" i="57"/>
  <c r="AM15" i="57"/>
  <c r="AK15" i="57"/>
  <c r="AJ15" i="57"/>
  <c r="AM14" i="57"/>
  <c r="AK14" i="57"/>
  <c r="AJ14" i="57"/>
  <c r="AM13" i="57"/>
  <c r="AK13" i="57"/>
  <c r="AJ13" i="57"/>
  <c r="AM12" i="57"/>
  <c r="AK12" i="57"/>
  <c r="AJ12" i="57"/>
  <c r="AM11" i="57"/>
  <c r="AK11" i="57"/>
  <c r="AJ11" i="57"/>
  <c r="AM10" i="57"/>
  <c r="AK10" i="57"/>
  <c r="AJ10" i="57"/>
  <c r="AM9" i="57"/>
  <c r="AK9" i="57"/>
  <c r="AJ9" i="57"/>
  <c r="AM8" i="57"/>
  <c r="AK8" i="57"/>
  <c r="AJ8" i="57"/>
  <c r="AM7" i="57"/>
  <c r="AJ7" i="57"/>
  <c r="AM6" i="57"/>
  <c r="AJ6" i="57"/>
  <c r="AM5" i="57"/>
  <c r="AJ5" i="57"/>
  <c r="AM4" i="57"/>
  <c r="AJ4" i="57"/>
  <c r="AM3" i="57"/>
  <c r="AJ3" i="57"/>
  <c r="AM2" i="57"/>
  <c r="AJ2" i="57"/>
  <c r="AF37" i="39"/>
  <c r="AF38" i="39"/>
  <c r="AF39" i="39"/>
  <c r="AF40" i="39"/>
  <c r="AF41" i="39"/>
  <c r="AF42" i="39"/>
  <c r="AF43" i="39"/>
  <c r="AF44" i="39"/>
  <c r="AF45" i="39"/>
  <c r="AF46" i="39"/>
  <c r="AF47" i="39"/>
  <c r="AF48" i="39"/>
  <c r="AF49" i="39"/>
  <c r="AF50" i="39"/>
  <c r="AF51" i="39"/>
  <c r="AF52" i="39"/>
  <c r="AF53" i="39"/>
  <c r="AF54" i="39"/>
  <c r="AF55" i="39"/>
  <c r="AF56" i="39"/>
  <c r="AF57" i="39"/>
  <c r="AF36" i="39"/>
  <c r="AF23" i="39"/>
  <c r="AF24" i="39"/>
  <c r="AF25" i="39"/>
  <c r="AF26" i="39"/>
  <c r="AF27" i="39"/>
  <c r="AF28" i="39"/>
  <c r="AF29" i="39"/>
  <c r="AF30" i="39"/>
  <c r="AF31" i="39"/>
  <c r="AF32" i="39"/>
  <c r="AF33" i="39"/>
  <c r="AF22" i="39"/>
  <c r="AM57" i="39"/>
  <c r="AK57" i="39"/>
  <c r="AJ57" i="39"/>
  <c r="AM56" i="39"/>
  <c r="AK56" i="39"/>
  <c r="AJ56" i="39"/>
  <c r="AM55" i="39"/>
  <c r="AK55" i="39"/>
  <c r="AJ55" i="39"/>
  <c r="AM54" i="39"/>
  <c r="AK54" i="39"/>
  <c r="AJ54" i="39"/>
  <c r="AM53" i="39"/>
  <c r="AK53" i="39"/>
  <c r="AJ53" i="39"/>
  <c r="AM52" i="39"/>
  <c r="AK52" i="39"/>
  <c r="AJ52" i="39"/>
  <c r="AM51" i="39"/>
  <c r="AK51" i="39"/>
  <c r="AJ51" i="39"/>
  <c r="AM50" i="39"/>
  <c r="AK50" i="39"/>
  <c r="AJ50" i="39"/>
  <c r="AM49" i="39"/>
  <c r="AK49" i="39"/>
  <c r="AJ49" i="39"/>
  <c r="AM48" i="39"/>
  <c r="AK48" i="39"/>
  <c r="AJ48" i="39"/>
  <c r="AM47" i="39"/>
  <c r="AK47" i="39"/>
  <c r="AJ47" i="39"/>
  <c r="AM46" i="39"/>
  <c r="AK46" i="39"/>
  <c r="AJ46" i="39"/>
  <c r="AM45" i="39"/>
  <c r="AK45" i="39"/>
  <c r="AJ45" i="39"/>
  <c r="AM44" i="39"/>
  <c r="AJ44" i="39"/>
  <c r="AM43" i="39"/>
  <c r="AJ43" i="39"/>
  <c r="AM42" i="39"/>
  <c r="AJ42" i="39"/>
  <c r="AM41" i="39"/>
  <c r="AJ41" i="39"/>
  <c r="AM40" i="39"/>
  <c r="AJ40" i="39"/>
  <c r="AM39" i="39"/>
  <c r="AJ39" i="39"/>
  <c r="AM38" i="39"/>
  <c r="AJ38" i="39"/>
  <c r="AM37" i="39"/>
  <c r="AJ37" i="39"/>
  <c r="AM36" i="39"/>
  <c r="AJ36" i="39"/>
  <c r="AM33" i="39"/>
  <c r="AK33" i="39"/>
  <c r="AJ33" i="39"/>
  <c r="AM32" i="39"/>
  <c r="AK32" i="39"/>
  <c r="AJ32" i="39"/>
  <c r="AM31" i="39"/>
  <c r="AK31" i="39"/>
  <c r="AJ31" i="39"/>
  <c r="AM30" i="39"/>
  <c r="AK30" i="39"/>
  <c r="AJ30" i="39"/>
  <c r="AM29" i="39"/>
  <c r="AK29" i="39"/>
  <c r="AJ29" i="39"/>
  <c r="AM28" i="39"/>
  <c r="AK28" i="39"/>
  <c r="AJ28" i="39"/>
  <c r="AM27" i="39"/>
  <c r="AJ27" i="39"/>
  <c r="AM26" i="39"/>
  <c r="AJ26" i="39"/>
  <c r="AM25" i="39"/>
  <c r="AJ25" i="39"/>
  <c r="AM24" i="39"/>
  <c r="AJ24" i="39"/>
  <c r="AM23" i="39"/>
  <c r="AJ23" i="39"/>
  <c r="AM22" i="39"/>
  <c r="AJ22" i="39"/>
  <c r="AT50" i="39"/>
  <c r="AR51" i="39"/>
  <c r="AW50" i="57" l="1"/>
  <c r="AR49" i="57"/>
  <c r="AR50" i="57"/>
  <c r="AT48" i="57"/>
  <c r="AT50" i="57"/>
  <c r="AW47" i="57"/>
  <c r="AR47" i="57"/>
  <c r="AW49" i="57"/>
  <c r="AT47" i="57"/>
  <c r="AW48" i="57"/>
  <c r="AR48" i="57"/>
  <c r="AW37" i="39"/>
  <c r="AT47" i="39"/>
  <c r="AW48" i="39"/>
  <c r="AR48" i="39"/>
  <c r="AT49" i="39"/>
  <c r="AW50" i="39"/>
  <c r="AR50" i="39"/>
  <c r="AT51" i="39"/>
  <c r="AW47" i="39"/>
  <c r="AR47" i="39"/>
  <c r="AT48" i="39"/>
  <c r="AW49" i="39"/>
  <c r="AR49" i="39"/>
  <c r="AW51" i="39"/>
  <c r="AR46" i="39"/>
  <c r="AT46" i="39"/>
  <c r="AW46" i="39"/>
  <c r="AR45" i="39"/>
  <c r="AT45" i="39"/>
  <c r="AW45" i="39"/>
  <c r="AR44" i="39"/>
  <c r="AT44" i="39"/>
  <c r="AW44" i="39"/>
  <c r="AT46" i="57"/>
  <c r="AW46" i="57"/>
  <c r="AT45" i="57"/>
  <c r="AW45" i="57"/>
  <c r="AT44" i="57"/>
  <c r="AW44" i="57"/>
  <c r="AR46" i="58"/>
  <c r="AT46" i="58"/>
  <c r="AW46" i="58"/>
  <c r="AR45" i="58"/>
  <c r="AT45" i="58"/>
  <c r="AW45" i="58"/>
  <c r="AR44" i="58"/>
  <c r="AT44" i="58"/>
  <c r="AW44" i="58"/>
  <c r="AM82" i="66"/>
  <c r="AL54" i="67"/>
  <c r="AM54" i="67"/>
  <c r="AL2" i="67"/>
  <c r="AL3" i="67"/>
  <c r="AL4" i="67"/>
  <c r="AL5" i="67"/>
  <c r="AL6" i="67"/>
  <c r="AL7" i="67"/>
  <c r="AL8" i="67"/>
  <c r="AL9" i="67"/>
  <c r="AL10" i="67"/>
  <c r="AL11" i="67"/>
  <c r="AL12" i="67"/>
  <c r="AL13" i="67"/>
  <c r="AL14" i="67"/>
  <c r="AL15" i="67"/>
  <c r="AL16" i="67"/>
  <c r="AL17" i="67"/>
  <c r="AL18" i="67"/>
  <c r="AL19" i="67"/>
  <c r="AL20" i="67"/>
  <c r="AL21" i="67"/>
  <c r="AL22" i="67"/>
  <c r="AL23" i="67"/>
  <c r="AL24" i="67"/>
  <c r="AL25" i="67"/>
  <c r="AL26" i="67"/>
  <c r="AL27" i="67"/>
  <c r="AL28" i="67"/>
  <c r="AL29" i="67"/>
  <c r="AL30" i="67"/>
  <c r="AL31" i="67"/>
  <c r="AL32" i="67"/>
  <c r="AL33" i="67"/>
  <c r="AL34" i="67"/>
  <c r="AL35" i="67"/>
  <c r="AL36" i="67"/>
  <c r="AL37" i="67"/>
  <c r="AL38" i="67"/>
  <c r="AL39" i="67"/>
  <c r="AL40" i="67"/>
  <c r="AL41" i="67"/>
  <c r="AL42" i="67"/>
  <c r="AL43" i="67"/>
  <c r="AL44" i="67"/>
  <c r="AL45" i="67"/>
  <c r="AL46" i="67"/>
  <c r="AL47" i="67"/>
  <c r="AL48" i="67"/>
  <c r="AL49" i="67"/>
  <c r="AL50" i="67"/>
  <c r="AL51" i="67"/>
  <c r="AL52" i="67"/>
  <c r="AL53" i="67"/>
  <c r="AL55" i="67"/>
  <c r="AL56" i="67"/>
  <c r="AL57" i="67"/>
  <c r="AL58" i="67"/>
  <c r="AL59" i="67"/>
  <c r="AL60" i="67"/>
  <c r="AL61" i="67"/>
  <c r="AL62" i="67"/>
  <c r="AL64" i="67"/>
  <c r="AL65" i="67"/>
  <c r="AL67" i="67"/>
  <c r="AL68" i="67"/>
  <c r="AL69" i="67"/>
  <c r="AL70" i="67"/>
  <c r="AL71" i="67"/>
  <c r="AL73" i="67"/>
  <c r="AL79" i="67"/>
  <c r="AL80" i="67"/>
  <c r="AM56" i="67"/>
  <c r="AM79" i="67"/>
  <c r="AM80" i="67"/>
  <c r="AX6" i="67" l="1"/>
  <c r="AX3" i="67"/>
  <c r="AX7" i="67"/>
  <c r="AX9" i="67"/>
  <c r="AX11" i="67"/>
  <c r="AX13" i="67"/>
  <c r="AX15" i="67"/>
  <c r="AX17" i="67"/>
  <c r="AX19" i="67"/>
  <c r="AX21" i="67"/>
  <c r="AX5" i="67"/>
  <c r="AX12" i="67"/>
  <c r="AX16" i="67"/>
  <c r="AX20" i="67"/>
  <c r="AX8" i="67"/>
  <c r="AX4" i="67"/>
  <c r="AX10" i="67"/>
  <c r="AX14" i="67"/>
  <c r="AX18" i="67"/>
  <c r="AX22" i="67"/>
  <c r="AT50" i="44"/>
  <c r="AT48" i="44"/>
  <c r="AT46" i="44"/>
  <c r="AT49" i="44"/>
  <c r="AT47" i="44"/>
  <c r="AP38" i="43"/>
  <c r="AP39" i="43"/>
  <c r="AP40" i="43"/>
  <c r="AP41" i="43"/>
  <c r="AM79" i="66"/>
  <c r="AM80" i="66"/>
  <c r="AM81" i="66"/>
  <c r="AM65" i="67"/>
  <c r="AS41" i="43" l="1"/>
  <c r="AS39" i="43"/>
  <c r="AS40" i="43"/>
  <c r="AS38" i="43"/>
  <c r="AM133" i="44"/>
  <c r="AK133" i="44"/>
  <c r="AJ133" i="44"/>
  <c r="AM132" i="44"/>
  <c r="AK132" i="44"/>
  <c r="AJ132" i="44"/>
  <c r="AM131" i="44"/>
  <c r="AK131" i="44"/>
  <c r="AJ131" i="44"/>
  <c r="AM130" i="44"/>
  <c r="AK130" i="44"/>
  <c r="AJ130" i="44"/>
  <c r="AM129" i="44"/>
  <c r="AK129" i="44"/>
  <c r="AJ129" i="44"/>
  <c r="AM128" i="44"/>
  <c r="AK128" i="44"/>
  <c r="AJ128" i="44"/>
  <c r="AM127" i="44"/>
  <c r="AK127" i="44"/>
  <c r="AJ127" i="44"/>
  <c r="AM126" i="44"/>
  <c r="AK126" i="44"/>
  <c r="AJ126" i="44"/>
  <c r="AM125" i="44"/>
  <c r="AK125" i="44"/>
  <c r="AJ125" i="44"/>
  <c r="AM124" i="44"/>
  <c r="AK124" i="44"/>
  <c r="AJ124" i="44"/>
  <c r="AM123" i="44"/>
  <c r="AK123" i="44"/>
  <c r="AJ123" i="44"/>
  <c r="AM122" i="44"/>
  <c r="AK122" i="44"/>
  <c r="AJ122" i="44"/>
  <c r="AM121" i="44"/>
  <c r="AK121" i="44"/>
  <c r="AJ121" i="44"/>
  <c r="AM120" i="44"/>
  <c r="AK120" i="44"/>
  <c r="AJ120" i="44"/>
  <c r="AM119" i="44"/>
  <c r="AK119" i="44"/>
  <c r="AJ119" i="44"/>
  <c r="AM118" i="44"/>
  <c r="AK118" i="44"/>
  <c r="AJ118" i="44"/>
  <c r="AM117" i="44"/>
  <c r="AK117" i="44"/>
  <c r="AJ117" i="44"/>
  <c r="AM116" i="44"/>
  <c r="AK116" i="44"/>
  <c r="AJ116" i="44"/>
  <c r="AM115" i="44"/>
  <c r="AK115" i="44"/>
  <c r="AJ115" i="44"/>
  <c r="AM114" i="44"/>
  <c r="AK114" i="44"/>
  <c r="AJ114" i="44"/>
  <c r="AM113" i="44"/>
  <c r="AK113" i="44"/>
  <c r="AJ113" i="44"/>
  <c r="AM112" i="44"/>
  <c r="AK112" i="44"/>
  <c r="AJ112" i="44"/>
  <c r="AM111" i="44"/>
  <c r="AK111" i="44"/>
  <c r="AJ111" i="44"/>
  <c r="AM110" i="44"/>
  <c r="AK110" i="44"/>
  <c r="AJ110" i="44"/>
  <c r="AM109" i="44"/>
  <c r="AK109" i="44"/>
  <c r="AJ109" i="44"/>
  <c r="AM108" i="44"/>
  <c r="AK108" i="44"/>
  <c r="AJ108" i="44"/>
  <c r="AM107" i="44"/>
  <c r="AK107" i="44"/>
  <c r="AJ107" i="44"/>
  <c r="AM106" i="44"/>
  <c r="AK106" i="44"/>
  <c r="AJ106" i="44"/>
  <c r="AM105" i="44"/>
  <c r="AK105" i="44"/>
  <c r="AJ105" i="44"/>
  <c r="AM104" i="44"/>
  <c r="AK104" i="44"/>
  <c r="AJ104" i="44"/>
  <c r="AM103" i="44"/>
  <c r="AK103" i="44"/>
  <c r="AJ103" i="44"/>
  <c r="AM102" i="44"/>
  <c r="AK102" i="44"/>
  <c r="AJ102" i="44"/>
  <c r="AM101" i="44"/>
  <c r="AK101" i="44"/>
  <c r="AJ101" i="44"/>
  <c r="AM100" i="44"/>
  <c r="AK100" i="44"/>
  <c r="AJ100" i="44"/>
  <c r="AM99" i="44"/>
  <c r="AJ99" i="44"/>
  <c r="AM98" i="44"/>
  <c r="AJ98" i="44"/>
  <c r="AM97" i="44"/>
  <c r="AJ97" i="44"/>
  <c r="AM96" i="44"/>
  <c r="AJ96" i="44"/>
  <c r="AM95" i="44"/>
  <c r="AJ95" i="44"/>
  <c r="AM94" i="44"/>
  <c r="AJ94" i="44"/>
  <c r="AM93" i="44"/>
  <c r="AJ93" i="44"/>
  <c r="AM92" i="44"/>
  <c r="AJ92" i="44"/>
  <c r="AM91" i="44"/>
  <c r="AJ91" i="44"/>
  <c r="AM90" i="44"/>
  <c r="AJ90" i="44"/>
  <c r="AM89" i="44"/>
  <c r="AJ89" i="44"/>
  <c r="AM88" i="44"/>
  <c r="AJ88" i="44"/>
  <c r="AM87" i="44"/>
  <c r="AJ87" i="44"/>
  <c r="AM86" i="44"/>
  <c r="AJ86" i="44"/>
  <c r="AM85" i="44"/>
  <c r="AJ85" i="44"/>
  <c r="AM84" i="44"/>
  <c r="AJ84" i="44"/>
  <c r="AM83" i="44"/>
  <c r="AJ83" i="44"/>
  <c r="AM82" i="44"/>
  <c r="AJ82" i="44"/>
  <c r="AM81" i="44"/>
  <c r="AJ81" i="44"/>
  <c r="AM80" i="44"/>
  <c r="AJ80" i="44"/>
  <c r="AM79" i="44"/>
  <c r="AJ79" i="44"/>
  <c r="AM78" i="44"/>
  <c r="AJ78" i="44"/>
  <c r="AM77" i="44"/>
  <c r="AJ77" i="44"/>
  <c r="AM76" i="44"/>
  <c r="AJ76" i="44"/>
  <c r="AM75" i="44"/>
  <c r="AJ75" i="44"/>
  <c r="AM74" i="44"/>
  <c r="AJ74" i="44"/>
  <c r="AM73" i="44"/>
  <c r="AJ73" i="44"/>
  <c r="AM72" i="44"/>
  <c r="AJ72" i="44"/>
  <c r="AM71" i="44"/>
  <c r="AJ71" i="44"/>
  <c r="AM70" i="44"/>
  <c r="AJ70" i="44"/>
  <c r="AM69" i="44"/>
  <c r="AJ69" i="44"/>
  <c r="AM68" i="44"/>
  <c r="AJ68" i="44"/>
  <c r="AM67" i="44"/>
  <c r="AJ67" i="44"/>
  <c r="AM66" i="44"/>
  <c r="AJ66" i="44"/>
  <c r="AM65" i="44"/>
  <c r="AJ65" i="44"/>
  <c r="AM64" i="44"/>
  <c r="AJ64" i="44"/>
  <c r="AM63" i="44"/>
  <c r="AJ63" i="44"/>
  <c r="AM62" i="44"/>
  <c r="AJ62" i="44"/>
  <c r="AM61" i="44"/>
  <c r="AJ61" i="44"/>
  <c r="AM60" i="44"/>
  <c r="AJ60" i="44"/>
  <c r="AM59" i="44"/>
  <c r="AJ59" i="44"/>
  <c r="AM58" i="44"/>
  <c r="AJ58" i="44"/>
  <c r="AM57" i="44"/>
  <c r="AJ57" i="44"/>
  <c r="AM56" i="44"/>
  <c r="AJ56" i="44"/>
  <c r="AM55" i="44"/>
  <c r="AJ55" i="44"/>
  <c r="AM54" i="44"/>
  <c r="AJ54" i="44"/>
  <c r="AM53" i="44"/>
  <c r="AJ53" i="44"/>
  <c r="AM52" i="44"/>
  <c r="AJ52" i="44"/>
  <c r="AM51" i="44"/>
  <c r="AJ51" i="44"/>
  <c r="AM50" i="44"/>
  <c r="AJ50" i="44"/>
  <c r="AM49" i="44"/>
  <c r="AJ49" i="44"/>
  <c r="AM48" i="44"/>
  <c r="AJ48" i="44"/>
  <c r="AM47" i="44"/>
  <c r="AJ47" i="44"/>
  <c r="AM46" i="44"/>
  <c r="AJ46" i="44"/>
  <c r="AM45" i="44"/>
  <c r="AJ45" i="44"/>
  <c r="AM44" i="44"/>
  <c r="AJ44" i="44"/>
  <c r="AM43" i="44"/>
  <c r="AJ43" i="44"/>
  <c r="AM42" i="44"/>
  <c r="AJ42" i="44"/>
  <c r="AM41" i="44"/>
  <c r="AJ41" i="44"/>
  <c r="AM40" i="44"/>
  <c r="AJ40" i="44"/>
  <c r="AM39" i="44"/>
  <c r="AJ39" i="44"/>
  <c r="AM38" i="44"/>
  <c r="AJ38" i="44"/>
  <c r="AM37" i="44"/>
  <c r="AJ37" i="44"/>
  <c r="AM36" i="44"/>
  <c r="AJ36" i="44"/>
  <c r="AM35" i="44"/>
  <c r="AJ35" i="44"/>
  <c r="AM34" i="44"/>
  <c r="AJ34" i="44"/>
  <c r="AM33" i="44"/>
  <c r="AJ33" i="44"/>
  <c r="AM32" i="44"/>
  <c r="AJ32" i="44"/>
  <c r="AM31" i="44"/>
  <c r="AJ31" i="44"/>
  <c r="AM30" i="44"/>
  <c r="AJ30" i="44"/>
  <c r="AM29" i="44"/>
  <c r="AJ29" i="44"/>
  <c r="AM28" i="44"/>
  <c r="AJ28" i="44"/>
  <c r="AM27" i="44"/>
  <c r="AJ27" i="44"/>
  <c r="AM26" i="44"/>
  <c r="AJ26" i="44"/>
  <c r="AM25" i="44"/>
  <c r="AJ25" i="44"/>
  <c r="AM24" i="44"/>
  <c r="AJ24" i="44"/>
  <c r="AM23" i="44"/>
  <c r="AJ23" i="44"/>
  <c r="AM22" i="44"/>
  <c r="AJ22" i="44"/>
  <c r="AM21" i="44"/>
  <c r="AJ21" i="44"/>
  <c r="AM20" i="44"/>
  <c r="AJ20" i="44"/>
  <c r="AM19" i="44"/>
  <c r="AJ19" i="44"/>
  <c r="AM18" i="44"/>
  <c r="AJ18" i="44"/>
  <c r="AM17" i="44"/>
  <c r="AJ17" i="44"/>
  <c r="AM16" i="44"/>
  <c r="AJ16" i="44"/>
  <c r="AM15" i="44"/>
  <c r="AJ15" i="44"/>
  <c r="AM14" i="44"/>
  <c r="AJ14" i="44"/>
  <c r="AM13" i="44"/>
  <c r="AJ13" i="44"/>
  <c r="AM12" i="44"/>
  <c r="AJ12" i="44"/>
  <c r="AM11" i="44"/>
  <c r="AJ11" i="44"/>
  <c r="AM10" i="44"/>
  <c r="AJ10" i="44"/>
  <c r="AM9" i="44"/>
  <c r="AJ9" i="44"/>
  <c r="AM8" i="44"/>
  <c r="AJ8" i="44"/>
  <c r="AM7" i="44"/>
  <c r="AJ7" i="44"/>
  <c r="AM6" i="44"/>
  <c r="AJ6" i="44"/>
  <c r="AM5" i="44"/>
  <c r="AJ5" i="44"/>
  <c r="AM4" i="44"/>
  <c r="AJ4" i="44"/>
  <c r="AM3" i="44"/>
  <c r="AJ3" i="44"/>
  <c r="AM2" i="44"/>
  <c r="AJ2" i="44"/>
  <c r="AT47" i="59"/>
  <c r="AW47" i="59"/>
  <c r="AT46" i="59"/>
  <c r="AW46" i="59"/>
  <c r="AT45" i="59"/>
  <c r="AW45" i="59"/>
  <c r="AT44" i="59"/>
  <c r="AW44" i="59"/>
  <c r="AT43" i="39" l="1"/>
  <c r="AT42" i="39"/>
  <c r="AT41" i="39"/>
  <c r="AT40" i="39"/>
  <c r="AT39" i="39"/>
  <c r="AT38" i="39"/>
  <c r="AT37" i="39"/>
  <c r="AT36" i="39"/>
  <c r="AT35" i="39"/>
  <c r="AT34" i="39"/>
  <c r="AT33" i="39"/>
  <c r="AT32" i="39"/>
  <c r="AT31" i="39"/>
  <c r="AT30" i="39"/>
  <c r="AT29" i="39"/>
  <c r="AT28" i="39"/>
  <c r="AT27" i="39"/>
  <c r="AT26" i="39"/>
  <c r="AT25" i="39"/>
  <c r="AT24" i="39"/>
  <c r="AT23" i="39"/>
  <c r="AT22" i="39"/>
  <c r="AT21" i="39"/>
  <c r="AT20" i="39"/>
  <c r="AM189" i="44"/>
  <c r="AK189" i="44"/>
  <c r="AJ189" i="44"/>
  <c r="AM161" i="44"/>
  <c r="AK161" i="44"/>
  <c r="AJ161" i="44"/>
  <c r="AK131" i="30"/>
  <c r="AK132" i="30"/>
  <c r="AK133" i="30"/>
  <c r="AJ131" i="30"/>
  <c r="AJ132" i="30"/>
  <c r="AJ133" i="30"/>
  <c r="AM131" i="30"/>
  <c r="AM132" i="30"/>
  <c r="AM133" i="30"/>
  <c r="AL110" i="43"/>
  <c r="AM110" i="43"/>
  <c r="AM71" i="67"/>
  <c r="AM73" i="67"/>
  <c r="AM68" i="67"/>
  <c r="AM69" i="67"/>
  <c r="AM70" i="67"/>
  <c r="AM67" i="67"/>
  <c r="AK128" i="30" l="1"/>
  <c r="AK129" i="30"/>
  <c r="AK130" i="30"/>
  <c r="AJ129" i="30"/>
  <c r="AJ130" i="30"/>
  <c r="AM129" i="30"/>
  <c r="AM130" i="30"/>
  <c r="AJ128" i="30"/>
  <c r="AM128" i="30"/>
  <c r="AL109" i="43"/>
  <c r="AM109" i="43"/>
  <c r="AK127" i="30" l="1"/>
  <c r="AJ127" i="30"/>
  <c r="AM127" i="30"/>
  <c r="AL108" i="43"/>
  <c r="AM108" i="43"/>
  <c r="AK178" i="44" l="1"/>
  <c r="AK179" i="44"/>
  <c r="AK180" i="44"/>
  <c r="AK160" i="44"/>
  <c r="AK181" i="44"/>
  <c r="AK182" i="44"/>
  <c r="AK183" i="44"/>
  <c r="AK184" i="44"/>
  <c r="AK185" i="44"/>
  <c r="AK186" i="44"/>
  <c r="AK187" i="44"/>
  <c r="AK162" i="44"/>
  <c r="AK163" i="44"/>
  <c r="AK164" i="44"/>
  <c r="AK165" i="44"/>
  <c r="AK188" i="44"/>
  <c r="AK177" i="44"/>
  <c r="AJ168" i="44"/>
  <c r="AJ169" i="44"/>
  <c r="AJ170" i="44"/>
  <c r="AJ171" i="44"/>
  <c r="AJ172" i="44"/>
  <c r="AJ173" i="44"/>
  <c r="AJ174" i="44"/>
  <c r="AJ175" i="44"/>
  <c r="AJ154" i="44"/>
  <c r="AJ155" i="44"/>
  <c r="AJ156" i="44"/>
  <c r="AJ157" i="44"/>
  <c r="AJ176" i="44"/>
  <c r="AJ158" i="44"/>
  <c r="AJ159" i="44"/>
  <c r="AJ177" i="44"/>
  <c r="AJ178" i="44"/>
  <c r="AJ179" i="44"/>
  <c r="AJ180" i="44"/>
  <c r="AJ160" i="44"/>
  <c r="AJ181" i="44"/>
  <c r="AJ182" i="44"/>
  <c r="AJ183" i="44"/>
  <c r="AJ184" i="44"/>
  <c r="AJ185" i="44"/>
  <c r="AJ186" i="44"/>
  <c r="AJ187" i="44"/>
  <c r="AJ162" i="44"/>
  <c r="AJ163" i="44"/>
  <c r="AJ164" i="44"/>
  <c r="AJ165" i="44"/>
  <c r="AJ188" i="44"/>
  <c r="AW4" i="44"/>
  <c r="AW6" i="44"/>
  <c r="AW7" i="44"/>
  <c r="AW8" i="44"/>
  <c r="AW9" i="44"/>
  <c r="AW10" i="44"/>
  <c r="AW11" i="44"/>
  <c r="AW12" i="44"/>
  <c r="AW13" i="44"/>
  <c r="AW14" i="44"/>
  <c r="AW15" i="44"/>
  <c r="AW16" i="44"/>
  <c r="AW17" i="44"/>
  <c r="AW18" i="44"/>
  <c r="AW19" i="44"/>
  <c r="AW20" i="44"/>
  <c r="AW21" i="44"/>
  <c r="AW22" i="44"/>
  <c r="AW23" i="44"/>
  <c r="AW24" i="44"/>
  <c r="AW25" i="44"/>
  <c r="AW26" i="44"/>
  <c r="AW27" i="44"/>
  <c r="AW28" i="44"/>
  <c r="AW29" i="44"/>
  <c r="AW30" i="44"/>
  <c r="AW31" i="44"/>
  <c r="AW32" i="44"/>
  <c r="AW33" i="44"/>
  <c r="AW34" i="44"/>
  <c r="AW35" i="44"/>
  <c r="AW36" i="44"/>
  <c r="AW37" i="44"/>
  <c r="AW38" i="44"/>
  <c r="AW39" i="44"/>
  <c r="AW40" i="44"/>
  <c r="AW41" i="44"/>
  <c r="AW42" i="44"/>
  <c r="AW43" i="44"/>
  <c r="AW44" i="44"/>
  <c r="AW45" i="44"/>
  <c r="AW3" i="44"/>
  <c r="AT45" i="44"/>
  <c r="AT44" i="44"/>
  <c r="AT43" i="44"/>
  <c r="AT42" i="44"/>
  <c r="AU8" i="67" l="1"/>
  <c r="AU6" i="67"/>
  <c r="AU7" i="67"/>
  <c r="AU11" i="67"/>
  <c r="AU15" i="67"/>
  <c r="AU19" i="67"/>
  <c r="AU5" i="67"/>
  <c r="AU12" i="67"/>
  <c r="AU16" i="67"/>
  <c r="AU20" i="67"/>
  <c r="AU4" i="67"/>
  <c r="AU3" i="67"/>
  <c r="AU9" i="67"/>
  <c r="AU13" i="67"/>
  <c r="AU17" i="67"/>
  <c r="AU21" i="67"/>
  <c r="AU10" i="67"/>
  <c r="AU14" i="67"/>
  <c r="AU18" i="67"/>
  <c r="AU22" i="67"/>
  <c r="AW48" i="44"/>
  <c r="AW47" i="44"/>
  <c r="AW50" i="44"/>
  <c r="AW46" i="44"/>
  <c r="AW49" i="44"/>
  <c r="AR49" i="44"/>
  <c r="AR50" i="44"/>
  <c r="AR47" i="44"/>
  <c r="AR48" i="44"/>
  <c r="AR46" i="44"/>
  <c r="AM188" i="44"/>
  <c r="AM177" i="44"/>
  <c r="AM175" i="44"/>
  <c r="AR47" i="59" l="1"/>
  <c r="AR45" i="59"/>
  <c r="AR46" i="59"/>
  <c r="AR44" i="59"/>
  <c r="AL107" i="43"/>
  <c r="AM107" i="43"/>
  <c r="AM64" i="67" l="1"/>
  <c r="AM55" i="67"/>
  <c r="AM61" i="67"/>
  <c r="AM71" i="66"/>
  <c r="AT43" i="59" l="1"/>
  <c r="AT42" i="59"/>
  <c r="AT41" i="59"/>
  <c r="AT40" i="59"/>
  <c r="AT39" i="59"/>
  <c r="AT38" i="59"/>
  <c r="AT43" i="58"/>
  <c r="AT42" i="58"/>
  <c r="AT41" i="58"/>
  <c r="AT40" i="58"/>
  <c r="AT39" i="58"/>
  <c r="AT38" i="58"/>
  <c r="AT43" i="57"/>
  <c r="AT42" i="57"/>
  <c r="AT41" i="57"/>
  <c r="AT40" i="57"/>
  <c r="AT39" i="57"/>
  <c r="AT38" i="57"/>
  <c r="AU38" i="30"/>
  <c r="AU39" i="30"/>
  <c r="AU40" i="30"/>
  <c r="AU41" i="30"/>
  <c r="AU42" i="30"/>
  <c r="AU43" i="30"/>
  <c r="AR32" i="66"/>
  <c r="AR33" i="66"/>
  <c r="AR34" i="66"/>
  <c r="AR35" i="66"/>
  <c r="AR36" i="66"/>
  <c r="AR19" i="66"/>
  <c r="AR20" i="66"/>
  <c r="AR21" i="66"/>
  <c r="AR22" i="66"/>
  <c r="AR23" i="66"/>
  <c r="AR24" i="66"/>
  <c r="AR25" i="66"/>
  <c r="AR26" i="66"/>
  <c r="AR27" i="66"/>
  <c r="AR28" i="66"/>
  <c r="AR29" i="66"/>
  <c r="AR30" i="66"/>
  <c r="AR31" i="66"/>
  <c r="AM68" i="66"/>
  <c r="AM69" i="66"/>
  <c r="AM70" i="66"/>
  <c r="AM72" i="66"/>
  <c r="AM73" i="66"/>
  <c r="AM74" i="66"/>
  <c r="AM75" i="66"/>
  <c r="AM76" i="66"/>
  <c r="AM77" i="66"/>
  <c r="AM78" i="66"/>
  <c r="AS19" i="66" l="1"/>
  <c r="AS36" i="66"/>
  <c r="AS34" i="66"/>
  <c r="AS32" i="66"/>
  <c r="AS30" i="66"/>
  <c r="AS28" i="66"/>
  <c r="AS26" i="66"/>
  <c r="AS24" i="66"/>
  <c r="AS22" i="66"/>
  <c r="AS20" i="66"/>
  <c r="AS35" i="66"/>
  <c r="AS33" i="66"/>
  <c r="AS31" i="66"/>
  <c r="AS29" i="66"/>
  <c r="AS27" i="66"/>
  <c r="AS25" i="66"/>
  <c r="AS23" i="66"/>
  <c r="AS21" i="66"/>
  <c r="AT41" i="44"/>
  <c r="AT40" i="44"/>
  <c r="AT39" i="44"/>
  <c r="AT38" i="44"/>
  <c r="AT37" i="44"/>
  <c r="AM185" i="44" l="1"/>
  <c r="AK101" i="30" l="1"/>
  <c r="AK102" i="30"/>
  <c r="AK103" i="30"/>
  <c r="AK104" i="30"/>
  <c r="AK105" i="30"/>
  <c r="AK106" i="30"/>
  <c r="AK107" i="30"/>
  <c r="AK108" i="30"/>
  <c r="AK109" i="30"/>
  <c r="AK110" i="30"/>
  <c r="AK111" i="30"/>
  <c r="AK112" i="30"/>
  <c r="AK113" i="30"/>
  <c r="AK114" i="30"/>
  <c r="AK115" i="30"/>
  <c r="AK116" i="30"/>
  <c r="AK117" i="30"/>
  <c r="AK118" i="30"/>
  <c r="AK119" i="30"/>
  <c r="AK120" i="30"/>
  <c r="AK121" i="30"/>
  <c r="AK122" i="30"/>
  <c r="AK123" i="30"/>
  <c r="AK124" i="30"/>
  <c r="AK125" i="30"/>
  <c r="AK126" i="30"/>
  <c r="AL105" i="43" l="1"/>
  <c r="AL106" i="43"/>
  <c r="AM106" i="43"/>
  <c r="AM43" i="67"/>
  <c r="AM44" i="67"/>
  <c r="AM45" i="67"/>
  <c r="AM46" i="67"/>
  <c r="AM47" i="67"/>
  <c r="AM48" i="67"/>
  <c r="AM49" i="67"/>
  <c r="AM50" i="67"/>
  <c r="AM51" i="67"/>
  <c r="AM52" i="67"/>
  <c r="AM53" i="67"/>
  <c r="AM57" i="67"/>
  <c r="AM58" i="67"/>
  <c r="AM59" i="67"/>
  <c r="AM60" i="67"/>
  <c r="AM62" i="67"/>
  <c r="AS21" i="67" l="1"/>
  <c r="AS19" i="67"/>
  <c r="AS17" i="67"/>
  <c r="AS15" i="67"/>
  <c r="AS13" i="67"/>
  <c r="AS11" i="67"/>
  <c r="AS9" i="67"/>
  <c r="AS7" i="67"/>
  <c r="AS3" i="67"/>
  <c r="AS5" i="67"/>
  <c r="AS10" i="67"/>
  <c r="AS12" i="67"/>
  <c r="AS14" i="67"/>
  <c r="AS16" i="67"/>
  <c r="AS18" i="67"/>
  <c r="AS20" i="67"/>
  <c r="AS4" i="67"/>
  <c r="AS6" i="67"/>
  <c r="AS8" i="67"/>
  <c r="AS22" i="67"/>
  <c r="AR46" i="57"/>
  <c r="AR44" i="57"/>
  <c r="AR45" i="57"/>
  <c r="AJ124" i="30"/>
  <c r="AJ125" i="30"/>
  <c r="AJ126" i="30"/>
  <c r="AJ123" i="30"/>
  <c r="AM2" i="11"/>
  <c r="AN2" i="11"/>
  <c r="AM165" i="44" l="1"/>
  <c r="AM164" i="44"/>
  <c r="AM163" i="44"/>
  <c r="AM162" i="44"/>
  <c r="AM160" i="44"/>
  <c r="AM159" i="44"/>
  <c r="AM158" i="44"/>
  <c r="AM157" i="44"/>
  <c r="AM156" i="44"/>
  <c r="AM155" i="44"/>
  <c r="AM154" i="44"/>
  <c r="AJ2" i="30"/>
  <c r="AM2" i="30"/>
  <c r="AJ3" i="30"/>
  <c r="AM3" i="30"/>
  <c r="AJ4" i="30"/>
  <c r="AM4" i="30"/>
  <c r="AJ5" i="30"/>
  <c r="AM5" i="30"/>
  <c r="AJ6" i="30"/>
  <c r="AM6" i="30"/>
  <c r="AJ7" i="30"/>
  <c r="AM7" i="30"/>
  <c r="AJ8" i="30"/>
  <c r="AM8" i="30"/>
  <c r="AJ9" i="30"/>
  <c r="AM9" i="30"/>
  <c r="AJ10" i="30"/>
  <c r="AM10" i="30"/>
  <c r="AJ11" i="30"/>
  <c r="AM11" i="30"/>
  <c r="AJ12" i="30"/>
  <c r="AM12" i="30"/>
  <c r="AJ13" i="30"/>
  <c r="AM13" i="30"/>
  <c r="AJ14" i="30"/>
  <c r="AM14" i="30"/>
  <c r="AJ15" i="30"/>
  <c r="AM15" i="30"/>
  <c r="AJ16" i="30"/>
  <c r="AM16" i="30"/>
  <c r="AJ17" i="30"/>
  <c r="AM17" i="30"/>
  <c r="AJ18" i="30"/>
  <c r="AM18" i="30"/>
  <c r="AJ19" i="30"/>
  <c r="AM19" i="30"/>
  <c r="AJ20" i="30"/>
  <c r="AM20" i="30"/>
  <c r="AJ21" i="30"/>
  <c r="AM21" i="30"/>
  <c r="AJ22" i="30"/>
  <c r="AM22" i="30"/>
  <c r="AJ23" i="30"/>
  <c r="AM23" i="30"/>
  <c r="AJ24" i="30"/>
  <c r="AM24" i="30"/>
  <c r="AJ25" i="30"/>
  <c r="AM25" i="30"/>
  <c r="AJ26" i="30"/>
  <c r="AM26" i="30"/>
  <c r="AJ27" i="30"/>
  <c r="AM27" i="30"/>
  <c r="AJ28" i="30"/>
  <c r="AM28" i="30"/>
  <c r="AJ29" i="30"/>
  <c r="AM29" i="30"/>
  <c r="AJ30" i="30"/>
  <c r="AM30" i="30"/>
  <c r="AJ31" i="30"/>
  <c r="AM31" i="30"/>
  <c r="AJ32" i="30"/>
  <c r="AM32" i="30"/>
  <c r="AJ33" i="30"/>
  <c r="AM33" i="30"/>
  <c r="AJ34" i="30"/>
  <c r="AM34" i="30"/>
  <c r="AJ35" i="30"/>
  <c r="AM35" i="30"/>
  <c r="AJ36" i="30"/>
  <c r="AM36" i="30"/>
  <c r="AJ37" i="30"/>
  <c r="AM37" i="30"/>
  <c r="AJ38" i="30"/>
  <c r="AM38" i="30"/>
  <c r="AJ39" i="30"/>
  <c r="AM39" i="30"/>
  <c r="AJ40" i="30"/>
  <c r="AM40" i="30"/>
  <c r="AJ41" i="30"/>
  <c r="AM41" i="30"/>
  <c r="AJ42" i="30"/>
  <c r="AM42" i="30"/>
  <c r="AJ43" i="30"/>
  <c r="AM43" i="30"/>
  <c r="AJ44" i="30"/>
  <c r="AM44" i="30"/>
  <c r="AJ45" i="30"/>
  <c r="AM45" i="30"/>
  <c r="AJ46" i="30"/>
  <c r="AM46" i="30"/>
  <c r="AJ47" i="30"/>
  <c r="AM47" i="30"/>
  <c r="AJ48" i="30"/>
  <c r="AM48" i="30"/>
  <c r="AJ49" i="30"/>
  <c r="AM49" i="30"/>
  <c r="AJ50" i="30"/>
  <c r="AM50" i="30"/>
  <c r="AJ51" i="30"/>
  <c r="AM51" i="30"/>
  <c r="AJ52" i="30"/>
  <c r="AM52" i="30"/>
  <c r="AJ53" i="30"/>
  <c r="AM53" i="30"/>
  <c r="AJ54" i="30"/>
  <c r="AM54" i="30"/>
  <c r="AJ55" i="30"/>
  <c r="AM55" i="30"/>
  <c r="AJ56" i="30"/>
  <c r="AM56" i="30"/>
  <c r="AJ57" i="30"/>
  <c r="AM57" i="30"/>
  <c r="AJ58" i="30"/>
  <c r="AM58" i="30"/>
  <c r="AJ59" i="30"/>
  <c r="AM59" i="30"/>
  <c r="AJ60" i="30"/>
  <c r="AM60" i="30"/>
  <c r="AJ61" i="30"/>
  <c r="AM61" i="30"/>
  <c r="AJ62" i="30"/>
  <c r="AM62" i="30"/>
  <c r="AJ63" i="30"/>
  <c r="AM63" i="30"/>
  <c r="AJ64" i="30"/>
  <c r="AM64" i="30"/>
  <c r="AJ65" i="30"/>
  <c r="AM65" i="30"/>
  <c r="AJ66" i="30"/>
  <c r="AM66" i="30"/>
  <c r="AJ67" i="30"/>
  <c r="AM67" i="30"/>
  <c r="AJ68" i="30"/>
  <c r="AM68" i="30"/>
  <c r="AJ69" i="30"/>
  <c r="AM69" i="30"/>
  <c r="AJ70" i="30"/>
  <c r="AM70" i="30"/>
  <c r="AJ71" i="30"/>
  <c r="AM71" i="30"/>
  <c r="AJ72" i="30"/>
  <c r="AM72" i="30"/>
  <c r="AJ73" i="30"/>
  <c r="AM73" i="30"/>
  <c r="AJ74" i="30"/>
  <c r="AM74" i="30"/>
  <c r="AJ75" i="30"/>
  <c r="AM75" i="30"/>
  <c r="AJ76" i="30"/>
  <c r="AM76" i="30"/>
  <c r="AJ77" i="30"/>
  <c r="AM77" i="30"/>
  <c r="AJ78" i="30"/>
  <c r="AM78" i="30"/>
  <c r="AJ79" i="30"/>
  <c r="AM79" i="30"/>
  <c r="AJ80" i="30"/>
  <c r="AM80" i="30"/>
  <c r="AJ81" i="30"/>
  <c r="AM81" i="30"/>
  <c r="AJ82" i="30"/>
  <c r="AM82" i="30"/>
  <c r="AJ83" i="30"/>
  <c r="AM83" i="30"/>
  <c r="AJ84" i="30"/>
  <c r="AM84" i="30"/>
  <c r="AJ85" i="30"/>
  <c r="AM85" i="30"/>
  <c r="AJ86" i="30"/>
  <c r="AM86" i="30"/>
  <c r="AJ87" i="30"/>
  <c r="AM87" i="30"/>
  <c r="AJ88" i="30"/>
  <c r="AM88" i="30"/>
  <c r="AJ89" i="30"/>
  <c r="AM89" i="30"/>
  <c r="AJ90" i="30"/>
  <c r="AM90" i="30"/>
  <c r="AJ91" i="30"/>
  <c r="AM91" i="30"/>
  <c r="AJ92" i="30"/>
  <c r="AM92" i="30"/>
  <c r="AJ93" i="30"/>
  <c r="AM93" i="30"/>
  <c r="AJ94" i="30"/>
  <c r="AM94" i="30"/>
  <c r="AJ95" i="30"/>
  <c r="AM95" i="30"/>
  <c r="AJ96" i="30"/>
  <c r="AM96" i="30"/>
  <c r="AJ97" i="30"/>
  <c r="AM97" i="30"/>
  <c r="AJ98" i="30"/>
  <c r="AM98" i="30"/>
  <c r="AJ99" i="30"/>
  <c r="AM99" i="30"/>
  <c r="AJ100" i="30"/>
  <c r="AK100" i="30"/>
  <c r="AM100" i="30"/>
  <c r="AJ101" i="30"/>
  <c r="AM101" i="30"/>
  <c r="AJ102" i="30"/>
  <c r="AM102" i="30"/>
  <c r="AJ103" i="30"/>
  <c r="AM103" i="30"/>
  <c r="AJ104" i="30"/>
  <c r="AM104" i="30"/>
  <c r="AJ105" i="30"/>
  <c r="AM105" i="30"/>
  <c r="AJ106" i="30"/>
  <c r="AM106" i="30"/>
  <c r="AJ107" i="30"/>
  <c r="AM107" i="30"/>
  <c r="AJ108" i="30"/>
  <c r="AM108" i="30"/>
  <c r="AJ109" i="30"/>
  <c r="AM109" i="30"/>
  <c r="AJ110" i="30"/>
  <c r="AM110" i="30"/>
  <c r="AJ111" i="30"/>
  <c r="AM111" i="30"/>
  <c r="AJ112" i="30"/>
  <c r="AM112" i="30"/>
  <c r="AJ113" i="30"/>
  <c r="AM113" i="30"/>
  <c r="AJ114" i="30"/>
  <c r="AM114" i="30"/>
  <c r="AJ115" i="30"/>
  <c r="AM115" i="30"/>
  <c r="AJ116" i="30"/>
  <c r="AM116" i="30"/>
  <c r="AJ117" i="30"/>
  <c r="AM117" i="30"/>
  <c r="AJ118" i="30"/>
  <c r="AM118" i="30"/>
  <c r="AJ119" i="30"/>
  <c r="AM119" i="30"/>
  <c r="AJ120" i="30"/>
  <c r="AM120" i="30"/>
  <c r="AJ121" i="30"/>
  <c r="AM121" i="30"/>
  <c r="AJ122" i="30"/>
  <c r="AM122" i="30"/>
  <c r="AM123" i="30"/>
  <c r="AM124" i="30"/>
  <c r="AM125" i="30"/>
  <c r="AM126" i="30"/>
  <c r="AS38" i="30" l="1"/>
  <c r="AS40" i="30"/>
  <c r="AS42" i="30"/>
  <c r="AS39" i="30"/>
  <c r="AS41" i="30"/>
  <c r="AS43" i="30"/>
  <c r="AX38" i="30"/>
  <c r="AX40" i="30"/>
  <c r="AX42" i="30"/>
  <c r="AX39" i="30"/>
  <c r="AX41" i="30"/>
  <c r="AX43" i="30"/>
  <c r="AX5" i="30"/>
  <c r="AR5" i="66"/>
  <c r="AM187" i="44" l="1"/>
  <c r="AM186" i="44"/>
  <c r="AM184" i="44"/>
  <c r="AM183" i="44"/>
  <c r="AM182" i="44"/>
  <c r="AM181" i="44"/>
  <c r="AM180" i="44"/>
  <c r="AM179" i="44"/>
  <c r="AM178" i="44"/>
  <c r="AM176" i="44"/>
  <c r="AM174" i="44"/>
  <c r="AM173" i="44"/>
  <c r="AM172" i="44"/>
  <c r="AM171" i="44"/>
  <c r="AM170" i="44"/>
  <c r="AM169" i="44"/>
  <c r="AM168" i="44"/>
  <c r="AW22" i="39" l="1"/>
  <c r="AW26" i="39"/>
  <c r="AW30" i="39"/>
  <c r="AW34" i="39"/>
  <c r="AW38" i="39"/>
  <c r="AW42" i="39"/>
  <c r="AW21" i="39"/>
  <c r="AW25" i="39"/>
  <c r="AW29" i="39"/>
  <c r="AW33" i="39"/>
  <c r="AW43" i="39"/>
  <c r="AW24" i="39"/>
  <c r="AW28" i="39"/>
  <c r="AW32" i="39"/>
  <c r="AW36" i="39"/>
  <c r="AW40" i="39"/>
  <c r="AW20" i="39"/>
  <c r="AW23" i="39"/>
  <c r="AW27" i="39"/>
  <c r="AW31" i="39"/>
  <c r="AW35" i="39"/>
  <c r="AW39" i="39"/>
  <c r="AW41" i="39"/>
  <c r="AR43" i="39"/>
  <c r="AR24" i="39"/>
  <c r="AR28" i="39"/>
  <c r="AR32" i="39"/>
  <c r="AR36" i="39"/>
  <c r="AR40" i="39"/>
  <c r="AR20" i="39"/>
  <c r="AR23" i="39"/>
  <c r="AR27" i="39"/>
  <c r="AR31" i="39"/>
  <c r="AR35" i="39"/>
  <c r="AR39" i="39"/>
  <c r="AR22" i="39"/>
  <c r="AR26" i="39"/>
  <c r="AR30" i="39"/>
  <c r="AR34" i="39"/>
  <c r="AR38" i="39"/>
  <c r="AR42" i="39"/>
  <c r="AR21" i="39"/>
  <c r="AR25" i="39"/>
  <c r="AR29" i="39"/>
  <c r="AR33" i="39"/>
  <c r="AR37" i="39"/>
  <c r="AR41" i="39"/>
  <c r="AR42" i="44"/>
  <c r="AR44" i="44"/>
  <c r="AR43" i="44"/>
  <c r="AR45" i="44"/>
  <c r="AR37" i="44"/>
  <c r="AR39" i="44"/>
  <c r="AR41" i="44"/>
  <c r="AR38" i="44"/>
  <c r="AR40" i="44"/>
  <c r="AG2" i="11" l="1"/>
  <c r="AP29" i="43" l="1"/>
  <c r="AS29" i="43" s="1"/>
  <c r="AP30" i="43"/>
  <c r="AS30" i="43" s="1"/>
  <c r="AP31" i="43"/>
  <c r="AS31" i="43" s="1"/>
  <c r="AP32" i="43"/>
  <c r="AS32" i="43" s="1"/>
  <c r="AP33" i="43"/>
  <c r="AS33" i="43" s="1"/>
  <c r="AP34" i="43"/>
  <c r="AS34" i="43" s="1"/>
  <c r="AP35" i="43"/>
  <c r="AS35" i="43" s="1"/>
  <c r="AP36" i="43"/>
  <c r="AS36" i="43" s="1"/>
  <c r="AP37" i="43"/>
  <c r="AS37" i="43" s="1"/>
  <c r="AM105" i="43" l="1"/>
  <c r="AR12" i="66"/>
  <c r="AR13" i="66"/>
  <c r="AR14" i="66"/>
  <c r="AR15" i="66"/>
  <c r="AR16" i="66"/>
  <c r="AR17" i="66"/>
  <c r="AR18" i="66"/>
  <c r="AY2" i="66"/>
  <c r="AR3" i="66"/>
  <c r="AR7" i="66"/>
  <c r="AR8" i="66"/>
  <c r="AR9" i="66"/>
  <c r="AR10" i="66"/>
  <c r="AR11" i="66"/>
  <c r="AV2" i="67"/>
  <c r="AV3" i="67" s="1"/>
  <c r="AV4" i="67" s="1"/>
  <c r="AV5" i="67" s="1"/>
  <c r="AV6" i="67" s="1"/>
  <c r="AV7" i="67" s="1"/>
  <c r="AV8" i="67" s="1"/>
  <c r="AV9" i="67" s="1"/>
  <c r="AV10" i="67" s="1"/>
  <c r="AV11" i="67" s="1"/>
  <c r="AV12" i="67" s="1"/>
  <c r="AV13" i="67" s="1"/>
  <c r="AV14" i="67" s="1"/>
  <c r="AV15" i="67" s="1"/>
  <c r="AV16" i="67" s="1"/>
  <c r="AV17" i="67" s="1"/>
  <c r="AV18" i="67" s="1"/>
  <c r="AV19" i="67" s="1"/>
  <c r="AV20" i="67" s="1"/>
  <c r="AV21" i="67" s="1"/>
  <c r="AV22" i="67" s="1"/>
  <c r="AT2" i="67"/>
  <c r="AT3" i="67" s="1"/>
  <c r="AR6" i="66"/>
  <c r="AR4" i="66"/>
  <c r="AV2" i="66"/>
  <c r="AT2" i="66"/>
  <c r="AS3" i="66"/>
  <c r="AW3" i="67" l="1"/>
  <c r="AT4" i="67"/>
  <c r="AX2" i="67"/>
  <c r="AY2" i="67" s="1"/>
  <c r="AY3" i="67" s="1"/>
  <c r="AY4" i="67" s="1"/>
  <c r="AY5" i="67" s="1"/>
  <c r="AY6" i="67" s="1"/>
  <c r="AY7" i="67" s="1"/>
  <c r="AY8" i="67" s="1"/>
  <c r="AY9" i="67" s="1"/>
  <c r="AY10" i="67" s="1"/>
  <c r="AY11" i="67" s="1"/>
  <c r="AY12" i="67" s="1"/>
  <c r="AY13" i="67" s="1"/>
  <c r="AY14" i="67" s="1"/>
  <c r="AY15" i="67" s="1"/>
  <c r="AY16" i="67" s="1"/>
  <c r="AY17" i="67" s="1"/>
  <c r="AY18" i="67" s="1"/>
  <c r="AY19" i="67" s="1"/>
  <c r="AY20" i="67" s="1"/>
  <c r="AY21" i="67" s="1"/>
  <c r="AY22" i="67" s="1"/>
  <c r="AX20" i="66"/>
  <c r="AX22" i="66"/>
  <c r="AX24" i="66"/>
  <c r="AX26" i="66"/>
  <c r="AX28" i="66"/>
  <c r="AX30" i="66"/>
  <c r="AX32" i="66"/>
  <c r="AX34" i="66"/>
  <c r="AX36" i="66"/>
  <c r="AX4" i="66"/>
  <c r="AX6" i="66"/>
  <c r="AX8" i="66"/>
  <c r="AX10" i="66"/>
  <c r="AX12" i="66"/>
  <c r="AX14" i="66"/>
  <c r="AX16" i="66"/>
  <c r="AX18" i="66"/>
  <c r="AX19" i="66"/>
  <c r="AX21" i="66"/>
  <c r="AX23" i="66"/>
  <c r="AX25" i="66"/>
  <c r="AX27" i="66"/>
  <c r="AX29" i="66"/>
  <c r="AX31" i="66"/>
  <c r="AX33" i="66"/>
  <c r="AX35" i="66"/>
  <c r="AX3" i="66"/>
  <c r="AX5" i="66"/>
  <c r="AX7" i="66"/>
  <c r="AX9" i="66"/>
  <c r="AX11" i="66"/>
  <c r="AX13" i="66"/>
  <c r="AX15" i="66"/>
  <c r="AX17" i="66"/>
  <c r="AV3" i="66"/>
  <c r="AW2" i="66"/>
  <c r="AS4" i="66"/>
  <c r="AS6" i="66"/>
  <c r="AS10" i="66"/>
  <c r="AS8" i="66"/>
  <c r="AY3" i="66"/>
  <c r="AS9" i="66"/>
  <c r="AS7" i="66"/>
  <c r="AS5" i="66"/>
  <c r="AZ2" i="66"/>
  <c r="AS17" i="66"/>
  <c r="AS15" i="66"/>
  <c r="AS13" i="66"/>
  <c r="AS11" i="66"/>
  <c r="AT3" i="66"/>
  <c r="AS18" i="66"/>
  <c r="AS16" i="66"/>
  <c r="AS14" i="66"/>
  <c r="AS12" i="66"/>
  <c r="AW2" i="67"/>
  <c r="AU37" i="30"/>
  <c r="AU32" i="30"/>
  <c r="AU33" i="30"/>
  <c r="AU34" i="30"/>
  <c r="AU35" i="30"/>
  <c r="AU36" i="30"/>
  <c r="AT37" i="59"/>
  <c r="AT36" i="59"/>
  <c r="AT35" i="59"/>
  <c r="AT34" i="59"/>
  <c r="AT33" i="59"/>
  <c r="AT32" i="59"/>
  <c r="AT31" i="59"/>
  <c r="AT30" i="59"/>
  <c r="AT29" i="59"/>
  <c r="AT28" i="59"/>
  <c r="AT27" i="59"/>
  <c r="AT26" i="59"/>
  <c r="AT25" i="59"/>
  <c r="AT24" i="59"/>
  <c r="AT23" i="59"/>
  <c r="AT22" i="59"/>
  <c r="AT21" i="59"/>
  <c r="AT20" i="59"/>
  <c r="AT19" i="59"/>
  <c r="AT18" i="59"/>
  <c r="AT17" i="59"/>
  <c r="AT16" i="59"/>
  <c r="AT15" i="59"/>
  <c r="AT14" i="59"/>
  <c r="AT13" i="59"/>
  <c r="AT12" i="59"/>
  <c r="AT11" i="59"/>
  <c r="AT10" i="59"/>
  <c r="AT9" i="59"/>
  <c r="AT8" i="59"/>
  <c r="AT7" i="59"/>
  <c r="AT6" i="59"/>
  <c r="AT5" i="59"/>
  <c r="AT4" i="59"/>
  <c r="AT3" i="59"/>
  <c r="AX2" i="59"/>
  <c r="AU2" i="59"/>
  <c r="AS2" i="59"/>
  <c r="AW17" i="59"/>
  <c r="AT37" i="58"/>
  <c r="AT36" i="58"/>
  <c r="AT35" i="58"/>
  <c r="AT34" i="58"/>
  <c r="AT33" i="58"/>
  <c r="AT32" i="58"/>
  <c r="AT31" i="58"/>
  <c r="AT30" i="58"/>
  <c r="AT29" i="58"/>
  <c r="AT28" i="58"/>
  <c r="AT27" i="58"/>
  <c r="AT26" i="58"/>
  <c r="AT25" i="58"/>
  <c r="AT24" i="58"/>
  <c r="AT23" i="58"/>
  <c r="AT22" i="58"/>
  <c r="AT21" i="58"/>
  <c r="AT20" i="58"/>
  <c r="AT19" i="58"/>
  <c r="AT18" i="58"/>
  <c r="AT17" i="58"/>
  <c r="AT16" i="58"/>
  <c r="AT15" i="58"/>
  <c r="AT14" i="58"/>
  <c r="AT13" i="58"/>
  <c r="AT12" i="58"/>
  <c r="AT11" i="58"/>
  <c r="AT10" i="58"/>
  <c r="AR10" i="58"/>
  <c r="AT9" i="58"/>
  <c r="AR13" i="58"/>
  <c r="AT8" i="58"/>
  <c r="AR8" i="58"/>
  <c r="AT7" i="58"/>
  <c r="AR7" i="58"/>
  <c r="AT6" i="58"/>
  <c r="AR6" i="58"/>
  <c r="AT5" i="58"/>
  <c r="AR5" i="58"/>
  <c r="AT4" i="58"/>
  <c r="AR4" i="58"/>
  <c r="AT3" i="58"/>
  <c r="AR3" i="58"/>
  <c r="AX2" i="58"/>
  <c r="AU2" i="58"/>
  <c r="AS2" i="58"/>
  <c r="AT37" i="57"/>
  <c r="AT36" i="57"/>
  <c r="AT35" i="57"/>
  <c r="AT34" i="57"/>
  <c r="AT33" i="57"/>
  <c r="AT32" i="57"/>
  <c r="AT31" i="57"/>
  <c r="AT30" i="57"/>
  <c r="AT29" i="57"/>
  <c r="AT28" i="57"/>
  <c r="AT27" i="57"/>
  <c r="AT26" i="57"/>
  <c r="AT25" i="57"/>
  <c r="AT24" i="57"/>
  <c r="AT23" i="57"/>
  <c r="AT22" i="57"/>
  <c r="AT21" i="57"/>
  <c r="AT20" i="57"/>
  <c r="AT19" i="57"/>
  <c r="AT18" i="57"/>
  <c r="AT17" i="57"/>
  <c r="AT16" i="57"/>
  <c r="AT15" i="57"/>
  <c r="AT14" i="57"/>
  <c r="AT13" i="57"/>
  <c r="AT12" i="57"/>
  <c r="AT11" i="57"/>
  <c r="AT10" i="57"/>
  <c r="AT9" i="57"/>
  <c r="AT8" i="57"/>
  <c r="AT7" i="57"/>
  <c r="AR7" i="57"/>
  <c r="AT6" i="57"/>
  <c r="AR6" i="57"/>
  <c r="AT5" i="57"/>
  <c r="AR5" i="57"/>
  <c r="AT4" i="57"/>
  <c r="AR4" i="57"/>
  <c r="AT3" i="57"/>
  <c r="AR3" i="57"/>
  <c r="AX2" i="57"/>
  <c r="AU2" i="57"/>
  <c r="AS2" i="57"/>
  <c r="AT5" i="67" l="1"/>
  <c r="AZ4" i="67"/>
  <c r="AW4" i="67"/>
  <c r="AZ3" i="67"/>
  <c r="AZ2" i="67"/>
  <c r="AW42" i="58"/>
  <c r="AW40" i="58"/>
  <c r="AW38" i="58"/>
  <c r="AW43" i="58"/>
  <c r="AW41" i="58"/>
  <c r="AW39" i="58"/>
  <c r="AW17" i="58"/>
  <c r="AR42" i="58"/>
  <c r="AR40" i="58"/>
  <c r="AR38" i="58"/>
  <c r="AR43" i="58"/>
  <c r="AR41" i="58"/>
  <c r="AR39" i="58"/>
  <c r="AW43" i="59"/>
  <c r="AW42" i="59"/>
  <c r="AW41" i="59"/>
  <c r="AW40" i="59"/>
  <c r="AW39" i="59"/>
  <c r="AW38" i="59"/>
  <c r="AW43" i="57"/>
  <c r="AW41" i="57"/>
  <c r="AW39" i="57"/>
  <c r="AW42" i="57"/>
  <c r="AW40" i="57"/>
  <c r="AW38" i="57"/>
  <c r="AR8" i="57"/>
  <c r="AR43" i="57"/>
  <c r="AR41" i="57"/>
  <c r="AR39" i="57"/>
  <c r="AR42" i="57"/>
  <c r="AR40" i="57"/>
  <c r="AR38" i="57"/>
  <c r="AR10" i="59"/>
  <c r="AR42" i="59"/>
  <c r="AR40" i="59"/>
  <c r="AR38" i="59"/>
  <c r="AR43" i="59"/>
  <c r="AR41" i="59"/>
  <c r="AR39" i="59"/>
  <c r="AU3" i="57"/>
  <c r="AU4" i="57" s="1"/>
  <c r="AU5" i="57" s="1"/>
  <c r="AU6" i="57" s="1"/>
  <c r="AU7" i="57" s="1"/>
  <c r="AU8" i="57" s="1"/>
  <c r="AU9" i="57" s="1"/>
  <c r="AU10" i="57" s="1"/>
  <c r="AU11" i="57" s="1"/>
  <c r="AU12" i="57" s="1"/>
  <c r="AU13" i="57" s="1"/>
  <c r="AU14" i="57" s="1"/>
  <c r="AU15" i="57" s="1"/>
  <c r="AU16" i="57" s="1"/>
  <c r="AU17" i="57" s="1"/>
  <c r="AU18" i="57" s="1"/>
  <c r="AU19" i="57" s="1"/>
  <c r="AU20" i="57" s="1"/>
  <c r="AU21" i="57" s="1"/>
  <c r="AU22" i="57" s="1"/>
  <c r="AU23" i="57" s="1"/>
  <c r="AU24" i="57" s="1"/>
  <c r="AU25" i="57" s="1"/>
  <c r="AU26" i="57" s="1"/>
  <c r="AU27" i="57" s="1"/>
  <c r="AU28" i="57" s="1"/>
  <c r="AU29" i="57" s="1"/>
  <c r="AU30" i="57" s="1"/>
  <c r="AU31" i="57" s="1"/>
  <c r="AU32" i="57" s="1"/>
  <c r="AU33" i="57" s="1"/>
  <c r="AU34" i="57" s="1"/>
  <c r="AU35" i="57" s="1"/>
  <c r="AU36" i="57" s="1"/>
  <c r="AU37" i="57" s="1"/>
  <c r="AU38" i="57" s="1"/>
  <c r="AU39" i="57" s="1"/>
  <c r="AU40" i="57" s="1"/>
  <c r="AU41" i="57" s="1"/>
  <c r="AU42" i="57" s="1"/>
  <c r="AU43" i="57" s="1"/>
  <c r="AU44" i="57" s="1"/>
  <c r="AU45" i="57" s="1"/>
  <c r="AU46" i="57" s="1"/>
  <c r="AU47" i="57" s="1"/>
  <c r="AS3" i="57"/>
  <c r="AS4" i="57" s="1"/>
  <c r="AR3" i="59"/>
  <c r="AS3" i="59" s="1"/>
  <c r="AR4" i="59"/>
  <c r="AR5" i="59"/>
  <c r="AR6" i="59"/>
  <c r="AR7" i="59"/>
  <c r="AR8" i="59"/>
  <c r="AR13" i="59"/>
  <c r="AW3" i="66"/>
  <c r="AV4" i="66"/>
  <c r="AZ3" i="66"/>
  <c r="AT4" i="66"/>
  <c r="AW4" i="66" s="1"/>
  <c r="AY4" i="66"/>
  <c r="AY5" i="66" s="1"/>
  <c r="AY6" i="66" s="1"/>
  <c r="AY7" i="66" s="1"/>
  <c r="AY8" i="66" s="1"/>
  <c r="AV5" i="66"/>
  <c r="AV6" i="66" s="1"/>
  <c r="AV7" i="66" s="1"/>
  <c r="AU3" i="59"/>
  <c r="AU4" i="59" s="1"/>
  <c r="AU5" i="59" s="1"/>
  <c r="AU6" i="59" s="1"/>
  <c r="AU7" i="59" s="1"/>
  <c r="AU8" i="59" s="1"/>
  <c r="AU9" i="59" s="1"/>
  <c r="AU10" i="59" s="1"/>
  <c r="AU11" i="59" s="1"/>
  <c r="AU12" i="59" s="1"/>
  <c r="AU13" i="59" s="1"/>
  <c r="AU14" i="59" s="1"/>
  <c r="AU15" i="59" s="1"/>
  <c r="AU16" i="59" s="1"/>
  <c r="AU17" i="59" s="1"/>
  <c r="AU18" i="59" s="1"/>
  <c r="AU19" i="59" s="1"/>
  <c r="AU20" i="59" s="1"/>
  <c r="AU21" i="59" s="1"/>
  <c r="AU22" i="59" s="1"/>
  <c r="AU23" i="59" s="1"/>
  <c r="AU24" i="59" s="1"/>
  <c r="AU25" i="59" s="1"/>
  <c r="AU26" i="59" s="1"/>
  <c r="AU27" i="59" s="1"/>
  <c r="AU28" i="59" s="1"/>
  <c r="AU29" i="59" s="1"/>
  <c r="AU30" i="59" s="1"/>
  <c r="AU31" i="59" s="1"/>
  <c r="AU32" i="59" s="1"/>
  <c r="AU33" i="59" s="1"/>
  <c r="AU34" i="59" s="1"/>
  <c r="AU35" i="59" s="1"/>
  <c r="AU36" i="59" s="1"/>
  <c r="AU37" i="59" s="1"/>
  <c r="AU38" i="59" s="1"/>
  <c r="AU39" i="59" s="1"/>
  <c r="AU40" i="59" s="1"/>
  <c r="AU41" i="59" s="1"/>
  <c r="AU42" i="59" s="1"/>
  <c r="AU43" i="59" s="1"/>
  <c r="AU44" i="59" s="1"/>
  <c r="AU3" i="58"/>
  <c r="AU4" i="58" s="1"/>
  <c r="AU5" i="58" s="1"/>
  <c r="AU6" i="58" s="1"/>
  <c r="AU7" i="58" s="1"/>
  <c r="AU8" i="58" s="1"/>
  <c r="AU9" i="58" s="1"/>
  <c r="AU10" i="58" s="1"/>
  <c r="AU11" i="58" s="1"/>
  <c r="AU12" i="58" s="1"/>
  <c r="AU13" i="58" s="1"/>
  <c r="AU14" i="58" s="1"/>
  <c r="AU15" i="58" s="1"/>
  <c r="AU16" i="58" s="1"/>
  <c r="AU17" i="58" s="1"/>
  <c r="AU18" i="58" s="1"/>
  <c r="AU19" i="58" s="1"/>
  <c r="AU20" i="58" s="1"/>
  <c r="AU21" i="58" s="1"/>
  <c r="AU22" i="58" s="1"/>
  <c r="AU23" i="58" s="1"/>
  <c r="AU24" i="58" s="1"/>
  <c r="AU25" i="58" s="1"/>
  <c r="AU26" i="58" s="1"/>
  <c r="AU27" i="58" s="1"/>
  <c r="AU28" i="58" s="1"/>
  <c r="AU29" i="58" s="1"/>
  <c r="AU30" i="58" s="1"/>
  <c r="AU31" i="58" s="1"/>
  <c r="AU32" i="58" s="1"/>
  <c r="AU33" i="58" s="1"/>
  <c r="AU34" i="58" s="1"/>
  <c r="AU35" i="58" s="1"/>
  <c r="AU36" i="58" s="1"/>
  <c r="AU37" i="58" s="1"/>
  <c r="AU38" i="58" s="1"/>
  <c r="AU39" i="58" s="1"/>
  <c r="AU40" i="58" s="1"/>
  <c r="AU41" i="58" s="1"/>
  <c r="AU42" i="58" s="1"/>
  <c r="AU43" i="58" s="1"/>
  <c r="AU44" i="58" s="1"/>
  <c r="AU45" i="58" s="1"/>
  <c r="AU46" i="58" s="1"/>
  <c r="AU47" i="58" s="1"/>
  <c r="AS3" i="58"/>
  <c r="AV3" i="58" s="1"/>
  <c r="AW9" i="59"/>
  <c r="AW11" i="59"/>
  <c r="AR12" i="59"/>
  <c r="AW15" i="59"/>
  <c r="AW37" i="59"/>
  <c r="AW35" i="59"/>
  <c r="AW33" i="59"/>
  <c r="AW31" i="59"/>
  <c r="AW29" i="59"/>
  <c r="AW19" i="59"/>
  <c r="AW18" i="59"/>
  <c r="AW36" i="59"/>
  <c r="AW34" i="59"/>
  <c r="AW32" i="59"/>
  <c r="AW30" i="59"/>
  <c r="AW28" i="59"/>
  <c r="AW27" i="59"/>
  <c r="AW26" i="59"/>
  <c r="AW25" i="59"/>
  <c r="AW24" i="59"/>
  <c r="AW23" i="59"/>
  <c r="AW22" i="59"/>
  <c r="AW21" i="59"/>
  <c r="AW20" i="59"/>
  <c r="AV2" i="59"/>
  <c r="AY2" i="59"/>
  <c r="AW3" i="59"/>
  <c r="AX3" i="59" s="1"/>
  <c r="AW4" i="59"/>
  <c r="AW5" i="59"/>
  <c r="AW6" i="59"/>
  <c r="AW7" i="59"/>
  <c r="AW8" i="59"/>
  <c r="AR36" i="59"/>
  <c r="AR34" i="59"/>
  <c r="AR32" i="59"/>
  <c r="AR30" i="59"/>
  <c r="AR28" i="59"/>
  <c r="AR27" i="59"/>
  <c r="AR26" i="59"/>
  <c r="AR25" i="59"/>
  <c r="AR24" i="59"/>
  <c r="AR23" i="59"/>
  <c r="AR22" i="59"/>
  <c r="AR21" i="59"/>
  <c r="AR20" i="59"/>
  <c r="AR37" i="59"/>
  <c r="AR35" i="59"/>
  <c r="AR33" i="59"/>
  <c r="AR31" i="59"/>
  <c r="AR29" i="59"/>
  <c r="AR19" i="59"/>
  <c r="AR18" i="59"/>
  <c r="AR17" i="59"/>
  <c r="AR16" i="59"/>
  <c r="AR15" i="59"/>
  <c r="AR14" i="59"/>
  <c r="AR9" i="59"/>
  <c r="AW10" i="59"/>
  <c r="AR11" i="59"/>
  <c r="AW12" i="59"/>
  <c r="AW13" i="59"/>
  <c r="AW14" i="59"/>
  <c r="AW16" i="59"/>
  <c r="AS4" i="58"/>
  <c r="AW9" i="58"/>
  <c r="AW11" i="58"/>
  <c r="AR12" i="58"/>
  <c r="AW15" i="58"/>
  <c r="AW37" i="58"/>
  <c r="AW35" i="58"/>
  <c r="AW33" i="58"/>
  <c r="AW31" i="58"/>
  <c r="AW29" i="58"/>
  <c r="AW19" i="58"/>
  <c r="AW18" i="58"/>
  <c r="AW36" i="58"/>
  <c r="AW34" i="58"/>
  <c r="AW32" i="58"/>
  <c r="AW30" i="58"/>
  <c r="AW28" i="58"/>
  <c r="AW27" i="58"/>
  <c r="AW26" i="58"/>
  <c r="AW25" i="58"/>
  <c r="AW24" i="58"/>
  <c r="AW23" i="58"/>
  <c r="AW22" i="58"/>
  <c r="AW21" i="58"/>
  <c r="AW20" i="58"/>
  <c r="AV2" i="58"/>
  <c r="AY2" i="58"/>
  <c r="AW3" i="58"/>
  <c r="AX3" i="58" s="1"/>
  <c r="AW4" i="58"/>
  <c r="AW5" i="58"/>
  <c r="AW6" i="58"/>
  <c r="AW7" i="58"/>
  <c r="AW8" i="58"/>
  <c r="AR36" i="58"/>
  <c r="AR34" i="58"/>
  <c r="AR32" i="58"/>
  <c r="AR30" i="58"/>
  <c r="AR28" i="58"/>
  <c r="AR27" i="58"/>
  <c r="AR26" i="58"/>
  <c r="AR25" i="58"/>
  <c r="AR24" i="58"/>
  <c r="AR23" i="58"/>
  <c r="AR22" i="58"/>
  <c r="AR21" i="58"/>
  <c r="AR20" i="58"/>
  <c r="AR37" i="58"/>
  <c r="AR35" i="58"/>
  <c r="AR33" i="58"/>
  <c r="AR31" i="58"/>
  <c r="AR29" i="58"/>
  <c r="AR19" i="58"/>
  <c r="AR18" i="58"/>
  <c r="AR17" i="58"/>
  <c r="AR16" i="58"/>
  <c r="AR15" i="58"/>
  <c r="AR14" i="58"/>
  <c r="AR9" i="58"/>
  <c r="AW10" i="58"/>
  <c r="AR11" i="58"/>
  <c r="AW12" i="58"/>
  <c r="AW13" i="58"/>
  <c r="AW14" i="58"/>
  <c r="AW16" i="58"/>
  <c r="AW37" i="57"/>
  <c r="AW35" i="57"/>
  <c r="AW33" i="57"/>
  <c r="AW31" i="57"/>
  <c r="AW29" i="57"/>
  <c r="AW19" i="57"/>
  <c r="AW18" i="57"/>
  <c r="AW36" i="57"/>
  <c r="AW34" i="57"/>
  <c r="AW32" i="57"/>
  <c r="AW30" i="57"/>
  <c r="AW28" i="57"/>
  <c r="AW27" i="57"/>
  <c r="AW26" i="57"/>
  <c r="AW25" i="57"/>
  <c r="AW24" i="57"/>
  <c r="AW23" i="57"/>
  <c r="AW22" i="57"/>
  <c r="AW21" i="57"/>
  <c r="AW20" i="57"/>
  <c r="AV2" i="57"/>
  <c r="AY2" i="57"/>
  <c r="AW3" i="57"/>
  <c r="AX3" i="57" s="1"/>
  <c r="AW4" i="57"/>
  <c r="AW5" i="57"/>
  <c r="AW6" i="57"/>
  <c r="AW7" i="57"/>
  <c r="AW8" i="57"/>
  <c r="AR36" i="57"/>
  <c r="AR34" i="57"/>
  <c r="AR32" i="57"/>
  <c r="AR30" i="57"/>
  <c r="AR28" i="57"/>
  <c r="AR27" i="57"/>
  <c r="AR26" i="57"/>
  <c r="AR25" i="57"/>
  <c r="AR24" i="57"/>
  <c r="AR23" i="57"/>
  <c r="AR22" i="57"/>
  <c r="AR21" i="57"/>
  <c r="AR20" i="57"/>
  <c r="AR37" i="57"/>
  <c r="AR35" i="57"/>
  <c r="AR33" i="57"/>
  <c r="AR31" i="57"/>
  <c r="AR29" i="57"/>
  <c r="AR19" i="57"/>
  <c r="AR18" i="57"/>
  <c r="AR17" i="57"/>
  <c r="AR16" i="57"/>
  <c r="AR15" i="57"/>
  <c r="AR14" i="57"/>
  <c r="AR9" i="57"/>
  <c r="AW10" i="57"/>
  <c r="AR11" i="57"/>
  <c r="AW12" i="57"/>
  <c r="AW13" i="57"/>
  <c r="AW14" i="57"/>
  <c r="AW16" i="57"/>
  <c r="AW9" i="57"/>
  <c r="AR10" i="57"/>
  <c r="AW11" i="57"/>
  <c r="AR12" i="57"/>
  <c r="AR13" i="57"/>
  <c r="AW15" i="57"/>
  <c r="AW17" i="57"/>
  <c r="AT31" i="44"/>
  <c r="AT32" i="44"/>
  <c r="AT33" i="44"/>
  <c r="AT34" i="44"/>
  <c r="AT35" i="44"/>
  <c r="AT36" i="44"/>
  <c r="AR31" i="44"/>
  <c r="AR32" i="44"/>
  <c r="AR33" i="44"/>
  <c r="AR34" i="44"/>
  <c r="AR35" i="44"/>
  <c r="AR36" i="44"/>
  <c r="AT19" i="39"/>
  <c r="AT18" i="39"/>
  <c r="AT17" i="39"/>
  <c r="AT16" i="39"/>
  <c r="AT15" i="39"/>
  <c r="AT14" i="39"/>
  <c r="AT13" i="39"/>
  <c r="AT12" i="39"/>
  <c r="AR12" i="39"/>
  <c r="AT11" i="39"/>
  <c r="AR11" i="39"/>
  <c r="AT10" i="39"/>
  <c r="AR10" i="39"/>
  <c r="AT9" i="39"/>
  <c r="AR9" i="39"/>
  <c r="AT8" i="39"/>
  <c r="AR8" i="39"/>
  <c r="AT7" i="39"/>
  <c r="AR7" i="39"/>
  <c r="AT6" i="39"/>
  <c r="AR6" i="39"/>
  <c r="AT5" i="39"/>
  <c r="AR5" i="39"/>
  <c r="AT4" i="39"/>
  <c r="AR4" i="39"/>
  <c r="AT3" i="39"/>
  <c r="AR3" i="39"/>
  <c r="AX2" i="39"/>
  <c r="AU2" i="39"/>
  <c r="AS2" i="39"/>
  <c r="AU48" i="58" l="1"/>
  <c r="AZ5" i="67"/>
  <c r="AW5" i="67"/>
  <c r="AT6" i="67"/>
  <c r="AU48" i="57"/>
  <c r="AU45" i="59"/>
  <c r="AV3" i="57"/>
  <c r="AS4" i="59"/>
  <c r="AS5" i="59" s="1"/>
  <c r="AV3" i="59"/>
  <c r="AT5" i="66"/>
  <c r="AW5" i="66" s="1"/>
  <c r="AZ4" i="66"/>
  <c r="AY9" i="66"/>
  <c r="AV8" i="66"/>
  <c r="AX33" i="30"/>
  <c r="AX35" i="30"/>
  <c r="AX37" i="30"/>
  <c r="AX32" i="30"/>
  <c r="AX34" i="30"/>
  <c r="AX36" i="30"/>
  <c r="AS33" i="30"/>
  <c r="AS35" i="30"/>
  <c r="AS37" i="30"/>
  <c r="AS32" i="30"/>
  <c r="AS34" i="30"/>
  <c r="AS36" i="30"/>
  <c r="AX4" i="59"/>
  <c r="AX5" i="59" s="1"/>
  <c r="AX6" i="59" s="1"/>
  <c r="AX7" i="59" s="1"/>
  <c r="AX8" i="59" s="1"/>
  <c r="AX9" i="59" s="1"/>
  <c r="AX10" i="59" s="1"/>
  <c r="AX11" i="59" s="1"/>
  <c r="AX12" i="59" s="1"/>
  <c r="AX13" i="59" s="1"/>
  <c r="AX14" i="59" s="1"/>
  <c r="AX15" i="59" s="1"/>
  <c r="AX16" i="59" s="1"/>
  <c r="AX17" i="59" s="1"/>
  <c r="AX18" i="59" s="1"/>
  <c r="AX19" i="59" s="1"/>
  <c r="AX20" i="59" s="1"/>
  <c r="AX21" i="59" s="1"/>
  <c r="AX22" i="59" s="1"/>
  <c r="AX23" i="59" s="1"/>
  <c r="AX24" i="59" s="1"/>
  <c r="AX25" i="59" s="1"/>
  <c r="AX26" i="59" s="1"/>
  <c r="AX27" i="59" s="1"/>
  <c r="AX28" i="59" s="1"/>
  <c r="AX29" i="59" s="1"/>
  <c r="AX30" i="59" s="1"/>
  <c r="AX31" i="59" s="1"/>
  <c r="AX32" i="59" s="1"/>
  <c r="AX33" i="59" s="1"/>
  <c r="AX34" i="59" s="1"/>
  <c r="AX35" i="59" s="1"/>
  <c r="AX36" i="59" s="1"/>
  <c r="AX37" i="59" s="1"/>
  <c r="AX38" i="59" s="1"/>
  <c r="AX39" i="59" s="1"/>
  <c r="AX40" i="59" s="1"/>
  <c r="AX41" i="59" s="1"/>
  <c r="AX42" i="59" s="1"/>
  <c r="AX43" i="59" s="1"/>
  <c r="AX44" i="59" s="1"/>
  <c r="AX45" i="59" s="1"/>
  <c r="AX46" i="59" s="1"/>
  <c r="AX47" i="59" s="1"/>
  <c r="AX48" i="59" s="1"/>
  <c r="AY3" i="59"/>
  <c r="AV4" i="59"/>
  <c r="AX4" i="58"/>
  <c r="AX5" i="58" s="1"/>
  <c r="AX6" i="58" s="1"/>
  <c r="AX7" i="58" s="1"/>
  <c r="AX8" i="58" s="1"/>
  <c r="AX9" i="58" s="1"/>
  <c r="AX10" i="58" s="1"/>
  <c r="AX11" i="58" s="1"/>
  <c r="AX12" i="58" s="1"/>
  <c r="AX13" i="58" s="1"/>
  <c r="AX14" i="58" s="1"/>
  <c r="AX15" i="58" s="1"/>
  <c r="AX16" i="58" s="1"/>
  <c r="AX17" i="58" s="1"/>
  <c r="AX18" i="58" s="1"/>
  <c r="AX19" i="58" s="1"/>
  <c r="AX20" i="58" s="1"/>
  <c r="AX21" i="58" s="1"/>
  <c r="AX22" i="58" s="1"/>
  <c r="AX23" i="58" s="1"/>
  <c r="AX24" i="58" s="1"/>
  <c r="AX25" i="58" s="1"/>
  <c r="AX26" i="58" s="1"/>
  <c r="AX27" i="58" s="1"/>
  <c r="AX28" i="58" s="1"/>
  <c r="AX29" i="58" s="1"/>
  <c r="AX30" i="58" s="1"/>
  <c r="AX31" i="58" s="1"/>
  <c r="AX32" i="58" s="1"/>
  <c r="AX33" i="58" s="1"/>
  <c r="AX34" i="58" s="1"/>
  <c r="AX35" i="58" s="1"/>
  <c r="AX36" i="58" s="1"/>
  <c r="AX37" i="58" s="1"/>
  <c r="AX38" i="58" s="1"/>
  <c r="AX39" i="58" s="1"/>
  <c r="AX40" i="58" s="1"/>
  <c r="AX41" i="58" s="1"/>
  <c r="AX42" i="58" s="1"/>
  <c r="AX43" i="58" s="1"/>
  <c r="AX44" i="58" s="1"/>
  <c r="AX45" i="58" s="1"/>
  <c r="AX46" i="58" s="1"/>
  <c r="AX47" i="58" s="1"/>
  <c r="AY3" i="58"/>
  <c r="AS5" i="58"/>
  <c r="AV4" i="58"/>
  <c r="AX4" i="57"/>
  <c r="AX5" i="57" s="1"/>
  <c r="AX6" i="57" s="1"/>
  <c r="AX7" i="57" s="1"/>
  <c r="AX8" i="57" s="1"/>
  <c r="AX9" i="57" s="1"/>
  <c r="AX10" i="57" s="1"/>
  <c r="AX11" i="57" s="1"/>
  <c r="AX12" i="57" s="1"/>
  <c r="AX13" i="57" s="1"/>
  <c r="AX14" i="57" s="1"/>
  <c r="AX15" i="57" s="1"/>
  <c r="AX16" i="57" s="1"/>
  <c r="AX17" i="57" s="1"/>
  <c r="AX18" i="57" s="1"/>
  <c r="AX19" i="57" s="1"/>
  <c r="AX20" i="57" s="1"/>
  <c r="AX21" i="57" s="1"/>
  <c r="AX22" i="57" s="1"/>
  <c r="AX23" i="57" s="1"/>
  <c r="AX24" i="57" s="1"/>
  <c r="AX25" i="57" s="1"/>
  <c r="AX26" i="57" s="1"/>
  <c r="AX27" i="57" s="1"/>
  <c r="AX28" i="57" s="1"/>
  <c r="AX29" i="57" s="1"/>
  <c r="AX30" i="57" s="1"/>
  <c r="AX31" i="57" s="1"/>
  <c r="AX32" i="57" s="1"/>
  <c r="AX33" i="57" s="1"/>
  <c r="AX34" i="57" s="1"/>
  <c r="AX35" i="57" s="1"/>
  <c r="AX36" i="57" s="1"/>
  <c r="AX37" i="57" s="1"/>
  <c r="AX38" i="57" s="1"/>
  <c r="AX39" i="57" s="1"/>
  <c r="AX40" i="57" s="1"/>
  <c r="AX41" i="57" s="1"/>
  <c r="AX42" i="57" s="1"/>
  <c r="AX43" i="57" s="1"/>
  <c r="AX44" i="57" s="1"/>
  <c r="AX45" i="57" s="1"/>
  <c r="AX46" i="57" s="1"/>
  <c r="AX47" i="57" s="1"/>
  <c r="AY3" i="57"/>
  <c r="AV4" i="57"/>
  <c r="AS5" i="57"/>
  <c r="AS3" i="39"/>
  <c r="AS4" i="39" s="1"/>
  <c r="AU3" i="39"/>
  <c r="AU4" i="39" s="1"/>
  <c r="AU5" i="39" s="1"/>
  <c r="AU6" i="39" s="1"/>
  <c r="AU7" i="39" s="1"/>
  <c r="AU8" i="39" s="1"/>
  <c r="AU9" i="39" s="1"/>
  <c r="AU10" i="39" s="1"/>
  <c r="AU11" i="39" s="1"/>
  <c r="AU12" i="39" s="1"/>
  <c r="AU13" i="39" s="1"/>
  <c r="AU14" i="39" s="1"/>
  <c r="AU15" i="39" s="1"/>
  <c r="AU16" i="39" s="1"/>
  <c r="AU17" i="39" s="1"/>
  <c r="AR13" i="39"/>
  <c r="AR14" i="39"/>
  <c r="AR15" i="39"/>
  <c r="AR16" i="39"/>
  <c r="AR17" i="39"/>
  <c r="AR18" i="39"/>
  <c r="AR19" i="39"/>
  <c r="AW19" i="39"/>
  <c r="AW18" i="39"/>
  <c r="AW17" i="39"/>
  <c r="AW16" i="39"/>
  <c r="AW15" i="39"/>
  <c r="AV2" i="39"/>
  <c r="AY2" i="39"/>
  <c r="AW3" i="39"/>
  <c r="AX3" i="39" s="1"/>
  <c r="AW4" i="39"/>
  <c r="AW5" i="39"/>
  <c r="AW6" i="39"/>
  <c r="AW7" i="39"/>
  <c r="AW8" i="39"/>
  <c r="AW9" i="39"/>
  <c r="AW10" i="39"/>
  <c r="AW11" i="39"/>
  <c r="AW12" i="39"/>
  <c r="AW13" i="39"/>
  <c r="AW14" i="39"/>
  <c r="AL103" i="43"/>
  <c r="AL104" i="43"/>
  <c r="AM103" i="43"/>
  <c r="AM104" i="43"/>
  <c r="AU49" i="58" l="1"/>
  <c r="AX48" i="58"/>
  <c r="AT7" i="67"/>
  <c r="AZ6" i="67"/>
  <c r="AW6" i="67"/>
  <c r="AY4" i="57"/>
  <c r="AX48" i="57"/>
  <c r="AU49" i="57"/>
  <c r="AX49" i="59"/>
  <c r="AU46" i="59"/>
  <c r="AU18" i="39"/>
  <c r="AU19" i="39" s="1"/>
  <c r="AU20" i="39"/>
  <c r="AU21" i="39" s="1"/>
  <c r="AU22" i="39" s="1"/>
  <c r="AU23" i="39" s="1"/>
  <c r="AU24" i="39" s="1"/>
  <c r="AU25" i="39" s="1"/>
  <c r="AU26" i="39" s="1"/>
  <c r="AU27" i="39" s="1"/>
  <c r="AU28" i="39" s="1"/>
  <c r="AU29" i="39" s="1"/>
  <c r="AU30" i="39" s="1"/>
  <c r="AU31" i="39" s="1"/>
  <c r="AU32" i="39" s="1"/>
  <c r="AU33" i="39" s="1"/>
  <c r="AU34" i="39" s="1"/>
  <c r="AU35" i="39" s="1"/>
  <c r="AU36" i="39" s="1"/>
  <c r="AU37" i="39" s="1"/>
  <c r="AU38" i="39" s="1"/>
  <c r="AU39" i="39" s="1"/>
  <c r="AU40" i="39" s="1"/>
  <c r="AU41" i="39" s="1"/>
  <c r="AU42" i="39" s="1"/>
  <c r="AU43" i="39" s="1"/>
  <c r="AU44" i="39" s="1"/>
  <c r="AU45" i="39" s="1"/>
  <c r="AU46" i="39" s="1"/>
  <c r="AU47" i="39" s="1"/>
  <c r="AU48" i="39" s="1"/>
  <c r="AU49" i="39" s="1"/>
  <c r="AU50" i="39" s="1"/>
  <c r="AU51" i="39" s="1"/>
  <c r="AV3" i="39"/>
  <c r="AY4" i="59"/>
  <c r="AT6" i="66"/>
  <c r="AW6" i="66" s="1"/>
  <c r="AZ5" i="66"/>
  <c r="AY10" i="66"/>
  <c r="AY11" i="66" s="1"/>
  <c r="AY12" i="66" s="1"/>
  <c r="AY13" i="66" s="1"/>
  <c r="AY14" i="66" s="1"/>
  <c r="AY15" i="66" s="1"/>
  <c r="AY16" i="66" s="1"/>
  <c r="AY17" i="66" s="1"/>
  <c r="AY18" i="66" s="1"/>
  <c r="AY19" i="66" s="1"/>
  <c r="AV9" i="66"/>
  <c r="AY4" i="58"/>
  <c r="AS6" i="59"/>
  <c r="AY5" i="59"/>
  <c r="AV5" i="59"/>
  <c r="AS6" i="58"/>
  <c r="AY5" i="58"/>
  <c r="AV5" i="58"/>
  <c r="AS6" i="57"/>
  <c r="AY5" i="57"/>
  <c r="AV5" i="57"/>
  <c r="AX4" i="39"/>
  <c r="AX5" i="39" s="1"/>
  <c r="AX6" i="39" s="1"/>
  <c r="AX7" i="39" s="1"/>
  <c r="AX8" i="39" s="1"/>
  <c r="AX9" i="39" s="1"/>
  <c r="AX10" i="39" s="1"/>
  <c r="AX11" i="39" s="1"/>
  <c r="AX12" i="39" s="1"/>
  <c r="AX13" i="39" s="1"/>
  <c r="AX14" i="39" s="1"/>
  <c r="AX15" i="39" s="1"/>
  <c r="AX16" i="39" s="1"/>
  <c r="AX17" i="39" s="1"/>
  <c r="AY3" i="39"/>
  <c r="AS5" i="39"/>
  <c r="AV4" i="39"/>
  <c r="AU50" i="58" l="1"/>
  <c r="AX49" i="58"/>
  <c r="AZ7" i="67"/>
  <c r="AT8" i="67"/>
  <c r="AW7" i="67"/>
  <c r="AU50" i="57"/>
  <c r="AX49" i="57"/>
  <c r="AX50" i="59"/>
  <c r="AU47" i="59"/>
  <c r="AU48" i="59" s="1"/>
  <c r="AX18" i="39"/>
  <c r="AX19" i="39" s="1"/>
  <c r="AX20" i="39"/>
  <c r="AX21" i="39" s="1"/>
  <c r="AX22" i="39" s="1"/>
  <c r="AX23" i="39" s="1"/>
  <c r="AX24" i="39" s="1"/>
  <c r="AX25" i="39" s="1"/>
  <c r="AX26" i="39" s="1"/>
  <c r="AX27" i="39" s="1"/>
  <c r="AX28" i="39" s="1"/>
  <c r="AX29" i="39" s="1"/>
  <c r="AX30" i="39" s="1"/>
  <c r="AX31" i="39" s="1"/>
  <c r="AX32" i="39" s="1"/>
  <c r="AX33" i="39" s="1"/>
  <c r="AX34" i="39" s="1"/>
  <c r="AX35" i="39" s="1"/>
  <c r="AX36" i="39" s="1"/>
  <c r="AX37" i="39" s="1"/>
  <c r="AX38" i="39" s="1"/>
  <c r="AX39" i="39" s="1"/>
  <c r="AX40" i="39" s="1"/>
  <c r="AX41" i="39" s="1"/>
  <c r="AX42" i="39" s="1"/>
  <c r="AX43" i="39" s="1"/>
  <c r="AX44" i="39" s="1"/>
  <c r="AX45" i="39" s="1"/>
  <c r="AX46" i="39" s="1"/>
  <c r="AX47" i="39" s="1"/>
  <c r="AX48" i="39" s="1"/>
  <c r="AX49" i="39" s="1"/>
  <c r="AX50" i="39" s="1"/>
  <c r="AX51" i="39" s="1"/>
  <c r="AY20" i="66"/>
  <c r="AT7" i="66"/>
  <c r="AZ6" i="66"/>
  <c r="AV10" i="66"/>
  <c r="AV11" i="66" s="1"/>
  <c r="AV12" i="66" s="1"/>
  <c r="AV13" i="66" s="1"/>
  <c r="AV14" i="66" s="1"/>
  <c r="AV15" i="66" s="1"/>
  <c r="AV16" i="66" s="1"/>
  <c r="AV17" i="66" s="1"/>
  <c r="AV18" i="66" s="1"/>
  <c r="AV19" i="66" s="1"/>
  <c r="AV20" i="66" s="1"/>
  <c r="AV21" i="66" s="1"/>
  <c r="AV22" i="66" s="1"/>
  <c r="AV23" i="66" s="1"/>
  <c r="AV24" i="66" s="1"/>
  <c r="AV25" i="66" s="1"/>
  <c r="AV26" i="66" s="1"/>
  <c r="AV27" i="66" s="1"/>
  <c r="AV28" i="66" s="1"/>
  <c r="AV29" i="66" s="1"/>
  <c r="AV30" i="66" s="1"/>
  <c r="AV31" i="66" s="1"/>
  <c r="AV32" i="66" s="1"/>
  <c r="AV33" i="66" s="1"/>
  <c r="AV34" i="66" s="1"/>
  <c r="AV35" i="66" s="1"/>
  <c r="AV36" i="66" s="1"/>
  <c r="AS7" i="59"/>
  <c r="AY6" i="59"/>
  <c r="AV6" i="59"/>
  <c r="AS7" i="58"/>
  <c r="AY6" i="58"/>
  <c r="AV6" i="58"/>
  <c r="AV6" i="57"/>
  <c r="AS7" i="57"/>
  <c r="AY6" i="57"/>
  <c r="AY4" i="39"/>
  <c r="AS6" i="39"/>
  <c r="AY5" i="39"/>
  <c r="AV5" i="39"/>
  <c r="AN2" i="47"/>
  <c r="AL2" i="47"/>
  <c r="AM2" i="47"/>
  <c r="AU51" i="58" l="1"/>
  <c r="AX50" i="58"/>
  <c r="AT9" i="67"/>
  <c r="AZ8" i="67"/>
  <c r="AW8" i="67"/>
  <c r="AX50" i="57"/>
  <c r="AU49" i="59"/>
  <c r="AX51" i="59"/>
  <c r="AY21" i="66"/>
  <c r="AT8" i="66"/>
  <c r="AZ7" i="66"/>
  <c r="AW7" i="66"/>
  <c r="AS8" i="59"/>
  <c r="AY7" i="59"/>
  <c r="AV7" i="59"/>
  <c r="AS8" i="58"/>
  <c r="AY7" i="58"/>
  <c r="AV7" i="58"/>
  <c r="AV7" i="57"/>
  <c r="AS8" i="57"/>
  <c r="AY7" i="57"/>
  <c r="AS7" i="39"/>
  <c r="AY6" i="39"/>
  <c r="AV6" i="39"/>
  <c r="AX51" i="58" l="1"/>
  <c r="AZ9" i="67"/>
  <c r="AW9" i="67"/>
  <c r="AT10" i="67"/>
  <c r="AU50" i="59"/>
  <c r="AY22" i="66"/>
  <c r="AT9" i="66"/>
  <c r="AZ8" i="66"/>
  <c r="AW8" i="66"/>
  <c r="AY8" i="59"/>
  <c r="AS9" i="59"/>
  <c r="AV8" i="59"/>
  <c r="AY8" i="58"/>
  <c r="AS9" i="58"/>
  <c r="AV8" i="58"/>
  <c r="AS9" i="57"/>
  <c r="AV8" i="57"/>
  <c r="AY8" i="57"/>
  <c r="AS8" i="39"/>
  <c r="AY7" i="39"/>
  <c r="AV7" i="39"/>
  <c r="AZ10" i="67" l="1"/>
  <c r="AW10" i="67"/>
  <c r="AT11" i="67"/>
  <c r="AU51" i="59"/>
  <c r="AY23" i="66"/>
  <c r="AT10" i="66"/>
  <c r="AZ9" i="66"/>
  <c r="AW9" i="66"/>
  <c r="AS10" i="59"/>
  <c r="AV9" i="59"/>
  <c r="AY9" i="59"/>
  <c r="AS10" i="58"/>
  <c r="AV9" i="58"/>
  <c r="AY9" i="58"/>
  <c r="AY9" i="57"/>
  <c r="AS10" i="57"/>
  <c r="AV9" i="57"/>
  <c r="AS9" i="39"/>
  <c r="AY8" i="39"/>
  <c r="AV8" i="39"/>
  <c r="AL99" i="43"/>
  <c r="AL100" i="43"/>
  <c r="AL101" i="43"/>
  <c r="AL102" i="43"/>
  <c r="AM99" i="43"/>
  <c r="AM100" i="43"/>
  <c r="AM101" i="43"/>
  <c r="AM102" i="43"/>
  <c r="AZ11" i="67" l="1"/>
  <c r="AW11" i="67"/>
  <c r="AT12" i="67"/>
  <c r="AY24" i="66"/>
  <c r="AT11" i="66"/>
  <c r="AZ10" i="66"/>
  <c r="AW10" i="66"/>
  <c r="AY10" i="59"/>
  <c r="AS11" i="59"/>
  <c r="AV10" i="59"/>
  <c r="AY10" i="58"/>
  <c r="AS11" i="58"/>
  <c r="AV10" i="58"/>
  <c r="AS11" i="57"/>
  <c r="AV10" i="57"/>
  <c r="AY10" i="57"/>
  <c r="AS10" i="39"/>
  <c r="AY9" i="39"/>
  <c r="AV9" i="39"/>
  <c r="AT13" i="67" l="1"/>
  <c r="AZ12" i="67"/>
  <c r="AW12" i="67"/>
  <c r="AY25" i="66"/>
  <c r="AT12" i="66"/>
  <c r="AZ11" i="66"/>
  <c r="AW11" i="66"/>
  <c r="AS12" i="59"/>
  <c r="AV11" i="59"/>
  <c r="AY11" i="59"/>
  <c r="AS12" i="58"/>
  <c r="AV11" i="58"/>
  <c r="AY11" i="58"/>
  <c r="AY11" i="57"/>
  <c r="AS12" i="57"/>
  <c r="AV11" i="57"/>
  <c r="AS11" i="39"/>
  <c r="AY10" i="39"/>
  <c r="AV10" i="39"/>
  <c r="AL98" i="43"/>
  <c r="AM98" i="43"/>
  <c r="AT14" i="67" l="1"/>
  <c r="AZ13" i="67"/>
  <c r="AW13" i="67"/>
  <c r="AY26" i="66"/>
  <c r="AT13" i="66"/>
  <c r="AW12" i="66"/>
  <c r="AZ12" i="66"/>
  <c r="AS13" i="59"/>
  <c r="AY12" i="59"/>
  <c r="AV12" i="59"/>
  <c r="AS13" i="58"/>
  <c r="AY12" i="58"/>
  <c r="AV12" i="58"/>
  <c r="AV12" i="57"/>
  <c r="AS13" i="57"/>
  <c r="AY12" i="57"/>
  <c r="AS12" i="39"/>
  <c r="AY11" i="39"/>
  <c r="AV11" i="39"/>
  <c r="AT29" i="44"/>
  <c r="AT30" i="44"/>
  <c r="AR29" i="44"/>
  <c r="AU27" i="30"/>
  <c r="AU28" i="30"/>
  <c r="AU29" i="30"/>
  <c r="AU30" i="30"/>
  <c r="AU31" i="30"/>
  <c r="AZ14" i="67" l="1"/>
  <c r="AW14" i="67"/>
  <c r="AT15" i="67"/>
  <c r="AY27" i="66"/>
  <c r="AT14" i="66"/>
  <c r="AZ13" i="66"/>
  <c r="AW13" i="66"/>
  <c r="AY13" i="59"/>
  <c r="AS14" i="59"/>
  <c r="AV13" i="59"/>
  <c r="AY13" i="58"/>
  <c r="AS14" i="58"/>
  <c r="AV13" i="58"/>
  <c r="AS14" i="57"/>
  <c r="AV13" i="57"/>
  <c r="AY13" i="57"/>
  <c r="AS13" i="39"/>
  <c r="AY12" i="39"/>
  <c r="AV12" i="39"/>
  <c r="AR30" i="44"/>
  <c r="AL97" i="43"/>
  <c r="AM97" i="43"/>
  <c r="AW15" i="67" l="1"/>
  <c r="AT16" i="67"/>
  <c r="AZ15" i="67"/>
  <c r="AY28" i="66"/>
  <c r="AT15" i="66"/>
  <c r="AW14" i="66"/>
  <c r="AZ14" i="66"/>
  <c r="AV14" i="59"/>
  <c r="AS15" i="59"/>
  <c r="AY14" i="59"/>
  <c r="AV14" i="58"/>
  <c r="AS15" i="58"/>
  <c r="AY14" i="58"/>
  <c r="AV14" i="57"/>
  <c r="AY14" i="57"/>
  <c r="AS15" i="57"/>
  <c r="AS14" i="39"/>
  <c r="AY13" i="39"/>
  <c r="AV13" i="39"/>
  <c r="AL37" i="43"/>
  <c r="AL72" i="43"/>
  <c r="AZ16" i="67" l="1"/>
  <c r="AW16" i="67"/>
  <c r="AT17" i="67"/>
  <c r="AY29" i="66"/>
  <c r="AT16" i="66"/>
  <c r="AZ15" i="66"/>
  <c r="AW15" i="66"/>
  <c r="AV15" i="59"/>
  <c r="AY15" i="59"/>
  <c r="AS16" i="59"/>
  <c r="AV15" i="58"/>
  <c r="AY15" i="58"/>
  <c r="AS16" i="58"/>
  <c r="AV15" i="57"/>
  <c r="AS16" i="57"/>
  <c r="AY15" i="57"/>
  <c r="AS15" i="39"/>
  <c r="AY14" i="39"/>
  <c r="AV14" i="39"/>
  <c r="AT26" i="44"/>
  <c r="AT27" i="44"/>
  <c r="AT28" i="44"/>
  <c r="AR26" i="44"/>
  <c r="AR27" i="44"/>
  <c r="AR28" i="44"/>
  <c r="AU25" i="30"/>
  <c r="AU26" i="30"/>
  <c r="AT18" i="67" l="1"/>
  <c r="AZ17" i="67"/>
  <c r="AW17" i="67"/>
  <c r="AY30" i="66"/>
  <c r="AT17" i="66"/>
  <c r="AW16" i="66"/>
  <c r="AZ16" i="66"/>
  <c r="AV16" i="59"/>
  <c r="AS17" i="59"/>
  <c r="AY16" i="59"/>
  <c r="AV16" i="58"/>
  <c r="AS17" i="58"/>
  <c r="AY16" i="58"/>
  <c r="AV16" i="57"/>
  <c r="AY16" i="57"/>
  <c r="AS17" i="57"/>
  <c r="AS16" i="39"/>
  <c r="AY15" i="39"/>
  <c r="AV15" i="39"/>
  <c r="AP28" i="43"/>
  <c r="AS28" i="43" s="1"/>
  <c r="AP24" i="43"/>
  <c r="AS24" i="43" s="1"/>
  <c r="AP25" i="43"/>
  <c r="AS25" i="43" s="1"/>
  <c r="AP26" i="43"/>
  <c r="AS26" i="43" s="1"/>
  <c r="AP27" i="43"/>
  <c r="AS27" i="43" s="1"/>
  <c r="AP22" i="43"/>
  <c r="AS22" i="43" s="1"/>
  <c r="AP23" i="43"/>
  <c r="AS23" i="43" s="1"/>
  <c r="AP18" i="43"/>
  <c r="AS18" i="43" s="1"/>
  <c r="AP19" i="43"/>
  <c r="AS19" i="43" s="1"/>
  <c r="AP20" i="43"/>
  <c r="AS20" i="43" s="1"/>
  <c r="AP21" i="43"/>
  <c r="AS21" i="43" s="1"/>
  <c r="AT19" i="67" l="1"/>
  <c r="AZ18" i="67"/>
  <c r="AW18" i="67"/>
  <c r="AY31" i="66"/>
  <c r="AT18" i="66"/>
  <c r="AT19" i="66" s="1"/>
  <c r="AZ17" i="66"/>
  <c r="AW17" i="66"/>
  <c r="AS18" i="59"/>
  <c r="AV17" i="59"/>
  <c r="AY17" i="59"/>
  <c r="AS18" i="58"/>
  <c r="AV17" i="58"/>
  <c r="AY17" i="58"/>
  <c r="AS18" i="57"/>
  <c r="AY17" i="57"/>
  <c r="AV17" i="57"/>
  <c r="AS17" i="39"/>
  <c r="AS20" i="39" s="1"/>
  <c r="AY16" i="39"/>
  <c r="AV16" i="39"/>
  <c r="AU24" i="30"/>
  <c r="AW19" i="67" l="1"/>
  <c r="AT20" i="67"/>
  <c r="AZ19" i="67"/>
  <c r="AY20" i="39"/>
  <c r="AS21" i="39"/>
  <c r="AV20" i="39"/>
  <c r="AT20" i="66"/>
  <c r="AW19" i="66"/>
  <c r="AZ19" i="66"/>
  <c r="AY32" i="66"/>
  <c r="AW18" i="66"/>
  <c r="AZ18" i="66"/>
  <c r="AS19" i="59"/>
  <c r="AY18" i="59"/>
  <c r="AV18" i="59"/>
  <c r="AS19" i="58"/>
  <c r="AY18" i="58"/>
  <c r="AV18" i="58"/>
  <c r="AS19" i="57"/>
  <c r="AY18" i="57"/>
  <c r="AV18" i="57"/>
  <c r="AS18" i="39"/>
  <c r="AY17" i="39"/>
  <c r="AV17" i="39"/>
  <c r="AP17" i="43"/>
  <c r="AS17" i="43" s="1"/>
  <c r="AP16" i="43"/>
  <c r="AS16" i="43" s="1"/>
  <c r="AP15" i="43"/>
  <c r="AP14" i="43"/>
  <c r="AS14" i="43" s="1"/>
  <c r="AP13" i="43"/>
  <c r="AP12" i="43"/>
  <c r="AS12" i="43" s="1"/>
  <c r="AP11" i="43"/>
  <c r="AP10" i="43"/>
  <c r="AS10" i="43" s="1"/>
  <c r="AP9" i="43"/>
  <c r="AP8" i="43"/>
  <c r="AS8" i="43" s="1"/>
  <c r="AP7" i="43"/>
  <c r="AS7" i="43" s="1"/>
  <c r="AP6" i="43"/>
  <c r="AS6" i="43" s="1"/>
  <c r="AP5" i="43"/>
  <c r="AP4" i="43"/>
  <c r="AS4" i="43" s="1"/>
  <c r="AP3" i="43"/>
  <c r="AS3" i="43" s="1"/>
  <c r="AW2" i="43"/>
  <c r="AT2" i="43"/>
  <c r="AR2" i="43"/>
  <c r="AX2" i="43" s="1"/>
  <c r="AZ20" i="67" l="1"/>
  <c r="AW20" i="67"/>
  <c r="AT21" i="67"/>
  <c r="AS22" i="39"/>
  <c r="AV21" i="39"/>
  <c r="AY21" i="39"/>
  <c r="AT21" i="66"/>
  <c r="AW20" i="66"/>
  <c r="AZ20" i="66"/>
  <c r="AY33" i="66"/>
  <c r="AY19" i="59"/>
  <c r="AS20" i="59"/>
  <c r="AV19" i="59"/>
  <c r="AY19" i="58"/>
  <c r="AS20" i="58"/>
  <c r="AV19" i="58"/>
  <c r="AY19" i="57"/>
  <c r="AS20" i="57"/>
  <c r="AV19" i="57"/>
  <c r="AS19" i="39"/>
  <c r="AY18" i="39"/>
  <c r="AV18" i="39"/>
  <c r="AT3" i="43"/>
  <c r="AT4" i="43" s="1"/>
  <c r="AU2" i="43"/>
  <c r="AS5" i="43"/>
  <c r="AS9" i="43"/>
  <c r="AS11" i="43"/>
  <c r="AS13" i="43"/>
  <c r="AS15" i="43"/>
  <c r="AW21" i="67" l="1"/>
  <c r="AT22" i="67"/>
  <c r="AZ21" i="67"/>
  <c r="AS23" i="39"/>
  <c r="AV22" i="39"/>
  <c r="AY22" i="39"/>
  <c r="AT22" i="66"/>
  <c r="AW21" i="66"/>
  <c r="AZ21" i="66"/>
  <c r="AY34" i="66"/>
  <c r="AV20" i="59"/>
  <c r="AS21" i="59"/>
  <c r="AY20" i="59"/>
  <c r="AV20" i="58"/>
  <c r="AS21" i="58"/>
  <c r="AY20" i="58"/>
  <c r="AV20" i="57"/>
  <c r="AS21" i="57"/>
  <c r="AY20" i="57"/>
  <c r="AY19" i="39"/>
  <c r="AV19" i="39"/>
  <c r="AT5" i="43"/>
  <c r="AT6" i="43" s="1"/>
  <c r="AT7" i="43" s="1"/>
  <c r="AT8" i="43" s="1"/>
  <c r="AT9" i="43" s="1"/>
  <c r="AT10" i="43" s="1"/>
  <c r="AT11" i="43" s="1"/>
  <c r="AT12" i="43" s="1"/>
  <c r="AT13" i="43" s="1"/>
  <c r="AT14" i="43" s="1"/>
  <c r="AT15" i="43" s="1"/>
  <c r="AT16" i="43" s="1"/>
  <c r="AT17" i="43" s="1"/>
  <c r="AT18" i="43" s="1"/>
  <c r="AT19" i="43" s="1"/>
  <c r="AT20" i="43" s="1"/>
  <c r="AT21" i="43" s="1"/>
  <c r="AT22" i="43" s="1"/>
  <c r="AT23" i="43" s="1"/>
  <c r="AT24" i="43" s="1"/>
  <c r="AT25" i="43" s="1"/>
  <c r="AT26" i="43" s="1"/>
  <c r="AT27" i="43" s="1"/>
  <c r="AT28" i="43" s="1"/>
  <c r="AT29" i="43" s="1"/>
  <c r="AT30" i="43" s="1"/>
  <c r="AT31" i="43" s="1"/>
  <c r="AT32" i="43" s="1"/>
  <c r="AT33" i="43" s="1"/>
  <c r="AT34" i="43" s="1"/>
  <c r="AT35" i="43" s="1"/>
  <c r="AT36" i="43" s="1"/>
  <c r="AT37" i="43" s="1"/>
  <c r="AT38" i="43" s="1"/>
  <c r="AZ22" i="67" l="1"/>
  <c r="AW22" i="67"/>
  <c r="AT39" i="43"/>
  <c r="AS24" i="39"/>
  <c r="AV23" i="39"/>
  <c r="AY23" i="39"/>
  <c r="AT23" i="66"/>
  <c r="AW22" i="66"/>
  <c r="AZ22" i="66"/>
  <c r="AY35" i="66"/>
  <c r="AV21" i="59"/>
  <c r="AS22" i="59"/>
  <c r="AY21" i="59"/>
  <c r="AV21" i="58"/>
  <c r="AS22" i="58"/>
  <c r="AY21" i="58"/>
  <c r="AV21" i="57"/>
  <c r="AS22" i="57"/>
  <c r="AY21" i="57"/>
  <c r="AT24" i="44"/>
  <c r="AT25" i="44"/>
  <c r="AU21" i="30"/>
  <c r="AU22" i="30"/>
  <c r="AU23" i="30"/>
  <c r="AL81" i="43"/>
  <c r="AM81" i="43"/>
  <c r="AT40" i="43" l="1"/>
  <c r="AS25" i="39"/>
  <c r="AV24" i="39"/>
  <c r="AY24" i="39"/>
  <c r="AT24" i="66"/>
  <c r="AW23" i="66"/>
  <c r="AZ23" i="66"/>
  <c r="AY36" i="66"/>
  <c r="AV22" i="59"/>
  <c r="AS23" i="59"/>
  <c r="AY22" i="59"/>
  <c r="AV22" i="58"/>
  <c r="AS23" i="58"/>
  <c r="AY22" i="58"/>
  <c r="AV22" i="57"/>
  <c r="AS23" i="57"/>
  <c r="AY22" i="57"/>
  <c r="AR25" i="44"/>
  <c r="AR24" i="44"/>
  <c r="AL95" i="43"/>
  <c r="AL96" i="43"/>
  <c r="AM95" i="43"/>
  <c r="AM96" i="43"/>
  <c r="AT41" i="43" l="1"/>
  <c r="AS26" i="39"/>
  <c r="AV25" i="39"/>
  <c r="AY25" i="39"/>
  <c r="AT25" i="66"/>
  <c r="AW24" i="66"/>
  <c r="AZ24" i="66"/>
  <c r="AV23" i="59"/>
  <c r="AS24" i="59"/>
  <c r="AY23" i="59"/>
  <c r="AS24" i="58"/>
  <c r="AY23" i="58"/>
  <c r="AV23" i="57"/>
  <c r="AS24" i="57"/>
  <c r="AY23" i="57"/>
  <c r="AL2" i="11"/>
  <c r="AK2" i="11"/>
  <c r="AS27" i="39" l="1"/>
  <c r="AV26" i="39"/>
  <c r="AY26" i="39"/>
  <c r="AT26" i="66"/>
  <c r="AW25" i="66"/>
  <c r="AZ25" i="66"/>
  <c r="AV24" i="59"/>
  <c r="AS25" i="59"/>
  <c r="AY24" i="59"/>
  <c r="AV24" i="58"/>
  <c r="AS25" i="58"/>
  <c r="AY24" i="58"/>
  <c r="AV24" i="57"/>
  <c r="AS25" i="57"/>
  <c r="AY24" i="57"/>
  <c r="AL2" i="43"/>
  <c r="AL3" i="43"/>
  <c r="AL4" i="43"/>
  <c r="AL5" i="43"/>
  <c r="AL6" i="43"/>
  <c r="AL7" i="43"/>
  <c r="AL8" i="43"/>
  <c r="AL9" i="43"/>
  <c r="AL10" i="43"/>
  <c r="AL11" i="43"/>
  <c r="AL12" i="43"/>
  <c r="AL13" i="43"/>
  <c r="AL14" i="43"/>
  <c r="AL15" i="43"/>
  <c r="AL16" i="43"/>
  <c r="AL17" i="43"/>
  <c r="AL18" i="43"/>
  <c r="AL19" i="43"/>
  <c r="AL20" i="43"/>
  <c r="AL21" i="43"/>
  <c r="AL22" i="43"/>
  <c r="AL23" i="43"/>
  <c r="AL24" i="43"/>
  <c r="AL25" i="43"/>
  <c r="AL26" i="43"/>
  <c r="AL27" i="43"/>
  <c r="AL28" i="43"/>
  <c r="AL29" i="43"/>
  <c r="AL30" i="43"/>
  <c r="AL31" i="43"/>
  <c r="AL32" i="43"/>
  <c r="AL33" i="43"/>
  <c r="AL34" i="43"/>
  <c r="AL35" i="43"/>
  <c r="AL36" i="43"/>
  <c r="AL38" i="43"/>
  <c r="AL39" i="43"/>
  <c r="AL40" i="43"/>
  <c r="AL41" i="43"/>
  <c r="AL42" i="43"/>
  <c r="AL43" i="43"/>
  <c r="AL44" i="43"/>
  <c r="AL45" i="43"/>
  <c r="AL46" i="43"/>
  <c r="AL47" i="43"/>
  <c r="AL48" i="43"/>
  <c r="AL49" i="43"/>
  <c r="AL50" i="43"/>
  <c r="AL51" i="43"/>
  <c r="AL52" i="43"/>
  <c r="AL53" i="43"/>
  <c r="AL54" i="43"/>
  <c r="AL55" i="43"/>
  <c r="AL56" i="43"/>
  <c r="AL57" i="43"/>
  <c r="AL58" i="43"/>
  <c r="AL59" i="43"/>
  <c r="AL60" i="43"/>
  <c r="AL61" i="43"/>
  <c r="AL62" i="43"/>
  <c r="AL63" i="43"/>
  <c r="AL64" i="43"/>
  <c r="AL65" i="43"/>
  <c r="AL66" i="43"/>
  <c r="AL67" i="43"/>
  <c r="AL68" i="43"/>
  <c r="AL69" i="43"/>
  <c r="AL70" i="43"/>
  <c r="AL71" i="43"/>
  <c r="AU18" i="30"/>
  <c r="AU19" i="30"/>
  <c r="AU20" i="30"/>
  <c r="AY27" i="39" l="1"/>
  <c r="AS28" i="39"/>
  <c r="AV27" i="39"/>
  <c r="AT27" i="66"/>
  <c r="AW26" i="66"/>
  <c r="AZ26" i="66"/>
  <c r="AV25" i="59"/>
  <c r="AS26" i="59"/>
  <c r="AY25" i="59"/>
  <c r="AV25" i="58"/>
  <c r="AS26" i="58"/>
  <c r="AY25" i="58"/>
  <c r="AV25" i="57"/>
  <c r="AS26" i="57"/>
  <c r="AY25" i="57"/>
  <c r="AM83" i="43"/>
  <c r="AM84" i="43"/>
  <c r="AM85" i="43"/>
  <c r="AM86" i="43"/>
  <c r="AM87" i="43"/>
  <c r="AM88" i="43"/>
  <c r="AM89" i="43"/>
  <c r="AM90" i="43"/>
  <c r="AM91" i="43"/>
  <c r="AM92" i="43"/>
  <c r="AM93" i="43"/>
  <c r="AM94" i="43"/>
  <c r="AL83" i="43"/>
  <c r="AL84" i="43"/>
  <c r="AL85" i="43"/>
  <c r="AL86" i="43"/>
  <c r="AL87" i="43"/>
  <c r="AL88" i="43"/>
  <c r="AL89" i="43"/>
  <c r="AL90" i="43"/>
  <c r="AL91" i="43"/>
  <c r="AL92" i="43"/>
  <c r="AL93" i="43"/>
  <c r="AL94" i="43"/>
  <c r="AS29" i="39" l="1"/>
  <c r="AV28" i="39"/>
  <c r="AY28" i="39"/>
  <c r="AT28" i="66"/>
  <c r="AW27" i="66"/>
  <c r="AZ27" i="66"/>
  <c r="AV26" i="59"/>
  <c r="AS27" i="59"/>
  <c r="AY26" i="59"/>
  <c r="AV26" i="58"/>
  <c r="AS27" i="58"/>
  <c r="AY26" i="58"/>
  <c r="AV26" i="57"/>
  <c r="AS27" i="57"/>
  <c r="AY26" i="57"/>
  <c r="G15" i="22"/>
  <c r="G16" i="22"/>
  <c r="AS30" i="39" l="1"/>
  <c r="AV29" i="39"/>
  <c r="AY29" i="39"/>
  <c r="AT29" i="66"/>
  <c r="AW28" i="66"/>
  <c r="AZ28" i="66"/>
  <c r="AV27" i="59"/>
  <c r="AS28" i="59"/>
  <c r="AY27" i="59"/>
  <c r="AV27" i="58"/>
  <c r="AS28" i="58"/>
  <c r="AY27" i="58"/>
  <c r="AV27" i="57"/>
  <c r="AS28" i="57"/>
  <c r="AY27" i="57"/>
  <c r="AR19" i="44"/>
  <c r="AT17" i="44"/>
  <c r="AR17" i="44"/>
  <c r="AT16" i="44"/>
  <c r="AR16" i="44"/>
  <c r="AT15" i="44"/>
  <c r="AR15" i="44"/>
  <c r="AT14" i="44"/>
  <c r="AR14" i="44"/>
  <c r="AT13" i="44"/>
  <c r="AR13" i="44"/>
  <c r="AT12" i="44"/>
  <c r="AR12" i="44"/>
  <c r="AT11" i="44"/>
  <c r="AR11" i="44"/>
  <c r="AT10" i="44"/>
  <c r="AR10" i="44"/>
  <c r="AT9" i="44"/>
  <c r="AR9" i="44"/>
  <c r="AT8" i="44"/>
  <c r="AR8" i="44"/>
  <c r="AT7" i="44"/>
  <c r="AR7" i="44"/>
  <c r="AT6" i="44"/>
  <c r="AR6" i="44"/>
  <c r="AT5" i="44"/>
  <c r="AR5" i="44"/>
  <c r="AT4" i="44"/>
  <c r="AR4" i="44"/>
  <c r="AT3" i="44"/>
  <c r="AR3" i="44"/>
  <c r="AX2" i="44"/>
  <c r="AU2" i="44"/>
  <c r="AS2" i="44"/>
  <c r="AS31" i="39" l="1"/>
  <c r="AV30" i="39"/>
  <c r="AY30" i="39"/>
  <c r="AT30" i="66"/>
  <c r="AW29" i="66"/>
  <c r="AZ29" i="66"/>
  <c r="AS29" i="59"/>
  <c r="AV28" i="59"/>
  <c r="AY28" i="59"/>
  <c r="AS29" i="58"/>
  <c r="AV28" i="58"/>
  <c r="AY28" i="58"/>
  <c r="AS29" i="57"/>
  <c r="AV28" i="57"/>
  <c r="AY28" i="57"/>
  <c r="AS3" i="44"/>
  <c r="AS4" i="44" s="1"/>
  <c r="AT19" i="44"/>
  <c r="AR22" i="44"/>
  <c r="AR20" i="44"/>
  <c r="AR18" i="44"/>
  <c r="AT22" i="44"/>
  <c r="AT20" i="44"/>
  <c r="AT18" i="44"/>
  <c r="AR23" i="44"/>
  <c r="AR21" i="44"/>
  <c r="AT23" i="44"/>
  <c r="AT21" i="44"/>
  <c r="AU3" i="44"/>
  <c r="AU4" i="44" s="1"/>
  <c r="AU5" i="44" s="1"/>
  <c r="AU6" i="44" s="1"/>
  <c r="AU7" i="44" s="1"/>
  <c r="AU8" i="44" s="1"/>
  <c r="AU9" i="44" s="1"/>
  <c r="AU10" i="44" s="1"/>
  <c r="AU11" i="44" s="1"/>
  <c r="AU12" i="44" s="1"/>
  <c r="AU13" i="44" s="1"/>
  <c r="AU14" i="44" s="1"/>
  <c r="AU15" i="44" s="1"/>
  <c r="AU16" i="44" s="1"/>
  <c r="AU17" i="44" s="1"/>
  <c r="AV2" i="44"/>
  <c r="AY2" i="44"/>
  <c r="AX3" i="44"/>
  <c r="AL79" i="43"/>
  <c r="AL74" i="43"/>
  <c r="AL82" i="43"/>
  <c r="AM82" i="43"/>
  <c r="AM80" i="43"/>
  <c r="AL80" i="43"/>
  <c r="AL78" i="43"/>
  <c r="AL77" i="43"/>
  <c r="AL76" i="43"/>
  <c r="AL75" i="43"/>
  <c r="AL73" i="43"/>
  <c r="AV38" i="43" l="1"/>
  <c r="AV40" i="43"/>
  <c r="AV41" i="43"/>
  <c r="AV39" i="43"/>
  <c r="AQ41" i="43"/>
  <c r="AQ40" i="43"/>
  <c r="AQ39" i="43"/>
  <c r="AQ38" i="43"/>
  <c r="AS32" i="39"/>
  <c r="AV31" i="39"/>
  <c r="AY31" i="39"/>
  <c r="AV3" i="44"/>
  <c r="AT31" i="66"/>
  <c r="AW30" i="66"/>
  <c r="AZ30" i="66"/>
  <c r="AV29" i="43"/>
  <c r="AV33" i="43"/>
  <c r="AV37" i="43"/>
  <c r="AV32" i="43"/>
  <c r="AV36" i="43"/>
  <c r="AV31" i="43"/>
  <c r="AV35" i="43"/>
  <c r="AV30" i="43"/>
  <c r="AV34" i="43"/>
  <c r="AU18" i="44"/>
  <c r="AU19" i="44" s="1"/>
  <c r="AU20" i="44" s="1"/>
  <c r="AY3" i="44"/>
  <c r="AQ30" i="43"/>
  <c r="AQ32" i="43"/>
  <c r="AQ34" i="43"/>
  <c r="AQ36" i="43"/>
  <c r="AQ37" i="43"/>
  <c r="AQ29" i="43"/>
  <c r="AQ31" i="43"/>
  <c r="AQ33" i="43"/>
  <c r="AQ35" i="43"/>
  <c r="AY29" i="59"/>
  <c r="AS30" i="59"/>
  <c r="AV29" i="59"/>
  <c r="AY29" i="58"/>
  <c r="AS30" i="58"/>
  <c r="AV29" i="58"/>
  <c r="AY29" i="57"/>
  <c r="AS30" i="57"/>
  <c r="AV29" i="57"/>
  <c r="AQ23" i="43"/>
  <c r="AQ19" i="43"/>
  <c r="AQ26" i="43"/>
  <c r="AQ25" i="43"/>
  <c r="AQ21" i="43"/>
  <c r="AQ28" i="43"/>
  <c r="AQ27" i="43"/>
  <c r="AQ22" i="43"/>
  <c r="AQ18" i="43"/>
  <c r="AQ17" i="43"/>
  <c r="AQ24" i="43"/>
  <c r="AQ20" i="43"/>
  <c r="AV21" i="43"/>
  <c r="AV26" i="43"/>
  <c r="AV17" i="43"/>
  <c r="AV23" i="43"/>
  <c r="AV24" i="43"/>
  <c r="AV19" i="43"/>
  <c r="AV18" i="43"/>
  <c r="AV22" i="43"/>
  <c r="AV27" i="43"/>
  <c r="AV28" i="43"/>
  <c r="AV20" i="43"/>
  <c r="AV25" i="43"/>
  <c r="AV11" i="43"/>
  <c r="AV7" i="43"/>
  <c r="AV6" i="43"/>
  <c r="AV13" i="43"/>
  <c r="AV10" i="43"/>
  <c r="AV4" i="43"/>
  <c r="AV9" i="43"/>
  <c r="AV8" i="43"/>
  <c r="AV12" i="43"/>
  <c r="AV16" i="43"/>
  <c r="AV14" i="43"/>
  <c r="AV15" i="43"/>
  <c r="AV3" i="43"/>
  <c r="AW3" i="43" s="1"/>
  <c r="AW4" i="43" s="1"/>
  <c r="AV5" i="43"/>
  <c r="AQ16" i="43"/>
  <c r="AQ14" i="43"/>
  <c r="AQ12" i="43"/>
  <c r="AQ10" i="43"/>
  <c r="AQ8" i="43"/>
  <c r="AQ6" i="43"/>
  <c r="AQ4" i="43"/>
  <c r="AQ3" i="43"/>
  <c r="AR3" i="43" s="1"/>
  <c r="AQ9" i="43"/>
  <c r="AQ11" i="43"/>
  <c r="AQ13" i="43"/>
  <c r="AQ15" i="43"/>
  <c r="AQ5" i="43"/>
  <c r="AQ7" i="43"/>
  <c r="AU21" i="44"/>
  <c r="AU22" i="44" s="1"/>
  <c r="AU23" i="44" s="1"/>
  <c r="AU24" i="44" s="1"/>
  <c r="AU25" i="44" s="1"/>
  <c r="AU26" i="44" s="1"/>
  <c r="AU27" i="44" s="1"/>
  <c r="AU28" i="44" s="1"/>
  <c r="AU29" i="44" s="1"/>
  <c r="AU30" i="44" s="1"/>
  <c r="AU31" i="44" s="1"/>
  <c r="AU32" i="44" s="1"/>
  <c r="AU33" i="44" s="1"/>
  <c r="AU34" i="44" s="1"/>
  <c r="AU35" i="44" s="1"/>
  <c r="AU36" i="44" s="1"/>
  <c r="AU37" i="44" s="1"/>
  <c r="AU38" i="44" s="1"/>
  <c r="AU39" i="44" s="1"/>
  <c r="AU40" i="44" s="1"/>
  <c r="AU41" i="44" s="1"/>
  <c r="AU42" i="44" s="1"/>
  <c r="AU43" i="44" s="1"/>
  <c r="AU44" i="44" s="1"/>
  <c r="AU45" i="44" s="1"/>
  <c r="AU46" i="44" s="1"/>
  <c r="AU47" i="44" s="1"/>
  <c r="AU48" i="44" s="1"/>
  <c r="AU49" i="44" s="1"/>
  <c r="AU50" i="44" s="1"/>
  <c r="AX4" i="44"/>
  <c r="AX5" i="44" s="1"/>
  <c r="AS5" i="44"/>
  <c r="AV4" i="44"/>
  <c r="AS33" i="39" l="1"/>
  <c r="AY32" i="39"/>
  <c r="AV32" i="39"/>
  <c r="AY5" i="44"/>
  <c r="AT32" i="66"/>
  <c r="AW31" i="66"/>
  <c r="AZ31" i="66"/>
  <c r="AS31" i="59"/>
  <c r="AV30" i="59"/>
  <c r="AY30" i="59"/>
  <c r="AS31" i="58"/>
  <c r="AV30" i="58"/>
  <c r="AY30" i="58"/>
  <c r="AS31" i="57"/>
  <c r="AV30" i="57"/>
  <c r="AY30" i="57"/>
  <c r="AW5" i="43"/>
  <c r="AW6" i="43" s="1"/>
  <c r="AW7" i="43" s="1"/>
  <c r="AW8" i="43" s="1"/>
  <c r="AW9" i="43" s="1"/>
  <c r="AW10" i="43" s="1"/>
  <c r="AW11" i="43" s="1"/>
  <c r="AW12" i="43" s="1"/>
  <c r="AW13" i="43" s="1"/>
  <c r="AW14" i="43" s="1"/>
  <c r="AW15" i="43" s="1"/>
  <c r="AW16" i="43" s="1"/>
  <c r="AW17" i="43" s="1"/>
  <c r="AR4" i="43"/>
  <c r="AX3" i="43"/>
  <c r="AU3" i="43"/>
  <c r="AX6" i="44"/>
  <c r="AX7" i="44" s="1"/>
  <c r="AX8" i="44" s="1"/>
  <c r="AX9" i="44" s="1"/>
  <c r="AX10" i="44" s="1"/>
  <c r="AX11" i="44" s="1"/>
  <c r="AX12" i="44" s="1"/>
  <c r="AX13" i="44" s="1"/>
  <c r="AX14" i="44" s="1"/>
  <c r="AX15" i="44" s="1"/>
  <c r="AX16" i="44" s="1"/>
  <c r="AX17" i="44" s="1"/>
  <c r="AX18" i="44" s="1"/>
  <c r="AY4" i="44"/>
  <c r="AS6" i="44"/>
  <c r="AV5" i="44"/>
  <c r="AS34" i="39" l="1"/>
  <c r="AV33" i="39"/>
  <c r="AY33" i="39"/>
  <c r="AT33" i="66"/>
  <c r="AW32" i="66"/>
  <c r="AZ32" i="66"/>
  <c r="AY31" i="59"/>
  <c r="AS32" i="59"/>
  <c r="AV31" i="59"/>
  <c r="AY31" i="58"/>
  <c r="AS32" i="58"/>
  <c r="AV31" i="58"/>
  <c r="AY31" i="57"/>
  <c r="AS32" i="57"/>
  <c r="AV31" i="57"/>
  <c r="AW18" i="43"/>
  <c r="AR5" i="43"/>
  <c r="AX4" i="43"/>
  <c r="AU4" i="43"/>
  <c r="AX19" i="44"/>
  <c r="AX20" i="44" s="1"/>
  <c r="AX21" i="44" s="1"/>
  <c r="AX22" i="44" s="1"/>
  <c r="AX23" i="44" s="1"/>
  <c r="AX24" i="44" s="1"/>
  <c r="AX25" i="44" s="1"/>
  <c r="AX26" i="44" s="1"/>
  <c r="AX27" i="44" s="1"/>
  <c r="AX28" i="44" s="1"/>
  <c r="AX29" i="44" s="1"/>
  <c r="AX30" i="44" s="1"/>
  <c r="AX31" i="44" s="1"/>
  <c r="AX32" i="44" s="1"/>
  <c r="AX33" i="44" s="1"/>
  <c r="AX34" i="44" s="1"/>
  <c r="AX35" i="44" s="1"/>
  <c r="AX36" i="44" s="1"/>
  <c r="AX37" i="44" s="1"/>
  <c r="AX38" i="44" s="1"/>
  <c r="AX39" i="44" s="1"/>
  <c r="AX40" i="44" s="1"/>
  <c r="AX41" i="44" s="1"/>
  <c r="AX42" i="44" s="1"/>
  <c r="AX43" i="44" s="1"/>
  <c r="AX44" i="44" s="1"/>
  <c r="AX45" i="44" s="1"/>
  <c r="AX46" i="44" s="1"/>
  <c r="AX47" i="44" s="1"/>
  <c r="AX48" i="44" s="1"/>
  <c r="AX49" i="44" s="1"/>
  <c r="AX50" i="44" s="1"/>
  <c r="AS7" i="44"/>
  <c r="AV6" i="44"/>
  <c r="AY6" i="44"/>
  <c r="AS35" i="39" l="1"/>
  <c r="AV34" i="39"/>
  <c r="AY34" i="39"/>
  <c r="AT34" i="66"/>
  <c r="AW33" i="66"/>
  <c r="AZ33" i="66"/>
  <c r="AS33" i="59"/>
  <c r="AV32" i="59"/>
  <c r="AY32" i="59"/>
  <c r="AS33" i="58"/>
  <c r="AV32" i="58"/>
  <c r="AY32" i="58"/>
  <c r="AS33" i="57"/>
  <c r="AV32" i="57"/>
  <c r="AY32" i="57"/>
  <c r="AW19" i="43"/>
  <c r="AX5" i="43"/>
  <c r="AU5" i="43"/>
  <c r="AR6" i="43"/>
  <c r="AY7" i="44"/>
  <c r="AS8" i="44"/>
  <c r="AV7" i="44"/>
  <c r="AS36" i="39" l="1"/>
  <c r="AV35" i="39"/>
  <c r="AY35" i="39"/>
  <c r="AT35" i="66"/>
  <c r="AW34" i="66"/>
  <c r="AZ34" i="66"/>
  <c r="AY33" i="59"/>
  <c r="AS34" i="59"/>
  <c r="AV33" i="59"/>
  <c r="AY33" i="58"/>
  <c r="AS34" i="58"/>
  <c r="AV33" i="58"/>
  <c r="AY33" i="57"/>
  <c r="AS34" i="57"/>
  <c r="AV33" i="57"/>
  <c r="AW20" i="43"/>
  <c r="AX6" i="43"/>
  <c r="AR7" i="43"/>
  <c r="AU6" i="43"/>
  <c r="AS9" i="44"/>
  <c r="AV8" i="44"/>
  <c r="AY8" i="44"/>
  <c r="AS37" i="39" l="1"/>
  <c r="AV36" i="39"/>
  <c r="AY36" i="39"/>
  <c r="AT36" i="66"/>
  <c r="AW35" i="66"/>
  <c r="AZ35" i="66"/>
  <c r="AS35" i="59"/>
  <c r="AV34" i="59"/>
  <c r="AY34" i="59"/>
  <c r="AS35" i="58"/>
  <c r="AV34" i="58"/>
  <c r="AY34" i="58"/>
  <c r="AS35" i="57"/>
  <c r="AV34" i="57"/>
  <c r="AY34" i="57"/>
  <c r="AW21" i="43"/>
  <c r="AX7" i="43"/>
  <c r="AU7" i="43"/>
  <c r="AR8" i="43"/>
  <c r="AY9" i="44"/>
  <c r="AS10" i="44"/>
  <c r="AV9" i="44"/>
  <c r="AS38" i="39" l="1"/>
  <c r="AV37" i="39"/>
  <c r="AY37" i="39"/>
  <c r="AW36" i="66"/>
  <c r="AZ36" i="66"/>
  <c r="AY35" i="59"/>
  <c r="AS36" i="59"/>
  <c r="AV35" i="59"/>
  <c r="AY35" i="58"/>
  <c r="AS36" i="58"/>
  <c r="AV35" i="58"/>
  <c r="AY35" i="57"/>
  <c r="AS36" i="57"/>
  <c r="AV35" i="57"/>
  <c r="AW22" i="43"/>
  <c r="AR9" i="43"/>
  <c r="AX8" i="43"/>
  <c r="AU8" i="43"/>
  <c r="AS11" i="44"/>
  <c r="AV10" i="44"/>
  <c r="AY10" i="44"/>
  <c r="AS39" i="39" l="1"/>
  <c r="AV38" i="39"/>
  <c r="AY38" i="39"/>
  <c r="AS37" i="59"/>
  <c r="AS38" i="59" s="1"/>
  <c r="AV36" i="59"/>
  <c r="AY36" i="59"/>
  <c r="AS37" i="58"/>
  <c r="AS38" i="58" s="1"/>
  <c r="AV36" i="58"/>
  <c r="AY36" i="58"/>
  <c r="AS37" i="57"/>
  <c r="AS38" i="57" s="1"/>
  <c r="AV36" i="57"/>
  <c r="AY36" i="57"/>
  <c r="AW23" i="43"/>
  <c r="AX9" i="43"/>
  <c r="AU9" i="43"/>
  <c r="AR10" i="43"/>
  <c r="AY11" i="44"/>
  <c r="AS12" i="44"/>
  <c r="AV11" i="44"/>
  <c r="AS40" i="39" l="1"/>
  <c r="AY39" i="39"/>
  <c r="AV39" i="39"/>
  <c r="AS39" i="58"/>
  <c r="AY38" i="58"/>
  <c r="AV38" i="58"/>
  <c r="AS39" i="57"/>
  <c r="AY38" i="57"/>
  <c r="AV38" i="57"/>
  <c r="AS39" i="59"/>
  <c r="AY38" i="59"/>
  <c r="AV38" i="59"/>
  <c r="AY37" i="59"/>
  <c r="AV37" i="59"/>
  <c r="AY37" i="58"/>
  <c r="AV37" i="58"/>
  <c r="AY37" i="57"/>
  <c r="AV37" i="57"/>
  <c r="AW24" i="43"/>
  <c r="AR11" i="43"/>
  <c r="AX10" i="43"/>
  <c r="AU10" i="43"/>
  <c r="AS13" i="44"/>
  <c r="AV12" i="44"/>
  <c r="AY12" i="44"/>
  <c r="AS41" i="39" l="1"/>
  <c r="AV40" i="39"/>
  <c r="AY40" i="39"/>
  <c r="AS40" i="58"/>
  <c r="AV39" i="58"/>
  <c r="AY39" i="58"/>
  <c r="AS40" i="57"/>
  <c r="AV39" i="57"/>
  <c r="AY39" i="57"/>
  <c r="AS40" i="59"/>
  <c r="AV39" i="59"/>
  <c r="AY39" i="59"/>
  <c r="AW25" i="43"/>
  <c r="AX11" i="43"/>
  <c r="AU11" i="43"/>
  <c r="AR12" i="43"/>
  <c r="AY13" i="44"/>
  <c r="AS14" i="44"/>
  <c r="AV13" i="44"/>
  <c r="AY41" i="39" l="1"/>
  <c r="AS42" i="39"/>
  <c r="AV41" i="39"/>
  <c r="AS41" i="58"/>
  <c r="AY40" i="58"/>
  <c r="AV40" i="58"/>
  <c r="AS41" i="57"/>
  <c r="AY40" i="57"/>
  <c r="AV40" i="57"/>
  <c r="AS41" i="59"/>
  <c r="AY40" i="59"/>
  <c r="AV40" i="59"/>
  <c r="AW26" i="43"/>
  <c r="AR13" i="43"/>
  <c r="AX12" i="43"/>
  <c r="AU12" i="43"/>
  <c r="AS15" i="44"/>
  <c r="AV14" i="44"/>
  <c r="AY14" i="44"/>
  <c r="AY42" i="39" l="1"/>
  <c r="AS43" i="39"/>
  <c r="AS44" i="39" s="1"/>
  <c r="AV42" i="39"/>
  <c r="AS42" i="58"/>
  <c r="AV41" i="58"/>
  <c r="AY41" i="58"/>
  <c r="AS42" i="57"/>
  <c r="AV41" i="57"/>
  <c r="AY41" i="57"/>
  <c r="AS42" i="59"/>
  <c r="AV41" i="59"/>
  <c r="AY41" i="59"/>
  <c r="AW27" i="43"/>
  <c r="AX13" i="43"/>
  <c r="AR14" i="43"/>
  <c r="AU13" i="43"/>
  <c r="AY15" i="44"/>
  <c r="AS16" i="44"/>
  <c r="AV15" i="44"/>
  <c r="AS45" i="39" l="1"/>
  <c r="AY44" i="39"/>
  <c r="AV44" i="39"/>
  <c r="AV43" i="39"/>
  <c r="AY43" i="39"/>
  <c r="AS43" i="58"/>
  <c r="AS44" i="58" s="1"/>
  <c r="AY42" i="58"/>
  <c r="AV42" i="58"/>
  <c r="AS43" i="57"/>
  <c r="AS44" i="57" s="1"/>
  <c r="AY42" i="57"/>
  <c r="AV42" i="57"/>
  <c r="AS43" i="59"/>
  <c r="AS44" i="59" s="1"/>
  <c r="AY42" i="59"/>
  <c r="AV42" i="59"/>
  <c r="AW28" i="43"/>
  <c r="AW29" i="43" s="1"/>
  <c r="AW30" i="43" s="1"/>
  <c r="AW31" i="43" s="1"/>
  <c r="AW32" i="43" s="1"/>
  <c r="AW33" i="43" s="1"/>
  <c r="AW34" i="43" s="1"/>
  <c r="AW35" i="43" s="1"/>
  <c r="AW36" i="43" s="1"/>
  <c r="AW37" i="43" s="1"/>
  <c r="AW38" i="43" s="1"/>
  <c r="AW39" i="43" s="1"/>
  <c r="AW40" i="43" s="1"/>
  <c r="AW41" i="43" s="1"/>
  <c r="AR15" i="43"/>
  <c r="AX14" i="43"/>
  <c r="AU14" i="43"/>
  <c r="AS17" i="44"/>
  <c r="AS18" i="44" s="1"/>
  <c r="AY18" i="44" s="1"/>
  <c r="AV16" i="44"/>
  <c r="AY16" i="44"/>
  <c r="AS45" i="58" l="1"/>
  <c r="AY44" i="58"/>
  <c r="AV44" i="58"/>
  <c r="AS46" i="39"/>
  <c r="AS47" i="39" s="1"/>
  <c r="AY45" i="39"/>
  <c r="AV45" i="39"/>
  <c r="AS45" i="57"/>
  <c r="AY44" i="57"/>
  <c r="AV44" i="57"/>
  <c r="AS45" i="59"/>
  <c r="AY44" i="59"/>
  <c r="AV44" i="59"/>
  <c r="AV43" i="58"/>
  <c r="AY43" i="58"/>
  <c r="AV43" i="57"/>
  <c r="AY43" i="57"/>
  <c r="AV43" i="59"/>
  <c r="AY43" i="59"/>
  <c r="AX15" i="43"/>
  <c r="AR16" i="43"/>
  <c r="AR17" i="43" s="1"/>
  <c r="AU15" i="43"/>
  <c r="AS19" i="44"/>
  <c r="AV18" i="44"/>
  <c r="AY17" i="44"/>
  <c r="AV17" i="44"/>
  <c r="AS46" i="58" l="1"/>
  <c r="AS47" i="58" s="1"/>
  <c r="AY45" i="58"/>
  <c r="AV45" i="58"/>
  <c r="AS48" i="39"/>
  <c r="AY47" i="39"/>
  <c r="AV47" i="39"/>
  <c r="AY46" i="39"/>
  <c r="AV46" i="39"/>
  <c r="AS46" i="57"/>
  <c r="AS47" i="57" s="1"/>
  <c r="AY45" i="57"/>
  <c r="AV45" i="57"/>
  <c r="AS46" i="59"/>
  <c r="AY45" i="59"/>
  <c r="AV45" i="59"/>
  <c r="AR18" i="43"/>
  <c r="AU17" i="43"/>
  <c r="AX17" i="43"/>
  <c r="AU16" i="43"/>
  <c r="AX16" i="43"/>
  <c r="AS20" i="44"/>
  <c r="AV19" i="44"/>
  <c r="AY19" i="44"/>
  <c r="AS48" i="58" l="1"/>
  <c r="AV47" i="58"/>
  <c r="AY47" i="58"/>
  <c r="AS48" i="57"/>
  <c r="AV47" i="57"/>
  <c r="AY47" i="57"/>
  <c r="AY46" i="58"/>
  <c r="AV46" i="58"/>
  <c r="AS49" i="39"/>
  <c r="AY48" i="39"/>
  <c r="AV48" i="39"/>
  <c r="AY46" i="57"/>
  <c r="AV46" i="57"/>
  <c r="AS47" i="59"/>
  <c r="AS48" i="59" s="1"/>
  <c r="AY46" i="59"/>
  <c r="AV46" i="59"/>
  <c r="AR19" i="43"/>
  <c r="AU18" i="43"/>
  <c r="AX18" i="43"/>
  <c r="AS21" i="44"/>
  <c r="AY20" i="44"/>
  <c r="AV20" i="44"/>
  <c r="AS49" i="58" l="1"/>
  <c r="AV48" i="58"/>
  <c r="AY48" i="58"/>
  <c r="AS49" i="57"/>
  <c r="AV48" i="57"/>
  <c r="AY48" i="57"/>
  <c r="AS49" i="59"/>
  <c r="AY48" i="59"/>
  <c r="AV48" i="59"/>
  <c r="AS50" i="39"/>
  <c r="AY49" i="39"/>
  <c r="AV49" i="39"/>
  <c r="AY47" i="59"/>
  <c r="AV47" i="59"/>
  <c r="AR20" i="43"/>
  <c r="AU19" i="43"/>
  <c r="AX19" i="43"/>
  <c r="AS22" i="44"/>
  <c r="AV21" i="44"/>
  <c r="AY21" i="44"/>
  <c r="AS50" i="58" l="1"/>
  <c r="AV49" i="58"/>
  <c r="AY49" i="58"/>
  <c r="AS50" i="57"/>
  <c r="AV49" i="57"/>
  <c r="AY49" i="57"/>
  <c r="AS50" i="59"/>
  <c r="AY49" i="59"/>
  <c r="AV49" i="59"/>
  <c r="AS51" i="39"/>
  <c r="AY50" i="39"/>
  <c r="AV50" i="39"/>
  <c r="AR21" i="43"/>
  <c r="AU20" i="43"/>
  <c r="AX20" i="43"/>
  <c r="AS23" i="44"/>
  <c r="AS24" i="44" s="1"/>
  <c r="AY22" i="44"/>
  <c r="AV22" i="44"/>
  <c r="AS51" i="58" l="1"/>
  <c r="AV50" i="58"/>
  <c r="AY50" i="58"/>
  <c r="AV50" i="57"/>
  <c r="AY50" i="57"/>
  <c r="AS51" i="59"/>
  <c r="AY50" i="59"/>
  <c r="AV50" i="59"/>
  <c r="AY51" i="39"/>
  <c r="AV51" i="39"/>
  <c r="AR22" i="43"/>
  <c r="AU21" i="43"/>
  <c r="AX21" i="43"/>
  <c r="AS25" i="44"/>
  <c r="AS26" i="44" s="1"/>
  <c r="AY24" i="44"/>
  <c r="AV24" i="44"/>
  <c r="AV23" i="44"/>
  <c r="AY23" i="44"/>
  <c r="AV51" i="58" l="1"/>
  <c r="AY51" i="58"/>
  <c r="AY51" i="59"/>
  <c r="AV51" i="59"/>
  <c r="AS27" i="44"/>
  <c r="AY26" i="44"/>
  <c r="AV26" i="44"/>
  <c r="AR23" i="43"/>
  <c r="AU22" i="43"/>
  <c r="AX22" i="43"/>
  <c r="AV25" i="44"/>
  <c r="AY25" i="44"/>
  <c r="AS28" i="44" l="1"/>
  <c r="AS29" i="44" s="1"/>
  <c r="AV27" i="44"/>
  <c r="AY27" i="44"/>
  <c r="AR24" i="43"/>
  <c r="AU23" i="43"/>
  <c r="AX23" i="43"/>
  <c r="AS30" i="44" l="1"/>
  <c r="AS31" i="44" s="1"/>
  <c r="AY29" i="44"/>
  <c r="AV29" i="44"/>
  <c r="AY28" i="44"/>
  <c r="AV28" i="44"/>
  <c r="AR25" i="43"/>
  <c r="AU24" i="43"/>
  <c r="AX24" i="43"/>
  <c r="AS32" i="44" l="1"/>
  <c r="AV31" i="44"/>
  <c r="AY31" i="44"/>
  <c r="AV30" i="44"/>
  <c r="AY30" i="44"/>
  <c r="AR26" i="43"/>
  <c r="AU25" i="43"/>
  <c r="AX25" i="43"/>
  <c r="AS33" i="44" l="1"/>
  <c r="AS34" i="44" s="1"/>
  <c r="AS35" i="44" s="1"/>
  <c r="AS36" i="44" s="1"/>
  <c r="AS37" i="44" s="1"/>
  <c r="AS38" i="44" s="1"/>
  <c r="AS39" i="44" s="1"/>
  <c r="AS40" i="44" s="1"/>
  <c r="AS41" i="44" s="1"/>
  <c r="AS42" i="44" s="1"/>
  <c r="AY32" i="44"/>
  <c r="AV32" i="44"/>
  <c r="AR27" i="43"/>
  <c r="AU26" i="43"/>
  <c r="AX26" i="43"/>
  <c r="AU17" i="30"/>
  <c r="AS43" i="44" l="1"/>
  <c r="AY42" i="44"/>
  <c r="AV42" i="44"/>
  <c r="AV33" i="44"/>
  <c r="AY33" i="44"/>
  <c r="AR28" i="43"/>
  <c r="AR29" i="43" s="1"/>
  <c r="AU27" i="43"/>
  <c r="AX27" i="43"/>
  <c r="AS44" i="44" l="1"/>
  <c r="AV43" i="44"/>
  <c r="AY43" i="44"/>
  <c r="AR30" i="43"/>
  <c r="AX29" i="43"/>
  <c r="AU29" i="43"/>
  <c r="AX27" i="30"/>
  <c r="AX31" i="30"/>
  <c r="AX30" i="30"/>
  <c r="AX29" i="30"/>
  <c r="AX28" i="30"/>
  <c r="AS28" i="30"/>
  <c r="AS30" i="30"/>
  <c r="AS27" i="30"/>
  <c r="AS29" i="30"/>
  <c r="AS31" i="30"/>
  <c r="AX25" i="30"/>
  <c r="AX26" i="30"/>
  <c r="AS26" i="30"/>
  <c r="AS25" i="30"/>
  <c r="AU28" i="43"/>
  <c r="AX28" i="43"/>
  <c r="AS24" i="30"/>
  <c r="AS22" i="30"/>
  <c r="AS21" i="30"/>
  <c r="AS23" i="30"/>
  <c r="AX22" i="30"/>
  <c r="AX23" i="30"/>
  <c r="AX24" i="30"/>
  <c r="AX21" i="30"/>
  <c r="AX18" i="30"/>
  <c r="AX19" i="30"/>
  <c r="AX20" i="30"/>
  <c r="AS3" i="30"/>
  <c r="AS19" i="30"/>
  <c r="AS18" i="30"/>
  <c r="AS20" i="30"/>
  <c r="AS17" i="30"/>
  <c r="AS16" i="30"/>
  <c r="AS45" i="44" l="1"/>
  <c r="AS46" i="44" s="1"/>
  <c r="AY44" i="44"/>
  <c r="AV44" i="44"/>
  <c r="AR31" i="43"/>
  <c r="AU30" i="43"/>
  <c r="AX30" i="43"/>
  <c r="AV34" i="44"/>
  <c r="AY34" i="44"/>
  <c r="AU14" i="30"/>
  <c r="AU15" i="30"/>
  <c r="AU16" i="30"/>
  <c r="AS47" i="44" l="1"/>
  <c r="AY46" i="44"/>
  <c r="AV46" i="44"/>
  <c r="AV45" i="44"/>
  <c r="AY45" i="44"/>
  <c r="AR32" i="43"/>
  <c r="AX31" i="43"/>
  <c r="AU31" i="43"/>
  <c r="AY35" i="44"/>
  <c r="AV35" i="44"/>
  <c r="AS14" i="30"/>
  <c r="AS48" i="44" l="1"/>
  <c r="AY47" i="44"/>
  <c r="AV47" i="44"/>
  <c r="AY37" i="44"/>
  <c r="AV37" i="44"/>
  <c r="AR33" i="43"/>
  <c r="AU32" i="43"/>
  <c r="AX32" i="43"/>
  <c r="AV36" i="44"/>
  <c r="AY36" i="44"/>
  <c r="AS15" i="30"/>
  <c r="AS49" i="44" l="1"/>
  <c r="AY48" i="44"/>
  <c r="AV48" i="44"/>
  <c r="AY38" i="44"/>
  <c r="AV38" i="44"/>
  <c r="AR34" i="43"/>
  <c r="AX33" i="43"/>
  <c r="AU33" i="43"/>
  <c r="AS4" i="30"/>
  <c r="AU13" i="30"/>
  <c r="AY2" i="30"/>
  <c r="AV2" i="30"/>
  <c r="AT2" i="30"/>
  <c r="AS5" i="30"/>
  <c r="AS50" i="44" l="1"/>
  <c r="AY49" i="44"/>
  <c r="AV49" i="44"/>
  <c r="AY39" i="44"/>
  <c r="AV39" i="44"/>
  <c r="AR35" i="43"/>
  <c r="AU34" i="43"/>
  <c r="AX34" i="43"/>
  <c r="AT3" i="30"/>
  <c r="AZ2" i="30"/>
  <c r="AW2" i="30"/>
  <c r="AX17" i="30"/>
  <c r="AX15" i="30"/>
  <c r="AX14" i="30"/>
  <c r="AX16" i="30"/>
  <c r="AU4" i="30"/>
  <c r="AU8" i="30"/>
  <c r="AU6" i="30"/>
  <c r="AU10" i="30"/>
  <c r="AU12" i="30"/>
  <c r="AU3" i="30"/>
  <c r="AV3" i="30" s="1"/>
  <c r="AU5" i="30"/>
  <c r="AU7" i="30"/>
  <c r="AU9" i="30"/>
  <c r="AU11" i="30"/>
  <c r="AX12" i="30"/>
  <c r="AX4" i="30"/>
  <c r="AS7" i="30"/>
  <c r="AX7" i="30"/>
  <c r="AS9" i="30"/>
  <c r="AX9" i="30"/>
  <c r="AS11" i="30"/>
  <c r="AX11" i="30"/>
  <c r="AS13" i="30"/>
  <c r="AX13" i="30"/>
  <c r="AX3" i="30"/>
  <c r="AY3" i="30" s="1"/>
  <c r="AY4" i="30" s="1"/>
  <c r="AS6" i="30"/>
  <c r="AX6" i="30"/>
  <c r="AS8" i="30"/>
  <c r="AX8" i="30"/>
  <c r="AS10" i="30"/>
  <c r="AX10" i="30"/>
  <c r="AS12" i="30"/>
  <c r="AY50" i="44" l="1"/>
  <c r="AV50" i="44"/>
  <c r="AY40" i="44"/>
  <c r="AV40" i="44"/>
  <c r="AR36" i="43"/>
  <c r="AX35" i="43"/>
  <c r="AU35" i="43"/>
  <c r="AY5" i="30"/>
  <c r="AY6" i="30" s="1"/>
  <c r="AY7" i="30" s="1"/>
  <c r="AY8" i="30" s="1"/>
  <c r="AY9" i="30" s="1"/>
  <c r="AY10" i="30" s="1"/>
  <c r="AY11" i="30" s="1"/>
  <c r="AY12" i="30" s="1"/>
  <c r="AY13" i="30" s="1"/>
  <c r="AY14" i="30" s="1"/>
  <c r="AY15" i="30" s="1"/>
  <c r="AY16" i="30" s="1"/>
  <c r="AW3" i="30"/>
  <c r="AV4" i="30"/>
  <c r="AV5" i="30" s="1"/>
  <c r="AV6" i="30" s="1"/>
  <c r="AV7" i="30" s="1"/>
  <c r="AV8" i="30" s="1"/>
  <c r="AV9" i="30" s="1"/>
  <c r="AV10" i="30" s="1"/>
  <c r="AV11" i="30" s="1"/>
  <c r="AV12" i="30" s="1"/>
  <c r="AV13" i="30" s="1"/>
  <c r="AV14" i="30" s="1"/>
  <c r="AV15" i="30" s="1"/>
  <c r="AV16" i="30" s="1"/>
  <c r="AV17" i="30" s="1"/>
  <c r="AV18" i="30" s="1"/>
  <c r="AV19" i="30" s="1"/>
  <c r="AV20" i="30" s="1"/>
  <c r="AV21" i="30" s="1"/>
  <c r="AV22" i="30" s="1"/>
  <c r="AV23" i="30" s="1"/>
  <c r="AV24" i="30" s="1"/>
  <c r="AV25" i="30" s="1"/>
  <c r="AV26" i="30" s="1"/>
  <c r="AV27" i="30" s="1"/>
  <c r="AV28" i="30" s="1"/>
  <c r="AV29" i="30" s="1"/>
  <c r="AV30" i="30" s="1"/>
  <c r="AV31" i="30" s="1"/>
  <c r="AV32" i="30" s="1"/>
  <c r="AV33" i="30" s="1"/>
  <c r="AV34" i="30" s="1"/>
  <c r="AV35" i="30" s="1"/>
  <c r="AV36" i="30" s="1"/>
  <c r="AV37" i="30" s="1"/>
  <c r="AV38" i="30" s="1"/>
  <c r="AV39" i="30" s="1"/>
  <c r="AV40" i="30" s="1"/>
  <c r="AV41" i="30" s="1"/>
  <c r="AV42" i="30" s="1"/>
  <c r="AV43" i="30" s="1"/>
  <c r="AT4" i="30"/>
  <c r="AT5" i="30" s="1"/>
  <c r="AZ3" i="30"/>
  <c r="AY41" i="44" l="1"/>
  <c r="AV41" i="44"/>
  <c r="AR37" i="43"/>
  <c r="AR38" i="43" s="1"/>
  <c r="AU36" i="43"/>
  <c r="AX36" i="43"/>
  <c r="AY17" i="30"/>
  <c r="AY18" i="30" s="1"/>
  <c r="AY19" i="30" s="1"/>
  <c r="AY20" i="30" s="1"/>
  <c r="AY21" i="30" s="1"/>
  <c r="AY22" i="30" s="1"/>
  <c r="AY23" i="30" s="1"/>
  <c r="AY24" i="30" s="1"/>
  <c r="AY25" i="30" s="1"/>
  <c r="AY26" i="30" s="1"/>
  <c r="AY27" i="30" s="1"/>
  <c r="AY28" i="30" s="1"/>
  <c r="AY29" i="30" s="1"/>
  <c r="AY30" i="30" s="1"/>
  <c r="AY31" i="30" s="1"/>
  <c r="AY32" i="30" s="1"/>
  <c r="AY33" i="30" s="1"/>
  <c r="AY34" i="30" s="1"/>
  <c r="AY35" i="30" s="1"/>
  <c r="AY36" i="30" s="1"/>
  <c r="AY37" i="30" s="1"/>
  <c r="AY38" i="30" s="1"/>
  <c r="AY39" i="30" s="1"/>
  <c r="AY40" i="30" s="1"/>
  <c r="AY41" i="30" s="1"/>
  <c r="AY42" i="30" s="1"/>
  <c r="AY43" i="30" s="1"/>
  <c r="AW4" i="30"/>
  <c r="AZ4" i="30"/>
  <c r="AT6" i="30"/>
  <c r="AZ5" i="30"/>
  <c r="AW5" i="30"/>
  <c r="AR39" i="43" l="1"/>
  <c r="AX38" i="43"/>
  <c r="AU38" i="43"/>
  <c r="AX37" i="43"/>
  <c r="AU37" i="43"/>
  <c r="AT7" i="30"/>
  <c r="AZ6" i="30"/>
  <c r="AW6" i="30"/>
  <c r="AR40" i="43" l="1"/>
  <c r="AX39" i="43"/>
  <c r="AU39" i="43"/>
  <c r="AT8" i="30"/>
  <c r="AZ7" i="30"/>
  <c r="AW7" i="30"/>
  <c r="AR41" i="43" l="1"/>
  <c r="AX40" i="43"/>
  <c r="AU40" i="43"/>
  <c r="AT9" i="30"/>
  <c r="AZ8" i="30"/>
  <c r="AW8" i="30"/>
  <c r="AX41" i="43" l="1"/>
  <c r="AU41" i="43"/>
  <c r="AT10" i="30"/>
  <c r="AZ9" i="30"/>
  <c r="AW9" i="30"/>
  <c r="AT11" i="30" l="1"/>
  <c r="AZ10" i="30"/>
  <c r="AW10" i="30"/>
  <c r="AT12" i="30" l="1"/>
  <c r="AZ11" i="30"/>
  <c r="AW11" i="30"/>
  <c r="AT13" i="30" l="1"/>
  <c r="AT14" i="30" s="1"/>
  <c r="AZ12" i="30"/>
  <c r="AW12" i="30"/>
  <c r="AT15" i="30" l="1"/>
  <c r="AT16" i="30" s="1"/>
  <c r="AZ14" i="30"/>
  <c r="AW14" i="30"/>
  <c r="AZ13" i="30"/>
  <c r="AW13" i="30"/>
  <c r="AT17" i="30" l="1"/>
  <c r="AT18" i="30" s="1"/>
  <c r="AZ16" i="30"/>
  <c r="AW15" i="30"/>
  <c r="AZ15" i="30"/>
  <c r="AT19" i="30" l="1"/>
  <c r="AW18" i="30"/>
  <c r="AZ18" i="30"/>
  <c r="AW17" i="30"/>
  <c r="AZ17" i="30"/>
  <c r="AW16" i="30"/>
  <c r="AT20" i="30" l="1"/>
  <c r="AT21" i="30" s="1"/>
  <c r="AZ19" i="30"/>
  <c r="AW19" i="30"/>
  <c r="AT22" i="30" l="1"/>
  <c r="AW21" i="30"/>
  <c r="AZ21" i="30"/>
  <c r="AW20" i="30"/>
  <c r="AZ20" i="30"/>
  <c r="AT23" i="30" l="1"/>
  <c r="AZ22" i="30"/>
  <c r="AW22" i="30"/>
  <c r="AT24" i="30" l="1"/>
  <c r="AT25" i="30" s="1"/>
  <c r="AW23" i="30"/>
  <c r="AZ23" i="30"/>
  <c r="AT26" i="30" l="1"/>
  <c r="AT27" i="30" s="1"/>
  <c r="AZ25" i="30"/>
  <c r="AW25" i="30"/>
  <c r="AZ24" i="30"/>
  <c r="AW24" i="30"/>
  <c r="AT28" i="30" l="1"/>
  <c r="AW27" i="30"/>
  <c r="AW26" i="30"/>
  <c r="AZ26" i="30"/>
  <c r="AT29" i="30" l="1"/>
  <c r="AW28" i="30"/>
  <c r="AZ28" i="30"/>
  <c r="AZ27" i="30"/>
  <c r="AT30" i="30" l="1"/>
  <c r="AZ29" i="30"/>
  <c r="AW29" i="30"/>
  <c r="AT31" i="30" l="1"/>
  <c r="AT32" i="30" s="1"/>
  <c r="AW30" i="30"/>
  <c r="AZ30" i="30"/>
  <c r="AT33" i="30" l="1"/>
  <c r="AZ32" i="30"/>
  <c r="AW32" i="30"/>
  <c r="AZ31" i="30"/>
  <c r="AW31" i="30"/>
  <c r="AT34" i="30" l="1"/>
  <c r="AW33" i="30"/>
  <c r="AZ33" i="30"/>
  <c r="AT35" i="30" l="1"/>
  <c r="AZ34" i="30"/>
  <c r="AW34" i="30"/>
  <c r="AT36" i="30" l="1"/>
  <c r="AW35" i="30"/>
  <c r="AZ35" i="30"/>
  <c r="AT37" i="30" l="1"/>
  <c r="AT38" i="30" s="1"/>
  <c r="AZ36" i="30"/>
  <c r="AW36" i="30"/>
  <c r="AT39" i="30" l="1"/>
  <c r="AW38" i="30"/>
  <c r="AZ38" i="30"/>
  <c r="AW37" i="30"/>
  <c r="AZ37" i="30"/>
  <c r="AT40" i="30" l="1"/>
  <c r="AZ39" i="30"/>
  <c r="AW39" i="30"/>
  <c r="AT41" i="30" l="1"/>
  <c r="AW40" i="30"/>
  <c r="AZ40" i="30"/>
  <c r="AT42" i="30" l="1"/>
  <c r="AZ41" i="30"/>
  <c r="AW41" i="30"/>
  <c r="AT43" i="30" l="1"/>
  <c r="AW42" i="30"/>
  <c r="AZ42" i="30"/>
  <c r="AZ43" i="30" l="1"/>
  <c r="AW43" i="30"/>
</calcChain>
</file>

<file path=xl/connections.xml><?xml version="1.0" encoding="utf-8"?>
<connections xmlns="http://schemas.openxmlformats.org/spreadsheetml/2006/main">
  <connection id="1" name="Open SV01 DRs" type="6" refreshedVersion="4" background="1" saveData="1">
    <textPr sourceFile="Z:\Extracts\Open SV01 DRs.txt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Rose SW ALL" type="6" refreshedVersion="4" background="1" saveData="1">
    <textPr sourceFile="Z:\Extracts\Rose SW ALL.txt">
      <textFields count="3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<sst xmlns="http://schemas.openxmlformats.org/spreadsheetml/2006/main" count="57370" uniqueCount="3284">
  <si>
    <t>id</t>
  </si>
  <si>
    <t>Headline</t>
  </si>
  <si>
    <t>State</t>
  </si>
  <si>
    <t>DR_Disp</t>
  </si>
  <si>
    <t>Developmental</t>
  </si>
  <si>
    <t>Doc_Affected</t>
  </si>
  <si>
    <t>Fixed_In</t>
  </si>
  <si>
    <t>Found_In</t>
  </si>
  <si>
    <t>Project.Name</t>
  </si>
  <si>
    <t>Priority</t>
  </si>
  <si>
    <t>RelatedDR</t>
  </si>
  <si>
    <t>Assigned_To.fullname</t>
  </si>
  <si>
    <t>Assigned_Date</t>
  </si>
  <si>
    <t>Opened_Date</t>
  </si>
  <si>
    <t>Resolved_Date</t>
  </si>
  <si>
    <t>Root_Cause</t>
  </si>
  <si>
    <t>Resolution</t>
  </si>
  <si>
    <t>SQA_Approval</t>
  </si>
  <si>
    <t>FoundBy</t>
  </si>
  <si>
    <t>Verification_of_Disp</t>
  </si>
  <si>
    <t>Test_Phase</t>
  </si>
  <si>
    <t>Test_Config_Used</t>
  </si>
  <si>
    <t>Submitter.fullname</t>
  </si>
  <si>
    <t>Need_Date</t>
  </si>
  <si>
    <t>SIRNNo</t>
  </si>
  <si>
    <t>Severity</t>
  </si>
  <si>
    <t>Functional_Area</t>
  </si>
  <si>
    <t>Submit_Date</t>
  </si>
  <si>
    <t>OwnerTT</t>
  </si>
  <si>
    <t>AssignedTT</t>
  </si>
  <si>
    <t>DOC</t>
  </si>
  <si>
    <t>ID Compare</t>
  </si>
  <si>
    <t>DOC Compare</t>
  </si>
  <si>
    <t>GPS300000111</t>
  </si>
  <si>
    <t>Need analysis for phase meters interval counter values to support interval count register test vector expected values</t>
  </si>
  <si>
    <t>Assigned</t>
  </si>
  <si>
    <t>Open</t>
  </si>
  <si>
    <t>Mission Data Unit (MDU)</t>
  </si>
  <si>
    <t>2-Give High Attention</t>
  </si>
  <si>
    <t>Nick Suttora</t>
  </si>
  <si>
    <t>Hardware</t>
  </si>
  <si>
    <t>Jared Brodsky</t>
  </si>
  <si>
    <t>2-Major</t>
  </si>
  <si>
    <t>Electrical</t>
  </si>
  <si>
    <t>Engineering</t>
  </si>
  <si>
    <t>MDU</t>
  </si>
  <si>
    <t>Code</t>
  </si>
  <si>
    <t>3-Normal Queue</t>
  </si>
  <si>
    <t>Dante DeRogatis</t>
  </si>
  <si>
    <t>3-Average</t>
  </si>
  <si>
    <t>Closed/Approved</t>
  </si>
  <si>
    <t>SDD1652000</t>
  </si>
  <si>
    <t>Michael Yucis</t>
  </si>
  <si>
    <t>Customer Request</t>
  </si>
  <si>
    <t>Fixed</t>
  </si>
  <si>
    <t>Cheryl Hodge</t>
  </si>
  <si>
    <t>Flight Software</t>
  </si>
  <si>
    <t>Waiman Baccay</t>
  </si>
  <si>
    <t>Software</t>
  </si>
  <si>
    <t>Doc</t>
  </si>
  <si>
    <t>Robert Montana</t>
  </si>
  <si>
    <t>Document Deficiency</t>
  </si>
  <si>
    <t>Patricia.Roeland@itt.com</t>
  </si>
  <si>
    <t>4-Minor</t>
  </si>
  <si>
    <t>4-Low Priority</t>
  </si>
  <si>
    <t>Robert Richton</t>
  </si>
  <si>
    <t>Patricia Roeland</t>
  </si>
  <si>
    <t>Opened</t>
  </si>
  <si>
    <t>Closed/Awaiting Approval</t>
  </si>
  <si>
    <t>Formal DR</t>
  </si>
  <si>
    <t>Functions as Designed</t>
  </si>
  <si>
    <t>Validate</t>
  </si>
  <si>
    <t>Navigation Payload Element (NPE)</t>
  </si>
  <si>
    <t>Requirement Incorrect</t>
  </si>
  <si>
    <t>Test Software</t>
  </si>
  <si>
    <t>GPS300000472</t>
  </si>
  <si>
    <t>V. Cuprewich comments on TSW STD</t>
  </si>
  <si>
    <t>STD1620155 Rev -</t>
  </si>
  <si>
    <t>STD1620155 Rev A</t>
  </si>
  <si>
    <t>John Batzer</t>
  </si>
  <si>
    <t>Hamida.Yaniero@itt.com</t>
  </si>
  <si>
    <t>Unit Test Phase</t>
  </si>
  <si>
    <t>TSW STD Rev A</t>
  </si>
  <si>
    <t>In Progress</t>
  </si>
  <si>
    <t>NPE ITE</t>
  </si>
  <si>
    <t>GPS300000483</t>
  </si>
  <si>
    <t>SDD1652000 Rev. B</t>
  </si>
  <si>
    <t>Waiman.Baccay@itt.com</t>
  </si>
  <si>
    <t>N/A</t>
  </si>
  <si>
    <t>GPS300000515</t>
  </si>
  <si>
    <t>Update FSW SRS to incorporate new MDU B2 Changes and reword as needed</t>
  </si>
  <si>
    <t>Resolved</t>
  </si>
  <si>
    <t>SRS1652000 Rev. E</t>
  </si>
  <si>
    <t>SRS1652000</t>
  </si>
  <si>
    <t>LM DR#GPSIII300000713</t>
  </si>
  <si>
    <t>Aryeh Tasher</t>
  </si>
  <si>
    <t>GPS300000599</t>
  </si>
  <si>
    <t>SDD - Perform Error-Checking on INTEGRITY API Calls</t>
  </si>
  <si>
    <t>Michael Gilbert</t>
  </si>
  <si>
    <t>Enhancement</t>
  </si>
  <si>
    <t>GPS300000617</t>
  </si>
  <si>
    <t>SMIL output phase states</t>
  </si>
  <si>
    <t>SMIL1 HRS, SMIL2, HRS, SMIL35 HRS</t>
  </si>
  <si>
    <t>Luke Getto</t>
  </si>
  <si>
    <t>Integration Test Phase</t>
  </si>
  <si>
    <t>Mechanical</t>
  </si>
  <si>
    <t>GPS300000639</t>
  </si>
  <si>
    <t>SDD1652000 Rev A</t>
  </si>
  <si>
    <t>1-Resolve Immediately</t>
  </si>
  <si>
    <t>Test Engineering</t>
  </si>
  <si>
    <t>GPS300000645</t>
  </si>
  <si>
    <t>SDD - Avoid Blocking Calls While Holding a Mutex</t>
  </si>
  <si>
    <t>951, 1024, 1028</t>
  </si>
  <si>
    <t>Requirement Implementation Error</t>
  </si>
  <si>
    <t>GPS300000646</t>
  </si>
  <si>
    <t>PMCIO CCA</t>
  </si>
  <si>
    <t>PB1624002</t>
  </si>
  <si>
    <t>MITE</t>
  </si>
  <si>
    <t>Systems</t>
  </si>
  <si>
    <t>Kevin McKenna</t>
  </si>
  <si>
    <t>GPS300000686</t>
  </si>
  <si>
    <t>SMIL Oscillator Initilization</t>
  </si>
  <si>
    <t>SMIL HRS's</t>
  </si>
  <si>
    <t>Stephen.Kaytus@itt.com</t>
  </si>
  <si>
    <t>Mariano Lalumia</t>
  </si>
  <si>
    <t>GPS300000692</t>
  </si>
  <si>
    <t>SDD: Hardware Interface class for the SBC</t>
  </si>
  <si>
    <t>Requirement Misunderstood</t>
  </si>
  <si>
    <t>Jason Jackson</t>
  </si>
  <si>
    <t>TSW SDD</t>
  </si>
  <si>
    <t>LBCR</t>
  </si>
  <si>
    <t>Joseph Barcelo</t>
  </si>
  <si>
    <t>Fixed Indirectly</t>
  </si>
  <si>
    <t>Coding Error</t>
  </si>
  <si>
    <t>GPS300000748</t>
  </si>
  <si>
    <t>MDU FSW SDD</t>
  </si>
  <si>
    <t>GPS300000754</t>
  </si>
  <si>
    <t>Michael.Gilbert@itt.com</t>
  </si>
  <si>
    <t>GPS300000765</t>
  </si>
  <si>
    <t>LM DR# GPS300000715; also Exelis DR 754</t>
  </si>
  <si>
    <t>GPS300000769</t>
  </si>
  <si>
    <t>SDD - Update CDG Overflow Message (TLM #253)</t>
  </si>
  <si>
    <t>Robert Novak</t>
  </si>
  <si>
    <t>GPS300000778</t>
  </si>
  <si>
    <t>Updates to the SDD Diagnostics section driven by testing.</t>
  </si>
  <si>
    <t>SDD 1652000</t>
  </si>
  <si>
    <t>1360,1552,1781,LM DR#GPS300000715</t>
  </si>
  <si>
    <t>Not a Failure</t>
  </si>
  <si>
    <t>GPS300000815</t>
  </si>
  <si>
    <t>Incorrect number of fill bits specified in MDUICD-4994 and TKSFPGA-1114 for the VCXO control word validation sequence</t>
  </si>
  <si>
    <t>IICD1650000 Rev A</t>
  </si>
  <si>
    <t>IICD1650000 Rev B</t>
  </si>
  <si>
    <t>GPS300000603</t>
  </si>
  <si>
    <t>Dante.DeRogatis@itt.com</t>
  </si>
  <si>
    <t>GPS300000818</t>
  </si>
  <si>
    <t>SMIL1 HMC207S8 Phase Imbalance</t>
  </si>
  <si>
    <t>Steven Tsao</t>
  </si>
  <si>
    <t>GPS300000835</t>
  </si>
  <si>
    <t>SMIL STE output TLM for side B</t>
  </si>
  <si>
    <t>SMIL STE</t>
  </si>
  <si>
    <t>GPS300000838</t>
  </si>
  <si>
    <t>SDD - Improve Z-Count Epoch Data Logging</t>
  </si>
  <si>
    <t>GPS300000849</t>
  </si>
  <si>
    <t>Duplicate Signals on Backplane for IOMXXXA_RMRST and IOMXXXB_RMRST</t>
  </si>
  <si>
    <t>DVT Testing I/O FPGA or CCA</t>
  </si>
  <si>
    <t>Aryeh.Tasher@itt.com</t>
  </si>
  <si>
    <t>Informational</t>
  </si>
  <si>
    <t>GPS300000904</t>
  </si>
  <si>
    <t>SDD - MNAV Data Request Signal Handling</t>
  </si>
  <si>
    <t>GPS300000913</t>
  </si>
  <si>
    <t>code</t>
  </si>
  <si>
    <t>GPS300000915</t>
  </si>
  <si>
    <t>FSW: Modify Payload 1553B buffering scheme to handle high rate incoming messages</t>
  </si>
  <si>
    <t>Design Error</t>
  </si>
  <si>
    <t>GPS300000931</t>
  </si>
  <si>
    <t>SDD - 8-Byte Alignment of Certain Data Elements</t>
  </si>
  <si>
    <t>SVSMS</t>
  </si>
  <si>
    <t>GPS300000961</t>
  </si>
  <si>
    <t>SDD - CNAV Text Messages Do Not Cycle</t>
  </si>
  <si>
    <t>GPS300000973</t>
  </si>
  <si>
    <t>SDD1652000 Rev B</t>
  </si>
  <si>
    <t>LM DR #715, 974 (code)</t>
  </si>
  <si>
    <t>GPS300000976</t>
  </si>
  <si>
    <t>MDU FSW NMG: Crypto_MNAV_Interfaces for Footer Generation</t>
  </si>
  <si>
    <t>GPS300000988</t>
  </si>
  <si>
    <t>SDD - Add NMG TLM Signal Handler</t>
  </si>
  <si>
    <t>LM DR #715</t>
  </si>
  <si>
    <t>GPS300000989</t>
  </si>
  <si>
    <t>MDU FSW NMG: Part 2 Unit Test Updates</t>
  </si>
  <si>
    <t>See Notes</t>
  </si>
  <si>
    <t>Unit Test Scripts/Code</t>
  </si>
  <si>
    <t>Vincent Cuprewich</t>
  </si>
  <si>
    <t>5-Enhancement</t>
  </si>
  <si>
    <t>GPS300001024</t>
  </si>
  <si>
    <t>SDD - CDG Changes Due To Code PR</t>
  </si>
  <si>
    <t>GPS300001044</t>
  </si>
  <si>
    <t>GPS300001055</t>
  </si>
  <si>
    <t>MDU FSW NMG/State Vector: Additional processing</t>
  </si>
  <si>
    <t>GPS300001058</t>
  </si>
  <si>
    <t>FSW - Signal Initialization / Non-standard Code Enables</t>
  </si>
  <si>
    <t>GPS300001060</t>
  </si>
  <si>
    <t>SDD: Telemetry message IDs and Telemetry Database</t>
  </si>
  <si>
    <t>Michael.Stone@itt.com</t>
  </si>
  <si>
    <t>11796AO</t>
  </si>
  <si>
    <t>GPS300001097</t>
  </si>
  <si>
    <t>GPS300001122</t>
  </si>
  <si>
    <t>(MITE-160) LBCR Key Supercession</t>
  </si>
  <si>
    <t>Timothy Flynn</t>
  </si>
  <si>
    <t>Vincent.Castaldi@itt.com</t>
  </si>
  <si>
    <t>Luigi Greco</t>
  </si>
  <si>
    <t>GPS300001123</t>
  </si>
  <si>
    <t>(MITE-509) LBCR MNAV Message</t>
  </si>
  <si>
    <t>Erin Schroeder</t>
  </si>
  <si>
    <t>GPS300001128</t>
  </si>
  <si>
    <t>(MITE-1183) LBCR Nav Data Rate</t>
  </si>
  <si>
    <t>Howard.Brayman@itt.com</t>
  </si>
  <si>
    <t>GPS300001139</t>
  </si>
  <si>
    <t>NPEITE OOBE Validation non-compliance</t>
  </si>
  <si>
    <t>William.Bartus@itt.com</t>
  </si>
  <si>
    <t>1-Critical</t>
  </si>
  <si>
    <t>NPE</t>
  </si>
  <si>
    <t>GPS300001146</t>
  </si>
  <si>
    <t>SDD - Update model/SDD to reflect the code (NMG)</t>
  </si>
  <si>
    <t>SDD1652000 Rev. A</t>
  </si>
  <si>
    <t>GPS300001156</t>
  </si>
  <si>
    <t>SDD - Updates to the Bootstrap section driven by code review</t>
  </si>
  <si>
    <t>1159,1284,1292,1322,1451,2034,LM DR# GPS300000715</t>
  </si>
  <si>
    <t>Robert.Richton@itt.com</t>
  </si>
  <si>
    <t>GPS300001176</t>
  </si>
  <si>
    <t>SDD - Architectural Updates due to Code/UT Phase</t>
  </si>
  <si>
    <t>647,848,904,942,988,1048,1586, LM DR# GPS300000715</t>
  </si>
  <si>
    <t>GPS300001178</t>
  </si>
  <si>
    <t>SDD - NMG Must Provide XL Almanac Data</t>
  </si>
  <si>
    <t>645, 1189, 1191, LM DR# GPS300000715</t>
  </si>
  <si>
    <t>11880A</t>
  </si>
  <si>
    <t>GPS300001199</t>
  </si>
  <si>
    <t>SDD - Memory_Pool::Allocate() exception condition</t>
  </si>
  <si>
    <t>Peter Moen</t>
  </si>
  <si>
    <t>GPS300001225</t>
  </si>
  <si>
    <t>SDD - Changes Due to Crypto Coding</t>
  </si>
  <si>
    <t>Stephen Angelo</t>
  </si>
  <si>
    <t>GPS300001230</t>
  </si>
  <si>
    <t>MDU L-Band IBE peak search fix</t>
  </si>
  <si>
    <t>Michael Stone</t>
  </si>
  <si>
    <t>Luigi.Greco@itt.com</t>
  </si>
  <si>
    <t>CSTS</t>
  </si>
  <si>
    <t>Roger Masotti</t>
  </si>
  <si>
    <t>MAR</t>
  </si>
  <si>
    <t>Robert Mayercik</t>
  </si>
  <si>
    <t>Test Set Up Error</t>
  </si>
  <si>
    <t>Michaell.Murray@itt.com</t>
  </si>
  <si>
    <t>Joel Warburg</t>
  </si>
  <si>
    <t>Part Defect</t>
  </si>
  <si>
    <t>GPS300001314</t>
  </si>
  <si>
    <t>L-Band Phase Noise outage on NPEITE #2</t>
  </si>
  <si>
    <t>L-Band Phase Noise on NPEITE #2</t>
  </si>
  <si>
    <t>GPS300001316</t>
  </si>
  <si>
    <t>QP bit in WG L1 EC code combining configuration register needs to be documented as obsolete and remove bit 3</t>
  </si>
  <si>
    <t>Greg Bellis</t>
  </si>
  <si>
    <t>GPS300001332</t>
  </si>
  <si>
    <t>INFOSEC Boundary changes to Hardware documents</t>
  </si>
  <si>
    <t>HRS1652600, HRS1652690</t>
  </si>
  <si>
    <t>I/O FPGA or CCA</t>
  </si>
  <si>
    <t>GPS300001370</t>
  </si>
  <si>
    <t>MDU Test signals not routed correctly</t>
  </si>
  <si>
    <t>GPS300001372</t>
  </si>
  <si>
    <t>TSI causing High noise during TKS spurious between 12kHz and 10.224 MHz</t>
  </si>
  <si>
    <t>TSI of MITE 3</t>
  </si>
  <si>
    <t>Vincent Castaldi</t>
  </si>
  <si>
    <t>William Bartus</t>
  </si>
  <si>
    <t>Brandon.Flon@itt.com</t>
  </si>
  <si>
    <t>Brandon Flon</t>
  </si>
  <si>
    <t>GPS300001422</t>
  </si>
  <si>
    <t>FSW - RF Power Levels, Legendre Sequence, BOC(10,5) Enables</t>
  </si>
  <si>
    <t>GPS300001433</t>
  </si>
  <si>
    <t>Additional 1553 Test Engine Code</t>
  </si>
  <si>
    <t>GPS300001439</t>
  </si>
  <si>
    <t>STE Validation control word script no data, no match use case</t>
  </si>
  <si>
    <t>Stephen Panicali</t>
  </si>
  <si>
    <t>GPS300001445</t>
  </si>
  <si>
    <t>Spectrum Analyzer Failure - Won't Complete Set Factory Preset in Time</t>
  </si>
  <si>
    <t>GPS300001454</t>
  </si>
  <si>
    <t>Revise NPE TSW STP from Rev D to Rev E</t>
  </si>
  <si>
    <t>NPE TSW STP Rev D</t>
  </si>
  <si>
    <t>STP Rev E</t>
  </si>
  <si>
    <t>LM DR#720</t>
  </si>
  <si>
    <t>Rose.Osborne@itt.com</t>
  </si>
  <si>
    <t>TSW STP</t>
  </si>
  <si>
    <t>Cheryl.Hodge@itt.com</t>
  </si>
  <si>
    <t>TSW IRS</t>
  </si>
  <si>
    <t>GPS300001473</t>
  </si>
  <si>
    <t>SDD - Crypto Changes for CUT Peer Review</t>
  </si>
  <si>
    <t>SDD1652000APX Rev -</t>
  </si>
  <si>
    <t>SDD1652000APX Rev A</t>
  </si>
  <si>
    <t>GPS300001476</t>
  </si>
  <si>
    <t>Joel.Warburg@itt.com</t>
  </si>
  <si>
    <t>GPS300001477</t>
  </si>
  <si>
    <t>SDD - Update to Reflect INFOSEC Boundary Expansion</t>
  </si>
  <si>
    <t>LM DR# GPS300000715</t>
  </si>
  <si>
    <t>GPS300001478</t>
  </si>
  <si>
    <t>GPS300001479</t>
  </si>
  <si>
    <t>1239,  LM DR# GPS300000715</t>
  </si>
  <si>
    <t>Lino Siconolfi</t>
  </si>
  <si>
    <t>Stephen.Panicali@itt.com</t>
  </si>
  <si>
    <t>Transmitter/Tuning STE</t>
  </si>
  <si>
    <t>Dick Wong</t>
  </si>
  <si>
    <t>COTS Deficiency</t>
  </si>
  <si>
    <t>David.Valvano@itt.com</t>
  </si>
  <si>
    <t>XMTR STE</t>
  </si>
  <si>
    <t>SV Qual</t>
  </si>
  <si>
    <t>GPS300001513</t>
  </si>
  <si>
    <t>MDU Total RF Power measurement failures</t>
  </si>
  <si>
    <t>Michael.Yucis@itt.com</t>
  </si>
  <si>
    <t>Richard.Lourette@itt.com</t>
  </si>
  <si>
    <t>GPS300001526</t>
  </si>
  <si>
    <t>Discrepancies between LBCR DWG SD and PB</t>
  </si>
  <si>
    <t>SD1624001</t>
  </si>
  <si>
    <t>Robert.Novak@itt.com</t>
  </si>
  <si>
    <t>Vincent.Cuprewich@itt.com</t>
  </si>
  <si>
    <t>Richard Lourette</t>
  </si>
  <si>
    <t>Robert.Mayercik@itt.com</t>
  </si>
  <si>
    <t>Michael Topolski</t>
  </si>
  <si>
    <t>GPS300001581</t>
  </si>
  <si>
    <t>TAR Prime Power Outputs --no reference to W cable numbers</t>
  </si>
  <si>
    <t>Deferred</t>
  </si>
  <si>
    <t>TAR</t>
  </si>
  <si>
    <t>Enhancement Request</t>
  </si>
  <si>
    <t>Frederick.Zeiher@itt.com</t>
  </si>
  <si>
    <t>Frederick Zeiher</t>
  </si>
  <si>
    <t>GPS300001582</t>
  </si>
  <si>
    <t>TAR Prime Power Outputs -- All tests in script "continuity" are incorrect?</t>
  </si>
  <si>
    <t>TAR Prime Power Outputs</t>
  </si>
  <si>
    <t>GPS300001584</t>
  </si>
  <si>
    <t>GPS300001601</t>
  </si>
  <si>
    <t>MDU GNST Reference Voltages on IO Board</t>
  </si>
  <si>
    <t>Milan Patel</t>
  </si>
  <si>
    <t>Steven.Tsao@itt.com</t>
  </si>
  <si>
    <t>Bruce.Johnson@itt.com</t>
  </si>
  <si>
    <t>Howard Brayman</t>
  </si>
  <si>
    <t>GPS300001644</t>
  </si>
  <si>
    <t>11796AK</t>
  </si>
  <si>
    <t>GPS300001662</t>
  </si>
  <si>
    <t>NPEITE/TAR and MITE//MAR Network Topology</t>
  </si>
  <si>
    <t>Joseph Calabro</t>
  </si>
  <si>
    <t>NPE Test Plan</t>
  </si>
  <si>
    <t>Stephen Kaytus</t>
  </si>
  <si>
    <t>GPS300001668</t>
  </si>
  <si>
    <t>Update NPE Test Plan - NPE Nav Messages</t>
  </si>
  <si>
    <t>Michael.Topolski@itt.com</t>
  </si>
  <si>
    <t>GPS300001680</t>
  </si>
  <si>
    <t>FSW - Secret 1553B Traffic Not Present</t>
  </si>
  <si>
    <t>1176, 1864, 2811</t>
  </si>
  <si>
    <t>GPS300001681</t>
  </si>
  <si>
    <t>FSW - Send Telemetry #106 for NEC XL Command</t>
  </si>
  <si>
    <t>Allen.Kozal@itt.com</t>
  </si>
  <si>
    <t>GPS300001714</t>
  </si>
  <si>
    <t>Note referencing 1553B coupling transformer part on I/O CCA schematic is obsolete against related SCD and should be removed</t>
  </si>
  <si>
    <t>SD1652601 Rev B</t>
  </si>
  <si>
    <t>Allen Kozal</t>
  </si>
  <si>
    <t>GPS300001717</t>
  </si>
  <si>
    <t>MDU ICD object 4662 and all subsections need to be updated to the current protocol in the P2P design</t>
  </si>
  <si>
    <t>IICD1652000 Rev A</t>
  </si>
  <si>
    <t>IICD1652000 RevB</t>
  </si>
  <si>
    <t>MDUICD-4662</t>
  </si>
  <si>
    <t>Greg.Bellis@itt.com</t>
  </si>
  <si>
    <t>GPS300001730</t>
  </si>
  <si>
    <t>Update FSW IRS to incorporate INFOSEC &amp; parent trace corrections</t>
  </si>
  <si>
    <t>IRS1652000</t>
  </si>
  <si>
    <t>IRS1652000 Rev C - BL 6.0</t>
  </si>
  <si>
    <t>LM DR #GPS000001349</t>
  </si>
  <si>
    <t>GPS300001772</t>
  </si>
  <si>
    <t>SMA connector J412 on back of LBCR in Panel Room is "spinning".</t>
  </si>
  <si>
    <t>Dennis Skabich</t>
  </si>
  <si>
    <t>Acceptance Phase (HW)</t>
  </si>
  <si>
    <t>GPS300001794</t>
  </si>
  <si>
    <t>Roger.Masotti@itt.com</t>
  </si>
  <si>
    <t>GPS300001806</t>
  </si>
  <si>
    <t>FSW: NDS Mission Data Needs Unit Conversion and Scaling</t>
  </si>
  <si>
    <t>GPS300001807</t>
  </si>
  <si>
    <t>FSW: MNAV Message Generation Without a Broadcast Schedule</t>
  </si>
  <si>
    <t>Hamida Yaniero</t>
  </si>
  <si>
    <t>GPS300001832</t>
  </si>
  <si>
    <t>None</t>
  </si>
  <si>
    <t>GPS300001836</t>
  </si>
  <si>
    <t>ECTS Interface Emualtor (EIE) Slot Zeroing</t>
  </si>
  <si>
    <t>GPS300001840</t>
  </si>
  <si>
    <t>34980A Device Locked up on TAR</t>
  </si>
  <si>
    <t>GPS300001842</t>
  </si>
  <si>
    <t>LBCR Self Test needs revising.</t>
  </si>
  <si>
    <t>GPS300001848</t>
  </si>
  <si>
    <t>FSW: Differentiate Ranges for Legacy and Modernized URA Index</t>
  </si>
  <si>
    <t>GPS300001852</t>
  </si>
  <si>
    <t>FSRS: Update Telemetry Queue Sizes</t>
  </si>
  <si>
    <t>Michael L. Murray</t>
  </si>
  <si>
    <t>GPS300001864</t>
  </si>
  <si>
    <t>SDD changes relating to DR's modifying NDS code.</t>
  </si>
  <si>
    <t>GPS300001865</t>
  </si>
  <si>
    <t>SDD changes relating to DR's modifying Executive code.</t>
  </si>
  <si>
    <t>GPS300001866</t>
  </si>
  <si>
    <t>GPS300001874</t>
  </si>
  <si>
    <t>Ste_npeite_ethernet_verification.xts Fails</t>
  </si>
  <si>
    <t>GPS300001884</t>
  </si>
  <si>
    <t>Insite MDU Control Word Outputs Pulsed on Power-up</t>
  </si>
  <si>
    <t>GPS300001886</t>
  </si>
  <si>
    <t>FSW SRS: Incorporate Max Xmtr Ctrl Word Logic Inversion</t>
  </si>
  <si>
    <t>SRS1652000 Rev E</t>
  </si>
  <si>
    <t>LM DR #GPS0000xx; 1849, 1847</t>
  </si>
  <si>
    <t>GPS300001898</t>
  </si>
  <si>
    <t>Update specified NPE Use Cases to Comply with NPE Test Plan Rev - Tables</t>
  </si>
  <si>
    <t>multiple see description of DR</t>
  </si>
  <si>
    <t>GPS300001926</t>
  </si>
  <si>
    <t>Promote Emergency Shutdown scripts to "official" status and place under version control</t>
  </si>
  <si>
    <t>GPS300001930</t>
  </si>
  <si>
    <t>Instrument Verification by Engine</t>
  </si>
  <si>
    <t>MITE/MAR1</t>
  </si>
  <si>
    <t>Julie.Fazio@itt.com</t>
  </si>
  <si>
    <t>11796AN</t>
  </si>
  <si>
    <t>Katherine.Carita@itt.com</t>
  </si>
  <si>
    <t>Aaron Poley</t>
  </si>
  <si>
    <t>GPS300001940</t>
  </si>
  <si>
    <t>AFS Signals script has incorrect 0.0 VDC upper limit for second harmonic</t>
  </si>
  <si>
    <t>AFS Signals script</t>
  </si>
  <si>
    <t>Nick.Suttora@itt.com</t>
  </si>
  <si>
    <t>Kelly Russell</t>
  </si>
  <si>
    <t>GPS300001979</t>
  </si>
  <si>
    <t>MDU_Configuration.xts using OffStable instead of TransOffStable for Cross Strapping</t>
  </si>
  <si>
    <t>Katherine Carita</t>
  </si>
  <si>
    <t>GPS300001993</t>
  </si>
  <si>
    <t>MDU ICD signal database needs to be brought up to date.  Database is missing J9 and J14 chassis connectors</t>
  </si>
  <si>
    <t>GPS300002000</t>
  </si>
  <si>
    <t>SDD - Telemetry Changes Due To Integration DRs</t>
  </si>
  <si>
    <t>SDD1650000</t>
  </si>
  <si>
    <t>GPS300002013</t>
  </si>
  <si>
    <t>NPEITE #2 TSI Drawer J202 Connector Spinning</t>
  </si>
  <si>
    <t>TSI in NPEITE #2</t>
  </si>
  <si>
    <t>GPS300002015</t>
  </si>
  <si>
    <t>SD1652002 and SD1655008 missing signal that connects to chassis J5-33.  Signal should be J05CH_SPPAIRE6_N.</t>
  </si>
  <si>
    <t>SD1652002 Rev -, SD1655008 Rev A</t>
  </si>
  <si>
    <t>11796AL</t>
  </si>
  <si>
    <t>George Lewis</t>
  </si>
  <si>
    <t>GPS300002050</t>
  </si>
  <si>
    <t>GPS300002078</t>
  </si>
  <si>
    <t>MDU AFS Input VSWR script needs updating</t>
  </si>
  <si>
    <t>GPS300002084</t>
  </si>
  <si>
    <t>FSW -: XL Acquisition Hop Processing Update</t>
  </si>
  <si>
    <t>uhf_receive_signal_handler.cpp</t>
  </si>
  <si>
    <t>GPS300002109</t>
  </si>
  <si>
    <t>NPEITE RF Measurement Accuracy due to GORE RF Cables</t>
  </si>
  <si>
    <t>GPS300002118</t>
  </si>
  <si>
    <t>SDD changes relating to DR's modifying NMG code</t>
  </si>
  <si>
    <t>1976, 2055, 2056</t>
  </si>
  <si>
    <t>GPS300002119</t>
  </si>
  <si>
    <t>SDD changes relating to DR's modifying Upload code</t>
  </si>
  <si>
    <t>GPS300002136</t>
  </si>
  <si>
    <t>SDD changes relating to DR's modifying Infrastructure code</t>
  </si>
  <si>
    <t>GPS300002138</t>
  </si>
  <si>
    <t>SDD changes relating to DR's modifying WGC code</t>
  </si>
  <si>
    <t>GPS300002140</t>
  </si>
  <si>
    <t>SDD changes relating to DR's modifying TKS code</t>
  </si>
  <si>
    <t>GPS300002154</t>
  </si>
  <si>
    <t>SDD changes relating to DR's modifying Crosslink code</t>
  </si>
  <si>
    <t>SWIT Phase</t>
  </si>
  <si>
    <t>GPS300002181</t>
  </si>
  <si>
    <t>Differential Group Delay  return data</t>
  </si>
  <si>
    <t>GPS300002696</t>
  </si>
  <si>
    <t>GPS300002247</t>
  </si>
  <si>
    <t>NPE Power Down./NPE Configuration &amp; L-Band Safety Circuit Turn ON/Shutdown</t>
  </si>
  <si>
    <t>GPS300002258</t>
  </si>
  <si>
    <t>GPS300002259</t>
  </si>
  <si>
    <t>GPS300002266</t>
  </si>
  <si>
    <t>MDU_Telemetry.xts missing data in Report.</t>
  </si>
  <si>
    <t>11796AF+ENG2</t>
  </si>
  <si>
    <t>GPS300002273</t>
  </si>
  <si>
    <t>MDU Transmitter Control Word Script doesn't adequately test for control words above Max Control Word</t>
  </si>
  <si>
    <t>GPS300002278</t>
  </si>
  <si>
    <t>MDU L-Band Navigation Messages script needs additional measurements to fully validate the transmitted messages</t>
  </si>
  <si>
    <t>GPS300002286</t>
  </si>
  <si>
    <t>NCE Signals Use Case and Script are missing measurements</t>
  </si>
  <si>
    <t>GPS300002287</t>
  </si>
  <si>
    <t>Power Meter Freezes display after scripts read from it. Thus no longer displaying real time data</t>
  </si>
  <si>
    <t>any scripts which read power from the power meters</t>
  </si>
  <si>
    <t>SIRN 11898</t>
  </si>
  <si>
    <t>GPS300002303</t>
  </si>
  <si>
    <t>LBCR Telemetry publishing during LBCR Continuous Monitor Operations occasionally crashes the MITE</t>
  </si>
  <si>
    <t>MM1</t>
  </si>
  <si>
    <t>11796AJ</t>
  </si>
  <si>
    <t>GNST Integration</t>
  </si>
  <si>
    <t>GPS300002317</t>
  </si>
  <si>
    <t>MDU NCE Signals Performance Outages (GNST and GSS)</t>
  </si>
  <si>
    <t>GPS300002319</t>
  </si>
  <si>
    <t>MDU GNST and GSS Output Return Loss Performance Outages</t>
  </si>
  <si>
    <t>GPS300002328</t>
  </si>
  <si>
    <t>FSW - Crosslink Receive Issues</t>
  </si>
  <si>
    <t>GPS300002330</t>
  </si>
  <si>
    <t>Julie Fazio</t>
  </si>
  <si>
    <t>GPS300002331</t>
  </si>
  <si>
    <t>SWIT Test Scripts and Procedures</t>
  </si>
  <si>
    <t>GPS300002346</t>
  </si>
  <si>
    <t>FSW - Hop Quality Threshold and Replacement Pattern Updates</t>
  </si>
  <si>
    <t>SWIT TC19 NDS scripts</t>
  </si>
  <si>
    <t>nds_data_transmitter.cpp</t>
  </si>
  <si>
    <t>GPS300002355</t>
  </si>
  <si>
    <t>FSW - Fails to Generate Encrypted SFM Transmit</t>
  </si>
  <si>
    <t>TC20.3 (Classified)</t>
  </si>
  <si>
    <t>GPS300002382</t>
  </si>
  <si>
    <t>Operator Input timeout field does not accept variable</t>
  </si>
  <si>
    <t>GPS300002392</t>
  </si>
  <si>
    <t>Swap ordering of RAFS 8040 10 MHz REF distribution to TIC and SA.</t>
  </si>
  <si>
    <t>GPS300002393</t>
  </si>
  <si>
    <t>GPS300002399</t>
  </si>
  <si>
    <t>MDU L-Band Phase Noise Performance Outages</t>
  </si>
  <si>
    <t>GPS300002404</t>
  </si>
  <si>
    <t>EIE (ECTS Interface Emulator) Built in Reaser Code Pattern Generation needs to change</t>
  </si>
  <si>
    <t>GPS300002405</t>
  </si>
  <si>
    <t>EIE Communications error reported during Continuous Monitor Script execution.</t>
  </si>
  <si>
    <t>GPS300002407</t>
  </si>
  <si>
    <t>Performance outages on L-Band Combined Group Delay script</t>
  </si>
  <si>
    <t>GPS300002411</t>
  </si>
  <si>
    <t>GNST Bonding Measurement Outages during Bonding and Isolation Test</t>
  </si>
  <si>
    <t>GPS300002413</t>
  </si>
  <si>
    <t>Update NPE Version of Crosslink Receive script for lessons learned from MDU Level</t>
  </si>
  <si>
    <t>Use Case Crosslink Receive Rev C</t>
  </si>
  <si>
    <t>GPS300002418</t>
  </si>
  <si>
    <t>FSW - MEC Offset Message is Rejected</t>
  </si>
  <si>
    <t>SIRN 11852</t>
  </si>
  <si>
    <t>GPS300002425</t>
  </si>
  <si>
    <t>FSW: OBC Ephemeris Message Unit Conversion</t>
  </si>
  <si>
    <t>almanac_propagator.cpp</t>
  </si>
  <si>
    <t>GPS300002439</t>
  </si>
  <si>
    <t>The Spectrum Analyzer DetectPeaksFound, SetPeakThreshold,  and SetPeakExcursion command do not function.</t>
  </si>
  <si>
    <t>GPS300002450</t>
  </si>
  <si>
    <t>MDU SVID Use Case Does Not Adequately Verify the SVID Requirement</t>
  </si>
  <si>
    <t>GPS300002451</t>
  </si>
  <si>
    <t>MDU Memory Dump Script does not sufficient verify requirements</t>
  </si>
  <si>
    <t>GPS300002456</t>
  </si>
  <si>
    <t>MDU L-Band In-Band Spurious L3 Measurement Limit Is Incorrect (script and use case change)</t>
  </si>
  <si>
    <t>GPS300002457</t>
  </si>
  <si>
    <t>MDU L-Band In-Band Emissions Use Case Attenuators Settings</t>
  </si>
  <si>
    <t>GPS300002460</t>
  </si>
  <si>
    <t>FSW: L3 RF Control Word Availability Checks During MDU Restart</t>
  </si>
  <si>
    <t>SIRN11865</t>
  </si>
  <si>
    <t>GPS300002476</t>
  </si>
  <si>
    <t>LBCR can't lock on to Y code after a day</t>
  </si>
  <si>
    <t>GPS300002479</t>
  </si>
  <si>
    <t>GNST Pre-ATP (Vacuum) HOT Parametric Limits</t>
  </si>
  <si>
    <t>GPS300002485</t>
  </si>
  <si>
    <t>MDU L-Band Out of Band Emissions L3 OFF Mask Is Incorrect (script change)</t>
  </si>
  <si>
    <t>GPS300002491</t>
  </si>
  <si>
    <t>MDU L-Band Navigation Message Script Does Not Sufficiently Check MNAV Parameters</t>
  </si>
  <si>
    <t>GPS300002495</t>
  </si>
  <si>
    <t>T5 Telemetry from the LBCR stops flowing occasionally</t>
  </si>
  <si>
    <t>GPS300002497</t>
  </si>
  <si>
    <t>MDU TKS Spurious Script Should Measure Spurious Response at the BDA Output, Not the VCXO Test Port</t>
  </si>
  <si>
    <t>GPS300002498</t>
  </si>
  <si>
    <t>The broadcast of C/A code with NAV Messages are not being tested on  L2</t>
  </si>
  <si>
    <t>GPS300002518</t>
  </si>
  <si>
    <t>MDU OOBE Script Results is exceeding measurement limits due to coupling between carriers</t>
  </si>
  <si>
    <t>Mariano.Lalumia@itt.com</t>
  </si>
  <si>
    <t>GPS300002519</t>
  </si>
  <si>
    <t>GPS300002532</t>
  </si>
  <si>
    <t>Add MDU Signal Monitor Setup to NPE Config script</t>
  </si>
  <si>
    <t>GPS300002533</t>
  </si>
  <si>
    <t>Add MDU Signal Monitor Setup to MDU Config script</t>
  </si>
  <si>
    <t>NA</t>
  </si>
  <si>
    <t>GPS300002541</t>
  </si>
  <si>
    <t>5 short comings for NPE Quadrature/crosstalk script/use case  found during data review</t>
  </si>
  <si>
    <t>NPE_Quadrature_crosstalk.xts</t>
  </si>
  <si>
    <t>GPS300002547</t>
  </si>
  <si>
    <t>MDU L-Band Phase Noise SMC tables update to use case.</t>
  </si>
  <si>
    <t>GPS300002548</t>
  </si>
  <si>
    <t>The Executable for the SMIL Test Software resides in a folder called "Debug".  This may lead to confusion</t>
  </si>
  <si>
    <t>See description of fix</t>
  </si>
  <si>
    <t>GPS300002553</t>
  </si>
  <si>
    <t>Cable Drawing CA1624103 Needs Update</t>
  </si>
  <si>
    <t>GPS300002554</t>
  </si>
  <si>
    <t>MDU L-Band Phase Noise and IBE use cases (and scripts?) updates for Reg7 L3 C/A Enable/Disable SMC's</t>
  </si>
  <si>
    <t>GPS300002564</t>
  </si>
  <si>
    <t>SDD:  Section 3 Design Considerations needs update for Cal Data</t>
  </si>
  <si>
    <t>995, 1091, 2327</t>
  </si>
  <si>
    <t>GPS300002575</t>
  </si>
  <si>
    <t>GUI Test Execution Droplist contains extraneous choices</t>
  </si>
  <si>
    <t>LM DR 2326</t>
  </si>
  <si>
    <t>GPS300002583</t>
  </si>
  <si>
    <t>CSTS Installer Issues with NPEITE &amp; TAR</t>
  </si>
  <si>
    <t>CSTS Installer</t>
  </si>
  <si>
    <t>GPS300002591</t>
  </si>
  <si>
    <t>Transmitter Integration software change</t>
  </si>
  <si>
    <t>Integration HPA and Driver/HPA</t>
  </si>
  <si>
    <t>David Valvano</t>
  </si>
  <si>
    <t>GPS300002594</t>
  </si>
  <si>
    <t>The NPEITE Oscilloscope STD Deviation measurement does not return value in pico seconds.</t>
  </si>
  <si>
    <t>GPS300002596</t>
  </si>
  <si>
    <t>The Watlow controller based hot/cold plates exhibited overshoots that need to be addressed</t>
  </si>
  <si>
    <t>GPS300002605</t>
  </si>
  <si>
    <t>Tuning/Integration Software needs fixes for Driver/HPA and HPA modes</t>
  </si>
  <si>
    <t>Rel 1.02</t>
  </si>
  <si>
    <t>Marianne.McLaughlin@itt.com</t>
  </si>
  <si>
    <t>GPS300002606</t>
  </si>
  <si>
    <t>Temperature Stability needed</t>
  </si>
  <si>
    <t>GPS300002607</t>
  </si>
  <si>
    <t>NPEITE Power Meters Causing Scripts to Fail due to Timeouts</t>
  </si>
  <si>
    <t>Firmware Update</t>
  </si>
  <si>
    <t>GPS300002619</t>
  </si>
  <si>
    <t>GPS300002621</t>
  </si>
  <si>
    <t>Fix NPE TSW IRS reference to ITT EGSE document</t>
  </si>
  <si>
    <t>GPS300002623</t>
  </si>
  <si>
    <t>LBCR Code Delay Errors Due To Incorrect Algorithm</t>
  </si>
  <si>
    <t>GPS300002627</t>
  </si>
  <si>
    <t>Transmitter Integration Software</t>
  </si>
  <si>
    <t>SIRN11896</t>
  </si>
  <si>
    <t>Integration/Tuning</t>
  </si>
  <si>
    <t>Tranmitter Integration HPA test</t>
  </si>
  <si>
    <t>GPS300002628</t>
  </si>
  <si>
    <t>Through Line temperature cycle</t>
  </si>
  <si>
    <t>GPS300002638</t>
  </si>
  <si>
    <t>Transmitter Charicterization Software</t>
  </si>
  <si>
    <t>SIRN11899</t>
  </si>
  <si>
    <t>closed cover testing</t>
  </si>
  <si>
    <t>GPS300002645</t>
  </si>
  <si>
    <t>A temperature control GUI is needed to control the test temperature setting on the EDC/Watlow plate.</t>
  </si>
  <si>
    <t>GPS300002648</t>
  </si>
  <si>
    <t>NPE NCE Signal Known Outages</t>
  </si>
  <si>
    <t>GPS300002650</t>
  </si>
  <si>
    <t>NPE L-Band Phase Noise Known Outages</t>
  </si>
  <si>
    <t>GPS300002651</t>
  </si>
  <si>
    <t>FSW - Crypto Issues Found by GM-III</t>
  </si>
  <si>
    <t>SIRN11898</t>
  </si>
  <si>
    <t>GPS300002653</t>
  </si>
  <si>
    <t>GPS300002657</t>
  </si>
  <si>
    <t>OOBE Script can't run for  nominal power (script issue)</t>
  </si>
  <si>
    <t>npe_OOBE</t>
  </si>
  <si>
    <t>GPS300002658</t>
  </si>
  <si>
    <t>tks spurious script on spec an reset creates IF overload (script issue)</t>
  </si>
  <si>
    <t>GPS300002668</t>
  </si>
  <si>
    <t>NPE L-Band Output Power Needs to Run in Configs 2, 3, 4, and 5</t>
  </si>
  <si>
    <t>NPE L-Band Output Power</t>
  </si>
  <si>
    <t>GPS300002669</t>
  </si>
  <si>
    <t>NPE LBand Phase Noise script failed indicating HW exception:Time limit exceeded to complete operation.</t>
  </si>
  <si>
    <t>GPS300002671</t>
  </si>
  <si>
    <t>NPE Correlation Loss script outages &amp; updates</t>
  </si>
  <si>
    <t>GPS300002673</t>
  </si>
  <si>
    <t>NPE RF Output Power outages and errors</t>
  </si>
  <si>
    <t>GPS300002674</t>
  </si>
  <si>
    <t>NPE Power Dissipation Known Outage</t>
  </si>
  <si>
    <t>GPS300002676</t>
  </si>
  <si>
    <t>NPE OOBE Outages</t>
  </si>
  <si>
    <t>GPS300002680</t>
  </si>
  <si>
    <t>Add L1:CA, L1:Cd and L1:CA, L1:Cp measurements to NPE Quad and Crosstalk script</t>
  </si>
  <si>
    <t>GPS300002681</t>
  </si>
  <si>
    <t>NPE L-Band Output Power Script Needs Spec Limit / Measurement Update</t>
  </si>
  <si>
    <t>NPE L-Band Output Power Script</t>
  </si>
  <si>
    <t>GPS300002684</t>
  </si>
  <si>
    <t>NPE Crosslink Receive Script Transmission Time Known Outage</t>
  </si>
  <si>
    <t>GPS300002685</t>
  </si>
  <si>
    <t>NPE Crosslink Transmit script signal timing known outages</t>
  </si>
  <si>
    <t>GPS300002686</t>
  </si>
  <si>
    <t>NPE TKS Allan Deviation Outages</t>
  </si>
  <si>
    <t>GPS300002690</t>
  </si>
  <si>
    <t>Provide operator entry for the number of measurement loops  in the NPE Correlation Loss, Group Delay and QuadXtalk scripts.</t>
  </si>
  <si>
    <t>GPS300002693</t>
  </si>
  <si>
    <t>The CFG 3 L3EC NPE Power Consumption measurement is not shown in test results (script change)</t>
  </si>
  <si>
    <t>GPS300002695</t>
  </si>
  <si>
    <t>LBCR Memory Leak</t>
  </si>
  <si>
    <t>GPS300002701</t>
  </si>
  <si>
    <t>NPE Crosslink Transmit signal Timing Script Outage</t>
  </si>
  <si>
    <t>GPS300002702</t>
  </si>
  <si>
    <t>GPS300002703</t>
  </si>
  <si>
    <t>NPE Crosslink Receive Script Posting "Script Complete" even when script fails</t>
  </si>
  <si>
    <t>NPE Crosslink Receive</t>
  </si>
  <si>
    <t>GPS300002704</t>
  </si>
  <si>
    <t>New Persistant Variable Needed to Identify Boost or Nominal Mode at Panel</t>
  </si>
  <si>
    <t>Variables.xml</t>
  </si>
  <si>
    <t>GPS300002705</t>
  </si>
  <si>
    <t>NPE Allan Deviation Script Spec Limits Are Incorrect</t>
  </si>
  <si>
    <t>GPS300002710</t>
  </si>
  <si>
    <t>Crosslink Transmit did not properly receive all L3 data during MDU GNST ATP</t>
  </si>
  <si>
    <t>GPS300002711</t>
  </si>
  <si>
    <t>MDU Combined Group Delay Script Fails During Flex Modes 1 and 2</t>
  </si>
  <si>
    <t>GPS300002712</t>
  </si>
  <si>
    <t>The XMTR Test Software needs to incorporate changes to properly allow Tuning/Integration testing on Driver and Driver/HPA.</t>
  </si>
  <si>
    <t>GPS300002714</t>
  </si>
  <si>
    <t>During the ARB waveform download, the ESG vector signal generator produced an error.</t>
  </si>
  <si>
    <t>Integration testing</t>
  </si>
  <si>
    <t>GPS300002716</t>
  </si>
  <si>
    <t>Use Case Updates: MDU L-Band Navigation Messages and MDU Crosslink Transmit</t>
  </si>
  <si>
    <t>defined in description</t>
  </si>
  <si>
    <t>GPS300002719</t>
  </si>
  <si>
    <t>Update MDU TKS Allan Deviation Use Case</t>
  </si>
  <si>
    <t>MDU TKS Allan Deviation Use Case</t>
  </si>
  <si>
    <t>GPS300002720</t>
  </si>
  <si>
    <t>MITE STE Total RF Power Validation Script</t>
  </si>
  <si>
    <t>ste_total_rf_power.xts</t>
  </si>
  <si>
    <t>GPS300002721</t>
  </si>
  <si>
    <t>FSW: MNAV MT13 Default Message Handling</t>
  </si>
  <si>
    <t>Code  SIRN11865</t>
  </si>
  <si>
    <t>GPS300002722</t>
  </si>
  <si>
    <t>Daisy chain 10MHz through STEs</t>
  </si>
  <si>
    <t>GPS300002727</t>
  </si>
  <si>
    <t>Include the DisplayScreenMeasurement(PER) function in the NPE NCE script.</t>
  </si>
  <si>
    <t>NPE NCE script</t>
  </si>
  <si>
    <t>GPS300002731</t>
  </si>
  <si>
    <t>ECTS Timing Requirements for Mite and MAR</t>
  </si>
  <si>
    <t>GPS300002732</t>
  </si>
  <si>
    <t>LBCR - ITE Interface Update</t>
  </si>
  <si>
    <t>GPS300002733</t>
  </si>
  <si>
    <t>FSW - Route A-S DEB to Crypto</t>
  </si>
  <si>
    <t>GPS300002737</t>
  </si>
  <si>
    <t>Transmitter Integration Software updates are required to meet various test conditions.</t>
  </si>
  <si>
    <t>SIRN11909</t>
  </si>
  <si>
    <t>GPS300002738</t>
  </si>
  <si>
    <t>OOBE spectral mask for L1, L2, L3 and L5 obsolete.</t>
  </si>
  <si>
    <t>GPS300002739</t>
  </si>
  <si>
    <t>The XMTR Software documents(SRS, SDD and STD) need to acknowlege the L3 Turn On/Off Timing test to document this.</t>
  </si>
  <si>
    <t>SRS, SDD STD</t>
  </si>
  <si>
    <t>Documentation - ECR</t>
  </si>
  <si>
    <t>GPS300002744</t>
  </si>
  <si>
    <t>Create NPE Power Down LM SV script version by implementing the TAR_PRESENT variable .</t>
  </si>
  <si>
    <t>GPS300002749</t>
  </si>
  <si>
    <t>Update NPE Cal Paths script for LM testing (running without TAR)</t>
  </si>
  <si>
    <t>GPS300002750</t>
  </si>
  <si>
    <t>FSW: Default CNAV Message Generation</t>
  </si>
  <si>
    <t>SIRN11906</t>
  </si>
  <si>
    <t>GPS300002751</t>
  </si>
  <si>
    <t>FSW: Default LNAV Message Generation</t>
  </si>
  <si>
    <t>GPS300002753</t>
  </si>
  <si>
    <t>MITE and MAR Self Test issues</t>
  </si>
  <si>
    <t>Self Test Script</t>
  </si>
  <si>
    <t>GPS300002754</t>
  </si>
  <si>
    <t>FSW - Legacy Nav SF4 Issues</t>
  </si>
  <si>
    <t>GPS300002758</t>
  </si>
  <si>
    <t>GPS300002759</t>
  </si>
  <si>
    <t>NPE Crosstalk Outage</t>
  </si>
  <si>
    <t>GPS300002760</t>
  </si>
  <si>
    <t>NPE L-Band Phase Noise Local Issue</t>
  </si>
  <si>
    <t>SIRN 11913</t>
  </si>
  <si>
    <t>GPS300002769</t>
  </si>
  <si>
    <t>NPE OOBE Outages (Additional)</t>
  </si>
  <si>
    <t>GPS300002772</t>
  </si>
  <si>
    <t>L5 Code Delay Errors during EC URE Panel Tests</t>
  </si>
  <si>
    <t>GPS300002776</t>
  </si>
  <si>
    <t>NPE Panel Intermittent Failure of CrossLink Transmit Script</t>
  </si>
  <si>
    <t>GPS300002780</t>
  </si>
  <si>
    <t>FSW - ECTS Errors Not Reported in Telemetry</t>
  </si>
  <si>
    <t>GPS300002784</t>
  </si>
  <si>
    <t>L-Band OOBE test has excessive number of measurement configurations</t>
  </si>
  <si>
    <t>GPS300002785</t>
  </si>
  <si>
    <t>LBCR - ITE Interface Nav Message Update</t>
  </si>
  <si>
    <t>11796AQ</t>
  </si>
  <si>
    <t>GPS300002790</t>
  </si>
  <si>
    <t>MITE MAR 4 (MM4) ECTS Interface Emulator EIE LED Segment Failure</t>
  </si>
  <si>
    <t>GPS300002791</t>
  </si>
  <si>
    <t>MITE MAR 4 (MM4) ECTS Interface Emulator EIE GED LLED Signal Transition</t>
  </si>
  <si>
    <t>GPS300002792</t>
  </si>
  <si>
    <t>GPS300002793</t>
  </si>
  <si>
    <t>MDU_Operating_Mode_Subroutine.xtss has a script error.</t>
  </si>
  <si>
    <t>GPS300002794</t>
  </si>
  <si>
    <t>FSW: Default CNAV Message ID</t>
  </si>
  <si>
    <t>cnav_msg_builder.cpp</t>
  </si>
  <si>
    <t>GPS300002797</t>
  </si>
  <si>
    <t>Update NPEITE STE Validation Procedure</t>
  </si>
  <si>
    <t>GPS300002800</t>
  </si>
  <si>
    <t>NPEITE X1 Validation Script doesn't perform measurement of 5msec X1 epoch</t>
  </si>
  <si>
    <t>GPS300002802</t>
  </si>
  <si>
    <t>The capability to implement 4 temperature segments needs to be added for L3 test capability</t>
  </si>
  <si>
    <t>GPS300002803</t>
  </si>
  <si>
    <t>NPEITE Validation script does not test LBCR</t>
  </si>
  <si>
    <t>GPS300002805</t>
  </si>
  <si>
    <t>Update NPEITE folder in NPEITE to include all working scripts</t>
  </si>
  <si>
    <t>GPS300002806</t>
  </si>
  <si>
    <t>Cleanup of XMTR Test Software for ATP/Tuning for flight test preparation</t>
  </si>
  <si>
    <t>GPS300002807</t>
  </si>
  <si>
    <t>RF input variation removed for L3 XMTR testing</t>
  </si>
  <si>
    <t>GPS300002808</t>
  </si>
  <si>
    <t>AFS1_Gen_State is not assigned STATE_OFF in restoration section of the MDU Telemetry script</t>
  </si>
  <si>
    <t>GPS300002809</t>
  </si>
  <si>
    <t>Update MDU Telemetry use case RIU TLM point table with reverse logic (ACTIVE/LOW)</t>
  </si>
  <si>
    <t>MDU Telemetry use case</t>
  </si>
  <si>
    <t>GPS300002810</t>
  </si>
  <si>
    <t>FSW: MNAV Special Message Broadcast Reporting</t>
  </si>
  <si>
    <t>GPS300002811</t>
  </si>
  <si>
    <t>FSW - First X1 Epoch Too Short</t>
  </si>
  <si>
    <t>GPS300002812</t>
  </si>
  <si>
    <t>MDU_LBand_Phase_Noise.xts not running L2EC(B) due to typo.</t>
  </si>
  <si>
    <t>GPS300002813</t>
  </si>
  <si>
    <t>Code for SAU out in Denver Has 2 issues that need fixing</t>
  </si>
  <si>
    <t>SAU</t>
  </si>
  <si>
    <t>GPS300002814</t>
  </si>
  <si>
    <t>Cal Paths for MITE-MAR needs new paths to support TKS Spurious Test</t>
  </si>
  <si>
    <t>STE_MITE_MAR_Sig_Path_Cal.xts</t>
  </si>
  <si>
    <t>GPS300002818</t>
  </si>
  <si>
    <t>MDU_Configuration Script Needs Sequencing and Content Updates</t>
  </si>
  <si>
    <t>MDU_Configuration</t>
  </si>
  <si>
    <t>GPS300002821</t>
  </si>
  <si>
    <t>Align Official Upload Input Files with MUB outputs in Classified Clear Case</t>
  </si>
  <si>
    <t>GPS300002824</t>
  </si>
  <si>
    <t>Uncomment I_O_CCA_ECTS_Interface_Error telemetry check in the NPE Crosslink Recv and Transmit scripts</t>
  </si>
  <si>
    <t>GPS300002826</t>
  </si>
  <si>
    <t>MDU_TKS_Phase_Noise Requires Code Updates</t>
  </si>
  <si>
    <t>MDU_TKS_Phase_Noise.xts</t>
  </si>
  <si>
    <t>GPS300002827</t>
  </si>
  <si>
    <t>T5_Data.dll has Timestamp Coding Error with 1553 Telemetry</t>
  </si>
  <si>
    <t>DataPoint.cs</t>
  </si>
  <si>
    <t>GPS300002828</t>
  </si>
  <si>
    <t>NPE Crosslink Transmit L3 NDS Data Mismatches</t>
  </si>
  <si>
    <t>GPS300002830</t>
  </si>
  <si>
    <t>Implement applying cal data in the NPE HPE script.</t>
  </si>
  <si>
    <t>GPS300002834</t>
  </si>
  <si>
    <t>MDU Crosstalk and Quadrature Error Is Out of Specification</t>
  </si>
  <si>
    <t>GPS300002837</t>
  </si>
  <si>
    <t>The MDU HPE and NCE scripts do not fail if the GetTriggerEventRegister returns "0".</t>
  </si>
  <si>
    <t>GPS300002838</t>
  </si>
  <si>
    <t>The NPE HPE and NCE scripts do not fail if the GetTriggerEventRegister returns "0".</t>
  </si>
  <si>
    <t>GPS300002840</t>
  </si>
  <si>
    <t>Update frequency sweep ranges in MITE OOBE Cal Paths script</t>
  </si>
  <si>
    <t>GPS300002841</t>
  </si>
  <si>
    <t>Update frequency sweep ranges in NPE OOBE script</t>
  </si>
  <si>
    <t>GPS300002842</t>
  </si>
  <si>
    <t>Update frequency sweep ranges in NPEITE OOBE Cal Paths script</t>
  </si>
  <si>
    <t>GPS300002851</t>
  </si>
  <si>
    <t>L3 Transmitter ATP Software Errors</t>
  </si>
  <si>
    <t>SIRN11922</t>
  </si>
  <si>
    <t>GPS300002854</t>
  </si>
  <si>
    <t>FSW: Almanac and Differential Correction Data Handling</t>
  </si>
  <si>
    <t>GPS300002858</t>
  </si>
  <si>
    <t>TAR Safety Rack Configuration Files Not Complete</t>
  </si>
  <si>
    <t>GPS300002860</t>
  </si>
  <si>
    <t>RF Drawers have Unterminated switches</t>
  </si>
  <si>
    <t>GPS300002862</t>
  </si>
  <si>
    <t>A consumption data dump tool is needed to characterize Driver/HPA in tuning/integration testing</t>
  </si>
  <si>
    <t>GPS300002863</t>
  </si>
  <si>
    <t>ATP Test Enhancements</t>
  </si>
  <si>
    <t>GPS300002867</t>
  </si>
  <si>
    <t>Telemetry Throughput Issue Causing Telemetry to Back Up in Time</t>
  </si>
  <si>
    <t>GPS300002868</t>
  </si>
  <si>
    <t>Update MITE/MAR Cal Paths script to store calibration data into the database</t>
  </si>
  <si>
    <t>GPS300002870</t>
  </si>
  <si>
    <t>Update NPEITE/TAR Cal Paths script to store calibration data into the database</t>
  </si>
  <si>
    <t>GPS300002875</t>
  </si>
  <si>
    <t>Instrument connection verification avail for implementation in Equipment Limits file</t>
  </si>
  <si>
    <t>GPS300002880</t>
  </si>
  <si>
    <t>Include calibration methods into the MDU OOBE script</t>
  </si>
  <si>
    <t>GPS300002881</t>
  </si>
  <si>
    <t>Include calibration methods into the NPE OOBE script</t>
  </si>
  <si>
    <t>GPS300002890</t>
  </si>
  <si>
    <t>Update the MDU AFS Signals script using new calibration methods and syntax.</t>
  </si>
  <si>
    <t>GPS300002900</t>
  </si>
  <si>
    <t>Implement MDU Power Down script updates found during test report review.</t>
  </si>
  <si>
    <t>GPS300002902</t>
  </si>
  <si>
    <t>TKS SubAssembly Test Procedure needs to be updated</t>
  </si>
  <si>
    <t>TPR1652500 Rev. A</t>
  </si>
  <si>
    <t>TPR1652500 Rev. B</t>
  </si>
  <si>
    <t>GPS300002903</t>
  </si>
  <si>
    <t>Implement MDU AFS INPUT VSWR script updates found during test report review.</t>
  </si>
  <si>
    <t>GPS300002904</t>
  </si>
  <si>
    <t>Implement MDU BDP script updates found during test report review.</t>
  </si>
  <si>
    <t>GPS300002906</t>
  </si>
  <si>
    <t>MITEMAR3 MDU_CONFIG 9 side B ATP meas log values do not equal power meters</t>
  </si>
  <si>
    <t>GPS300002909</t>
  </si>
  <si>
    <t>Update BDA SINE freq range for TKS spurious in MDU Cal Paths use case and script</t>
  </si>
  <si>
    <t>MITE_Mar_Sig_Path_Cal.xtss</t>
  </si>
  <si>
    <t>GPS300002910</t>
  </si>
  <si>
    <t>GED/LLED Validation Script doesn't run.  Scope channel 2 trigger level not set</t>
  </si>
  <si>
    <t>GPS300002912</t>
  </si>
  <si>
    <t>Update the MDU Standard Code script with issues found during test report review</t>
  </si>
  <si>
    <t>GPS300002913</t>
  </si>
  <si>
    <t>Include calibration methods into the MDU Crosslink Transmit script</t>
  </si>
  <si>
    <t>(All)</t>
  </si>
  <si>
    <t>Column Labels</t>
  </si>
  <si>
    <t>Grand Total</t>
  </si>
  <si>
    <t>2-Major Total</t>
  </si>
  <si>
    <t>3-Average Total</t>
  </si>
  <si>
    <t>4-Minor Total</t>
  </si>
  <si>
    <t>5-Enhancement Total</t>
  </si>
  <si>
    <t>Row Labels</t>
  </si>
  <si>
    <t>Count of id</t>
  </si>
  <si>
    <t>GPS300002917</t>
  </si>
  <si>
    <t>MDU_Transmitter_Control_Word (TCW) L3 CRC calculation/display errors</t>
  </si>
  <si>
    <t>GPS300002918</t>
  </si>
  <si>
    <t>Non double type measurement types fail during the measurement</t>
  </si>
  <si>
    <t>GPS300002919</t>
  </si>
  <si>
    <t>Crosslink Receive Transmission Failure</t>
  </si>
  <si>
    <t>GPS300002921</t>
  </si>
  <si>
    <t>MDUB2-797 &amp; MDUB2-798 rqmts must change to support Code Power Ratio DR</t>
  </si>
  <si>
    <t>GPS300002923</t>
  </si>
  <si>
    <t>TKS Phase Noise Script</t>
  </si>
  <si>
    <t>ATP1652000</t>
  </si>
  <si>
    <t>During Script Execution</t>
  </si>
  <si>
    <t>SV01 Queue</t>
  </si>
  <si>
    <t>Elect/Mech</t>
  </si>
  <si>
    <t>SV01 Compare</t>
  </si>
  <si>
    <t>Outage</t>
  </si>
  <si>
    <t>11811A</t>
  </si>
  <si>
    <t>SIRN11796AQ</t>
  </si>
  <si>
    <t>MITE MAR 4</t>
  </si>
  <si>
    <t>GPS300002927</t>
  </si>
  <si>
    <t>L3_TX_Mode command not in correct place for NPE OOBE &amp; Wait states</t>
  </si>
  <si>
    <t>NPE_LBand_OOBE/NPE_Safe_Transfer_switch.xtss</t>
  </si>
  <si>
    <t>GPS300002934</t>
  </si>
  <si>
    <t>L3 Invalid Control Word Test failure due to timing issue</t>
  </si>
  <si>
    <t>GPS300002935</t>
  </si>
  <si>
    <t>L3 Thermal cycle transitions requires an automated command.</t>
  </si>
  <si>
    <t>Baselined SW</t>
  </si>
  <si>
    <t>Panel Scripts</t>
  </si>
  <si>
    <t>MDU Scripts</t>
  </si>
  <si>
    <t>OTHER (Code)</t>
  </si>
  <si>
    <t>OTHER (Doc)</t>
  </si>
  <si>
    <t>Test Engine (TSW)</t>
  </si>
  <si>
    <t>The time to change relative code power is not being tested in any MDU script</t>
  </si>
  <si>
    <t>11796AP</t>
  </si>
  <si>
    <t>2952, LM DR 2809, LM DR 2802</t>
  </si>
  <si>
    <t>GPS300002938</t>
  </si>
  <si>
    <t>Implement MDU IBE script changes found during pre-flight script/data review</t>
  </si>
  <si>
    <t>GPS300002940</t>
  </si>
  <si>
    <t>X1 Epoch Adjust Requirement Coverage</t>
  </si>
  <si>
    <t>GPS300002939</t>
  </si>
  <si>
    <t>GPS300002943</t>
  </si>
  <si>
    <t>MDU Weight and Bonding Resistance script needs Isolation/Continuity Measurements and Connector Designations</t>
  </si>
  <si>
    <t>GPS300002945</t>
  </si>
  <si>
    <t>MDU_AFS_Signals Use Case and script need to be updated to upload AFS data MUBs as well as the AFS Select MUBs.</t>
  </si>
  <si>
    <t>GPS300002953</t>
  </si>
  <si>
    <t>Incorporate the use of 4 port ENA models into software.</t>
  </si>
  <si>
    <t>SRS Rev E</t>
  </si>
  <si>
    <t>11811A  (ECTS - EIE)</t>
  </si>
  <si>
    <t>GPS300002897</t>
  </si>
  <si>
    <t>MITE and MAR EquipmentLimits files require updates (functionality already in CSTS)</t>
  </si>
  <si>
    <t>CSTS SIRN 11796AO</t>
  </si>
  <si>
    <t>GPS300002898</t>
  </si>
  <si>
    <t>NPEITE and TAR EquipmentLimits files require updates (functionality already in CSTS)</t>
  </si>
  <si>
    <t>DR 2193</t>
  </si>
  <si>
    <t>GSS at MM #3</t>
  </si>
  <si>
    <t>SIRN11929</t>
  </si>
  <si>
    <t>GPS300002956</t>
  </si>
  <si>
    <t>MDU TKS Spurious script needs auto calibration updates.</t>
  </si>
  <si>
    <t>GPS300002957</t>
  </si>
  <si>
    <t>Missing Transmitter Control Word MDUB2 Test Requirement</t>
  </si>
  <si>
    <t>GPS300002959</t>
  </si>
  <si>
    <t>Protoqual thermal cycle/thermal vac metrics should be included in the post test processing</t>
  </si>
  <si>
    <t>GPS300002963</t>
  </si>
  <si>
    <t>FSW: Disable TKS Anomaly Detector During Survive Events</t>
  </si>
  <si>
    <t>TPR1620094</t>
  </si>
  <si>
    <t>NPEITE #4</t>
  </si>
  <si>
    <t>GPS300002964</t>
  </si>
  <si>
    <t>NPEITE #3 OOBE Cal Paths show poor IL and RL performance across all bands and aperture inputs</t>
  </si>
  <si>
    <t>GPS300002966</t>
  </si>
  <si>
    <t>NPE GNST L1MEC IBE Outage</t>
  </si>
  <si>
    <t>GPS300002967</t>
  </si>
  <si>
    <t>Sofware changes required to fix NPEITE Tray 1 reflection isues</t>
  </si>
  <si>
    <t>OOBE Panel Testing</t>
  </si>
  <si>
    <t>11796AR</t>
  </si>
  <si>
    <t>GPS300002969</t>
  </si>
  <si>
    <t>MDU Crosslink Transmit script needs descriptive operator prompts.</t>
  </si>
  <si>
    <t>GPS300002970</t>
  </si>
  <si>
    <t>Include Power Meter Gain/Loss offset methods into the MDU LBand RF Total Power script</t>
  </si>
  <si>
    <t>GPS300001858</t>
  </si>
  <si>
    <t>LBCR code compliance with standards for level of comments, ternary operators, and default in switch statements</t>
  </si>
  <si>
    <t>GPS300002947</t>
  </si>
  <si>
    <t>Misspelling of Engine in Debugging log</t>
  </si>
  <si>
    <t>GPS300002531</t>
  </si>
  <si>
    <t>NPEITE/TAR Equipment List &amp; Limits Must be Updated on UNC Clear Case for CSTS Installer</t>
  </si>
  <si>
    <t>SDD - GPS III Baseline Update – ICD-GPS-203 REV D</t>
  </si>
  <si>
    <t>GPS300002423</t>
  </si>
  <si>
    <t>SIRN AK version of Commands Database ID 67 and 69 breaks NPE_Configuration</t>
  </si>
  <si>
    <t>commands.sdf</t>
  </si>
  <si>
    <t>2486, 2517</t>
  </si>
  <si>
    <t>11796AP + 11796AO+DR2827+_Patch</t>
  </si>
  <si>
    <t>GPS300002861</t>
  </si>
  <si>
    <t>Cannot Start LBCR Test Transmitter from NPEITE</t>
  </si>
  <si>
    <t>LM DR 2950</t>
  </si>
  <si>
    <t>GPS300002972</t>
  </si>
  <si>
    <t>GPS300002973</t>
  </si>
  <si>
    <t>MDU L-Band Code Power Measurement Limits</t>
  </si>
  <si>
    <t>GPS300002974</t>
  </si>
  <si>
    <t>Implement  MDU LBand Phase Noise script updates found during data review</t>
  </si>
  <si>
    <t>GPS300002976</t>
  </si>
  <si>
    <t>MDU Crosslink Scripts need to be updated to "Wakeup" the needed LBCR function.</t>
  </si>
  <si>
    <t>MDU_Crosslink_Receive.xts</t>
  </si>
  <si>
    <t>GPS300002977</t>
  </si>
  <si>
    <t>GPS300002978</t>
  </si>
  <si>
    <t>FSW: SVP Updates for 60-day Propagation Test</t>
  </si>
  <si>
    <t>GPS300002979</t>
  </si>
  <si>
    <t>Range setting incorrect on DAQ 34980 for cold temperatures</t>
  </si>
  <si>
    <t>GPS300002981</t>
  </si>
  <si>
    <t>FSW needs to telemeter SUROM BIT Status on Warm start</t>
  </si>
  <si>
    <t>GPS300002984</t>
  </si>
  <si>
    <t>MDU TKS Spurious Emissions script issues found in data report</t>
  </si>
  <si>
    <t>GPS300002991</t>
  </si>
  <si>
    <t>MDU IBE script - Provide cleanup section to restore to standard codes</t>
  </si>
  <si>
    <t>GPS300002992</t>
  </si>
  <si>
    <t>MDU Crosslink Transmit - Incorrect operator entries were issued to the report during MDU config 9/InSite testing</t>
  </si>
  <si>
    <t>GPS300002993</t>
  </si>
  <si>
    <t>XMTR Tuning/Integration software needs to incorporate L1 test capability</t>
  </si>
  <si>
    <t>GPS300002994</t>
  </si>
  <si>
    <t>LBCR Instrument Measurement Failures halt script (NaN result not supported)</t>
  </si>
  <si>
    <t>GPS300002007, GPS300002613</t>
  </si>
  <si>
    <t>see descrition (MITE or NPEITE)</t>
  </si>
  <si>
    <t>11796AS</t>
  </si>
  <si>
    <t>GPS300002997</t>
  </si>
  <si>
    <t>FSW - Key DE Needs DM to Manage Group Selection</t>
  </si>
  <si>
    <t>SIRN 11930</t>
  </si>
  <si>
    <t>GPS300003006</t>
  </si>
  <si>
    <t>FSW: MNAV Message Generation Data Rate Selection</t>
  </si>
  <si>
    <t>GPS300003007</t>
  </si>
  <si>
    <t>In-Band Emissions L1MEC Outage</t>
  </si>
  <si>
    <t>GPS300003008</t>
  </si>
  <si>
    <t>OFU-B MDU Red 1553 Cabling is incorrect</t>
  </si>
  <si>
    <t>GPS300003009</t>
  </si>
  <si>
    <t>Access to new codes required to support GSS robust testing (ATP, environmental, ...)</t>
  </si>
  <si>
    <t>AM Branch implementation</t>
  </si>
  <si>
    <t>11796AM+GSS</t>
  </si>
  <si>
    <t>GPS300003011</t>
  </si>
  <si>
    <t>Include calibration methods into the NPE Crosslink Transmit script</t>
  </si>
  <si>
    <t>GPS300003012</t>
  </si>
  <si>
    <t>Include NDS transmission timing analysis measurements in the MDU Crosslink Transmit script</t>
  </si>
  <si>
    <t>GPS300003013</t>
  </si>
  <si>
    <t>Update the NPE Memory Dump script based on the revised MDU script.</t>
  </si>
  <si>
    <t>GPS300003014</t>
  </si>
  <si>
    <t>NPE L-Band In Band Emissions script updates needed for new spectrum analyzer settings</t>
  </si>
  <si>
    <t>GPS300003016</t>
  </si>
  <si>
    <t>MDU Telemetry Script Results Show SMIL RF Power Telemetry Measurement Variation</t>
  </si>
  <si>
    <t>GPS300003018</t>
  </si>
  <si>
    <t>Measurement Tag has Type Casting Issue With Comparison of Values to Limits</t>
  </si>
  <si>
    <t>Display L-Band Signal on Spectrum Analyzer During LBCR Tests (Script DR)</t>
  </si>
  <si>
    <t>LBCR Crypto Restart Command Sequence resets LBCR to Standard Codes (Script DR)</t>
  </si>
  <si>
    <t>GPS300003020</t>
  </si>
  <si>
    <t>1dB Stability test Pass/Fail Limit in software not compatable with C2 specification.</t>
  </si>
  <si>
    <t>GPS300003021</t>
  </si>
  <si>
    <t>Update MITE/MAR Cal Paths script to include Cal Factors for Crosslink Transmit Script</t>
  </si>
  <si>
    <t>GPS300003023</t>
  </si>
  <si>
    <t>Update the MDU X1 Epoch Adjust script as required in use case rev E</t>
  </si>
  <si>
    <t>2939, 2940</t>
  </si>
  <si>
    <t>GPS300003024</t>
  </si>
  <si>
    <t>Update the NPE X1 Epoch Adjust script as required in use case rev B</t>
  </si>
  <si>
    <t>GPS300003031</t>
  </si>
  <si>
    <t>L3 Standby Power too high.</t>
  </si>
  <si>
    <t>GPS300003033</t>
  </si>
  <si>
    <t>Update the MDU LBand Phase Noise script as recommened in use case V5</t>
  </si>
  <si>
    <t>GPS300002234</t>
  </si>
  <si>
    <t>LBCR Continuous Monitoring Performance</t>
  </si>
  <si>
    <t>Adam rossi</t>
  </si>
  <si>
    <t>SIRN 11931</t>
  </si>
  <si>
    <t>GPS300003034</t>
  </si>
  <si>
    <t>The XMTR Environmental Software needs to incorporate an automated routine.</t>
  </si>
  <si>
    <t>GPS300003035</t>
  </si>
  <si>
    <t>CSTS Schema should NOT allow Measurement Tags outside of Test Tags</t>
  </si>
  <si>
    <t>GPS300003038</t>
  </si>
  <si>
    <t>T501 - OBC Aux telemetry for the non-prime groups should be ignored.</t>
  </si>
  <si>
    <t>GPS300003040</t>
  </si>
  <si>
    <t>FSW - Minor Crosslink Coding Issues</t>
  </si>
  <si>
    <t>SIRN 11936</t>
  </si>
  <si>
    <t>GPS300003041</t>
  </si>
  <si>
    <t>NPE Use Case Admin Updates Only</t>
  </si>
  <si>
    <t>Use Cases identified in description field</t>
  </si>
  <si>
    <t>GPS300003044</t>
  </si>
  <si>
    <t>A process improvement is needed to allow a way to individually run protoqual hot and cold ATP temperatures</t>
  </si>
  <si>
    <t>William Lamonaca</t>
  </si>
  <si>
    <t>GPS300003045</t>
  </si>
  <si>
    <t>A process improvement is needed to add capability to the thermal cycle executive.   It is desired that variable starting stat</t>
  </si>
  <si>
    <t>GPS300003046</t>
  </si>
  <si>
    <t>MNAV messages not being received from the LBCR</t>
  </si>
  <si>
    <t>MM2</t>
  </si>
  <si>
    <t>GPS300003047</t>
  </si>
  <si>
    <t>LBCR is Incorrectly Timestamping Z-Counts on CNAV type Messages</t>
  </si>
  <si>
    <t>GPS300003048</t>
  </si>
  <si>
    <t>An enhancement is needed to retain the power meter recorder output settings to allow the test operator to use the recorder ou</t>
  </si>
  <si>
    <t>GPS300003049</t>
  </si>
  <si>
    <t>An enhancement is needed to monitor the gate current and spectrum analyzer when running the HPA Efficiency meter to perform t</t>
  </si>
  <si>
    <t>GPS300003051</t>
  </si>
  <si>
    <t>X1 Epoch Validation Script - correct pin number and stimulus voltage</t>
  </si>
  <si>
    <t>GPS300003052</t>
  </si>
  <si>
    <t>NPEITE RF Trays 1 and 2 switch position matrix updates</t>
  </si>
  <si>
    <t>1139, 2676</t>
  </si>
  <si>
    <t>GPS300003055</t>
  </si>
  <si>
    <t>Update NPEITE/TAR Cal Paths script to include Cal Factors for Crosslink Transmit Script</t>
  </si>
  <si>
    <t>VP1652590 Rev -</t>
  </si>
  <si>
    <t>VP1652590 Rev A</t>
  </si>
  <si>
    <t>GPS300000521, GPS300000523</t>
  </si>
  <si>
    <t>SIRN11940</t>
  </si>
  <si>
    <t>XMTR Tuning STE</t>
  </si>
  <si>
    <t>SDD to rev B</t>
  </si>
  <si>
    <t>GPS300003056</t>
  </si>
  <si>
    <t>see description</t>
  </si>
  <si>
    <t>GPS300003059</t>
  </si>
  <si>
    <t>GPS300003060</t>
  </si>
  <si>
    <t>MDU TKS Spurious use case and script update</t>
  </si>
  <si>
    <t>GPS300003063</t>
  </si>
  <si>
    <t>OOBE Testing exits with primary key violation.</t>
  </si>
  <si>
    <t>ENG_AR_V1/SIRN11796AR</t>
  </si>
  <si>
    <t>GPS300003064</t>
  </si>
  <si>
    <t>Calibration decimal value cause MDU_AFs_Signals scriptwork around</t>
  </si>
  <si>
    <t>MITEMAR 2</t>
  </si>
  <si>
    <t>GPS300003065</t>
  </si>
  <si>
    <t>Updates to MDU Allan Deviation use case and script for Open and Closed loop measurements</t>
  </si>
  <si>
    <t>GPS300003066</t>
  </si>
  <si>
    <t>FSW: Incorrect MNAV Message Generation upon a Rate Change</t>
  </si>
  <si>
    <t>GPS300003067</t>
  </si>
  <si>
    <t>The S-Parameter test needs to be fixed to incorporate the option to use a 4 port ENA for L1 testing</t>
  </si>
  <si>
    <t>GPS300003068</t>
  </si>
  <si>
    <t>A process improvement is needed to pre-type ancillary equipment part numbers in the datasheet’s equipment list.  This enhance</t>
  </si>
  <si>
    <t>GPS300003069</t>
  </si>
  <si>
    <t>Additional ATLM telemetry is desired to provide more insight into the DC converter telemetry.</t>
  </si>
  <si>
    <t>GPS300003071</t>
  </si>
  <si>
    <t>NPE TKS Allan Deviation use case and script updates</t>
  </si>
  <si>
    <t>GPS300003075</t>
  </si>
  <si>
    <t>SIRN 11941</t>
  </si>
  <si>
    <t>GPS300003077</t>
  </si>
  <si>
    <t>SMIL STE Test Software Updates per Test procedure red-lines</t>
  </si>
  <si>
    <t>SIRN 11867    (6-27-12)</t>
  </si>
  <si>
    <t>(Multiple Items)</t>
  </si>
  <si>
    <t>LM DR 2955(SRS) LM DR 2957(STP), LM DR 2958 (SDD)</t>
  </si>
  <si>
    <t>2653, 2828</t>
  </si>
  <si>
    <t>LM DR 3068</t>
  </si>
  <si>
    <t>LM DR 3069</t>
  </si>
  <si>
    <t>LM DR 3067</t>
  </si>
  <si>
    <t>MDU_EC_URE Use Case and script</t>
  </si>
  <si>
    <t>FSW - Update Default Value for SMC #513</t>
  </si>
  <si>
    <t>GPS300003079</t>
  </si>
  <si>
    <t>FSW: Clean Up Extraneous SVP Code Due to Recent Algorithm Updates</t>
  </si>
  <si>
    <t>FSW SIQT</t>
  </si>
  <si>
    <t>GPS300003080</t>
  </si>
  <si>
    <t>Include MDU Attenuator Test script into MDU Code Power Ratio script</t>
  </si>
  <si>
    <t>GPS300003081</t>
  </si>
  <si>
    <t>NPE L-Band Output Return Loss use case and script updates</t>
  </si>
  <si>
    <t>Flight MDU ATP Start</t>
  </si>
  <si>
    <t>FCA / PCA</t>
  </si>
  <si>
    <t>MDU L-Band Code Power Test - SMIL Digital Attenuator Issue (Script)</t>
  </si>
  <si>
    <t>GPS300001857</t>
  </si>
  <si>
    <t>LBCR code compliance with standards for Headers and History</t>
  </si>
  <si>
    <t>Flight MDU ATP TVAC</t>
  </si>
  <si>
    <t>MDU LBand Phase Noise Setup (Flight) Script</t>
  </si>
  <si>
    <t>Closure Needed</t>
  </si>
  <si>
    <t>Unresolved STE Issue</t>
  </si>
  <si>
    <t>464, 479</t>
  </si>
  <si>
    <t>GPS300003082</t>
  </si>
  <si>
    <t>MDU HPE Signals: Include BDASINE Phase Noise measurement</t>
  </si>
  <si>
    <t>GPS300003083</t>
  </si>
  <si>
    <t>NPE HPE Signals: Include BDASINE Phase Noise measurement</t>
  </si>
  <si>
    <t>GPS300003084</t>
  </si>
  <si>
    <t>NPE TKS Phase Noise use case and script updates</t>
  </si>
  <si>
    <t>GPS300003085</t>
  </si>
  <si>
    <t>MDU Serial Number Needs to be Initialized</t>
  </si>
  <si>
    <t>GPS300003086</t>
  </si>
  <si>
    <t>MDU TKS Phase Noise use case and script updates</t>
  </si>
  <si>
    <t>GPS300003087</t>
  </si>
  <si>
    <t>Operating Mode Use case / Script Changes for new MDU test Requirements.</t>
  </si>
  <si>
    <t>GPS300003089</t>
  </si>
  <si>
    <t>MDU Code Dwell Imbalance Limit Change for BOL</t>
  </si>
  <si>
    <t>GPS300003090</t>
  </si>
  <si>
    <t>MDU Configuration Limit Change for BOL</t>
  </si>
  <si>
    <t>GPS300003091</t>
  </si>
  <si>
    <t>MDU HPE Signal Limit Changes for BOL</t>
  </si>
  <si>
    <t>GPS300003093</t>
  </si>
  <si>
    <t>MITE Test Engine Hangs Script  Waiting for Data from MAR Test Engine that has Already Been Passed</t>
  </si>
  <si>
    <t>SIRN AR</t>
  </si>
  <si>
    <t>2790, 2799</t>
  </si>
  <si>
    <t>GPS300003094</t>
  </si>
  <si>
    <t>NPE Power Consumption and Dissipation Use Case and Script Update</t>
  </si>
  <si>
    <t>NPE Pwr Cons and Disp.docx</t>
  </si>
  <si>
    <t>GPS300003098</t>
  </si>
  <si>
    <t>MITE MAR #4 STE Validation Incomplete</t>
  </si>
  <si>
    <t>Thomas Hayes</t>
  </si>
  <si>
    <t>David Mart</t>
  </si>
  <si>
    <t>Not Needed for SV01</t>
  </si>
  <si>
    <t>TAR Power Supply trips -- "method" needs major improvements (STE Validation Use Case)</t>
  </si>
  <si>
    <t>STE Validation Use Case</t>
  </si>
  <si>
    <t>Flight Panel ATP Start</t>
  </si>
  <si>
    <t>L2 Transmitter</t>
  </si>
  <si>
    <t>Marianne McLaughlin</t>
  </si>
  <si>
    <t>Not needed for SV01</t>
  </si>
  <si>
    <t>GPS300003101</t>
  </si>
  <si>
    <t>Add new tests at WG CCA level to simplify testing at MDU level.</t>
  </si>
  <si>
    <t>SW1624707</t>
  </si>
  <si>
    <t>MDU  Integration Test</t>
  </si>
  <si>
    <t>GPS300003103</t>
  </si>
  <si>
    <t>WG STE Opal Kelly FPGA does not have latest PDL core</t>
  </si>
  <si>
    <t>DD1624707</t>
  </si>
  <si>
    <t>GPS300003108</t>
  </si>
  <si>
    <t>MDU Dc-DC Converter PROM Reset Signal</t>
  </si>
  <si>
    <t>GPS300003109</t>
  </si>
  <si>
    <t>FSW - MDU Transmits on L3 in BER Mode</t>
  </si>
  <si>
    <t>SDD - NMG SC Updates</t>
  </si>
  <si>
    <t>SDD - Diagnostic test set needs to be defined</t>
  </si>
  <si>
    <t>SDD - Update Section 6 to reflect SRS change</t>
  </si>
  <si>
    <t>SDD - Read/Write FPGA Register SMCs</t>
  </si>
  <si>
    <t>SDD - SDD to SRS Class Trace Updates</t>
  </si>
  <si>
    <t>SDD - Crosslink Package Changes Due to Coding</t>
  </si>
  <si>
    <t>SDD - NMG Text Message Upload Validation</t>
  </si>
  <si>
    <t>SDD - XL - Send Extra ECTS Data with Control Words</t>
  </si>
  <si>
    <t>SDD - Resetting the WG in WGC_Process</t>
  </si>
  <si>
    <t>Closed</t>
  </si>
  <si>
    <t>GPS300003111</t>
  </si>
  <si>
    <t>2084, 2346</t>
  </si>
  <si>
    <t>GPS300003112</t>
  </si>
  <si>
    <t>FSW - MC17 message on the Red 1553B bus is not necessary</t>
  </si>
  <si>
    <t>GPS300003113</t>
  </si>
  <si>
    <t>FSW - INTEGRITY API Calls need additional error-checking</t>
  </si>
  <si>
    <t>GPS300003114</t>
  </si>
  <si>
    <t>Script not needed MDU ATP Start</t>
  </si>
  <si>
    <t>Duplicate</t>
  </si>
  <si>
    <t>Script Name</t>
  </si>
  <si>
    <t>Use Case Only</t>
  </si>
  <si>
    <t>SMIL STE Issue</t>
  </si>
  <si>
    <t>Flight Panel ATP</t>
  </si>
  <si>
    <t>Delta SIQT 1.4</t>
  </si>
  <si>
    <t>TSW SIQT</t>
  </si>
  <si>
    <t>SAU Needed</t>
  </si>
  <si>
    <t>DAQ Set-Up In TAR (TSW_ESCM.XML change)</t>
  </si>
  <si>
    <t>TAR Agilent 34980 channel assignment (TSW_ESCM.xml)</t>
  </si>
  <si>
    <t>FSW - LNAV Needs the ISF</t>
  </si>
  <si>
    <t>GPS300003115</t>
  </si>
  <si>
    <t>T5 Serial Telemetry Definitions differ from the '801</t>
  </si>
  <si>
    <t>GPS300003116</t>
  </si>
  <si>
    <t>LBCR Interface Needs Navigation Message Capabilities/Fixes</t>
  </si>
  <si>
    <t>LBCR Interface</t>
  </si>
  <si>
    <t>GPS300003117</t>
  </si>
  <si>
    <t>Equipment List file Missing information to operate new RF switches</t>
  </si>
  <si>
    <t>GPS300003119</t>
  </si>
  <si>
    <t>FSW: Issue with TKS Recovery From Successive Resets</t>
  </si>
  <si>
    <t>FSW Docs</t>
  </si>
  <si>
    <t>2406, 3080</t>
  </si>
  <si>
    <t>2909, 3021</t>
  </si>
  <si>
    <t>11796AD</t>
  </si>
  <si>
    <t>GPS300003120</t>
  </si>
  <si>
    <t>LBCR Test Engine Errors - NPEITE 5 Test Engine AR</t>
  </si>
  <si>
    <t>GPS300003121</t>
  </si>
  <si>
    <t>FSW: CNAV-2 SF2 Update (RFC-183)</t>
  </si>
  <si>
    <t>DR 2785</t>
  </si>
  <si>
    <t>GPS300003122</t>
  </si>
  <si>
    <t>NPEITE Validation Script - NPEITE Test Self Test - Add Tray 1 Switches 3 &amp; 4</t>
  </si>
  <si>
    <t>GPS300003125</t>
  </si>
  <si>
    <t>LBCR "Diddle Script" needed for SAP MITE-MAR systems</t>
  </si>
  <si>
    <t>GPS300003126</t>
  </si>
  <si>
    <t>FSW - Add Memory Padding for Partial Reprogramming</t>
  </si>
  <si>
    <t>GPS300003127</t>
  </si>
  <si>
    <t>Required ITE-LBCR Navigation Message Capability</t>
  </si>
  <si>
    <t>FSW SDD</t>
  </si>
  <si>
    <t>FSW SRS</t>
  </si>
  <si>
    <t>MITE/MAR STE Validation Script</t>
  </si>
  <si>
    <t>SDD - GPS III Baseline Update – ICD-GPS-703B</t>
  </si>
  <si>
    <t>FSW IRS</t>
  </si>
  <si>
    <t>FSW SDDSDD changes relating to DR's modifying HW Interface code</t>
  </si>
  <si>
    <t>Closed_Date</t>
  </si>
  <si>
    <t>Remaining OPEN:</t>
  </si>
  <si>
    <t>WEEK</t>
  </si>
  <si>
    <t>OPEN</t>
  </si>
  <si>
    <t>Total OPENED</t>
  </si>
  <si>
    <t>Begin</t>
  </si>
  <si>
    <t>Opened Week</t>
  </si>
  <si>
    <t>Week Ending</t>
  </si>
  <si>
    <t>NPEITE/TAR STE Validation Script</t>
  </si>
  <si>
    <t>Projected Closed Date</t>
  </si>
  <si>
    <t>Projected Closed Week</t>
  </si>
  <si>
    <t>Actual Closed Week</t>
  </si>
  <si>
    <t>Actual CLOSED</t>
  </si>
  <si>
    <t>Actual Total CLOSED</t>
  </si>
  <si>
    <t>Actual Total Open DRs</t>
  </si>
  <si>
    <t>Projected CLOSED</t>
  </si>
  <si>
    <t>Projected Total CLOSED</t>
  </si>
  <si>
    <t>Projected Total Open DRs</t>
  </si>
  <si>
    <t>40 are coding errors with 36 Resolved and in a release</t>
  </si>
  <si>
    <t>59 are required documentation updates in progress</t>
  </si>
  <si>
    <t>3 Issues require testing during integration activities with the customer</t>
  </si>
  <si>
    <t>427 Total DRs are not Closed in the GPS III DR System</t>
  </si>
  <si>
    <t>132 DRs have been identified as required for MDU ATP</t>
  </si>
  <si>
    <t>87 DRs have been identified as required for Panel ATP</t>
  </si>
  <si>
    <t>108 required to be closed before starting MDU ATP</t>
  </si>
  <si>
    <t>24 required to be closed before MDU ATP completion</t>
  </si>
  <si>
    <t>75 required to be closed before starting Panel ATP</t>
  </si>
  <si>
    <t>12 required to be closed before Panel ATP completion</t>
  </si>
  <si>
    <t>99 DRs have been identified as Flight Software (closure during or post FSW SIQT)</t>
  </si>
  <si>
    <t>13 DRs have been identified as additional software DRs required to be closed for Test Software SIQT</t>
  </si>
  <si>
    <t>12 DRs have been identified as documentation updates to be closed before FCA / PCA</t>
  </si>
  <si>
    <t>13 DRs have been identified as STE issues related to hardware or STE validation</t>
  </si>
  <si>
    <t>359 of those DRs are currently identified as applicable and necessary for SV01</t>
  </si>
  <si>
    <t>John.Pistacchio@itt.com</t>
  </si>
  <si>
    <t>GPS300002859</t>
  </si>
  <si>
    <t>COTS SW Upgrade</t>
  </si>
  <si>
    <t>GPS300003129</t>
  </si>
  <si>
    <t>Update MDU L-Band Phase Noise use cases and scripts per LM contracts letter</t>
  </si>
  <si>
    <t>GPS300003130</t>
  </si>
  <si>
    <t>FSW - SQE Threshold Checking in L3 Downlink</t>
  </si>
  <si>
    <t>GPS300003132</t>
  </si>
  <si>
    <t>FSW - Diagnostics - Memory Dump has a blocking call in a Mutex.</t>
  </si>
  <si>
    <t>GPS300003134</t>
  </si>
  <si>
    <t>FSW - SUROM BIT Status is incorrect on Flight retrieval.</t>
  </si>
  <si>
    <t>GPS300003135</t>
  </si>
  <si>
    <t>Parity errors in L1CD (CNAV2) messages cause the Script to exit</t>
  </si>
  <si>
    <t>GPS300003136</t>
  </si>
  <si>
    <t>FSW: Handling of Continuously Missing Almanac Upload</t>
  </si>
  <si>
    <t>GPS300003137</t>
  </si>
  <si>
    <t>Spectrum Analyzer Function GetPowerFrequencyData() not working correctly</t>
  </si>
  <si>
    <t>spectrumanalyzerbase.cpp</t>
  </si>
  <si>
    <t>GPS300003139</t>
  </si>
  <si>
    <t>Update NPE L-Band Phase Noise use case and script per LM contracts letter</t>
  </si>
  <si>
    <t>FSW - Non-Functional changes from Delta Code Review</t>
  </si>
  <si>
    <t>David.Mart@itt.com</t>
  </si>
  <si>
    <t>MDU_TKS_Spurious_Emissions.xts, npe_l-band in-ban</t>
  </si>
  <si>
    <t>GPS300003140</t>
  </si>
  <si>
    <t>ATP GUI does not consistently render measurments in its measurement trace</t>
  </si>
  <si>
    <t>CSTS 11796AR</t>
  </si>
  <si>
    <t>GPS300003142</t>
  </si>
  <si>
    <t>FSW: Fix Race Condition In TKS Recovery Code</t>
  </si>
  <si>
    <t>GPS300003143</t>
  </si>
  <si>
    <t>FSW - WDT Expires But Does Not Reset Processor</t>
  </si>
  <si>
    <t>BIN 1 MDU ATP Ambient Start</t>
  </si>
  <si>
    <t>BIN 4 MDU ATP Ambient Final</t>
  </si>
  <si>
    <t>HDD1652490 Rev A</t>
  </si>
  <si>
    <t>HDD1652490 Rev B</t>
  </si>
  <si>
    <t>amit.j.patel@itt.com</t>
  </si>
  <si>
    <t>Released - TSW</t>
  </si>
  <si>
    <t>BIN 2 MDU ATP Vibe/Pyro</t>
  </si>
  <si>
    <t>GPS300003099</t>
  </si>
  <si>
    <t>SIRN 11940</t>
  </si>
  <si>
    <t>SIQT Phase (SW)</t>
  </si>
  <si>
    <t>SW1624704 rev A</t>
  </si>
  <si>
    <t>WG STE in Software Lab</t>
  </si>
  <si>
    <t>CR00000091899</t>
  </si>
  <si>
    <t>GPS300003144</t>
  </si>
  <si>
    <t>FSW: CNAV-2 SF3 P1 Needs ISC Terms</t>
  </si>
  <si>
    <t>GPS300003149</t>
  </si>
  <si>
    <t>GPS300003150</t>
  </si>
  <si>
    <t>GPS300003151</t>
  </si>
  <si>
    <t>GPS300003152</t>
  </si>
  <si>
    <t xml:space="preserve">BIN  </t>
  </si>
  <si>
    <t>OOBE</t>
  </si>
  <si>
    <t>AFS Input VSWR</t>
  </si>
  <si>
    <t>AFS Signals</t>
  </si>
  <si>
    <t>Cal Paths</t>
  </si>
  <si>
    <t>Code Power Ratio</t>
  </si>
  <si>
    <t>Combined Group Delay</t>
  </si>
  <si>
    <t>Crosslink Transmit</t>
  </si>
  <si>
    <t>Crosslink Receive</t>
  </si>
  <si>
    <t>HPE Signals &amp; NCE Signals</t>
  </si>
  <si>
    <t>HPE Signals</t>
  </si>
  <si>
    <t>HPE Signals &amp; TKS Spurious</t>
  </si>
  <si>
    <t>L-Band Phase Noise</t>
  </si>
  <si>
    <t>MDU Configuration</t>
  </si>
  <si>
    <t>Memory Dump</t>
  </si>
  <si>
    <t>Nav Messages</t>
  </si>
  <si>
    <t>Operating Modes</t>
  </si>
  <si>
    <t>NCE Signals</t>
  </si>
  <si>
    <t>RF Coupling</t>
  </si>
  <si>
    <t>TKS Phase Noise</t>
  </si>
  <si>
    <t>TKS Spurious Emissions</t>
  </si>
  <si>
    <t>Total RF Power</t>
  </si>
  <si>
    <t>X1 Epoch</t>
  </si>
  <si>
    <t>Transmitter Control Word</t>
  </si>
  <si>
    <t>BIN 4 or FCA / PCA</t>
  </si>
  <si>
    <t>Not Applicable</t>
  </si>
  <si>
    <t>GPS300003154</t>
  </si>
  <si>
    <t>FSW: Add Divide-By-Zero Checks to VCXO Characterization Code</t>
  </si>
  <si>
    <t>1602, 1941</t>
  </si>
  <si>
    <t>Stephen.Angelo@itt.com</t>
  </si>
  <si>
    <t>GPS300003131</t>
  </si>
  <si>
    <t>T5 data seems to be back up on MM4</t>
  </si>
  <si>
    <t>GPS300003155</t>
  </si>
  <si>
    <t>Update NPEITE MEC OOBE Switching Matrix in OOBE Mask Excel file</t>
  </si>
  <si>
    <t>GPS300003156</t>
  </si>
  <si>
    <t>Update to MDU and NPE OOBE masks in Excel file to remove OOBE mask misalignments.</t>
  </si>
  <si>
    <t>Mary.Ghassemzadeh@itt.com</t>
  </si>
  <si>
    <t>GPS300003157</t>
  </si>
  <si>
    <t>FSW - Reverse Bit Order for UHF Crosslink Data to ECTS</t>
  </si>
  <si>
    <t>11796AT</t>
  </si>
  <si>
    <t>SIRN11958</t>
  </si>
  <si>
    <t>GPS300003158</t>
  </si>
  <si>
    <t>FSW: 60-Day State Vector Propagation Fails</t>
  </si>
  <si>
    <t>XMTR ATP JUNE 22</t>
  </si>
  <si>
    <t>(blank)</t>
  </si>
  <si>
    <t>GPS300003162</t>
  </si>
  <si>
    <t>BER Test Fails during Continuous Monitor Script</t>
  </si>
  <si>
    <t>LM DR 3102</t>
  </si>
  <si>
    <t>11796AU</t>
  </si>
  <si>
    <t>LM DR 3217</t>
  </si>
  <si>
    <t>LM DR 3220</t>
  </si>
  <si>
    <t>LM DR 3216</t>
  </si>
  <si>
    <t>LM DR 3218</t>
  </si>
  <si>
    <t>GPS300003168</t>
  </si>
  <si>
    <t>The Database  Update Changes fo DR#3131 not picked up correctly by installer</t>
  </si>
  <si>
    <t>GPS300003169</t>
  </si>
  <si>
    <t>FSW: Parity Generation in Crypto's LNAV Handler Needs Update</t>
  </si>
  <si>
    <t>GPS300003170</t>
  </si>
  <si>
    <t>Update the NPE IBE script to use case rev G</t>
  </si>
  <si>
    <t>GPS300003172</t>
  </si>
  <si>
    <t>Update the NPE Non Standard Code script with changes made during GNST testing at LM</t>
  </si>
  <si>
    <t>GPS300003173</t>
  </si>
  <si>
    <t>Include manifest code in the NPE Utility to change power script</t>
  </si>
  <si>
    <t>GPS300003175</t>
  </si>
  <si>
    <t>Include manifest code in the NPE LBand Phase Noise script</t>
  </si>
  <si>
    <t>GPS300003176</t>
  </si>
  <si>
    <t>Include manifest code in the NPE IBE script</t>
  </si>
  <si>
    <t>GPS300003177</t>
  </si>
  <si>
    <t>CSTS sends EGSE message aborted by user</t>
  </si>
  <si>
    <t>SIRN AS</t>
  </si>
  <si>
    <t>GPS300003180</t>
  </si>
  <si>
    <t>SIRN 11960</t>
  </si>
  <si>
    <t>GPS300003181</t>
  </si>
  <si>
    <t>FSW: LNAV SF5P25 Needs SOH Bits</t>
  </si>
  <si>
    <t>GPS300003182</t>
  </si>
  <si>
    <t>GPS300003183</t>
  </si>
  <si>
    <t>XMTR SW Release</t>
  </si>
  <si>
    <t>GPS300003185</t>
  </si>
  <si>
    <t>MAR EquipmentLimits file missing reference to existing function needed for Calibration</t>
  </si>
  <si>
    <t>EquipmentLimits.xml (MAR Copy), CSTS 11796AT</t>
  </si>
  <si>
    <t>GPS300003186</t>
  </si>
  <si>
    <t>Agilent's Firmware A.10.06 in the ENA 5071C has an incompatibility with the XMTR Test Software</t>
  </si>
  <si>
    <t>GPS300003187</t>
  </si>
  <si>
    <t>GPS300003189</t>
  </si>
  <si>
    <t>SPUR tag is not returning the correct value to the script</t>
  </si>
  <si>
    <t>CSTS 11796AT</t>
  </si>
  <si>
    <t>GPS300003190</t>
  </si>
  <si>
    <t>Spectrum Analyzer function GetPowerFrequencyData not handling "null" case properly</t>
  </si>
  <si>
    <t>ENA setup configuration</t>
  </si>
  <si>
    <t>Complete</t>
  </si>
  <si>
    <t>NEW DR 3192</t>
  </si>
  <si>
    <t>GPS300003191</t>
  </si>
  <si>
    <t>FSW: FSW Instability After Multiple X1 Adjusts</t>
  </si>
  <si>
    <t>MDUB2 PEER Finding: New Use Case and script Required for MDUB2-447, -3504 and -3063</t>
  </si>
  <si>
    <t>MDU Continuous Monitor scripts need EIE command updates</t>
  </si>
  <si>
    <t>SIRN 11951</t>
  </si>
  <si>
    <t>MDU did not restart after reprogram upload</t>
  </si>
  <si>
    <t>SIRN 11865 (unclassified).</t>
  </si>
  <si>
    <t>3189, 3190</t>
  </si>
  <si>
    <t>GPS300003198</t>
  </si>
  <si>
    <t>GPS300003199</t>
  </si>
  <si>
    <t>Neither Aux Mode 8K or Aux Mode 32K is working</t>
  </si>
  <si>
    <t>SIRN11796AS</t>
  </si>
  <si>
    <t>GPS300003202</t>
  </si>
  <si>
    <t>typo in classified LBCR configuration file</t>
  </si>
  <si>
    <t>LBCR SIRN11853D_SECRET</t>
  </si>
  <si>
    <t>GPS300003164</t>
  </si>
  <si>
    <t>Channel and memory leak resulting from failure to dispose proxy objects.</t>
  </si>
  <si>
    <t>DR 2695</t>
  </si>
  <si>
    <t>3190, 2956</t>
  </si>
  <si>
    <t>3189, 2956</t>
  </si>
  <si>
    <t>2939, 3023, 2940</t>
  </si>
  <si>
    <t>GPS300003203</t>
  </si>
  <si>
    <t>FSW - UHF ToA Estimate Cannot Reach High Limit</t>
  </si>
  <si>
    <t>SIRN 11957</t>
  </si>
  <si>
    <t>Peter.Moen@itt.com</t>
  </si>
  <si>
    <t>GPS300003204</t>
  </si>
  <si>
    <t>DR2407 &amp; DR2711 &amp; DR1513</t>
  </si>
  <si>
    <t>3191, 2940, 3203</t>
  </si>
  <si>
    <t>MM4</t>
  </si>
  <si>
    <t>2939, 2940, 3191, 3023</t>
  </si>
  <si>
    <t>GPS300003206</t>
  </si>
  <si>
    <t>FSW: TOI (Subframe 1 of CNAV-2) Range Correction</t>
  </si>
  <si>
    <t>GPS300003208</t>
  </si>
  <si>
    <t>Incorrect z-count arithmetic</t>
  </si>
  <si>
    <t>GPS300003209</t>
  </si>
  <si>
    <t>GPS300003211</t>
  </si>
  <si>
    <t>Update NPE L-Band In-Band Emissions use case and script for Tx modulation transitions</t>
  </si>
  <si>
    <t>GPS300003212</t>
  </si>
  <si>
    <t>FSW: Update of Shared Data When Missing Almanac</t>
  </si>
  <si>
    <t>GPS300003213</t>
  </si>
  <si>
    <t>NCE Signals needs Excel automation for Symmetricom 5120 instrument</t>
  </si>
  <si>
    <t>GPS300003214</t>
  </si>
  <si>
    <t>LBCR Config File Needed for MNAV at the High Rate</t>
  </si>
  <si>
    <t>GPS300003215</t>
  </si>
  <si>
    <t>NPE OOBE Data Review Issues</t>
  </si>
  <si>
    <t>GPS300003216</t>
  </si>
  <si>
    <t>TKS Phase Noise Data Review Issues</t>
  </si>
  <si>
    <t>GPS300003217</t>
  </si>
  <si>
    <t>NPE Utility Change power Data Review Issues</t>
  </si>
  <si>
    <t>GPS300003218</t>
  </si>
  <si>
    <t>NPE Configuration Data Review Issues</t>
  </si>
  <si>
    <t>GPS300003222</t>
  </si>
  <si>
    <t>Update MDU OOBE use case and script to keep L3 ON during the other L-band OOBE measurements.</t>
  </si>
  <si>
    <t>GPS300003223</t>
  </si>
  <si>
    <t>Update NPE OOBE use case and script to keep L3 ON during the other L-band OOBE measurements.</t>
  </si>
  <si>
    <t>GPS300003226</t>
  </si>
  <si>
    <t>SIRN11964</t>
  </si>
  <si>
    <t>GPS300003227</t>
  </si>
  <si>
    <t>GPS300003228</t>
  </si>
  <si>
    <t>GPS300003229</t>
  </si>
  <si>
    <t>GPS300003230</t>
  </si>
  <si>
    <t>MDU Scripts Require Sequence Update to Prevent Z-Count/X1-Epoch Adjust Failure</t>
  </si>
  <si>
    <t>*NOTE:  Original Grand Total was ~ 160, but around 40 DRs were canceled or determined not to be needed for ATP.</t>
  </si>
  <si>
    <t>BIN 3 Flight MDU ATP TVAC</t>
  </si>
  <si>
    <t>Bin</t>
  </si>
  <si>
    <t>NPE_Non_Standard_Codes.xts</t>
  </si>
  <si>
    <t>Validated Awaiting SW Release</t>
  </si>
  <si>
    <t>*Note:  Outages not included in NPE ATP DR Burndown chart</t>
  </si>
  <si>
    <t>Remaining OPEN not including OUTAGES:</t>
  </si>
  <si>
    <t>BIN</t>
  </si>
  <si>
    <t>Need Date</t>
  </si>
  <si>
    <t>Need Week</t>
  </si>
  <si>
    <t>GPS300003231</t>
  </si>
  <si>
    <t>SIRN11694</t>
  </si>
  <si>
    <t>GPS300003232</t>
  </si>
  <si>
    <t>GPS300003235</t>
  </si>
  <si>
    <t>L-Band Output Power script issues found during GNST Denver Int Data review</t>
  </si>
  <si>
    <t>GPS300003236</t>
  </si>
  <si>
    <t>Quadrature/xtalk script has errors after GNST Denver integration data reivew</t>
  </si>
  <si>
    <t>GPS300003237</t>
  </si>
  <si>
    <t>NPE Correlation Loss script has errors after GNST Denver Int Data review</t>
  </si>
  <si>
    <t>NPE_Correlation_Loss.xts</t>
  </si>
  <si>
    <t>GPS300003238</t>
  </si>
  <si>
    <t>Lband Combined group delay has errors after GNST Denver Int data review</t>
  </si>
  <si>
    <t>L-band_Combined_Group_delay.xts</t>
  </si>
  <si>
    <t>GPS300003239</t>
  </si>
  <si>
    <t>NPE Power Down has errors after Denver GNST script int data review</t>
  </si>
  <si>
    <t>NPE_Power_Down.xts</t>
  </si>
  <si>
    <t>GPS300003241</t>
  </si>
  <si>
    <t>NPE Code Phase adjust script /use case has errors after Denver GNST script int data review</t>
  </si>
  <si>
    <t>NPE_Lband_Code_Phase_Adjust.xts and use case</t>
  </si>
  <si>
    <t>GPS300003242</t>
  </si>
  <si>
    <t>NPE_Non_Standard_Codes missing measurment after Denver GNST script int data review</t>
  </si>
  <si>
    <t>GPS300003243</t>
  </si>
  <si>
    <t>Memory Dump Enable causing Collector to stop.</t>
  </si>
  <si>
    <t>GPS300003244</t>
  </si>
  <si>
    <t>Some LBCR Source files are missing headers including file classification.</t>
  </si>
  <si>
    <t>Scripting Guide</t>
  </si>
  <si>
    <t>2711, 2772</t>
  </si>
  <si>
    <t>GSS MDU hardware specific issue</t>
  </si>
  <si>
    <t>SIRN 11964</t>
  </si>
  <si>
    <t>XMTR STE Firmware Update</t>
  </si>
  <si>
    <t>GPS300003246</t>
  </si>
  <si>
    <t>MDU SN102 AFS Input VSWR Performance Outages</t>
  </si>
  <si>
    <t>GPS300003247</t>
  </si>
  <si>
    <t>MDU SN102 NCE Signals Performance Outages on ECTS Square Wave Output</t>
  </si>
  <si>
    <t>GPS300003249</t>
  </si>
  <si>
    <t>SRIN11964</t>
  </si>
  <si>
    <t>GPS300003250</t>
  </si>
  <si>
    <t>LBCR: Timestamping of Nav Messages in the Private Interface</t>
  </si>
  <si>
    <t>GPS300003251</t>
  </si>
  <si>
    <t>Synchronize ClearCase config files with those "inside".</t>
  </si>
  <si>
    <t>FSW False TKS Anomaly Detections Over Long Time Periods</t>
  </si>
  <si>
    <t>FSW TC10_NDS_Mission.xts</t>
  </si>
  <si>
    <t>FSW TC19_Local_and_Remote_NDS_Event_Handling.xts</t>
  </si>
  <si>
    <t>script and use case</t>
  </si>
  <si>
    <t>NPE TKS Allan Deviation</t>
  </si>
  <si>
    <t>NPEITE in panel room</t>
  </si>
  <si>
    <t>SAU 1.1</t>
  </si>
  <si>
    <t>Panel room NPEITE</t>
  </si>
  <si>
    <t>2604, 3125</t>
  </si>
  <si>
    <t>LBCR 11853E / CSTS 11796AU</t>
  </si>
  <si>
    <t>STE Validation Scripts</t>
  </si>
  <si>
    <t>STE Validation Script</t>
  </si>
  <si>
    <t>In-Band Emissions</t>
  </si>
  <si>
    <t>None defined by MDU Tiger Team</t>
  </si>
  <si>
    <t>Continuous Monitor</t>
  </si>
  <si>
    <t>Non-Standard Codes</t>
  </si>
  <si>
    <t>MDU Telemetry</t>
  </si>
  <si>
    <t>SVID</t>
  </si>
  <si>
    <t>TBD</t>
  </si>
  <si>
    <t>L-Band Phase Noise &amp; In-Band Emissions</t>
  </si>
  <si>
    <t>TKS Allan Deviation</t>
  </si>
  <si>
    <t>Multiple</t>
  </si>
  <si>
    <t>MDU Power Down</t>
  </si>
  <si>
    <t>NDS BDP Commands</t>
  </si>
  <si>
    <t>Standard Codes</t>
  </si>
  <si>
    <t>Weight &amp; Bonding</t>
  </si>
  <si>
    <t>LBCR Diddle</t>
  </si>
  <si>
    <t>Allan Deviation</t>
  </si>
  <si>
    <t>Code Dwell Imbalance</t>
  </si>
  <si>
    <t>NPE Configuration &amp; NPE Power Down</t>
  </si>
  <si>
    <t>NPE Configuration</t>
  </si>
  <si>
    <t>NPE Quadrature Crosstalk</t>
  </si>
  <si>
    <t>NPE L-Band Phase Noise</t>
  </si>
  <si>
    <t>NPE L-Band Differential Group Delay &amp; NPE Quadrature Crosstalk &amp; NPE Correlation Loss</t>
  </si>
  <si>
    <t>NPE Power Consumption and Dissipation</t>
  </si>
  <si>
    <t>NPE TKS Spurious</t>
  </si>
  <si>
    <t>NPE Emergency Shutdown</t>
  </si>
  <si>
    <t>NPE Allan Deviation</t>
  </si>
  <si>
    <t>NPE NCE Signals</t>
  </si>
  <si>
    <t>NPE Power Down</t>
  </si>
  <si>
    <t>NPE Crosslink Transmit</t>
  </si>
  <si>
    <t>NPE Crosslink Transmit &amp; NPE Crosslink Receive</t>
  </si>
  <si>
    <t>NPE HPE Signals</t>
  </si>
  <si>
    <t>NPE HPE Signals &amp; NPE NCE Signals</t>
  </si>
  <si>
    <t>NPE L-Band OOBE</t>
  </si>
  <si>
    <t>NPE L-Band OOBE &amp; Cal Paths</t>
  </si>
  <si>
    <t>X1 Epoch Adjust</t>
  </si>
  <si>
    <t>NPE Memory Dump</t>
  </si>
  <si>
    <t>NPE L-Band In-Band Emissions</t>
  </si>
  <si>
    <t>NPE L-Band Output Return Loss</t>
  </si>
  <si>
    <t>NPE TKS Phase Noise</t>
  </si>
  <si>
    <t>NPE L-Band Non-Standard Codes</t>
  </si>
  <si>
    <t>NPE Utility Change Power</t>
  </si>
  <si>
    <t>NPE Correlation Loss</t>
  </si>
  <si>
    <t>NPE L-Band Differential Group Delay</t>
  </si>
  <si>
    <t>NPE Code Phase Adjust</t>
  </si>
  <si>
    <t>NPE RF Output Power</t>
  </si>
  <si>
    <t>NPE Telemetry</t>
  </si>
  <si>
    <t>Bonding and Isolation</t>
  </si>
  <si>
    <t>MDU EC URE</t>
  </si>
  <si>
    <t>NPE EC URE</t>
  </si>
  <si>
    <t>Output Return Loss</t>
  </si>
  <si>
    <t>GPS300002608</t>
  </si>
  <si>
    <t>MUB Uploads intermittently not working due to TAR Test Engine</t>
  </si>
  <si>
    <t>11796AV</t>
  </si>
  <si>
    <t>STE Equipment List Changed for SN 7 &amp; 8 (Not Consistent with Org. Parts List ) - Update SW to Match</t>
  </si>
  <si>
    <t>L1 OOBE Spec Update (to reflect latest C2 HW Spec Change) -  Update SW to Match</t>
  </si>
  <si>
    <t>C2</t>
  </si>
  <si>
    <t>LM Request: Develop New Tuning SW Cal Curve Routine to Perform Control Word Characterization(temp,ModulationV Adj Settings)</t>
  </si>
  <si>
    <t>Bias Sensitivity Power Output Spec is Incorrect (New Control Word File Format Broke Bias Sensitivity Power Test) - SW Defect</t>
  </si>
  <si>
    <t>Enhancement to help New User HWE Request: L1MEC &amp;L2MEC control word file templates update to reflect the actual test sequence</t>
  </si>
  <si>
    <t>Enhancement: User Request GUI to include Hi and Low Drive Levels Button added Cal Curve Routine</t>
  </si>
  <si>
    <t>Test Eng Request for a L3 Flight HW Driver Setting Changed - Update Tuning SW to Match New Settings</t>
  </si>
  <si>
    <t>HW Limit Change FC27619 - HW Continuity Limit Change from 2.5 mohms to .5 or 1ohm - Need to update SW</t>
  </si>
  <si>
    <t>SW Update to Prevent a Possible Error Condition:  Reset Abort Flag if Thermal Cycle or Thermal Vac Test is Aborted</t>
  </si>
  <si>
    <t>Test Eng Request to Change Group Delay Limits Round Off - Change ATP SW To Match</t>
  </si>
  <si>
    <t>B2/C2 Spec Update FC 27615 - Implement for L1 OOBE testing in the Radio Astronomy frequency band: 1610.6 to 1613.8MHZ to SW</t>
  </si>
  <si>
    <t>B2/C2 NEED Update SEE FC 27619</t>
  </si>
  <si>
    <t>B2/C2 NEED Update - SEE FC 27619</t>
  </si>
  <si>
    <t>B2/C2 Spec Update FC27461 - Change specs to address L2 OOBE Failure in 25 to 156MHZ Frequency Band &amp; SW</t>
  </si>
  <si>
    <t>B2/C2/SDD - See FC27461 -</t>
  </si>
  <si>
    <t>Enhancement:  Test Eng Request &gt;integrate manual power meter recorder output with automated testing without interaction</t>
  </si>
  <si>
    <t>Enhancement: Test Eng Request &gt; Streamline thermal vac on orbit cycle 1 and 4 to speed up test</t>
  </si>
  <si>
    <t>COTS FW:Agilent E4419B PWRMeter require a firmware update to address recorder output issues interfering with remote operation</t>
  </si>
  <si>
    <t>L2 B2/C2 spec  update:   absolute group delay limits for L2 XMTR tests to SW</t>
  </si>
  <si>
    <t>L2 B2/C2</t>
  </si>
  <si>
    <t>GPS300003256</t>
  </si>
  <si>
    <t>Equipment Limits file has incorrect entries.</t>
  </si>
  <si>
    <t>GPS300003257</t>
  </si>
  <si>
    <t>FSW: Anomaly Detectors Disabled When AFS Signal Is Lost</t>
  </si>
  <si>
    <t>GPS300003258</t>
  </si>
  <si>
    <t>CSTS Installation process does not uninstall the encrypted equipment limits files</t>
  </si>
  <si>
    <t>csts installer</t>
  </si>
  <si>
    <t>GPS300003259</t>
  </si>
  <si>
    <t>csts installershould be in class and only class environment</t>
  </si>
  <si>
    <t>GPS300003260</t>
  </si>
  <si>
    <t>NPEITE L-Band RF Assy Initialization</t>
  </si>
  <si>
    <t>GPS300003264</t>
  </si>
  <si>
    <t>TSW Code Clean up</t>
  </si>
  <si>
    <t>DR GPS300001857</t>
  </si>
  <si>
    <t>Jason.Jackson@itt.com</t>
  </si>
  <si>
    <t>GPS300003265</t>
  </si>
  <si>
    <t>GPS300003267</t>
  </si>
  <si>
    <t>SN102 MDU VCXO Phase Noise Performance Outage</t>
  </si>
  <si>
    <t>GPS300003268</t>
  </si>
  <si>
    <t>FSW - Confusing Crypto Telemetry</t>
  </si>
  <si>
    <t>SIRN 11965</t>
  </si>
  <si>
    <t>GPS300003269</t>
  </si>
  <si>
    <t>LBCR L-Band Combinded Group Delay Cannot Be Run With LBCR Calibration on a NPEITE</t>
  </si>
  <si>
    <t>GPS300003270</t>
  </si>
  <si>
    <t>Some Scripts specific to NPEITE w/o Tar are failing due to variable overwrite.</t>
  </si>
  <si>
    <t>VCXO Phase Noise</t>
  </si>
  <si>
    <t>GPS300003271</t>
  </si>
  <si>
    <t>CSTS Script parser should NOT allow &lt;UUT&gt; tags outside of &lt;Test&gt; tags</t>
  </si>
  <si>
    <t>GPS300003272</t>
  </si>
  <si>
    <t>FSW: MNAV MT9 ST2 Builder Array Overrun</t>
  </si>
  <si>
    <t>all SIRNs prior to SIRN11853G</t>
  </si>
  <si>
    <t>SIRN11853E_SECRET</t>
  </si>
  <si>
    <t>GPS300003221</t>
  </si>
  <si>
    <t>Analyze Remove should not not throw exception if used with non-stable analyze.</t>
  </si>
  <si>
    <t>GPS300003273</t>
  </si>
  <si>
    <t>Use Case Updates based upon MDU C2b BOL Modifications</t>
  </si>
  <si>
    <t>GPS300003274</t>
  </si>
  <si>
    <t>FSW: Current Time in the OBC Ephemeris Message</t>
  </si>
  <si>
    <t>Other (Code)</t>
  </si>
  <si>
    <t>David Calla</t>
  </si>
  <si>
    <t>1940 Outage DR</t>
  </si>
  <si>
    <t>11796AW</t>
  </si>
  <si>
    <t>GPS300003276</t>
  </si>
  <si>
    <t>Update MDU OOBE masks to cover MDU SN102 Pre-ATP outages</t>
  </si>
  <si>
    <t>Lockheed Martin DR: GPS300003333</t>
  </si>
  <si>
    <t>GPS300003277</t>
  </si>
  <si>
    <t>The ATP software calibration instructions should be re-worded to match enhancements made to the test procedure.</t>
  </si>
  <si>
    <t>GPS300003278</t>
  </si>
  <si>
    <t>Commands Database: Add 2 missing commands and Remove 2 duplicate commands</t>
  </si>
  <si>
    <t>GPS300002843</t>
  </si>
  <si>
    <t>ATP Executive GUI Stops Populating with Script Run Information</t>
  </si>
  <si>
    <t>Post TSW SIQT</t>
  </si>
  <si>
    <t>GPS300002846</t>
  </si>
  <si>
    <t>Stable 32 3rd party software is needed to analyze Allen Deviation Data</t>
  </si>
  <si>
    <t>On Orbit Temperature Ranges Verification Method for group delay</t>
  </si>
  <si>
    <t>All C2's and B2</t>
  </si>
  <si>
    <t>B2/C2 - See FC27461 and SDD</t>
  </si>
  <si>
    <t>GPS300002844</t>
  </si>
  <si>
    <t>Test Engine and ATP Executive GUI Stops Responding to Script Run Requests</t>
  </si>
  <si>
    <t>LM GPS300003333</t>
  </si>
  <si>
    <t>NPE NDS BDP Commands and Crosslink Transmit issues (STE related)</t>
  </si>
  <si>
    <t>GPS300003284</t>
  </si>
  <si>
    <t>FSW - Z-Count Issues with Received Crosslink Messages</t>
  </si>
  <si>
    <t>GPS300003285</t>
  </si>
  <si>
    <t>ATP Executive GUI Crashes on Screen - Clear Function</t>
  </si>
  <si>
    <t>SIRN AW</t>
  </si>
  <si>
    <t>GPS300003286</t>
  </si>
  <si>
    <t>CML Version 29.6 and greater will not properly work with SIRN11796AU</t>
  </si>
  <si>
    <t>Test Scripts</t>
  </si>
  <si>
    <t>NPE Telemetry measurement Issue with Negatives (GNST EDM Only)</t>
  </si>
  <si>
    <t>LBCR 11853G</t>
  </si>
  <si>
    <t>GPS300003289</t>
  </si>
  <si>
    <t>OOM Exception while running xlink Rx script</t>
  </si>
  <si>
    <t>GPS300003293</t>
  </si>
  <si>
    <t>Linda Barcelo</t>
  </si>
  <si>
    <t>11796AX</t>
  </si>
  <si>
    <t>GPS300003295</t>
  </si>
  <si>
    <t>SIRN installation for TAR not present lacking the TAR xml code</t>
  </si>
  <si>
    <t>GPS300003297</t>
  </si>
  <si>
    <t>Classification of certain crypto-related configuration files changes.</t>
  </si>
  <si>
    <t>Linda.Barcelo@itt.com</t>
  </si>
  <si>
    <t>GPS300003298</t>
  </si>
  <si>
    <t>LBCR FEP crashes for unknown reasons</t>
  </si>
  <si>
    <t>GPS300003300</t>
  </si>
  <si>
    <t>MDU Integrity Status Flag - Analyze Point Failure During InSite MDU ATP</t>
  </si>
  <si>
    <t>FSW SDD to be released</t>
  </si>
  <si>
    <t>Robert.Montana@itt.com</t>
  </si>
  <si>
    <t>Cannot Create Excel Version of Datasheet for NPE Configuration (NPE ITE #3)</t>
  </si>
  <si>
    <t>FSW:  InSite MDU SN303 Mutex Acquisition Exception</t>
  </si>
  <si>
    <t>GPS300003301</t>
  </si>
  <si>
    <t>Update NPE L-Band IBE use case and script to use lower RBW and higher #pts in spectrum analyzer</t>
  </si>
  <si>
    <t>GPS300003302</t>
  </si>
  <si>
    <t>FSW - ToA Bias Not Retained Through MDU Restart</t>
  </si>
  <si>
    <t>FSW</t>
  </si>
  <si>
    <t>GPS300003303</t>
  </si>
  <si>
    <t>Update Excel macro used for MDU TKS VCXO Phase noise for RMS and spurs</t>
  </si>
  <si>
    <t>GPS300003304</t>
  </si>
  <si>
    <t>Logic Analyzer measurement names in Crosslink Transmit script need cleanup</t>
  </si>
  <si>
    <t>mdu_crosslink_transmit.xts</t>
  </si>
  <si>
    <t>GPS300003305</t>
  </si>
  <si>
    <t>LBand Phase Noise script showing a prompt incorrectly</t>
  </si>
  <si>
    <t>mdu_lband_phase_noise.xts</t>
  </si>
  <si>
    <t>SIRN 11966 (U)</t>
  </si>
  <si>
    <t>DR3211</t>
  </si>
  <si>
    <t>Joseph.Barcelo@itt.com</t>
  </si>
  <si>
    <t>GPS300002652</t>
  </si>
  <si>
    <t>Event Broker Unit test Case for threadPublishTest needs to be fixed</t>
  </si>
  <si>
    <t>2603 - UTR DR</t>
  </si>
  <si>
    <t>GPS300002789</t>
  </si>
  <si>
    <t>Database Limits Updates Need to be Incorporated into CSTS Installer</t>
  </si>
  <si>
    <t>GPS300003141</t>
  </si>
  <si>
    <t>Emergency Shutdown Procedure missing from MITE/MAR system TSW_ESCM file</t>
  </si>
  <si>
    <t>GPS300003200</t>
  </si>
  <si>
    <t>Example Crypto parameter comments in Equipement Limits files should be removed</t>
  </si>
  <si>
    <t>GPS300003254</t>
  </si>
  <si>
    <t>33220A Function Generator Addition of RANGE HOLD Mode</t>
  </si>
  <si>
    <t>GPS300003307</t>
  </si>
  <si>
    <t>Spectrum Analyzer errors due to IF overload</t>
  </si>
  <si>
    <t>GPS300003309</t>
  </si>
  <si>
    <t>TestEngine Service went nonresponsive/hung up during script</t>
  </si>
  <si>
    <t>3192 (?)</t>
  </si>
  <si>
    <t>GPS300003310</t>
  </si>
  <si>
    <t>FSW - Additional Range Check for Memory_Pool::Allocate()</t>
  </si>
  <si>
    <t>GPS300003311</t>
  </si>
  <si>
    <t>SDD - Update Script to Generate SDD Appendix</t>
  </si>
  <si>
    <t>SDD1652000APX</t>
  </si>
  <si>
    <t>GPS300003313</t>
  </si>
  <si>
    <t>NDS BDP Data is not logged to T5 Dump Database</t>
  </si>
  <si>
    <t>GPS300003314</t>
  </si>
  <si>
    <t>11796AY</t>
  </si>
  <si>
    <t>GPS300003318</t>
  </si>
  <si>
    <t>FSW - Deleted Almanac Still Used for ToA Estimates</t>
  </si>
  <si>
    <t>DR 2757</t>
  </si>
  <si>
    <t>GPS300003294</t>
  </si>
  <si>
    <t>Insert an additional temperature range for the L3 transmitter due to a large performance change between +20 and +45 deg C.</t>
  </si>
  <si>
    <t>GPS300003320</t>
  </si>
  <si>
    <t>FSW - L3 Transmit Occurs on Wrong TDMA Slot</t>
  </si>
  <si>
    <t>GPS300003322</t>
  </si>
  <si>
    <t>NPEITE EquipmentLimits.xml has mal-formatted SA commands</t>
  </si>
  <si>
    <t>SIRN 11796AW</t>
  </si>
  <si>
    <t>GPS300003324</t>
  </si>
  <si>
    <t>AU to AX_Eng1 Malicious Code Review Changes</t>
  </si>
  <si>
    <t>Kenneth Adam</t>
  </si>
  <si>
    <t>GPS300003321</t>
  </si>
  <si>
    <t>Transmitter Driver/HPA excel data dump requires format optimization.</t>
  </si>
  <si>
    <t>GPS300003323</t>
  </si>
  <si>
    <t>RecordIBEResults Stored Procedure Requires Updates</t>
  </si>
  <si>
    <t>GPS300003327</t>
  </si>
  <si>
    <t>C# Automatic Garbage Collection Issues</t>
  </si>
  <si>
    <t>GPS300003329</t>
  </si>
  <si>
    <t>FSW - Crosslink Hopping Integration Issues</t>
  </si>
  <si>
    <t>GPS300003333</t>
  </si>
  <si>
    <t>Fix error in Combined Group Delay Script</t>
  </si>
  <si>
    <t>GPS300003336</t>
  </si>
  <si>
    <t>FSW: Incorporate MNAV Super-Frame (RFC-00007)</t>
  </si>
  <si>
    <t>LBCR 11853G UNCLASS</t>
  </si>
  <si>
    <t>LBCR 11853G SECRET</t>
  </si>
  <si>
    <t>SVD Doc</t>
  </si>
  <si>
    <t>GPS300003332</t>
  </si>
  <si>
    <t>LBCR Fractional Code Power Measurements</t>
  </si>
  <si>
    <t>GPS300003341</t>
  </si>
  <si>
    <t>CSTS Issue Applying Calibration to Trace</t>
  </si>
  <si>
    <t>GPS300003342</t>
  </si>
  <si>
    <t>FSW: CNAV-2 SF2 Definition</t>
  </si>
  <si>
    <t>GPS300003344</t>
  </si>
  <si>
    <t>Update the NPE SVID script based on the latest use case.</t>
  </si>
  <si>
    <t>GPS300003345</t>
  </si>
  <si>
    <t>Update the NPE Key Supercession script based on the latest use case.</t>
  </si>
  <si>
    <t>OBE</t>
  </si>
  <si>
    <t>11796AZ</t>
  </si>
  <si>
    <t>Key Supercession</t>
  </si>
  <si>
    <t>MDU B2 Spec</t>
  </si>
  <si>
    <t>11796BA</t>
  </si>
  <si>
    <t>GPS300003349</t>
  </si>
  <si>
    <t>FSW - Crypto Health Monitor Startup Exception</t>
  </si>
  <si>
    <t>SIRN 11981</t>
  </si>
  <si>
    <t>GPS300003350</t>
  </si>
  <si>
    <t>Group delay test needs accomodate testing of MEC type XMTRs at an additional power level</t>
  </si>
  <si>
    <t>GPS300000161</t>
  </si>
  <si>
    <t>Update MDU Flight Software SRS classified appendix for CDR Baseline Roll (refer to LM 091214-1)</t>
  </si>
  <si>
    <t>SRSAPX1652000</t>
  </si>
  <si>
    <t>Rev. A</t>
  </si>
  <si>
    <t>Rev. -</t>
  </si>
  <si>
    <t>Mark.Lavecchia@itt.com</t>
  </si>
  <si>
    <t>GPS300000297</t>
  </si>
  <si>
    <t>MDU FSW Spare SRAM Die Usage</t>
  </si>
  <si>
    <t>Postponed</t>
  </si>
  <si>
    <t>SRS1652000 Rev. D</t>
  </si>
  <si>
    <t>Reliability analysis</t>
  </si>
  <si>
    <t>Susan.Newell@itt.com</t>
  </si>
  <si>
    <t>GPS300000331</t>
  </si>
  <si>
    <t>Incorporate ICD-GPS-801 Rev B state vector changes to NMG</t>
  </si>
  <si>
    <t>GPS300000368</t>
  </si>
  <si>
    <t>Removal of Check Vector Timeout</t>
  </si>
  <si>
    <t>B21652000 Rev C</t>
  </si>
  <si>
    <t>367,369, 370</t>
  </si>
  <si>
    <t>GPS300000390</t>
  </si>
  <si>
    <t>Incorperate SDD peer review comments into MDUFSW.rpy</t>
  </si>
  <si>
    <t>SDD1652000 Rev. -</t>
  </si>
  <si>
    <t>SDD - Model verified</t>
  </si>
  <si>
    <t>GPS300000400</t>
  </si>
  <si>
    <t>Incorporate SDD comments into MDU_Bootstrap_Software.sbs</t>
  </si>
  <si>
    <t>GPS300000404</t>
  </si>
  <si>
    <t>Incorporate SDD comments into Command.sbs.</t>
  </si>
  <si>
    <t>GPS300000405</t>
  </si>
  <si>
    <t>Incorporate SDD comments into L4_SI_Behavior.</t>
  </si>
  <si>
    <t>GPS300000407</t>
  </si>
  <si>
    <t>Updates to SDD Generation Scripts/Tags</t>
  </si>
  <si>
    <t>GPS300000409</t>
  </si>
  <si>
    <t>Incorporate SDD comments into Diagnostics.sbs</t>
  </si>
  <si>
    <t>GPS300000410</t>
  </si>
  <si>
    <t>Incorporate SDD comments into Executive.sbs</t>
  </si>
  <si>
    <t>416, 325, 395</t>
  </si>
  <si>
    <t>SDD - verified in Model</t>
  </si>
  <si>
    <t>GPS300000412</t>
  </si>
  <si>
    <t>Incorporate SDD comments into L5_SI_Behavior.</t>
  </si>
  <si>
    <t>GPS300000413</t>
  </si>
  <si>
    <t>General Updates to L5_Interfaces in FSW Architecture</t>
  </si>
  <si>
    <t>SDD1652000 Rev -</t>
  </si>
  <si>
    <t>GPS300000415</t>
  </si>
  <si>
    <t>Incorporate SDD comments into ArchitechturePkg.sbs.</t>
  </si>
  <si>
    <t>GPS300000418</t>
  </si>
  <si>
    <t>SDD: Incorporate peer review comments for the Infrastructure component</t>
  </si>
  <si>
    <t>GPS300000420</t>
  </si>
  <si>
    <t>Incorporate SDD comments into Telemetry_Messages.sbs.</t>
  </si>
  <si>
    <t>GPS300000421</t>
  </si>
  <si>
    <t>Incorporate SDD comments into Partition_Scheduler.sbs</t>
  </si>
  <si>
    <t>GPS300000429</t>
  </si>
  <si>
    <t>SUROM Activity Diagram in SDD shows incorrect Soft path.</t>
  </si>
  <si>
    <t>SDD1652002 Rev. -</t>
  </si>
  <si>
    <t>GPS300000464</t>
  </si>
  <si>
    <t>Remove FMECA/FMEA from TSW SRS</t>
  </si>
  <si>
    <t>SRS1620155 Rev B</t>
  </si>
  <si>
    <t>NPE TSW SRS Rev C</t>
  </si>
  <si>
    <t>STD Rev - Pre CCB Review</t>
  </si>
  <si>
    <t>LM: 448; ITT:465,466,467</t>
  </si>
  <si>
    <t>Barry.Sokol@itt.com</t>
  </si>
  <si>
    <t>TSW SRS Rev C</t>
  </si>
  <si>
    <t>GPS300000479</t>
  </si>
  <si>
    <t>NPE TSW SRS/SDD Link Issues</t>
  </si>
  <si>
    <t>SDD1621055</t>
  </si>
  <si>
    <t>SDD1621055 Rev. A</t>
  </si>
  <si>
    <t>LM #570</t>
  </si>
  <si>
    <t>James Kubeja</t>
  </si>
  <si>
    <t>GPS300000547</t>
  </si>
  <si>
    <t>Port changes to bootstrap code to MDU_Bootstrap_Software.sbs</t>
  </si>
  <si>
    <t>GPS300000560</t>
  </si>
  <si>
    <t>Crosslink Component Updates</t>
  </si>
  <si>
    <t>Void/Canceled</t>
  </si>
  <si>
    <t>GPS300000583</t>
  </si>
  <si>
    <t>SQA Plan change due to LM SQAP Audit</t>
  </si>
  <si>
    <t>1620251 Rev A</t>
  </si>
  <si>
    <t>Susan Newell</t>
  </si>
  <si>
    <t>GPS300000584</t>
  </si>
  <si>
    <t>SDRL SQAP 001 Change Required as a result of LM SQAP yearly audit</t>
  </si>
  <si>
    <t>SQAP 001 1620190 RevA</t>
  </si>
  <si>
    <t>GPS300000597</t>
  </si>
  <si>
    <t>Updates to the SDD Dignostics section driven by coding.</t>
  </si>
  <si>
    <t>GPS300000601</t>
  </si>
  <si>
    <t>Updates to the SDD Bootstrap section driven by coding.</t>
  </si>
  <si>
    <t>597, LM DR# GPS300000715</t>
  </si>
  <si>
    <t>GPS300000638</t>
  </si>
  <si>
    <t>NPE TSW SDD Post CDR Baseline changes</t>
  </si>
  <si>
    <t>SDD1620155</t>
  </si>
  <si>
    <t>Rev B</t>
  </si>
  <si>
    <t>Rev A</t>
  </si>
  <si>
    <t>LM: GPS300000570</t>
  </si>
  <si>
    <t>Rose Osborne</t>
  </si>
  <si>
    <t>TSW SDD Rev B</t>
  </si>
  <si>
    <t>GPS300000703</t>
  </si>
  <si>
    <t>SDD - Update CSTS C# Script Engine Section for Code Peer Review Changes</t>
  </si>
  <si>
    <t>James.Bindas@itt.com</t>
  </si>
  <si>
    <t>GPS300000707</t>
  </si>
  <si>
    <t>LBCR SDD Continuation Updates per CRM</t>
  </si>
  <si>
    <t>SDD Rev -</t>
  </si>
  <si>
    <t>LM DR: 538</t>
  </si>
  <si>
    <t>GPS300000708</t>
  </si>
  <si>
    <t>SDD - Update CSTS Event Broker Section for Code Peer Review Changes</t>
  </si>
  <si>
    <t>GPS300000712</t>
  </si>
  <si>
    <t>SDD - Update CSTS Plug-In Common Section for Code Peer Review Changes</t>
  </si>
  <si>
    <t>GPS300000713</t>
  </si>
  <si>
    <t>SDD - Update CSTS STE Library Section for Code Peer Review Changes</t>
  </si>
  <si>
    <t>Norman Yenesel</t>
  </si>
  <si>
    <t>GPS300000716</t>
  </si>
  <si>
    <t>FSW - Device Driver Updates for HW/SW Integration</t>
  </si>
  <si>
    <t>Andrea Permessur</t>
  </si>
  <si>
    <t>Bootstrap Software</t>
  </si>
  <si>
    <t>GPS300000750</t>
  </si>
  <si>
    <t>MDUFSW Upload - Reprogramming Store Status TLM Msg</t>
  </si>
  <si>
    <t>GPS300000759</t>
  </si>
  <si>
    <t>MDU FSW: Support MDU Restart/TKS Jump Start capability in TKS process</t>
  </si>
  <si>
    <t>GPS300000764</t>
  </si>
  <si>
    <t>FSW: Updates to TKS code due to TKS (Part 1) Unit Testing</t>
  </si>
  <si>
    <t>GPS300000768</t>
  </si>
  <si>
    <t>Diagnostics code changes due to unit testing.</t>
  </si>
  <si>
    <t>GPS300000785</t>
  </si>
  <si>
    <t>FSW: Updates to the Executive component due to Unit Testing</t>
  </si>
  <si>
    <t>GPS300000804</t>
  </si>
  <si>
    <t>FSW: TKS algorithm to generate control loop constants</t>
  </si>
  <si>
    <t>Paul.Gilmour@itt.com</t>
  </si>
  <si>
    <t>GPS300000809</t>
  </si>
  <si>
    <t>FSW: Updates to the Hardware Interfaces component due to Unit Testing</t>
  </si>
  <si>
    <t>GPS300000824</t>
  </si>
  <si>
    <t>Telemetry code changes due to unit testing</t>
  </si>
  <si>
    <t>GPS300000841</t>
  </si>
  <si>
    <t>FSW: Infrastructure changes due to Unit Testing</t>
  </si>
  <si>
    <t>GPS300000843</t>
  </si>
  <si>
    <t>FSW: Updates to TKS code due to TKS (Part 2) CUT</t>
  </si>
  <si>
    <t>11880a</t>
  </si>
  <si>
    <t>GPS300000848</t>
  </si>
  <si>
    <t>SDD - Updates to add Memory Pools/Mutex for NMG</t>
  </si>
  <si>
    <t>SDD1652000 Rev C</t>
  </si>
  <si>
    <t>GPS300000852</t>
  </si>
  <si>
    <t>MDU FSW NMG Part 2 Code Fix</t>
  </si>
  <si>
    <t>GPS300000868</t>
  </si>
  <si>
    <t>FSW: State Vector Processor related changes</t>
  </si>
  <si>
    <t>GPS300000901</t>
  </si>
  <si>
    <t>MDU FSW NMG MNAVMsgGenerator Needs HW Interface Logic</t>
  </si>
  <si>
    <t>See Notes.</t>
  </si>
  <si>
    <t>GPS300000914</t>
  </si>
  <si>
    <t>FSW: Maintain NSC status in Payload 1553B Operational Status message</t>
  </si>
  <si>
    <t>Pre-SWIT Test Integration</t>
  </si>
  <si>
    <t>GPS300000916</t>
  </si>
  <si>
    <t>FSW - Investigate telemetry queue sizes to reduce overflow messages</t>
  </si>
  <si>
    <t>1443, 1852</t>
  </si>
  <si>
    <t>GPS300000917</t>
  </si>
  <si>
    <t>FSW: Increase update rate of the Payload 1553B Z-Count message after the X1 interrupt occurs</t>
  </si>
  <si>
    <t>GPS300000919</t>
  </si>
  <si>
    <t>FSW: Route Crosslink commands to the correct SW port</t>
  </si>
  <si>
    <t>GPS300000947</t>
  </si>
  <si>
    <t>FSW: Clear the Ephemeris Message flag in the Payload 1553B Operational Status message</t>
  </si>
  <si>
    <t>Not A Failure</t>
  </si>
  <si>
    <t>GPS300000972</t>
  </si>
  <si>
    <t>FSW - P2P Fault Handling</t>
  </si>
  <si>
    <t>GPS300000975</t>
  </si>
  <si>
    <t>FSW - Initialization of SDL Settings on P2P</t>
  </si>
  <si>
    <t>GPS300000980</t>
  </si>
  <si>
    <t>FSW: Changes to TKS code due to informal MDU Integration</t>
  </si>
  <si>
    <t>GPS300000983</t>
  </si>
  <si>
    <t>Update P2P version register telemetry</t>
  </si>
  <si>
    <t>GPS300000994</t>
  </si>
  <si>
    <t>Diagnostics changes to support modulerizing tasks for bootstrap.</t>
  </si>
  <si>
    <t>GPS300000997</t>
  </si>
  <si>
    <t>CSTS report data entries not populated in report</t>
  </si>
  <si>
    <t>Z_Do_Not_Use</t>
  </si>
  <si>
    <t>11796K</t>
  </si>
  <si>
    <t>GPS300001005</t>
  </si>
  <si>
    <t>Test Software needs proper abstraction</t>
  </si>
  <si>
    <t>Steven.Verga@itt.com</t>
  </si>
  <si>
    <t>GPS300001012</t>
  </si>
  <si>
    <t>FSW - RED 1553 BUS A/B</t>
  </si>
  <si>
    <t>GPS300001016</t>
  </si>
  <si>
    <t>Add class to prioritize commanded queue over background queue.</t>
  </si>
  <si>
    <t>GPS300001022</t>
  </si>
  <si>
    <t>Change ISR and interrupt handler for Bootstrap to polling.</t>
  </si>
  <si>
    <t>P2P and Bootstrap_Scheduer</t>
  </si>
  <si>
    <t>GPS300001025</t>
  </si>
  <si>
    <t>FSW - Telemetry Diagnostic Store Time Tag</t>
  </si>
  <si>
    <t>GPS300001028</t>
  </si>
  <si>
    <t>FSW - Restructure CDG Fault Log &amp; Mutex</t>
  </si>
  <si>
    <t>645, 1024, 2274</t>
  </si>
  <si>
    <t>GPS300001029</t>
  </si>
  <si>
    <t>FSW - Cannot Acquire Mutex from Initial Task</t>
  </si>
  <si>
    <t>GPS300001030</t>
  </si>
  <si>
    <t>MDU FSW NMG: Handling of A-S Setting</t>
  </si>
  <si>
    <t>UTRR_NMG_12162010</t>
  </si>
  <si>
    <t>GPS300001033</t>
  </si>
  <si>
    <t>FSW - P2P Attention Signalling Error</t>
  </si>
  <si>
    <t>GPS300001035</t>
  </si>
  <si>
    <t>FSW - Watchdog Timer Expiring</t>
  </si>
  <si>
    <t>GPS300001039</t>
  </si>
  <si>
    <t>FSW: Changes to Executive from XL Coding</t>
  </si>
  <si>
    <t>1040 (SDD)</t>
  </si>
  <si>
    <t>GPS300001041</t>
  </si>
  <si>
    <t>FSW - NDS Post CUT Updates</t>
  </si>
  <si>
    <t>861 (Command Code), 1042 (SDD)</t>
  </si>
  <si>
    <t>GPS300001043</t>
  </si>
  <si>
    <t>Initialization of the 1553B in the bootstrap.</t>
  </si>
  <si>
    <t>GPS300001045</t>
  </si>
  <si>
    <t>FSW - Updates to CDG Due to ECTS Control Word Changes</t>
  </si>
  <si>
    <t>GPS300001046</t>
  </si>
  <si>
    <t>EDAC Initialization and reporting during memory tests are needed.</t>
  </si>
  <si>
    <t>GPS300001047</t>
  </si>
  <si>
    <t>FSW - Bootstrap Bit in Normal Telemetry Not Always Set</t>
  </si>
  <si>
    <t>GPS300001048</t>
  </si>
  <si>
    <t>FSW - Telemetry Mutex Contention</t>
  </si>
  <si>
    <t>GPS300001049</t>
  </si>
  <si>
    <t>FSW - WDT Inhibit Must be Implemented</t>
  </si>
  <si>
    <t>GPS300001050</t>
  </si>
  <si>
    <t>FSW: 8-byte Alignment of TKS Data Elements</t>
  </si>
  <si>
    <t>GPS300001054</t>
  </si>
  <si>
    <t>MDU FSW NMG: Add additional processing</t>
  </si>
  <si>
    <t>GPS300001059</t>
  </si>
  <si>
    <t>FSW: Telemetry message IDs and Telemetry Database</t>
  </si>
  <si>
    <t>GPS300001062</t>
  </si>
  <si>
    <t>FSW: Updates to TKS due to integration testing</t>
  </si>
  <si>
    <t>GPS300001063</t>
  </si>
  <si>
    <t>FSW - Uncomment Code in Almanac Handler</t>
  </si>
  <si>
    <t>GPS300001093</t>
  </si>
  <si>
    <t>Logic Analyzer Automated Control</t>
  </si>
  <si>
    <t>GPS00001105</t>
  </si>
  <si>
    <t>GPS300001095</t>
  </si>
  <si>
    <t>FSW - Restricted Memory ranges for diagnostics and dump tests and tasks.</t>
  </si>
  <si>
    <t>GPS300001105</t>
  </si>
  <si>
    <t>Symetricomm 5120A Driver</t>
  </si>
  <si>
    <t>GPS300002364</t>
  </si>
  <si>
    <t>GPS300001149</t>
  </si>
  <si>
    <t>1553 Bus Commaandng</t>
  </si>
  <si>
    <t>GPS300001919, GPS300001920,GPS300001921,</t>
  </si>
  <si>
    <t>GPS300001157</t>
  </si>
  <si>
    <t>Changes to Memory_Controller and the way the addresses are used in Diag/Boot.</t>
  </si>
  <si>
    <t>GPS300001159</t>
  </si>
  <si>
    <t>FSW - Bootstrap needs a crypto interface to get version register.</t>
  </si>
  <si>
    <t>1156, 1225</t>
  </si>
  <si>
    <t>GPS300001160</t>
  </si>
  <si>
    <t>Store FSW to NVRAM task needs enhancements.</t>
  </si>
  <si>
    <t>GPS300001183</t>
  </si>
  <si>
    <t>Fix for memory dumps on NVRAM.  NVRAM addresses currently not enabling NVRAM access.</t>
  </si>
  <si>
    <t>GPS300001185</t>
  </si>
  <si>
    <t>Update the Common_Test class to remove CheckAddressRange as a pure virtual.</t>
  </si>
  <si>
    <t>GPS300001188</t>
  </si>
  <si>
    <t>Remote Telnet Phase Noise Test Set access</t>
  </si>
  <si>
    <t>Lino.Siconolfi@itt.com</t>
  </si>
  <si>
    <t>GPS300001190</t>
  </si>
  <si>
    <t>Functionality for reporting EDAC is missing from FSW and Bootstrap.</t>
  </si>
  <si>
    <t>GPS300001192</t>
  </si>
  <si>
    <t>FSW - Move "extern 'C'" out of source file and into header file</t>
  </si>
  <si>
    <t>GPS300001193</t>
  </si>
  <si>
    <t>FSW: Investigate Causes for SBC Resets &amp; Exceptions</t>
  </si>
  <si>
    <t>GPS300001194</t>
  </si>
  <si>
    <t>State Vector Code Method Findings from Aerospace analysis</t>
  </si>
  <si>
    <t>Decision by FSW SIQT Start</t>
  </si>
  <si>
    <t>GPS300001195</t>
  </si>
  <si>
    <t>FSW - Estimate Sample Clock Frequency During Startup Operations</t>
  </si>
  <si>
    <t>GPS300001196</t>
  </si>
  <si>
    <t>Get waiver for OR fix nesting level of WGC2 code in nds_data_transmitter.cpp</t>
  </si>
  <si>
    <t>GPS300001200</t>
  </si>
  <si>
    <t>FSW - Dereference pointers passed into UHF_Receive_Signal_Handler constructor</t>
  </si>
  <si>
    <t>GPS300001208</t>
  </si>
  <si>
    <t>The final NPEITE script list had a duplicate test with different name</t>
  </si>
  <si>
    <t>James Bindas</t>
  </si>
  <si>
    <t>GPS300001221</t>
  </si>
  <si>
    <t>FSW - CDG Updates for ECTS Data</t>
  </si>
  <si>
    <t>GPS300001222</t>
  </si>
  <si>
    <t>FSW - Handle Overlapping Crosslink Transmit Slot Data Transfers</t>
  </si>
  <si>
    <t>GPS300001223</t>
  </si>
  <si>
    <t>FSW - Health Monitor Detection of Startup Faults</t>
  </si>
  <si>
    <t>GPS300001224</t>
  </si>
  <si>
    <t>FSW - Minor Changes Due To Directory Structure</t>
  </si>
  <si>
    <t>GPS300001240</t>
  </si>
  <si>
    <t>FSW - Add New Z-Count &amp; Time Functionality</t>
  </si>
  <si>
    <t>GPS300001241</t>
  </si>
  <si>
    <t>FSW/Boot - Memory test needs a tlm to send error state.</t>
  </si>
  <si>
    <t>GPS300001258</t>
  </si>
  <si>
    <t>STE Validation ECTS (EIE) Interface Verification</t>
  </si>
  <si>
    <t>GPS300001259</t>
  </si>
  <si>
    <t>STE Validation : Stimulating TLM Inputs</t>
  </si>
  <si>
    <t>GPS300001264</t>
  </si>
  <si>
    <t>Test Engine Restarting</t>
  </si>
  <si>
    <t>Corey.Schwab@itt.com</t>
  </si>
  <si>
    <t>GPS300001268</t>
  </si>
  <si>
    <t>FSW - XL Updates Due to Crypto</t>
  </si>
  <si>
    <t>GPS300001269</t>
  </si>
  <si>
    <t>STE Validation MAR # 21553 Test Errors</t>
  </si>
  <si>
    <t>GPS300001281</t>
  </si>
  <si>
    <t>FSW - CCA Register Read Addressing</t>
  </si>
  <si>
    <t>GPS300001284</t>
  </si>
  <si>
    <t>FSW - OFU Telemetry Missing at Startup</t>
  </si>
  <si>
    <t>GPS300001291</t>
  </si>
  <si>
    <t>FSW - Program Validation run test method and methodology errors</t>
  </si>
  <si>
    <t>GPS300001292</t>
  </si>
  <si>
    <t>FSW - Program Validation RunTest() incorrect handling of full program validation</t>
  </si>
  <si>
    <t>1156, 1241</t>
  </si>
  <si>
    <t>GPS300001301</t>
  </si>
  <si>
    <t>TKS FPGA Phase Measurement Epoch Timing Inverted Between TKS Local Loop Epoch Pulses</t>
  </si>
  <si>
    <t>GPS300001306</t>
  </si>
  <si>
    <t>FSW - DM Changes Due to Crypto Coding</t>
  </si>
  <si>
    <t>GPS300001308</t>
  </si>
  <si>
    <t>FSW: Get Program Counter for FSW-generated Exceptions</t>
  </si>
  <si>
    <t>GPS300001309</t>
  </si>
  <si>
    <t>FSW - Extra Repeats of Telemetry Messages</t>
  </si>
  <si>
    <t>GPS300001322</t>
  </si>
  <si>
    <t>FSW - Bootstrap Updates Due to Crypto</t>
  </si>
  <si>
    <t>1156, 1159, 1224, 1225</t>
  </si>
  <si>
    <t>GPS300001323</t>
  </si>
  <si>
    <t>FSW - Validate Uploaded Z-Counts</t>
  </si>
  <si>
    <t>GPS300001327</t>
  </si>
  <si>
    <t>FSW - TKS Software Updates Due to OFU Testing</t>
  </si>
  <si>
    <t>GPS300001351</t>
  </si>
  <si>
    <t>An SVD is not required for informal SW release of Flying Probe CCA test software</t>
  </si>
  <si>
    <t>rev C</t>
  </si>
  <si>
    <t>rev B</t>
  </si>
  <si>
    <t>Mark Lavecchia</t>
  </si>
  <si>
    <t>GPS300001354</t>
  </si>
  <si>
    <t>FSW - Upload: Need an Additional Telemetry Message</t>
  </si>
  <si>
    <t>Code - v1 of cpp file in collateral VOB</t>
  </si>
  <si>
    <t>GPS300001356</t>
  </si>
  <si>
    <t>FSW - Diagnostics/Boot: I/O &amp; P2P FPGA Version TLM</t>
  </si>
  <si>
    <t>GPS300001357</t>
  </si>
  <si>
    <t>FSW - Update PROCR Setting in FSW and Bootstrap</t>
  </si>
  <si>
    <t>GPS300001358</t>
  </si>
  <si>
    <t>FSW - MDU Restart Fails (Telemetry Queue Restart)</t>
  </si>
  <si>
    <t>GPS300001360</t>
  </si>
  <si>
    <t>FSW - Warm Start Fails (Data Sections)</t>
  </si>
  <si>
    <t>GPS300001361</t>
  </si>
  <si>
    <t>FSW - Processor Reset Not Consistent and Soft Resets</t>
  </si>
  <si>
    <t>GPS300001369</t>
  </si>
  <si>
    <t>FSW -  WGC: X1 and Z-Adjust Data Elements</t>
  </si>
  <si>
    <t>GPS300001382</t>
  </si>
  <si>
    <t>Standard codes script:</t>
  </si>
  <si>
    <t>Stephen.Panicalli@itt.com</t>
  </si>
  <si>
    <t>Michael Algase</t>
  </si>
  <si>
    <t>GPS300001383</t>
  </si>
  <si>
    <t>FSW - SVP Software Changes due to Unit Testing</t>
  </si>
  <si>
    <t>GPS300001399</t>
  </si>
  <si>
    <t>GPSIII Test Signal Interface Nemonic Standardization</t>
  </si>
  <si>
    <t>1400, 1401</t>
  </si>
  <si>
    <t>George.Lewis@itt.com</t>
  </si>
  <si>
    <t>GPS300001447</t>
  </si>
  <si>
    <t>FSW - I/O and P2P Direct Register Access SMCs</t>
  </si>
  <si>
    <t>GPS300001451</t>
  </si>
  <si>
    <t>FSW - Bootstrap Fails to Detect VCXO at Startup</t>
  </si>
  <si>
    <t>20110923-A Integration Image</t>
  </si>
  <si>
    <t>20110923 Integration Image</t>
  </si>
  <si>
    <t>GPS300001452</t>
  </si>
  <si>
    <t>FSW - L-Band Telemetry Queue Initialization Size Error</t>
  </si>
  <si>
    <t>20110927 Integration Image</t>
  </si>
  <si>
    <t>20110926 Integration Image</t>
  </si>
  <si>
    <t>GPS300001453</t>
  </si>
  <si>
    <t>FSW - Provide Identification in Telemetry</t>
  </si>
  <si>
    <t>GPS300001455</t>
  </si>
  <si>
    <t>Revise NPE TSW IRS from Rev C to Rev D</t>
  </si>
  <si>
    <t>NPETSW IRS</t>
  </si>
  <si>
    <t>IRS Rev D</t>
  </si>
  <si>
    <t>GPS300001469</t>
  </si>
  <si>
    <t>FSW - Bootstrap Linker Constants are Zero</t>
  </si>
  <si>
    <t>GPS300001470</t>
  </si>
  <si>
    <t>FSW - Bootstrap Locks Up During PCI Accesses</t>
  </si>
  <si>
    <t>FSW - Bootstrap</t>
  </si>
  <si>
    <t>1156,1866,1359 (duplicate)</t>
  </si>
  <si>
    <t>GPS300001481</t>
  </si>
  <si>
    <t>VSWR Calculation for AFS Input VSWR is incorrect</t>
  </si>
  <si>
    <t>VSWR Calculation for AFS Input VSWR</t>
  </si>
  <si>
    <t>11796W</t>
  </si>
  <si>
    <t>GPS300001484</t>
  </si>
  <si>
    <t>FSW - New Algorithm for VCXO Characterization and Control Word Generation</t>
  </si>
  <si>
    <t>GPS300001489</t>
  </si>
  <si>
    <t>FSW - State machine checking for FSW Queue Controllers is needed</t>
  </si>
  <si>
    <t>GPS300001491</t>
  </si>
  <si>
    <t>FSW - Telemetry #2045 is an Insufficient Response for Program Validation</t>
  </si>
  <si>
    <t>GPS300001492</t>
  </si>
  <si>
    <t>FSW - Remove Debug Code from Crypto</t>
  </si>
  <si>
    <t>GPS300001518</t>
  </si>
  <si>
    <t>FSW - Add Telemetry #91 (SCMD Status) to Bootstrap</t>
  </si>
  <si>
    <t>ICD-GPS-801</t>
  </si>
  <si>
    <t>GPS300001520</t>
  </si>
  <si>
    <t>Upload Event Type Data Elements Not Triggering</t>
  </si>
  <si>
    <t>11796AA</t>
  </si>
  <si>
    <t>GPS300001522</t>
  </si>
  <si>
    <t>FSW - WG CCA Interrupts Not Enabled</t>
  </si>
  <si>
    <t>GPS300001527</t>
  </si>
  <si>
    <t>Design Assurance Level in ITT PSAA</t>
  </si>
  <si>
    <t>PSAA</t>
  </si>
  <si>
    <t>GPS300001542</t>
  </si>
  <si>
    <t>1553 bus TLM for analog points</t>
  </si>
  <si>
    <t>1532, 1575</t>
  </si>
  <si>
    <t>11796??</t>
  </si>
  <si>
    <t>GPS300001552</t>
  </si>
  <si>
    <t>FSW - Memory Dumps Missing Data</t>
  </si>
  <si>
    <t>778, 1156, 1865, 2000</t>
  </si>
  <si>
    <t>GPS300001556</t>
  </si>
  <si>
    <t>Need to update all ECTS Interface Emulator (EIE) Assembly PIC SW images</t>
  </si>
  <si>
    <t>GPS300001554</t>
  </si>
  <si>
    <t>ECTS SIRN 11811.7.2</t>
  </si>
  <si>
    <t>GPS300001573</t>
  </si>
  <si>
    <t>FSW: Add Periodic AFS and SMIL Lock Status Reporting</t>
  </si>
  <si>
    <t>Thomas.Hayes@itt.com</t>
  </si>
  <si>
    <t>GPS300001586</t>
  </si>
  <si>
    <t>FSW - Telemetry Messages Cause Thread Latency</t>
  </si>
  <si>
    <t>FSW - Telemetry Messages</t>
  </si>
  <si>
    <t>GPS300001591</t>
  </si>
  <si>
    <t>FSW: CNAV and CNAV-2 Parity &amp; Encoding Corrections</t>
  </si>
  <si>
    <t>GPS300001597</t>
  </si>
  <si>
    <t>FSW - GBD Command Size</t>
  </si>
  <si>
    <t>GPS3000001929, 915</t>
  </si>
  <si>
    <t>GPS300001610</t>
  </si>
  <si>
    <t>Operating Modes / P-code issue</t>
  </si>
  <si>
    <t>GPS300001615</t>
  </si>
  <si>
    <t>ECTS software Peer Review comments that need to be addressed</t>
  </si>
  <si>
    <t>ECTS SIRN 11811.7.0</t>
  </si>
  <si>
    <t>GPS300001618</t>
  </si>
  <si>
    <t>MITE_MAR3: L2_EC_MU_Configuration telemetry - no response</t>
  </si>
  <si>
    <t>GPS300001628</t>
  </si>
  <si>
    <t>Update Script to reflect SVID Use Case Updated to Rev B</t>
  </si>
  <si>
    <t>GPS300001653</t>
  </si>
  <si>
    <t>FSW - Reprogramming Store Always Reset</t>
  </si>
  <si>
    <t>GPS300001654</t>
  </si>
  <si>
    <t>FSW - Bootstrap Upload Failures</t>
  </si>
  <si>
    <t>GPS300001658</t>
  </si>
  <si>
    <t>Log files get over written</t>
  </si>
  <si>
    <t>GPS300001685</t>
  </si>
  <si>
    <t>FSW - Add Processor Reset Software Command</t>
  </si>
  <si>
    <t>GPS300001706</t>
  </si>
  <si>
    <t>FSW: Fix Phase Measurement Validation Algorithms</t>
  </si>
  <si>
    <t>GPS300001709</t>
  </si>
  <si>
    <t>FSW: Table Lookup Solar Pressure Model and Eclipse Model</t>
  </si>
  <si>
    <t>GPS300001715</t>
  </si>
  <si>
    <t>FSW - Implement ICD-GPS-203 20.3.5.4</t>
  </si>
  <si>
    <t>GPS300001718</t>
  </si>
  <si>
    <t>TLM #128, "L3 Configuration Acknowledgement" deprecated in FSW. 801 and CM use case incorrect</t>
  </si>
  <si>
    <t>ICD-GPS-801 and Use Case</t>
  </si>
  <si>
    <t>GPS300001719</t>
  </si>
  <si>
    <t>MDU_SW_DISABLE_XLINK SMC appears to not return expected TLM #91</t>
  </si>
  <si>
    <t>GPS300001728</t>
  </si>
  <si>
    <t>FSW - Enable ECTS Interface</t>
  </si>
  <si>
    <t>GPS300001729</t>
  </si>
  <si>
    <t>FSW - Add Variable Data to Exception Storage Entry</t>
  </si>
  <si>
    <t>GPS300001736</t>
  </si>
  <si>
    <t>Commands Database for NPEITE/TAR is missing Panel Level Pulse Discretes</t>
  </si>
  <si>
    <t>GPS300001756</t>
  </si>
  <si>
    <t>Hash Validation produces errors in Data section 0x1 and 0x27</t>
  </si>
  <si>
    <t>1291, 2246</t>
  </si>
  <si>
    <t>GPS300001767</t>
  </si>
  <si>
    <t>NPE_GED_LLED_EVENTS- SIDE A FAILED</t>
  </si>
  <si>
    <t>NPE_GED_LLED_EVENTS- script</t>
  </si>
  <si>
    <t>GPS300001770</t>
  </si>
  <si>
    <t>FSW Crosslink SC: NDS/BER Message Handling</t>
  </si>
  <si>
    <t>GPS300001776</t>
  </si>
  <si>
    <t>NPE Operating Mode Failed.</t>
  </si>
  <si>
    <t>11796AF</t>
  </si>
  <si>
    <t>GPS300001779</t>
  </si>
  <si>
    <t>FSW - Absolute Z-Count Adjust SMC</t>
  </si>
  <si>
    <t>GPS300001780</t>
  </si>
  <si>
    <t>FSW: TKS FPGA Register Direct Access SMCs</t>
  </si>
  <si>
    <t>GPS300001781</t>
  </si>
  <si>
    <t>Boot - Need to add checking and reporting of 1553 BIT results for both Secret and Payload.</t>
  </si>
  <si>
    <t>GPS300001782</t>
  </si>
  <si>
    <t>FSW: Add Primary AFS/VCXO Sine Wave to TKS Data Missing Telemetry</t>
  </si>
  <si>
    <t>GPS300001783</t>
  </si>
  <si>
    <t>FSW: TKS Recovery from AFS Switch</t>
  </si>
  <si>
    <t>GPS300001784</t>
  </si>
  <si>
    <t>FSW: Periodic TKS Loop Status Telemetry Reporting</t>
  </si>
  <si>
    <t>GPS300001785</t>
  </si>
  <si>
    <t>FSW: Transition PLL Status Response</t>
  </si>
  <si>
    <t>GPS300001786</t>
  </si>
  <si>
    <t>FSW: Internal VCXO Control Register Selection</t>
  </si>
  <si>
    <t>GPS300001792</t>
  </si>
  <si>
    <t>FSW: NMG Miscellaneous Typos</t>
  </si>
  <si>
    <t>GPS300001801</t>
  </si>
  <si>
    <t>Datasheets are missing out of tolerance indicator under "RESULT TEXT"</t>
  </si>
  <si>
    <t>GPS300001817</t>
  </si>
  <si>
    <t>FSW - Crypto Upload Routing</t>
  </si>
  <si>
    <t>20111216 FSW</t>
  </si>
  <si>
    <t>GPS300001825</t>
  </si>
  <si>
    <t>FSW: TKS Loop Gets Stuck In Sample Clock Alignment Operation</t>
  </si>
  <si>
    <t>FSW 20111216</t>
  </si>
  <si>
    <t>GPS300001828</t>
  </si>
  <si>
    <t>No telemetry lost design requirement not met.</t>
  </si>
  <si>
    <t>GPS300001837</t>
  </si>
  <si>
    <t>DB growing due to last buffered 1553 Data frame when UUT is OFF</t>
  </si>
  <si>
    <t>various CSTS source files</t>
  </si>
  <si>
    <t>11796AG</t>
  </si>
  <si>
    <t>GPS300001839</t>
  </si>
  <si>
    <t>FSW: Extended Nav Mode Exit Criteria</t>
  </si>
  <si>
    <t>GPS300001841</t>
  </si>
  <si>
    <t>FSW: Transition to Non-Standard Codes When Communication with TKS is Lost</t>
  </si>
  <si>
    <t>GPS300001844</t>
  </si>
  <si>
    <t>MDU Config Script requires restarts of the T5 and Test Engine to run</t>
  </si>
  <si>
    <t>MDU Config Script</t>
  </si>
  <si>
    <t>SIRN W</t>
  </si>
  <si>
    <t>GPS300001847</t>
  </si>
  <si>
    <t>FSW: Inversion of Xmtr Control Words</t>
  </si>
  <si>
    <t>GPS300001853</t>
  </si>
  <si>
    <t>FSW: Handle Invalid MDU I/O Commands</t>
  </si>
  <si>
    <t>GPS300001860</t>
  </si>
  <si>
    <t>New LBCR Functions needed</t>
  </si>
  <si>
    <t>GPS300001863</t>
  </si>
  <si>
    <t>MDU_Configuration.xts fails intermittently</t>
  </si>
  <si>
    <t>GPS300001868</t>
  </si>
  <si>
    <t>No indication on STE's of Simulation Mode</t>
  </si>
  <si>
    <t>11796Z</t>
  </si>
  <si>
    <t>GPS300001869</t>
  </si>
  <si>
    <t>LBCR Delay Adjustment Command</t>
  </si>
  <si>
    <t>SIRN11796AB</t>
  </si>
  <si>
    <t>11796AB</t>
  </si>
  <si>
    <t>GPS300001875</t>
  </si>
  <si>
    <t>STE/LBCR needs to support IDD on/off for L3 messages</t>
  </si>
  <si>
    <t>Timothy.Flynn@itt.com</t>
  </si>
  <si>
    <t>11796AB (LBCR) and 11796AD(CSTS)</t>
  </si>
  <si>
    <t>GPS300001876</t>
  </si>
  <si>
    <t>FSW - Crypto Changes Due To Integration</t>
  </si>
  <si>
    <t>GPS300001883</t>
  </si>
  <si>
    <t>PA Code Measurements</t>
  </si>
  <si>
    <t>SIRN11796AE</t>
  </si>
  <si>
    <t>GPS300001910</t>
  </si>
  <si>
    <t>T5 has performance issues when users subscribe to large number of points or “*” degrades time that publishes occur</t>
  </si>
  <si>
    <t>SIRN# 11796AB</t>
  </si>
  <si>
    <t>11796AE</t>
  </si>
  <si>
    <t>GPS300001911</t>
  </si>
  <si>
    <t>FSW: MNAV Text Message Schedule Element Data Manager</t>
  </si>
  <si>
    <t>GPS300001915</t>
  </si>
  <si>
    <t>Fix Telemetry Parsing for CCA Register Direct Access Messages</t>
  </si>
  <si>
    <t>SIRN11796AC</t>
  </si>
  <si>
    <t>GPS300001918</t>
  </si>
  <si>
    <t>Loading MUB file fails during a Program Element Block upload</t>
  </si>
  <si>
    <t>GPS300001919</t>
  </si>
  <si>
    <t>CSTS 1553 Payload Bus Controller missing OBC Messaging capabilities</t>
  </si>
  <si>
    <t>various</t>
  </si>
  <si>
    <t>GPS300001920</t>
  </si>
  <si>
    <t>Enhance CSTS Red 1553 subsystem</t>
  </si>
  <si>
    <t>GPS300001921</t>
  </si>
  <si>
    <t>Need new publisher hooks for 1553 data</t>
  </si>
  <si>
    <t>11796AI</t>
  </si>
  <si>
    <t>GPS300001925</t>
  </si>
  <si>
    <t>Excessive/Extreme log activity on STE PCs</t>
  </si>
  <si>
    <t>Windows component services.exe</t>
  </si>
  <si>
    <t>GPS300001947</t>
  </si>
  <si>
    <t>LBCR Instrument Commands to LBCR should be serialized</t>
  </si>
  <si>
    <t>GPS300001950</t>
  </si>
  <si>
    <t>Installer for the MITE/MAR3 Software is not creating the TestResults directory under GPSIII.</t>
  </si>
  <si>
    <t>GPS300001951</t>
  </si>
  <si>
    <t>Telemetry Stream Decompositions support for the customer device interface</t>
  </si>
  <si>
    <t>GPS300001953</t>
  </si>
  <si>
    <t>Remove attribute from mite_equipment.xml file</t>
  </si>
  <si>
    <t>GPS300001954</t>
  </si>
  <si>
    <t>Update software build procedure include steps to decrypt/encrpty the equipment list file</t>
  </si>
  <si>
    <t>GPS300001957</t>
  </si>
  <si>
    <t>MDU Flex Mode 1 Upload</t>
  </si>
  <si>
    <t>GPS300001964</t>
  </si>
  <si>
    <t>Non-ATP script file are not removed during installation/re-installation</t>
  </si>
  <si>
    <t>GPS300001967</t>
  </si>
  <si>
    <t>Config Script isn't setting Phase Noise Test set to Correct VCXO</t>
  </si>
  <si>
    <t>Config Script</t>
  </si>
  <si>
    <t>GPS300001968</t>
  </si>
  <si>
    <t>Duplicate LBCR telemetry being published</t>
  </si>
  <si>
    <t>GPS300001975</t>
  </si>
  <si>
    <t>EIE has memory bank issues resulting in missing data detected during Crosslink Transmit Script</t>
  </si>
  <si>
    <t>EIE 11811</t>
  </si>
  <si>
    <t>GPS300001976</t>
  </si>
  <si>
    <t>FSW - SV Attitude message causing Processor Reset on MDU</t>
  </si>
  <si>
    <t>GPS300001978</t>
  </si>
  <si>
    <t>Timer class and EmergencyShutdown class not public</t>
  </si>
  <si>
    <t>GPS300001985</t>
  </si>
  <si>
    <t>Test results output export to Word not working properly</t>
  </si>
  <si>
    <t>Paul Hayes</t>
  </si>
  <si>
    <t>11796?? - not in SVD</t>
  </si>
  <si>
    <t>GPS300001989</t>
  </si>
  <si>
    <t>MDU Transmitter Control word Data and Mask don't match use case</t>
  </si>
  <si>
    <t>SIRN11796AF+ENG2</t>
  </si>
  <si>
    <t>GPS300001994</t>
  </si>
  <si>
    <t>Race condition in Analyze behavior</t>
  </si>
  <si>
    <t>GPS300001995</t>
  </si>
  <si>
    <t>Installer updates to add new content.</t>
  </si>
  <si>
    <t>GPS300001999</t>
  </si>
  <si>
    <t>EGSE Protocol format Error for Monitor/Response message</t>
  </si>
  <si>
    <t>SIRN11796AF</t>
  </si>
  <si>
    <t>GPS300002005</t>
  </si>
  <si>
    <t>FSW - MDU Upload Frames Intermittently Lost</t>
  </si>
  <si>
    <t>GPS300002019</t>
  </si>
  <si>
    <t>Test Engine should notify user when the Data Base is near full.</t>
  </si>
  <si>
    <t>GPS300002023</t>
  </si>
  <si>
    <t>FSW - Serial Telemetry Frame intermittent drops</t>
  </si>
  <si>
    <t>GED LED script</t>
  </si>
  <si>
    <t>Indirect Fix - no SIRN</t>
  </si>
  <si>
    <t>GPS300002034</t>
  </si>
  <si>
    <t>SBC EEPROM page writes fail in bootstrap without debugger attached.</t>
  </si>
  <si>
    <t>GPS300002041</t>
  </si>
  <si>
    <t>Support for the SAU requires the addition of an xml file to the install</t>
  </si>
  <si>
    <t>GPS300002042</t>
  </si>
  <si>
    <t>Add LBCR default correlation method to MITE software</t>
  </si>
  <si>
    <t>MITE SIRN configuration files</t>
  </si>
  <si>
    <t>GPS300002044</t>
  </si>
  <si>
    <t>LBCRRxSetAllCodes does not work properly on MM2</t>
  </si>
  <si>
    <t>GPS300002045</t>
  </si>
  <si>
    <t>CSTS throwing an invalid cast to uint32 type on MAR3</t>
  </si>
  <si>
    <t>ITT_PICommon.MDU1553PayloadBus.cs</t>
  </si>
  <si>
    <t>Integration</t>
  </si>
  <si>
    <t>GPS300002046</t>
  </si>
  <si>
    <t>Transmitter Control Word script has too many prompts</t>
  </si>
  <si>
    <t>GPS300002049</t>
  </si>
  <si>
    <t>Update LBCRSetAllCodes needs M code</t>
  </si>
  <si>
    <t>SIRN11796AG</t>
  </si>
  <si>
    <t>GPS300002052</t>
  </si>
  <si>
    <t>Add SMC #86 Reset Processor to TSW Commands Database</t>
  </si>
  <si>
    <t>GPS300002053</t>
  </si>
  <si>
    <t>LBCR connection failed filling CSTS Log File.</t>
  </si>
  <si>
    <t>GPS300002055</t>
  </si>
  <si>
    <t>FSW: NANU DM Size Update</t>
  </si>
  <si>
    <t>2118 (SDD DR)</t>
  </si>
  <si>
    <t>GPS300002056</t>
  </si>
  <si>
    <t>FSW: CNAV MT10 Builder Update</t>
  </si>
  <si>
    <t>GPS300002059</t>
  </si>
  <si>
    <t>TSW: Add Watchdog Timer Inhibit Stored Command to TSW Database</t>
  </si>
  <si>
    <t>TSW Database</t>
  </si>
  <si>
    <t>Inspection</t>
  </si>
  <si>
    <t>GPS300002060</t>
  </si>
  <si>
    <t>T5 Database broken on MM3</t>
  </si>
  <si>
    <t>T5 Database</t>
  </si>
  <si>
    <t>GPS300002063</t>
  </si>
  <si>
    <t>FSW: Telemetry Frame Cue Synchronization</t>
  </si>
  <si>
    <t>GPS300002064</t>
  </si>
  <si>
    <t>exelis common binaries additional Binary Content added into the deployment Package</t>
  </si>
  <si>
    <t>GPS300002072</t>
  </si>
  <si>
    <t>NPEITE_EquipmentList.xml TIC address is incorrect.</t>
  </si>
  <si>
    <t>GPS300002073</t>
  </si>
  <si>
    <t>NPE Script SA functions are missing in NPEITE Equipmentlimits.</t>
  </si>
  <si>
    <t>11796AM</t>
  </si>
  <si>
    <t>GPS300002074</t>
  </si>
  <si>
    <t>Need SA function to set Phase Noise reference level in plot view.</t>
  </si>
  <si>
    <t>GPS300002075</t>
  </si>
  <si>
    <t>FSW - Bootstrap Hash Validation investigation</t>
  </si>
  <si>
    <t>GPS300002080</t>
  </si>
  <si>
    <t>FSW - Bootstrap memory failure needed for EEPROM page write</t>
  </si>
  <si>
    <t>GPS300002085</t>
  </si>
  <si>
    <t>FSW: Fix TKS Table Data Element Upload Handling</t>
  </si>
  <si>
    <t>GPS300002086</t>
  </si>
  <si>
    <t>FSW: TKS Slow Loop Reset Recovery</t>
  </si>
  <si>
    <t>GPS300002092</t>
  </si>
  <si>
    <t>SWIT testing, need to expanded to cover the remaining types of data</t>
  </si>
  <si>
    <t>SWIT testing</t>
  </si>
  <si>
    <t>GPS300002093</t>
  </si>
  <si>
    <t>Secret 1553 bus</t>
  </si>
  <si>
    <t>GPS300002147, GPS300001921</t>
  </si>
  <si>
    <t>GPS300002098</t>
  </si>
  <si>
    <t>Analyze on AR's result in error in log file.</t>
  </si>
  <si>
    <t>log file</t>
  </si>
  <si>
    <t>SIRN11796AO</t>
  </si>
  <si>
    <t>GPS300002100</t>
  </si>
  <si>
    <t>Update averaging command support for spectrum analyzer</t>
  </si>
  <si>
    <t>SpectrumAnalyzerBase.cpp</t>
  </si>
  <si>
    <t>GPS300002106</t>
  </si>
  <si>
    <t>FSW - Diagnostic Store Overflow TLM Messages</t>
  </si>
  <si>
    <t>GPS300002115</t>
  </si>
  <si>
    <t>Automatic recovery from Matlab Out of Memory Error</t>
  </si>
  <si>
    <t>LBCR 11839</t>
  </si>
  <si>
    <t>GPS300002116</t>
  </si>
  <si>
    <t>L3 C/A correlator required to operate in both 1kHz and 11kHz mode</t>
  </si>
  <si>
    <t>GPS300002117</t>
  </si>
  <si>
    <t>DMA Transfer Timeout error requires FEP cold boot</t>
  </si>
  <si>
    <t>GPS300002127</t>
  </si>
  <si>
    <t>TSW: Fix TKS Write Register (Address) SMC Routing in Commands Database</t>
  </si>
  <si>
    <t>GPS300002128</t>
  </si>
  <si>
    <t>LBCR instrument needs to support 7200 symbol NDS messages + New LBCR SIRN</t>
  </si>
  <si>
    <t>GPS300002131</t>
  </si>
  <si>
    <t>Non-Zero Mean Frequency Commands in TKS Clock Anomaly Detection</t>
  </si>
  <si>
    <t>FSW, TN1620705</t>
  </si>
  <si>
    <t>GPS300002132</t>
  </si>
  <si>
    <t>11796AH</t>
  </si>
  <si>
    <t>GPS300002137</t>
  </si>
  <si>
    <t>TSW: Fix Read TKS Register (Address) SMC Routing in Commands Database</t>
  </si>
  <si>
    <t>GPS300002139</t>
  </si>
  <si>
    <t>FSW: No Exceptions on Unhandled P2P and I/O Interrupts</t>
  </si>
  <si>
    <t>GPS300002146</t>
  </si>
  <si>
    <t>SCMD 24 is incorrect</t>
  </si>
  <si>
    <t>GPS300002148</t>
  </si>
  <si>
    <t>Commands.sdf File sharing error</t>
  </si>
  <si>
    <t>GPS300002149</t>
  </si>
  <si>
    <t>SCMD 24 needs to be changed.</t>
  </si>
  <si>
    <t>GPS300002153</t>
  </si>
  <si>
    <t>FSW - Do Not Set Busy Bit on Payload 1553B</t>
  </si>
  <si>
    <t>SIRN 11832</t>
  </si>
  <si>
    <t>GPS300002156</t>
  </si>
  <si>
    <t>Removal of all scripts from the SIRN Installation Package</t>
  </si>
  <si>
    <t>GPS300002162</t>
  </si>
  <si>
    <t>FSW: TKS Recovery From Loss of Primary Clock Signals</t>
  </si>
  <si>
    <t>GPS300002163</t>
  </si>
  <si>
    <t>MDU Dump Telemetry not getting to database. Exceptions are being thrown</t>
  </si>
  <si>
    <t>GPS300002164</t>
  </si>
  <si>
    <t>FSW: Non-Standard Codes Handling with TKS Code</t>
  </si>
  <si>
    <t>GPS300002171</t>
  </si>
  <si>
    <t>FSW: Memory Dump Ready Bit in Operational Status Not Used</t>
  </si>
  <si>
    <t>GPS300002180</t>
  </si>
  <si>
    <t>Development of Installation for Scripts</t>
  </si>
  <si>
    <t>Process Change Only</t>
  </si>
  <si>
    <t>GPS300002183</t>
  </si>
  <si>
    <t>Auto generated Documentation of not defined Serial TLM points does not match code.</t>
  </si>
  <si>
    <t>GPS300002058</t>
  </si>
  <si>
    <t>GPS300002189</t>
  </si>
  <si>
    <t>STE_MDU1553_ConnectivityTest Support No longer supported with SIRN AG</t>
  </si>
  <si>
    <t>GPS300002194</t>
  </si>
  <si>
    <t>New ENA SCPI Command Required in Hardware IO</t>
  </si>
  <si>
    <t>GPS300002195</t>
  </si>
  <si>
    <t>Boot loader TLM#1 (Cold Start Standing By)</t>
  </si>
  <si>
    <t>GPS300002196</t>
  </si>
  <si>
    <t>Update path for NDS Event Data Files</t>
  </si>
  <si>
    <t>ASAP</t>
  </si>
  <si>
    <t>GPS300002197</t>
  </si>
  <si>
    <t>LBCR INterface changed, need to revise use of Results object</t>
  </si>
  <si>
    <t>GPS300002198</t>
  </si>
  <si>
    <t>FSW reboots after bootstrap fill pattern and destructive test.</t>
  </si>
  <si>
    <t>GPS300002199</t>
  </si>
  <si>
    <t>Bootstrap warm start issues with an invalid hash table.</t>
  </si>
  <si>
    <t>GPS300002202</t>
  </si>
  <si>
    <t>FSW/Boot SUROM Dump is currently seen as an invalid address.</t>
  </si>
  <si>
    <t>GPS300002204</t>
  </si>
  <si>
    <t>Schema for script files needs to be updated to not allow nesting of the Test wrapper.</t>
  </si>
  <si>
    <t>GPS300002208</t>
  </si>
  <si>
    <t>Unable to build GPSIII Testware Installer</t>
  </si>
  <si>
    <t>11796AG/AH</t>
  </si>
  <si>
    <t>GPS300002214</t>
  </si>
  <si>
    <t>MDU OPS command corrupts second word on RED BUS</t>
  </si>
  <si>
    <t>GPS300002217</t>
  </si>
  <si>
    <t>FSW: WG Process Exceptions On Initialization</t>
  </si>
  <si>
    <t>GPS300002219</t>
  </si>
  <si>
    <t>TSW: Fix Bit Positions in OBC Attitude Data Message</t>
  </si>
  <si>
    <t>Interface1553script.cpp</t>
  </si>
  <si>
    <t>GPS300002220</t>
  </si>
  <si>
    <t>FSW - Commanded tests not being run.</t>
  </si>
  <si>
    <t>GPS300002221</t>
  </si>
  <si>
    <t>FSW - Hash failures need to initiate transition to Non-Standard codes.</t>
  </si>
  <si>
    <t>GPS300002223</t>
  </si>
  <si>
    <t>ToString operation throws exception in 8 DataPoint classes</t>
  </si>
  <si>
    <t>GPS300002224</t>
  </si>
  <si>
    <t>FSW/Boot - there is a requirement to be able to clear the Diagnostic store.</t>
  </si>
  <si>
    <t>GPS300002225</t>
  </si>
  <si>
    <t>FSW - Not genererating upload block response telemetry</t>
  </si>
  <si>
    <t>GPS300002235</t>
  </si>
  <si>
    <t>TSW - Missing Commands in command database.</t>
  </si>
  <si>
    <t>GPS300002237</t>
  </si>
  <si>
    <t>Result Names not being stored unique in GPSIII database</t>
  </si>
  <si>
    <t>GPS300002239</t>
  </si>
  <si>
    <t>FSW - Telemetry Dropout Due To Local Queue Overflow</t>
  </si>
  <si>
    <t>GPS300002240</t>
  </si>
  <si>
    <t>Typo in Red Bus ISR</t>
  </si>
  <si>
    <t>SecretBus1553.cpp</t>
  </si>
  <si>
    <t>GPS300002241</t>
  </si>
  <si>
    <t>FSW: State Vector Propagator Causes FSW Telemetry to Hang</t>
  </si>
  <si>
    <t>GPS300002242</t>
  </si>
  <si>
    <t>LBCR Class not public</t>
  </si>
  <si>
    <t>GPS300002243</t>
  </si>
  <si>
    <t>The ITT_Monitor component project file needs the removal of un-used dependancies</t>
  </si>
  <si>
    <t>GPS300002245</t>
  </si>
  <si>
    <t>LBCRCodePresentResult is sending too much data to the ATP Executive window.</t>
  </si>
  <si>
    <t>GPS300002246</t>
  </si>
  <si>
    <t>FSW/Boot - Program images causing Hash Issues.</t>
  </si>
  <si>
    <t>GPS300002252</t>
  </si>
  <si>
    <t>Power Supply OFF Commands Need additional step to set 0 Volts</t>
  </si>
  <si>
    <t>Commands.sdf</t>
  </si>
  <si>
    <t>GPS300002253</t>
  </si>
  <si>
    <t>LBCR Schema File needs updates</t>
  </si>
  <si>
    <t>11796AJ - not in SVD</t>
  </si>
  <si>
    <t>GPS300002254</t>
  </si>
  <si>
    <t>PI Common MDU1553PayloadBus file requires update for MUB PEB uploads</t>
  </si>
  <si>
    <t>GPS300002261</t>
  </si>
  <si>
    <t>TSW Database Schema Updates Slow To Be Applied</t>
  </si>
  <si>
    <t>GPS300002268</t>
  </si>
  <si>
    <t>The Test Engine has a problem interpretating multiple analyze points of the same telemetry within one UUT block.</t>
  </si>
  <si>
    <t>GPS300002274</t>
  </si>
  <si>
    <t>FSW: CDG Fault Handling Error</t>
  </si>
  <si>
    <t>GPS300002282</t>
  </si>
  <si>
    <t>TSW: Fix SMC 331 In Commands Database</t>
  </si>
  <si>
    <t>GPS300002283</t>
  </si>
  <si>
    <t>SWIT: LBCR Nav Msg Capture Function</t>
  </si>
  <si>
    <t>TC13, 14, 15 scripts</t>
  </si>
  <si>
    <t>TC14, TC15, TC13</t>
  </si>
  <si>
    <t>OBE - 11832</t>
  </si>
  <si>
    <t>GPS300002284</t>
  </si>
  <si>
    <t>FSW: CNAV Message Generator Handling of Invalid Message Types</t>
  </si>
  <si>
    <t>cnav_msg_generator.cpp</t>
  </si>
  <si>
    <t>GPS300002285</t>
  </si>
  <si>
    <t>NDS BDP Commands script does not display data received over the Secret 1553 bus on the data report</t>
  </si>
  <si>
    <t>GPS300002289</t>
  </si>
  <si>
    <t>FSW - L3 Downlink Failures for XL Transmit (Local NDS Event)</t>
  </si>
  <si>
    <t>GPS300002291</t>
  </si>
  <si>
    <t>Remove MUB Builder folder</t>
  </si>
  <si>
    <t>GPS300002292</t>
  </si>
  <si>
    <t>Need files added to the installer</t>
  </si>
  <si>
    <t>GPS300002294</t>
  </si>
  <si>
    <t>FSW - Handling of Invalid BDP Uploads</t>
  </si>
  <si>
    <t>GPS300002297</t>
  </si>
  <si>
    <t>NPE TSW Installer script directory managment</t>
  </si>
  <si>
    <t>11796 - not in SVD</t>
  </si>
  <si>
    <t>GPS300002300</t>
  </si>
  <si>
    <t>Syntactical error in MAR EquipmentLimits file (and also TAR EquipmentLimits file)</t>
  </si>
  <si>
    <t>Not In SVD</t>
  </si>
  <si>
    <t>GPS300002302</t>
  </si>
  <si>
    <t>FSW: Memory Caching Causes Exception Data To Be Lost After Resets</t>
  </si>
  <si>
    <t>GPS300002307</t>
  </si>
  <si>
    <t>MDU FSW Cannot Generate Queue Overflows</t>
  </si>
  <si>
    <t>various (see description of fix)</t>
  </si>
  <si>
    <t>GPS300002311</t>
  </si>
  <si>
    <t>New Instrument methods needed to validate MDU GBD Dump Telemetry</t>
  </si>
  <si>
    <t>SIRN11796AI</t>
  </si>
  <si>
    <t>MM1/MM3</t>
  </si>
  <si>
    <t>GPS300002314</t>
  </si>
  <si>
    <t>Updates to Boot From Regression Testing</t>
  </si>
  <si>
    <t>Unit Regression Test</t>
  </si>
  <si>
    <t>GPS300002315</t>
  </si>
  <si>
    <t>FSW: Status Queue Overflow Due to WGC Telemetry Output</t>
  </si>
  <si>
    <t>GPS300002327</t>
  </si>
  <si>
    <t>MDU Data Reports do not include calibration data as part of the report</t>
  </si>
  <si>
    <t>GPS300002333</t>
  </si>
  <si>
    <t>TC20.3_sfmneccommanding_valid_nec_on</t>
  </si>
  <si>
    <t>GPS300002334</t>
  </si>
  <si>
    <t>TC20.4_sfmneccommanding_invalid nec_already_on</t>
  </si>
  <si>
    <t>GPS300002335</t>
  </si>
  <si>
    <t>ADD and correct SMC Commands to Database for SWIT</t>
  </si>
  <si>
    <t>GPS300002337</t>
  </si>
  <si>
    <t>TC20.6_sfmneccommanding_invalid nec_already_off</t>
  </si>
  <si>
    <t>GPS300002342</t>
  </si>
  <si>
    <t>Class Methods do not have defensive code to check for presence of null object</t>
  </si>
  <si>
    <t>GPS300002347</t>
  </si>
  <si>
    <t>FSW: HQT from ECTS Control SMC Needed by WGC</t>
  </si>
  <si>
    <t>WG Control SW</t>
  </si>
  <si>
    <t>#2380</t>
  </si>
  <si>
    <t>GPS300002349</t>
  </si>
  <si>
    <t>EIE Diagnostic results file not accessible in the SAP environment</t>
  </si>
  <si>
    <t>GPS300002352</t>
  </si>
  <si>
    <t>FSW: ECTS Acquisition Status Updates</t>
  </si>
  <si>
    <t>GPS300002356</t>
  </si>
  <si>
    <t>EIE does not set slot number from Z-Count correctly for week numbers &gt; 0</t>
  </si>
  <si>
    <t>Mite/Mar3 + EIE_Unit_Test_Script.xts</t>
  </si>
  <si>
    <t>EIE SIRN11811.7.2</t>
  </si>
  <si>
    <t>GPS300002357</t>
  </si>
  <si>
    <t>EIE doesn't report Control word data for hops 1 - 64 correctly in MAR results folder</t>
  </si>
  <si>
    <t>GPS300002367</t>
  </si>
  <si>
    <t>FSW: Fix AFS Drift Propagation Algorithm</t>
  </si>
  <si>
    <t>GPS300002371</t>
  </si>
  <si>
    <t>NC connection for the TSI not programmed correctly in the csts level</t>
  </si>
  <si>
    <t>TKS_Phase_Noise  (MDU and NPE)</t>
  </si>
  <si>
    <t>GPS300002372</t>
  </si>
  <si>
    <t>Need Cal Path Files copied to MITE test results directory</t>
  </si>
  <si>
    <t>GPS300002391</t>
  </si>
  <si>
    <t>11796AK - not in SVD</t>
  </si>
  <si>
    <t>GPS300002375</t>
  </si>
  <si>
    <t>No STE support for MNAV messaging - Needed for MDU ATP</t>
  </si>
  <si>
    <t>GPS300002376</t>
  </si>
  <si>
    <t>Memory Dump changes to address masking.</t>
  </si>
  <si>
    <t>GPS300002380</t>
  </si>
  <si>
    <t>TSW: Command and Telemetry Updates</t>
  </si>
  <si>
    <t>commands.sdf, T5 source, mdu_crosslink_receive.xts</t>
  </si>
  <si>
    <t>SIRN 11796AJ</t>
  </si>
  <si>
    <t>#2347</t>
  </si>
  <si>
    <t>11796AK? - not in SVD</t>
  </si>
  <si>
    <t>GPS300002389</t>
  </si>
  <si>
    <t>FSW - NDS Mission Data is Incomplete</t>
  </si>
  <si>
    <t>LBCR Calibration Plug-in files not part of install</t>
  </si>
  <si>
    <t>GPS300002397</t>
  </si>
  <si>
    <t>LBCR needs to access MND correlators</t>
  </si>
  <si>
    <t>11796AL / 11853B</t>
  </si>
  <si>
    <t>GPS300002398</t>
  </si>
  <si>
    <t>STD03.1BOOT Dump Default Values incorrect</t>
  </si>
  <si>
    <t>GPS300002424</t>
  </si>
  <si>
    <t>EGSE_Port MsgType not visible to unit tests</t>
  </si>
  <si>
    <t>GPS300002429</t>
  </si>
  <si>
    <t>TAR Power Supply ON Commands Need update to Current Limits</t>
  </si>
  <si>
    <t>GPS300002434</t>
  </si>
  <si>
    <t>TestEngine does not verify that all the expected databases are available through the SQL Server</t>
  </si>
  <si>
    <t>GPS300002436</t>
  </si>
  <si>
    <t>The MITE equipmentlimits.xml file is missing Spectrum Analyzer Commmands.</t>
  </si>
  <si>
    <t>2011 (closed), 2100 (validate), 2439</t>
  </si>
  <si>
    <t>11796AM - not in SVD</t>
  </si>
  <si>
    <t>GPS300002437</t>
  </si>
  <si>
    <t>MDU SW Commands missing from CSTS Commands database</t>
  </si>
  <si>
    <t>GPS300002438</t>
  </si>
  <si>
    <t>FSW - Bootstrap Must Handle SMC #392</t>
  </si>
  <si>
    <t>GPS300002441</t>
  </si>
  <si>
    <t>Hop_Data_Structure missing default constructor code</t>
  </si>
  <si>
    <t>GPS300002442</t>
  </si>
  <si>
    <t>NavMsg class requires encoding call in OpenStringArray operation</t>
  </si>
  <si>
    <t>GPS300002560.</t>
  </si>
  <si>
    <t>None - Indirect</t>
  </si>
  <si>
    <t>GPS300002458</t>
  </si>
  <si>
    <t>two commands have incorrect word0 in command database</t>
  </si>
  <si>
    <t>SIRN11796AK</t>
  </si>
  <si>
    <t>GPS300002461</t>
  </si>
  <si>
    <t>ICD801: Set Hop Quality Threshold SMC &amp; ACK TLM</t>
  </si>
  <si>
    <t>FSW 801 ICD Update</t>
  </si>
  <si>
    <t>GPS300002462</t>
  </si>
  <si>
    <t>FSW - L-Band Telemetry is Recycled</t>
  </si>
  <si>
    <t>SIRN 11865</t>
  </si>
  <si>
    <t>GPS300002465</t>
  </si>
  <si>
    <t>ICD-GPS-801 - Add SMC to Clear Diagnostic Store</t>
  </si>
  <si>
    <t>GPS300002466</t>
  </si>
  <si>
    <t>ICD-GPS-801 - Updates from Crypto Integration</t>
  </si>
  <si>
    <t>GPS300002467</t>
  </si>
  <si>
    <t>Boot - Checksum Error telemtry missing from warm start failure.</t>
  </si>
  <si>
    <t>GPS300002470</t>
  </si>
  <si>
    <t>NPE LBand Phase Noise script needs a function that will capture power against frequency when SA is in phase noise mode.</t>
  </si>
  <si>
    <t>2436, 2439</t>
  </si>
  <si>
    <t>GPS300002471</t>
  </si>
  <si>
    <t>Array out of bounds in GBDUploadResponseData.cs &amp; GBDUploadResponseHeader.cs</t>
  </si>
  <si>
    <t>GPS300002477</t>
  </si>
  <si>
    <t>FSW: Clean Up Process ID Definitions</t>
  </si>
  <si>
    <t>GPS300002482</t>
  </si>
  <si>
    <t>ICD-801 - New table for restricted memory for diagnostic tests.</t>
  </si>
  <si>
    <t>GPS300002488</t>
  </si>
  <si>
    <t>TSW Update to Commands.sdf  to provide extended commanding capabilities for FSW SWIT/SIQT</t>
  </si>
  <si>
    <t>SRS,IRS, SDD STP</t>
  </si>
  <si>
    <t>(LM# 1210,1211,57 &amp; 1958)</t>
  </si>
  <si>
    <t>GPS300002489</t>
  </si>
  <si>
    <t>Boot - Updates to the Restricted memory areas for Fill and Destructive test.</t>
  </si>
  <si>
    <t>GPS300002493</t>
  </si>
  <si>
    <t>ICD801 - Updates to the CMD 38/TLM 89 and Diagnostic Sections for EDAC.</t>
  </si>
  <si>
    <t>GPS300002494</t>
  </si>
  <si>
    <t>ICD801 - Update to 13540, description of TLM#71</t>
  </si>
  <si>
    <t>GPS300002496</t>
  </si>
  <si>
    <t>SAU.cs has incorrect spelling in error message for schema file "SAUSchema.xsd"</t>
  </si>
  <si>
    <t>GPS300002499</t>
  </si>
  <si>
    <t>FSW - Diagnostic command processing needs to match to bootstrap</t>
  </si>
  <si>
    <t>GPS300002509</t>
  </si>
  <si>
    <t>Remove attribute from NPEITE_EquipmentList.xml file</t>
  </si>
  <si>
    <t>GPS300002513</t>
  </si>
  <si>
    <t>FSW - NMG Tlm Messages Mismatch with 801</t>
  </si>
  <si>
    <t>GPS300002521</t>
  </si>
  <si>
    <t>Boot - Adding of Exception handling to the Exception vectors</t>
  </si>
  <si>
    <t>GPS300002522</t>
  </si>
  <si>
    <t>Commands Database needs to update the mnumonic for CMD 87.</t>
  </si>
  <si>
    <t>GPS300002525</t>
  </si>
  <si>
    <t>MDU1553 reporting flag should be public, and shouldnt be declared three times.</t>
  </si>
  <si>
    <t>GPS300002526</t>
  </si>
  <si>
    <t>FSW - Remove Obsolete Source Files</t>
  </si>
  <si>
    <t>GPS300002527</t>
  </si>
  <si>
    <t>FSW - Combine DS/Queues for Bootstrap &amp; FSW</t>
  </si>
  <si>
    <t>GPS300002543</t>
  </si>
  <si>
    <t>Add new TLM #252</t>
  </si>
  <si>
    <t>ICD 801</t>
  </si>
  <si>
    <t>GPS300002556</t>
  </si>
  <si>
    <t>FSW: Fix L-Band Telemetry Queue Initialization On MDU Restarts</t>
  </si>
  <si>
    <t>GPS300002558</t>
  </si>
  <si>
    <t>TEE SIRN11796AM  missing command in Interface1553 dll</t>
  </si>
  <si>
    <t>GPS300002559</t>
  </si>
  <si>
    <t>FSW: Fix Priority of NDS Mission Data Receiver Thread</t>
  </si>
  <si>
    <t>GPS300002560</t>
  </si>
  <si>
    <t>OpenStringArray operation in NavMsg.cs &amp; CodeSequnce.cs needs fix</t>
  </si>
  <si>
    <t>GPS300002562</t>
  </si>
  <si>
    <t>Operation Main() should be removed from NavMsg.cs</t>
  </si>
  <si>
    <t>GPS300002574</t>
  </si>
  <si>
    <t>SW Commands Database needs to update the mnumonic for CMD 146</t>
  </si>
  <si>
    <t>GPS300002577</t>
  </si>
  <si>
    <t>Emergency Shutdown Button Functionality in ATP GUI</t>
  </si>
  <si>
    <t>GPS300002579</t>
  </si>
  <si>
    <t>GetTempCtrl requires zero based index</t>
  </si>
  <si>
    <t>GPS300002593</t>
  </si>
  <si>
    <t>RemoteSystem_ExecuteBlock Variable call to MAR</t>
  </si>
  <si>
    <t>GPS300002597</t>
  </si>
  <si>
    <t>Log file is being filled up with useless information</t>
  </si>
  <si>
    <t>GPS300002602</t>
  </si>
  <si>
    <t>Changes From ITT_T5 and STD1553B Code Reviews</t>
  </si>
  <si>
    <t>GPS300002603</t>
  </si>
  <si>
    <t>Changes from NPETSW CSTS STECalManagerGUI, TestExecGUI,EventLibrary,ContinuousMonitor  Code and Unit Test Results peer review</t>
  </si>
  <si>
    <t>2652 - Event Broker UT only</t>
  </si>
  <si>
    <t>GPS300002613</t>
  </si>
  <si>
    <t>LBCR L1 and L2 MND Amplitude Measurements Failing (Returns NaN)</t>
  </si>
  <si>
    <t>11853B</t>
  </si>
  <si>
    <t>GPS300002614</t>
  </si>
  <si>
    <t>Abort Current button on ATP GUI</t>
  </si>
  <si>
    <t>GPS300002616</t>
  </si>
  <si>
    <t>Test engine should stop with a TLM failure and not allow any other scripts to execute.</t>
  </si>
  <si>
    <t>GPS300002618</t>
  </si>
  <si>
    <t>CSTS EGSE Interface does not correctly report script status per EGSE ICD</t>
  </si>
  <si>
    <t>GPS300002622</t>
  </si>
  <si>
    <t>VerifyEquipmentConfiguration called twice</t>
  </si>
  <si>
    <t>GPS300002630</t>
  </si>
  <si>
    <t>IT-NPETSW-2452 CUT Review - CSTS changes needed based on Peer Review</t>
  </si>
  <si>
    <t>I/O FPGA or CCA (possible)</t>
  </si>
  <si>
    <t>GPS300002631</t>
  </si>
  <si>
    <t>Database Updates missing from Deployed System (rdl file updates)</t>
  </si>
  <si>
    <t>GPS300002632</t>
  </si>
  <si>
    <t>ParseUSBTxMatrix using wrong container</t>
  </si>
  <si>
    <t>GPS300002640</t>
  </si>
  <si>
    <t>MDUFSW: Missing Else Statement in ECTS_Transmit_Data</t>
  </si>
  <si>
    <t>GPS300002642</t>
  </si>
  <si>
    <t>MAR Test Engine throwing an unknown exception while sending WGC writes.</t>
  </si>
  <si>
    <t>11796AK+ENG</t>
  </si>
  <si>
    <t>Config Issue</t>
  </si>
  <si>
    <t>GPS300002654</t>
  </si>
  <si>
    <t>NPEITE Initiated LBCR Calibration Not Functional</t>
  </si>
  <si>
    <t>11796AM+DR+GPS300002654</t>
  </si>
  <si>
    <t>GPS300002656</t>
  </si>
  <si>
    <t>CSTS Support for LBCR Unique appliction of Cal Factors</t>
  </si>
  <si>
    <t>GPS300002661</t>
  </si>
  <si>
    <t>ICD-GPS-801 Change - CNAV Slot Offset Mismatch between code and 801</t>
  </si>
  <si>
    <t>GPS300002662</t>
  </si>
  <si>
    <t>FSW: CNAV Slot Offset Telemetry Reporting</t>
  </si>
  <si>
    <t>GPS300002666</t>
  </si>
  <si>
    <t>Remote Instrument Commanding does not handle remote instrument errors correctly</t>
  </si>
  <si>
    <t>GPS300002670</t>
  </si>
  <si>
    <t>FSW: False TKS Sample Clock Timeout Detection On Startup</t>
  </si>
  <si>
    <t>GPS300002679</t>
  </si>
  <si>
    <t>Changes from NPETSW CSTS components  Code and Unit Test Results peer review (components identified in description)</t>
  </si>
  <si>
    <t>Barry Sokol</t>
  </si>
  <si>
    <t>GPS300002689</t>
  </si>
  <si>
    <t>TSW: Update Serial Telemetry Mnemonics for TLM 146 and 147</t>
  </si>
  <si>
    <t>2661, 2662</t>
  </si>
  <si>
    <t>SIRN AN Validation - reported issues</t>
  </si>
  <si>
    <t>GPS300002723</t>
  </si>
  <si>
    <t>FSW: Diagnostics Code Cleanup</t>
  </si>
  <si>
    <t>GPS300002724</t>
  </si>
  <si>
    <t>FSW: Fix Z-Alarm Clock Wait Time Units</t>
  </si>
  <si>
    <t>GPS300002730</t>
  </si>
  <si>
    <t>FSW - Commanded Program Validation needs to ignore Data sections.</t>
  </si>
  <si>
    <t>GPS300002735</t>
  </si>
  <si>
    <t>LBCR Schema Synax Error</t>
  </si>
  <si>
    <t>GPS300002741</t>
  </si>
  <si>
    <t>NPEITE EGSE Parameter Passing for Script Filter Selection</t>
  </si>
  <si>
    <t>GPS300002742</t>
  </si>
  <si>
    <t>Create CSTS persistent variable "TAR_PRESENT" to allow NPE scripts to determine if a TAR is connected.</t>
  </si>
  <si>
    <t>GPS300002745</t>
  </si>
  <si>
    <t>FSW - SMC #393 (MU PRN ID) Not Initialized</t>
  </si>
  <si>
    <t>GPS300002746</t>
  </si>
  <si>
    <t>Consolidation DR for issues with data sheet output</t>
  </si>
  <si>
    <t>1659, 1893, 2004, 2512, 2523, 2529, 2644</t>
  </si>
  <si>
    <t>GPS300002748</t>
  </si>
  <si>
    <t>Consolidation DR for issues with data sheet output - to be fixed later</t>
  </si>
  <si>
    <t>SW says Cancel but other teams say no</t>
  </si>
  <si>
    <t>GPS300002752</t>
  </si>
  <si>
    <t>FSW - Telemetry Handler Locks Up On LBand Queue Overflows</t>
  </si>
  <si>
    <t>GPS300002755</t>
  </si>
  <si>
    <t>EGSE Port throws exception when reading an empty port</t>
  </si>
  <si>
    <t>GPS300002761</t>
  </si>
  <si>
    <t>FSW: Logic Error in Exception Reporting</t>
  </si>
  <si>
    <t>GPS300002764</t>
  </si>
  <si>
    <t>SIRN'AO installer updates required</t>
  </si>
  <si>
    <t>GPS300002765</t>
  </si>
  <si>
    <t>ICD-GPS-801 - Update Telemetry Message 78</t>
  </si>
  <si>
    <t>GPS300002771</t>
  </si>
  <si>
    <t>ICD801: L3 Downlink Fault TLM #26</t>
  </si>
  <si>
    <t>ICD-GPS-801 rev C</t>
  </si>
  <si>
    <t>GPS300002777</t>
  </si>
  <si>
    <t>Default domain name that test engines sync with needs to be updated from SSD</t>
  </si>
  <si>
    <t>GPS300002778</t>
  </si>
  <si>
    <t>ICD801: Info-Only object for TLM #6 not applicable to GPSIII</t>
  </si>
  <si>
    <t>GPS300002779</t>
  </si>
  <si>
    <t>L3 NDS Message Recording</t>
  </si>
  <si>
    <t>NPEITE-754 Requirement</t>
  </si>
  <si>
    <t>GPS300002781</t>
  </si>
  <si>
    <t>SMC 146 SET_HOP_QUALITY_THRESHOLD is duplicated in commands.sdf file.</t>
  </si>
  <si>
    <t>GPS300002783</t>
  </si>
  <si>
    <t>ICD-GPS-801: Distinguish Between Commanded and Autonomous State Vector Propagation TLM</t>
  </si>
  <si>
    <t>GPS300002786</t>
  </si>
  <si>
    <t>FSW: Distinguish Between Commanded and Autonomous State Vector Propagation TLM</t>
  </si>
  <si>
    <t>GPS300002795</t>
  </si>
  <si>
    <t>FSW: WGC Code Combining Configuration</t>
  </si>
  <si>
    <t>wg_controller_code_comb.cpp</t>
  </si>
  <si>
    <t>GPS300002822</t>
  </si>
  <si>
    <t>Database Results view in SIRN AO o-o-d; schema updates required</t>
  </si>
  <si>
    <t>GPS300002845</t>
  </si>
  <si>
    <t>ATP Executive GUI loses script execution data between user Log ins</t>
  </si>
  <si>
    <t>GPS300002852</t>
  </si>
  <si>
    <t>Create CSTS function that will compare a memory dump region with known data.</t>
  </si>
  <si>
    <t>GPS300002856</t>
  </si>
  <si>
    <t>All Commands/Uploads to the UUT and STE are not permanently Stored</t>
  </si>
  <si>
    <t>GPS300002864</t>
  </si>
  <si>
    <t>Test Engine Abort Button Can Cause Next Script to Execute Improperly</t>
  </si>
  <si>
    <t>GPS300002937</t>
  </si>
  <si>
    <t>GPS300002865</t>
  </si>
  <si>
    <t>LBCR Does Not Run in the Background as a Service When Tester Logs Off</t>
  </si>
  <si>
    <t>GPS300002877</t>
  </si>
  <si>
    <t>ATP Executive GUI Measurement Log Display Capabilities Needed</t>
  </si>
  <si>
    <t>GPS300002888</t>
  </si>
  <si>
    <t>Start Frequency , Middle Frequency, and Step Size parameters for Storing RF Cal Factors should be floating-point</t>
  </si>
  <si>
    <t>SV1 MDU ATP</t>
  </si>
  <si>
    <t>11796AQ - doc 11796AR</t>
  </si>
  <si>
    <t>GPS300002889</t>
  </si>
  <si>
    <t>GPSII DB - Calibration Factors implimentation Updates Depricates AM through AO Updates</t>
  </si>
  <si>
    <t>GPS300002891</t>
  </si>
  <si>
    <t>FSW: SVP Algorithm Update for ECI to ECEF Conversion</t>
  </si>
  <si>
    <t>GPS300002892</t>
  </si>
  <si>
    <t>Spectrum/ENA Trace Storage</t>
  </si>
  <si>
    <t>2893, 2894</t>
  </si>
  <si>
    <t>GPS300002893</t>
  </si>
  <si>
    <t>SigGen((*Settings only)</t>
  </si>
  <si>
    <t>GPS300002894</t>
  </si>
  <si>
    <t>Application of cal- factors to spur measurements support</t>
  </si>
  <si>
    <t>GPS300002899</t>
  </si>
  <si>
    <t>FSW: Exception Memory Initialization Error</t>
  </si>
  <si>
    <t>GPS300002908</t>
  </si>
  <si>
    <t>FSW: Fix Secondary AFS Configuration</t>
  </si>
  <si>
    <t>GPS300002916</t>
  </si>
  <si>
    <t>&lt;Analyze point=""... fails for large telemetry values</t>
  </si>
  <si>
    <t>SIRN 11796AO+LBCR</t>
  </si>
  <si>
    <t>GPS300002930</t>
  </si>
  <si>
    <t>FSW: Fix AFS Drift Type Casting Error</t>
  </si>
  <si>
    <t>SIRN 11926</t>
  </si>
  <si>
    <t>GPS300002932</t>
  </si>
  <si>
    <t>CSTS is not interpreting variable-substituted SVID commands properly</t>
  </si>
  <si>
    <t>CSTS 11796AP</t>
  </si>
  <si>
    <t>GPS300002944</t>
  </si>
  <si>
    <t>FSW - Not checking that AFS MUB data exists after a MUB selects an AFS to be used</t>
  </si>
  <si>
    <t>GPS300002952</t>
  </si>
  <si>
    <t>CSTS Software update to support SAU Integration issues(See DR#2813)</t>
  </si>
  <si>
    <t>SIRN11796AM+Special</t>
  </si>
  <si>
    <t>2813, LM2809, LM2802</t>
  </si>
  <si>
    <t>GPS300002968</t>
  </si>
  <si>
    <t>Refactoring of the Calibration &amp; Tracing capbilites in the TSW</t>
  </si>
  <si>
    <t>GPS300002975</t>
  </si>
  <si>
    <t>Errors discovered in LBCR commands LBCRCodePowerRatio and LBCRCodePowerRatio3</t>
  </si>
  <si>
    <t>GPS300002986</t>
  </si>
  <si>
    <t>TestEngine ATP gui allows other scripts that were queued to continue after failing a script</t>
  </si>
  <si>
    <t>CSTS AQ v6</t>
  </si>
  <si>
    <t>GPS300002989</t>
  </si>
  <si>
    <t>FSW: Legacy Special Message's DM Type Correction</t>
  </si>
  <si>
    <t>GPS300002995</t>
  </si>
  <si>
    <t>Tracing Functionality Not Working for Spectrum Analyzer Phase Noise Mode</t>
  </si>
  <si>
    <t>SIRN AQ Eng V7</t>
  </si>
  <si>
    <t>GPS300002996</t>
  </si>
  <si>
    <t>Applying a Single Point Frequency From an Array CAL Factor is not functioning</t>
  </si>
  <si>
    <t>SIRN AQ</t>
  </si>
  <si>
    <t>GPS300003000</t>
  </si>
  <si>
    <t>Bootstrap: Enhancement to improve timing of scheduler during upload processing</t>
  </si>
  <si>
    <t>GPS300003002</t>
  </si>
  <si>
    <t>Mechanisms for Archiving or Replacing the GPSIII Database must account for Calibration Data</t>
  </si>
  <si>
    <t>GPS300003010</t>
  </si>
  <si>
    <t>CSTS: Telemetry Message Definition Typo</t>
  </si>
  <si>
    <t>11796AR (now)</t>
  </si>
  <si>
    <t>GPS300003017</t>
  </si>
  <si>
    <t>IBE and SPURS Cal Functions Not Storing All Necessary Information</t>
  </si>
  <si>
    <t>GPS300003022</t>
  </si>
  <si>
    <t>FSW: TKS Loop Failure After Resets When Not Using AFS 1</t>
  </si>
  <si>
    <t>GPS300003032</t>
  </si>
  <si>
    <t>FSW: EOP DE Parameter Definition</t>
  </si>
  <si>
    <t>GPS300003054</t>
  </si>
  <si>
    <t>FSW: Use New Modernized URA Equations</t>
  </si>
  <si>
    <t>GPS300003110</t>
  </si>
  <si>
    <t>Crypto Lite/robust testing -  is access to new codes required in the NPE TSW delivery</t>
  </si>
  <si>
    <t>SV02</t>
  </si>
  <si>
    <t>GPS300003178</t>
  </si>
  <si>
    <t>TEE displays Pause on Request/Pause on Error in SIRN AS special in Denver</t>
  </si>
  <si>
    <t>CSTS  (TEE window) SIRN AS + for Denver</t>
  </si>
  <si>
    <t>TEE window</t>
  </si>
  <si>
    <t>GPS300003179</t>
  </si>
  <si>
    <t>OOBE script still runs with unpopulated mask data.</t>
  </si>
  <si>
    <t>CSTS  SIRN AS + for Denver integration</t>
  </si>
  <si>
    <t>GPS300003184</t>
  </si>
  <si>
    <t>ICD801: Serial Telemetry Message Corrections</t>
  </si>
  <si>
    <t>GPS300003192</t>
  </si>
  <si>
    <t>MITE Test Engine Hangs Script  Waiting for Data from MAR Test Engine - Intermittent Issue</t>
  </si>
  <si>
    <t>11796AR originally</t>
  </si>
  <si>
    <t>GPS300003193</t>
  </si>
  <si>
    <t>IS-GPS-200/IS-GPS-705: MT35 Message Definition Errors</t>
  </si>
  <si>
    <t>IS-GPS-200 &amp; IS-GPS-705</t>
  </si>
  <si>
    <t>FSW 200/705 ICD Update</t>
  </si>
  <si>
    <t>GPS300003194</t>
  </si>
  <si>
    <t>Improvement to mitigate Logistics errors with Deployment of *schema.xsd file</t>
  </si>
  <si>
    <t>GPS300003205</t>
  </si>
  <si>
    <t>ICD801: L2C and L5C Text Message Deleted TLM Messages</t>
  </si>
  <si>
    <t>GPS300003281</t>
  </si>
  <si>
    <t>LBCR Control Panel GUI does NOT display Revision# or Link to Readme File</t>
  </si>
  <si>
    <t>GPS300003316</t>
  </si>
  <si>
    <t>MDU Crosslink Transmit &amp; Receive have bad rounding shown in the test report (pass could show as fail)</t>
  </si>
  <si>
    <t>GPS300003334</t>
  </si>
  <si>
    <t>FSW - Robustness Improvements to TKS Loop Software</t>
  </si>
  <si>
    <t>GPS300003337</t>
  </si>
  <si>
    <t>The LBCR LBCRCommandResultBase class == operator is not robust</t>
  </si>
  <si>
    <t>RFC-86</t>
  </si>
  <si>
    <t>GPS300003355</t>
  </si>
  <si>
    <t>NPEITE Without TAR Install Failure</t>
  </si>
  <si>
    <t>TSW Docs</t>
  </si>
  <si>
    <t>GPS300003352</t>
  </si>
  <si>
    <t>NPEITE Group Delay Calibration Contains too much Noise</t>
  </si>
  <si>
    <t>All DRs closed since April 1, 2012</t>
  </si>
  <si>
    <t>GPS300003357</t>
  </si>
  <si>
    <t>Add Hardware Measurement default to LBCR Restart</t>
  </si>
  <si>
    <t>LBCR Reset</t>
  </si>
  <si>
    <t>GPS300003360</t>
  </si>
  <si>
    <t>NPE Group Delay Calibration Application Technique is Inaccurate</t>
  </si>
  <si>
    <t>LM DR: 3333</t>
  </si>
  <si>
    <t>GPS300003358</t>
  </si>
  <si>
    <t>MDU Flight SW causing occasional P2P SDL Peripheral Errors</t>
  </si>
  <si>
    <t>11853H_SECRET</t>
  </si>
  <si>
    <t>FSW - Updates needed to Partition Schedule</t>
  </si>
  <si>
    <t>11853H_UNCL, 11853H_SECRET</t>
  </si>
  <si>
    <t>GPS300003328</t>
  </si>
  <si>
    <t>Exception thrown queing same script back to back with different selection/filter made.</t>
  </si>
  <si>
    <t>GPS300003335</t>
  </si>
  <si>
    <t>Robustness Improvements to P2P Link Software</t>
  </si>
  <si>
    <t>Post FSW SIQT</t>
  </si>
  <si>
    <t>GPS300003354</t>
  </si>
  <si>
    <t>LBCR Logs should be automatically saved</t>
  </si>
  <si>
    <t>GPS300003361</t>
  </si>
  <si>
    <t>For FSW SWIT.  Ability to NOT send a start upload command is needed for testing.</t>
  </si>
  <si>
    <t>GPS300003362</t>
  </si>
  <si>
    <t>FSW - Key Supercession Issues</t>
  </si>
  <si>
    <t>GPS300003363</t>
  </si>
  <si>
    <t>FSW: Fix Internal Non-Standard Code Status On Initialization</t>
  </si>
  <si>
    <t>SIRN 11965, 11981</t>
  </si>
  <si>
    <t>LBCR 11853H_SECRET</t>
  </si>
  <si>
    <t>GPS300003365</t>
  </si>
  <si>
    <t>MAR PC front panel shows memory fault (blue power LED, 3 and 4 lit</t>
  </si>
  <si>
    <t>GPS300003366</t>
  </si>
  <si>
    <t>MDU Operating Mode script needs measurement name updates</t>
  </si>
  <si>
    <t>MDU_request_command_status.xtss</t>
  </si>
  <si>
    <t>11796BC</t>
  </si>
  <si>
    <t>GPS300003368</t>
  </si>
  <si>
    <t>TLM Dump Script Commands not reporting to user invalid text case  being used</t>
  </si>
  <si>
    <t>SIRN BA</t>
  </si>
  <si>
    <t>GPS300003370</t>
  </si>
  <si>
    <t>Telemetry Stoppage</t>
  </si>
  <si>
    <t>11796BB</t>
  </si>
  <si>
    <t>GPS300003371</t>
  </si>
  <si>
    <t>Need debug statements for STATE changes</t>
  </si>
  <si>
    <t>GPS300003367</t>
  </si>
  <si>
    <t>TSW - Update Handling of Telemetry in GBD Emulator</t>
  </si>
  <si>
    <t>TSW SWIT</t>
  </si>
  <si>
    <t>post TSW SIQT</t>
  </si>
  <si>
    <t>GPS300003373</t>
  </si>
  <si>
    <t>LBCR Data Capture does not work for Correlator Data</t>
  </si>
  <si>
    <t>GPS300003375</t>
  </si>
  <si>
    <t>Appendix D Uploads Not Working</t>
  </si>
  <si>
    <t>CSTS SIRN11796BB</t>
  </si>
  <si>
    <t>see notes</t>
  </si>
  <si>
    <t>GPS300003369</t>
  </si>
  <si>
    <t>MDU FSRS missing C/A Initialization Requirement</t>
  </si>
  <si>
    <t>FSRS</t>
  </si>
  <si>
    <t>Mary Ghassemzadeh</t>
  </si>
  <si>
    <t>FSW - Cleanup of Dead Code in Background Diagnostics</t>
  </si>
  <si>
    <t>FSW: Correct Data Elements 0x898 and 0x8AF</t>
  </si>
  <si>
    <t>SIRN 11865 (unclassified)</t>
  </si>
  <si>
    <t>GPS300003374</t>
  </si>
  <si>
    <t>Hard-coded paths in LBCR source code</t>
  </si>
  <si>
    <t>SIRN11853H_*</t>
  </si>
  <si>
    <t>GPS300003380</t>
  </si>
  <si>
    <t>FSRS Using SE&amp;I DOORS Object IDs for ICD-GPS-206</t>
  </si>
  <si>
    <t>GPS300003376</t>
  </si>
  <si>
    <t>LBCRTxConfiguration occasionally fails when modify==true</t>
  </si>
  <si>
    <t>SIRN11853H_SECRET</t>
  </si>
  <si>
    <t>GPS300003381</t>
  </si>
  <si>
    <t>LBCR Communication Faults during Group Delay Testing</t>
  </si>
  <si>
    <t>GPS300003382</t>
  </si>
  <si>
    <t>TSW SIQT/SWIT Script Updates</t>
  </si>
  <si>
    <t>TSW SWIT Test Procedure</t>
  </si>
  <si>
    <t>GPS300003384</t>
  </si>
  <si>
    <t>TSW SWIT Test Procedures Redlines Updates Post SWIT</t>
  </si>
  <si>
    <t>GPS300003385</t>
  </si>
  <si>
    <t>CSTS SWIT Test Case 4 not executed to completion</t>
  </si>
  <si>
    <t>DR# 3375</t>
  </si>
  <si>
    <t>GPS300003387</t>
  </si>
  <si>
    <t>TCC CAT4 Tool does not update status correctly</t>
  </si>
  <si>
    <t>TCC Cat 4 Description</t>
  </si>
  <si>
    <t>GPS300003388</t>
  </si>
  <si>
    <t>NPE EC-URE LBCR Issues - Random Measurement Failures &amp; Impossible Measurements</t>
  </si>
  <si>
    <t>GPS300003390</t>
  </si>
  <si>
    <t>Test Engine Abort button does NOT work when it is 'waiting' for an LBCR response</t>
  </si>
  <si>
    <t>GPS300003393</t>
  </si>
  <si>
    <t>FSW: Anomaly Monitor Environmental Sensitivity Causing Non-Standard Codes</t>
  </si>
  <si>
    <t>GPS300003394</t>
  </si>
  <si>
    <t>FSW - No Data on L3 Downlink if ECTS is Not Enabled</t>
  </si>
  <si>
    <t>GPS300003379</t>
  </si>
  <si>
    <t>X1 Epoch Adjust and BDP Commands scripts need measurement name udpates</t>
  </si>
  <si>
    <t>GPS300003389</t>
  </si>
  <si>
    <t>MDU Scripts Need to Update Power Meter Offsets when they Switch RF Inputs</t>
  </si>
  <si>
    <t>GPS300003392</t>
  </si>
  <si>
    <t>Lag - Lead Calculation is incorrect for MDU and Panel Scripts</t>
  </si>
  <si>
    <t>BIN 3 Flight MDU ATP TVAC2</t>
  </si>
  <si>
    <t>GPS300003377</t>
  </si>
  <si>
    <t>Inadequate field constraint in GPSIII Database</t>
  </si>
  <si>
    <t>GPS300003395</t>
  </si>
  <si>
    <t>No MDU Acceptance Test developed to verify IDD self test per MDUB2-3899</t>
  </si>
  <si>
    <t>ATP1652000 Rev B</t>
  </si>
  <si>
    <t>GPS300003396</t>
  </si>
  <si>
    <t>MDU Utility script Send Pulse had typo error - 8 bad copies found</t>
  </si>
  <si>
    <t>GPS300003398</t>
  </si>
  <si>
    <t>Need a full backup policy and procedure for all of GPS III databases</t>
  </si>
  <si>
    <t>Daniel Sirinides</t>
  </si>
  <si>
    <t>GPS300003378</t>
  </si>
  <si>
    <t>Databases should be surveyed to ensure proper field sizing</t>
  </si>
  <si>
    <t>None - STE Firmware Update</t>
  </si>
  <si>
    <t>Need Date Compare</t>
  </si>
  <si>
    <t>GPS300002007</t>
  </si>
  <si>
    <t>MITE math operations can not handle NaN</t>
  </si>
  <si>
    <t>GPS300003399</t>
  </si>
  <si>
    <t>LBCR TTX setup - COM6 error</t>
  </si>
  <si>
    <t>GPS300003406</t>
  </si>
  <si>
    <t>LBCR Hardware Correlator Buffer Contains Incorrect Number of Waveforms</t>
  </si>
  <si>
    <t>UCC DR3406</t>
  </si>
  <si>
    <t>3409, 3410</t>
  </si>
  <si>
    <t>GPS300003409</t>
  </si>
  <si>
    <t>NPEITE LBCR Scripts should default to HW Measurement</t>
  </si>
  <si>
    <t>GPS300003410</t>
  </si>
  <si>
    <t>Bin 2/3/4 MITE LBCR Scripts must set HW measurement mode</t>
  </si>
  <si>
    <t>GPS300003402</t>
  </si>
  <si>
    <t>FSW: Correction of Units in OBC Ephemeris Data Msg</t>
  </si>
  <si>
    <t>any LBCR SIRN pre SIRN11853J</t>
  </si>
  <si>
    <t>GPS300003340</t>
  </si>
  <si>
    <t>Provide CSTS/LBCR methods to remotely control the LBCR data capture tool from a script.</t>
  </si>
  <si>
    <t>GPS300003383</t>
  </si>
  <si>
    <t>LBCR Returns Bad Group Delay SW Measurements Intermittently</t>
  </si>
  <si>
    <t>GPS300003397</t>
  </si>
  <si>
    <t>LBCR Code Present Command failed.</t>
  </si>
  <si>
    <t>SIRN 11988</t>
  </si>
  <si>
    <t>GPS300003427</t>
  </si>
  <si>
    <t>FSW - L3 Downlink Fault Reported for Received NDS UHF Messages</t>
  </si>
  <si>
    <t>GPS300003429</t>
  </si>
  <si>
    <t>FSW - Crosslink/NDS Data Anomalies Reported by SNL</t>
  </si>
  <si>
    <t>GPS300003430</t>
  </si>
  <si>
    <t>FSW - GBD Telemetry Corrupted at High Rates</t>
  </si>
  <si>
    <t>GPS300003386</t>
  </si>
  <si>
    <t>IO CCA Version Telemetry Issue at CCAFS on GNST (FSW?)</t>
  </si>
  <si>
    <t>Unverified Issue</t>
  </si>
  <si>
    <t>ONLY SHOWING OPEN - If Closed DRs are filtered in , then they reflect all DRs closed since April 1, 2012</t>
  </si>
  <si>
    <t>MITE/MAR RF Coupling Use Case and scripts</t>
  </si>
  <si>
    <t>11796BD</t>
  </si>
  <si>
    <t>SIRN11853I_UNCL</t>
  </si>
  <si>
    <t>See DR 3093, DR 3309</t>
  </si>
  <si>
    <t>Incorrect references to EI1610000 in NPE TSW SRS</t>
  </si>
  <si>
    <t>NPW TSW SRS</t>
  </si>
  <si>
    <t>NPE TSW SRS in LM DOORs</t>
  </si>
  <si>
    <t>GPS300003441</t>
  </si>
  <si>
    <t>MDU ATP?</t>
  </si>
  <si>
    <t>Yes</t>
  </si>
  <si>
    <t>NO</t>
  </si>
  <si>
    <t>SIRN11853I_SECRET</t>
  </si>
  <si>
    <t>MDU Dump Telemetry NOT working (Validation @Cape required)</t>
  </si>
  <si>
    <t>TSW Scripts</t>
  </si>
  <si>
    <t>TSW SWIT Test Procedures</t>
  </si>
  <si>
    <t>GPS300003439</t>
  </si>
  <si>
    <t>LBCR COM port "access denied" on first open by ITE</t>
  </si>
  <si>
    <t>SIRN11853H_SECRET and before</t>
  </si>
  <si>
    <t>DR2861</t>
  </si>
  <si>
    <t>STE Known Issue - Post TSW SIQT</t>
  </si>
  <si>
    <t>GPS300003443</t>
  </si>
  <si>
    <t>Remove superfluous double-dashes from all comments in LBCR XML files</t>
  </si>
  <si>
    <t>DR GPS300003297</t>
  </si>
  <si>
    <t>GPS300003444</t>
  </si>
  <si>
    <t>FSW: Update OBC Comm Blackout</t>
  </si>
  <si>
    <t>GPS300003445</t>
  </si>
  <si>
    <t>FSW: Add ISF DE Handling</t>
  </si>
  <si>
    <t>GPS300003446</t>
  </si>
  <si>
    <t>LBCR Nav Message replication</t>
  </si>
  <si>
    <t>LBCR SIRN11853G_SECRET and earlier</t>
  </si>
  <si>
    <t>DR3250</t>
  </si>
  <si>
    <t>GPS300003449</t>
  </si>
  <si>
    <t>FSW: MDU AFS Signals Failure Results In Continual MDU Resets</t>
  </si>
  <si>
    <t>GPS300003448</t>
  </si>
  <si>
    <t>TIC EXT REF not present for X1-Epoch Adjust Script</t>
  </si>
  <si>
    <t>DR3447</t>
  </si>
  <si>
    <t>Delta TSW SIQT</t>
  </si>
  <si>
    <t>GPS300003437</t>
  </si>
  <si>
    <t>Script fails because TestEngine cannot log into GPSIII Database</t>
  </si>
  <si>
    <t>CSTS 11796BD(Engineering)</t>
  </si>
  <si>
    <t>SIRN 11991</t>
  </si>
  <si>
    <t>CSTS BE_Engineering</t>
  </si>
  <si>
    <t>GPS300003457</t>
  </si>
  <si>
    <t>NAV Messaging Field Updates</t>
  </si>
  <si>
    <t>GPS300003451</t>
  </si>
  <si>
    <t>MDU Telemetry Script not using appropriate limits for ATP-level testing</t>
  </si>
  <si>
    <t>GPS300003454</t>
  </si>
  <si>
    <t>Measurement names in MDU NCE Signals script not sufficiently unique</t>
  </si>
  <si>
    <t>GPS300003456</t>
  </si>
  <si>
    <t>NPE Group Delay Differential and Coherence measurements need to be calculated over temperature per configuration.</t>
  </si>
  <si>
    <t>SIRN11796BE</t>
  </si>
  <si>
    <t>GPS300003462</t>
  </si>
  <si>
    <t>prompts during install of TSW confusing leading to major install issues</t>
  </si>
  <si>
    <t>GPS300003463</t>
  </si>
  <si>
    <t>Persistent Variables for controlling environment settings at NPE Panel Level</t>
  </si>
  <si>
    <t>GPS300003450</t>
  </si>
  <si>
    <t>Macro Spreadsheet for Symmetricom 5120A not retrieving all data</t>
  </si>
  <si>
    <t>5120A_ctrl_lan.xlsm</t>
  </si>
  <si>
    <t>Bruce Johnson</t>
  </si>
  <si>
    <t>GPS300003459</t>
  </si>
  <si>
    <t>MDU Crosslink Receive cleanup caused Code Dwell Imbalance to fail</t>
  </si>
  <si>
    <t>GPS300003460</t>
  </si>
  <si>
    <t>Variable name overload in RF Coupling Scripts causing incorrect limits to be applied</t>
  </si>
  <si>
    <t>Formal SW Build Needed</t>
  </si>
  <si>
    <t>LBCR Matlab Returns Incorrect Phase Angle and Amplitude after Coherent Summation</t>
  </si>
  <si>
    <t>GPS300003465</t>
  </si>
  <si>
    <t>Incorporate NAV message definition changes from review</t>
  </si>
  <si>
    <t>11892A (Plus Patch)</t>
  </si>
  <si>
    <t>11892A (and patch)</t>
  </si>
  <si>
    <t>GPS300003464</t>
  </si>
  <si>
    <t>MDU LBand Combined Group Delay script suffers from same variable name overload as Coupling</t>
  </si>
  <si>
    <t>DR3446</t>
  </si>
  <si>
    <t>GPS300003461</t>
  </si>
  <si>
    <t>CSTS GUIs do not sufficiently call attention to the result of script runs</t>
  </si>
  <si>
    <t>GPS300003467</t>
  </si>
  <si>
    <t>Default Installation Failed because Watlow equipment not present</t>
  </si>
  <si>
    <t>GPS300003469</t>
  </si>
  <si>
    <t>MAR Socket Communications Failure.  Error  EGSE.EGSE_Server reported in Log</t>
  </si>
  <si>
    <t>GPS300003470</t>
  </si>
  <si>
    <t>MDU_Configuration.xts used in SIQT suggested Update</t>
  </si>
  <si>
    <t>GPS300003471</t>
  </si>
  <si>
    <t>Dry Run SIQT Test Case 7.1.2.1.5 - unable to verify requirements</t>
  </si>
  <si>
    <t>GPS300003480</t>
  </si>
  <si>
    <t>Known Issue Recovery Script Needs to be Added to SIRN 11989</t>
  </si>
  <si>
    <t>SIRN11989A</t>
  </si>
  <si>
    <t>DR3439</t>
  </si>
  <si>
    <t>11892 Patch</t>
  </si>
  <si>
    <t>GPS300003472</t>
  </si>
  <si>
    <t>MDU Standard Codes script has duplicated measurement names</t>
  </si>
  <si>
    <t>GPS300003473</t>
  </si>
  <si>
    <t>MDU Non-Standard Codes script not designed to be trendable</t>
  </si>
  <si>
    <t>GPS300003475</t>
  </si>
  <si>
    <t>MDU Phase Imbalance Requirement Are Not Being Met at the Subassembly Level</t>
  </si>
  <si>
    <t>GPS300003479</t>
  </si>
  <si>
    <t>Missing Files for TSW SIQT NPEITE Dry run Data Set Sirn 11989</t>
  </si>
  <si>
    <t>TSW SIQT Data Set DR3479</t>
  </si>
  <si>
    <t>GPS300003481</t>
  </si>
  <si>
    <t>NPE EC and MEC OOBE masks require updating for the 1610 and 1660 RA bands.</t>
  </si>
  <si>
    <t>GPS300003483</t>
  </si>
  <si>
    <t>MDU_LBand_RF_Coupling_FlightCodes.xts needs to run MDU in P Code</t>
  </si>
  <si>
    <t>11892A (and Patch)</t>
  </si>
  <si>
    <t>DR3289</t>
  </si>
  <si>
    <t>SIRN 11995</t>
  </si>
  <si>
    <t>GPS300003497</t>
  </si>
  <si>
    <t>T5 performance issues hampering script work on MITE-MAR 4</t>
  </si>
  <si>
    <t>11796BF</t>
  </si>
  <si>
    <t>GPS300003498</t>
  </si>
  <si>
    <t>CSTS SIRN BD is not executing nested loop structures correctly</t>
  </si>
  <si>
    <t>CSTS 11796BD+Engineering</t>
  </si>
  <si>
    <t>GPS300003499</t>
  </si>
  <si>
    <t>FSW: AFS Lock Status Recovery Forces TKS To Open Loop</t>
  </si>
  <si>
    <t>GPS300003516</t>
  </si>
  <si>
    <t>LBCR Commuication Loss with MITE</t>
  </si>
  <si>
    <t>SIRN11796BF</t>
  </si>
  <si>
    <t>GPS300003494</t>
  </si>
  <si>
    <t>Key Supercession Script Requires LBCR HW Measurement Mode to be Set</t>
  </si>
  <si>
    <t>DR3357, DR3410</t>
  </si>
  <si>
    <t>GPS300003507</t>
  </si>
  <si>
    <t>Power Meter Measurement names in MDU ATP Coupling Scripts are not trendable</t>
  </si>
  <si>
    <t>GPS300003453</t>
  </si>
  <si>
    <t>NaNs: legitimate or pathological?</t>
  </si>
  <si>
    <t>SIRN11853H_SECRET and earlier</t>
  </si>
  <si>
    <t>DR3381</t>
  </si>
  <si>
    <t>GPS300003476</t>
  </si>
  <si>
    <t>CSTS Installer needs to interact with user to get proper time sync server into engconfig.xml</t>
  </si>
  <si>
    <t>James.DeVenney@itt.com</t>
  </si>
  <si>
    <t>GPS300003482</t>
  </si>
  <si>
    <t>LBCR TTX GUI operation on disposed object exception</t>
  </si>
  <si>
    <t>GPS300003486</t>
  </si>
  <si>
    <t>TSW SIQT Dry Run TC7.1.4.3.7 Issue - TIC Config</t>
  </si>
  <si>
    <t>GPS300003487</t>
  </si>
  <si>
    <t>TSW Dry Run SIQT TSW_SIQT_Stored_Commands.xts missing stored commands</t>
  </si>
  <si>
    <t>GPS300003488</t>
  </si>
  <si>
    <t>Dry Run test script TSW_SIQT_Invalid_SMC.xts incorrectly named the stored data</t>
  </si>
  <si>
    <t>GPS300003489</t>
  </si>
  <si>
    <t>TSW SIQT TC 7.1.5.5.3 Too Large MUB Failed Script does not verify requirement correctly</t>
  </si>
  <si>
    <t>GPS300003492</t>
  </si>
  <si>
    <t>LBCR Data Capture Tool randomly stops collecting data</t>
  </si>
  <si>
    <t>STE Known Issue</t>
  </si>
  <si>
    <t>GPS300003496</t>
  </si>
  <si>
    <t>The software driver for the Watlow F4 controller needs to incorporate additional safeguards to protect against a controller s</t>
  </si>
  <si>
    <t>SIRN 11990</t>
  </si>
  <si>
    <t>FC29257</t>
  </si>
  <si>
    <t>Theodore.Guasconi@itt.com</t>
  </si>
  <si>
    <t>Theodore Guasconi</t>
  </si>
  <si>
    <t>SV02 - 11990</t>
  </si>
  <si>
    <t>GPS300003501</t>
  </si>
  <si>
    <t>TSW_SIQT_1553_Inject_All_Telemetry.xts script needs updates</t>
  </si>
  <si>
    <t>GPS300003506</t>
  </si>
  <si>
    <t>TSW SIQT Dry Run Procedure Redlines</t>
  </si>
  <si>
    <t>TSW STD Appendix</t>
  </si>
  <si>
    <t>GPS300003519</t>
  </si>
  <si>
    <t>FSW - Change NEC Commands on Red 1553B</t>
  </si>
  <si>
    <t>Actual Closed Year</t>
  </si>
  <si>
    <t>Actual Closed Month</t>
  </si>
  <si>
    <t/>
  </si>
  <si>
    <t>Column1</t>
  </si>
  <si>
    <t>Column2</t>
  </si>
  <si>
    <t>Column3</t>
  </si>
  <si>
    <t>GPS300003404</t>
  </si>
  <si>
    <t>String function round off error in Group Delay test leads to blank entry in datasheet when measurement rounds off to zero</t>
  </si>
  <si>
    <t>GPS300003431</t>
  </si>
  <si>
    <t>Bonding/Isolation Datasheets Updates Needed to pre-print paragraph #'s and test units</t>
  </si>
  <si>
    <t>GPS300003432</t>
  </si>
  <si>
    <t>Update software prompts in Return Loss test to reflect latest setup</t>
  </si>
  <si>
    <t>GPS300003468</t>
  </si>
  <si>
    <t>Recorder output defaults to the off state during ATP testing</t>
  </si>
  <si>
    <t>GPS300003504</t>
  </si>
  <si>
    <t>Need to increase the offset margin during high drive cal curve measurements.</t>
  </si>
  <si>
    <t>GPS300003505</t>
  </si>
  <si>
    <t>The calibration curve default driver list needs to be updated to accomodate latest system requirements.</t>
  </si>
  <si>
    <t>GPS300003510</t>
  </si>
  <si>
    <t>Improve the measurement accuracy during the transmitter OOBE test.</t>
  </si>
  <si>
    <t>GPS300003515</t>
  </si>
  <si>
    <t>Calibration curve generation software needs to include a routine that sets Pin to correct level.</t>
  </si>
  <si>
    <t>Kenneth.Adam@itt.com</t>
  </si>
  <si>
    <t>GPS300003512</t>
  </si>
  <si>
    <t>Automate LBCR Data Capture Tool</t>
  </si>
  <si>
    <t>GPS300003521</t>
  </si>
  <si>
    <t>SFM NEC subcase unable to run (TSW SIQT)</t>
  </si>
  <si>
    <t>GPS300003523</t>
  </si>
  <si>
    <t>A1J4 RF swich isolation spec. limit appears in error on ATP data sheet.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</si>
</sst>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 mmm\-dd"/>
    <numFmt numFmtId="165" formatCode="m/d/yy;@"/>
  </numFmts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scheme val="minor"/>
    </font>
    <font>
      <sz val="11"/>
      <color theme="1"/>
      <name val="Calibri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3BA3B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1C5FF"/>
        <bgColor indexed="64"/>
      </patternFill>
    </fill>
    <fill>
      <patternFill patternType="solid">
        <fgColor rgb="FFCD6F6D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185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 applyAlignment="1">
      <alignment horizontal="center" vertical="center"/>
    </xf>
    <xf numFmtId="0" fontId="0" fillId="5" borderId="0" xfId="0" applyFill="1"/>
    <xf numFmtId="22" fontId="0" fillId="0" borderId="0" xfId="0" applyNumberFormat="1"/>
    <xf numFmtId="0" fontId="0" fillId="0" borderId="0" xfId="0" applyAlignment="1">
      <alignment horizontal="center" vertical="center"/>
    </xf>
    <xf numFmtId="14" fontId="0" fillId="0" borderId="0" xfId="0" applyNumberFormat="1"/>
    <xf numFmtId="3" fontId="0" fillId="0" borderId="0" xfId="0" applyNumberFormat="1"/>
    <xf numFmtId="0" fontId="0" fillId="0" borderId="0" xfId="0" applyFill="1"/>
    <xf numFmtId="0" fontId="0" fillId="6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14" fontId="0" fillId="0" borderId="0" xfId="0" applyNumberFormat="1" applyFill="1"/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2" fillId="0" borderId="0" xfId="0" applyNumberFormat="1" applyFont="1" applyAlignment="1">
      <alignment horizontal="center"/>
    </xf>
    <xf numFmtId="0" fontId="0" fillId="2" borderId="0" xfId="0" applyNumberFormat="1" applyFill="1" applyAlignment="1">
      <alignment wrapText="1"/>
    </xf>
    <xf numFmtId="0" fontId="0" fillId="11" borderId="0" xfId="0" applyFill="1"/>
    <xf numFmtId="0" fontId="0" fillId="9" borderId="0" xfId="0" applyFill="1"/>
    <xf numFmtId="0" fontId="0" fillId="8" borderId="0" xfId="0" applyFill="1"/>
    <xf numFmtId="0" fontId="0" fillId="7" borderId="0" xfId="0" applyFill="1"/>
    <xf numFmtId="0" fontId="0" fillId="11" borderId="0" xfId="0" applyFill="1" applyAlignment="1">
      <alignment wrapText="1"/>
    </xf>
    <xf numFmtId="164" fontId="0" fillId="11" borderId="0" xfId="0" applyNumberFormat="1" applyFill="1"/>
    <xf numFmtId="0" fontId="0" fillId="12" borderId="0" xfId="0" applyFill="1"/>
    <xf numFmtId="0" fontId="0" fillId="10" borderId="0" xfId="0" applyFill="1"/>
    <xf numFmtId="16" fontId="0" fillId="12" borderId="0" xfId="0" applyNumberFormat="1" applyFill="1" applyAlignment="1">
      <alignment horizontal="center"/>
    </xf>
    <xf numFmtId="0" fontId="0" fillId="0" borderId="0" xfId="0" applyFill="1" applyBorder="1" applyAlignment="1">
      <alignment wrapText="1"/>
    </xf>
    <xf numFmtId="0" fontId="0" fillId="0" borderId="0" xfId="0" applyFont="1" applyFill="1" applyBorder="1"/>
    <xf numFmtId="0" fontId="0" fillId="0" borderId="0" xfId="0" applyFill="1" applyBorder="1"/>
    <xf numFmtId="165" fontId="0" fillId="0" borderId="0" xfId="0" applyNumberFormat="1"/>
    <xf numFmtId="0" fontId="0" fillId="0" borderId="0" xfId="0" applyNumberFormat="1" applyFill="1"/>
    <xf numFmtId="0" fontId="4" fillId="0" borderId="0" xfId="0" applyFont="1" applyFill="1" applyBorder="1"/>
    <xf numFmtId="165" fontId="0" fillId="0" borderId="0" xfId="0" applyNumberFormat="1" applyFill="1" applyBorder="1"/>
    <xf numFmtId="22" fontId="0" fillId="0" borderId="0" xfId="0" applyNumberFormat="1" applyFill="1"/>
    <xf numFmtId="165" fontId="3" fillId="13" borderId="0" xfId="0" applyNumberFormat="1" applyFont="1" applyFill="1" applyBorder="1" applyAlignment="1">
      <alignment horizontal="left" wrapText="1"/>
    </xf>
    <xf numFmtId="0" fontId="3" fillId="13" borderId="0" xfId="0" applyFont="1" applyFill="1" applyBorder="1" applyAlignment="1">
      <alignment wrapText="1"/>
    </xf>
    <xf numFmtId="0" fontId="5" fillId="0" borderId="0" xfId="0" applyFont="1" applyFill="1" applyBorder="1"/>
    <xf numFmtId="0" fontId="0" fillId="0" borderId="0" xfId="0" applyAlignment="1"/>
    <xf numFmtId="0" fontId="0" fillId="14" borderId="0" xfId="0" applyFill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165" fontId="0" fillId="0" borderId="0" xfId="0" applyNumberFormat="1" applyAlignment="1">
      <alignment horizontal="right"/>
    </xf>
    <xf numFmtId="165" fontId="3" fillId="13" borderId="0" xfId="0" applyNumberFormat="1" applyFont="1" applyFill="1" applyBorder="1" applyAlignment="1">
      <alignment horizontal="right" wrapText="1"/>
    </xf>
    <xf numFmtId="165" fontId="0" fillId="0" borderId="0" xfId="0" applyNumberFormat="1" applyFill="1" applyBorder="1" applyAlignment="1">
      <alignment horizontal="right"/>
    </xf>
    <xf numFmtId="14" fontId="0" fillId="0" borderId="0" xfId="0" applyNumberFormat="1" applyFont="1" applyFill="1" applyBorder="1"/>
    <xf numFmtId="165" fontId="0" fillId="0" borderId="0" xfId="0" applyNumberFormat="1" applyFill="1" applyBorder="1" applyAlignment="1"/>
    <xf numFmtId="1" fontId="3" fillId="13" borderId="0" xfId="0" applyNumberFormat="1" applyFont="1" applyFill="1" applyBorder="1" applyAlignment="1">
      <alignment wrapText="1"/>
    </xf>
    <xf numFmtId="1" fontId="0" fillId="0" borderId="0" xfId="0" applyNumberFormat="1" applyFont="1" applyFill="1" applyBorder="1"/>
    <xf numFmtId="1" fontId="0" fillId="0" borderId="0" xfId="0" applyNumberFormat="1"/>
    <xf numFmtId="1" fontId="0" fillId="0" borderId="0" xfId="0" applyNumberFormat="1" applyFill="1" applyBorder="1"/>
    <xf numFmtId="0" fontId="5" fillId="0" borderId="0" xfId="0" applyFont="1" applyFill="1"/>
    <xf numFmtId="0" fontId="6" fillId="0" borderId="0" xfId="0" applyFont="1" applyFill="1" applyBorder="1" applyAlignment="1">
      <alignment wrapText="1"/>
    </xf>
    <xf numFmtId="0" fontId="0" fillId="0" borderId="0" xfId="0" applyBorder="1"/>
    <xf numFmtId="0" fontId="1" fillId="9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14" fontId="0" fillId="9" borderId="0" xfId="0" applyNumberFormat="1" applyFill="1"/>
    <xf numFmtId="0" fontId="0" fillId="0" borderId="0" xfId="0" applyFill="1" applyBorder="1" applyAlignment="1">
      <alignment vertical="top"/>
    </xf>
    <xf numFmtId="0" fontId="0" fillId="0" borderId="0" xfId="0" applyNumberFormat="1" applyFill="1" applyBorder="1" applyAlignment="1">
      <alignment vertical="top"/>
    </xf>
    <xf numFmtId="0" fontId="0" fillId="15" borderId="0" xfId="0" applyFill="1" applyBorder="1" applyAlignment="1">
      <alignment vertical="top"/>
    </xf>
    <xf numFmtId="0" fontId="0" fillId="15" borderId="0" xfId="0" applyNumberFormat="1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0" fillId="0" borderId="1" xfId="0" applyNumberFormat="1" applyFill="1" applyBorder="1" applyAlignment="1">
      <alignment vertical="top"/>
    </xf>
    <xf numFmtId="0" fontId="8" fillId="0" borderId="0" xfId="0" applyFont="1" applyFill="1"/>
    <xf numFmtId="1" fontId="8" fillId="0" borderId="0" xfId="0" applyNumberFormat="1" applyFont="1" applyFill="1"/>
    <xf numFmtId="0" fontId="1" fillId="10" borderId="0" xfId="0" applyFont="1" applyFill="1" applyAlignment="1">
      <alignment horizontal="right"/>
    </xf>
    <xf numFmtId="0" fontId="9" fillId="0" borderId="0" xfId="0" applyFont="1" applyFill="1" applyAlignment="1">
      <alignment horizontal="right" vertical="center"/>
    </xf>
    <xf numFmtId="0" fontId="0" fillId="16" borderId="0" xfId="0" applyFill="1"/>
    <xf numFmtId="22" fontId="0" fillId="0" borderId="0" xfId="0" applyNumberFormat="1" applyBorder="1"/>
    <xf numFmtId="165" fontId="0" fillId="12" borderId="0" xfId="0" applyNumberFormat="1" applyFill="1"/>
    <xf numFmtId="1" fontId="4" fillId="0" borderId="0" xfId="0" applyNumberFormat="1" applyFont="1" applyFill="1"/>
    <xf numFmtId="0" fontId="4" fillId="0" borderId="0" xfId="0" applyFont="1" applyFill="1"/>
    <xf numFmtId="14" fontId="8" fillId="0" borderId="0" xfId="0" applyNumberFormat="1" applyFont="1" applyFill="1"/>
    <xf numFmtId="0" fontId="0" fillId="17" borderId="0" xfId="0" applyFill="1"/>
    <xf numFmtId="1" fontId="11" fillId="0" borderId="0" xfId="0" applyNumberFormat="1" applyFont="1" applyFill="1"/>
    <xf numFmtId="3" fontId="0" fillId="0" borderId="0" xfId="0" applyNumberFormat="1" applyBorder="1"/>
    <xf numFmtId="14" fontId="0" fillId="0" borderId="0" xfId="0" applyNumberFormat="1" applyBorder="1"/>
    <xf numFmtId="0" fontId="0" fillId="18" borderId="0" xfId="0" applyFill="1"/>
    <xf numFmtId="22" fontId="0" fillId="18" borderId="0" xfId="0" applyNumberFormat="1" applyFill="1"/>
    <xf numFmtId="14" fontId="0" fillId="18" borderId="0" xfId="0" applyNumberFormat="1" applyFill="1"/>
    <xf numFmtId="1" fontId="0" fillId="18" borderId="0" xfId="0" applyNumberFormat="1" applyFill="1"/>
    <xf numFmtId="0" fontId="0" fillId="18" borderId="0" xfId="0" applyNumberFormat="1" applyFill="1"/>
    <xf numFmtId="0" fontId="0" fillId="0" borderId="5" xfId="0" applyFill="1" applyBorder="1" applyAlignment="1">
      <alignment vertical="top"/>
    </xf>
    <xf numFmtId="0" fontId="0" fillId="0" borderId="3" xfId="0" applyNumberFormat="1" applyFill="1" applyBorder="1" applyAlignment="1">
      <alignment vertical="top"/>
    </xf>
    <xf numFmtId="0" fontId="0" fillId="0" borderId="4" xfId="0" applyNumberFormat="1" applyFill="1" applyBorder="1" applyAlignment="1">
      <alignment vertical="top"/>
    </xf>
    <xf numFmtId="0" fontId="0" fillId="0" borderId="8" xfId="0" applyFill="1" applyBorder="1" applyAlignment="1">
      <alignment vertical="top"/>
    </xf>
    <xf numFmtId="0" fontId="0" fillId="0" borderId="6" xfId="0" applyNumberFormat="1" applyFill="1" applyBorder="1" applyAlignment="1">
      <alignment vertical="top"/>
    </xf>
    <xf numFmtId="0" fontId="0" fillId="0" borderId="7" xfId="0" applyNumberFormat="1" applyFill="1" applyBorder="1" applyAlignment="1">
      <alignment vertical="top"/>
    </xf>
    <xf numFmtId="0" fontId="0" fillId="0" borderId="11" xfId="0" applyFill="1" applyBorder="1" applyAlignment="1">
      <alignment vertical="top"/>
    </xf>
    <xf numFmtId="0" fontId="0" fillId="0" borderId="9" xfId="0" applyNumberFormat="1" applyFill="1" applyBorder="1" applyAlignment="1">
      <alignment vertical="top"/>
    </xf>
    <xf numFmtId="0" fontId="0" fillId="0" borderId="10" xfId="0" applyNumberFormat="1" applyFill="1" applyBorder="1" applyAlignment="1">
      <alignment vertical="top"/>
    </xf>
    <xf numFmtId="0" fontId="0" fillId="15" borderId="3" xfId="0" applyNumberFormat="1" applyFill="1" applyBorder="1" applyAlignment="1">
      <alignment vertical="top"/>
    </xf>
    <xf numFmtId="0" fontId="0" fillId="15" borderId="4" xfId="0" applyNumberFormat="1" applyFill="1" applyBorder="1" applyAlignment="1">
      <alignment vertical="top"/>
    </xf>
    <xf numFmtId="0" fontId="0" fillId="15" borderId="6" xfId="0" applyNumberFormat="1" applyFill="1" applyBorder="1" applyAlignment="1">
      <alignment vertical="top"/>
    </xf>
    <xf numFmtId="0" fontId="0" fillId="15" borderId="7" xfId="0" applyNumberFormat="1" applyFill="1" applyBorder="1" applyAlignment="1">
      <alignment vertical="top"/>
    </xf>
    <xf numFmtId="0" fontId="0" fillId="15" borderId="1" xfId="0" applyNumberFormat="1" applyFill="1" applyBorder="1" applyAlignment="1">
      <alignment vertical="top"/>
    </xf>
    <xf numFmtId="0" fontId="0" fillId="15" borderId="9" xfId="0" applyNumberFormat="1" applyFill="1" applyBorder="1" applyAlignment="1">
      <alignment vertical="top"/>
    </xf>
    <xf numFmtId="0" fontId="0" fillId="15" borderId="10" xfId="0" applyNumberFormat="1" applyFill="1" applyBorder="1" applyAlignment="1">
      <alignment vertical="top"/>
    </xf>
    <xf numFmtId="0" fontId="0" fillId="15" borderId="5" xfId="0" applyFill="1" applyBorder="1" applyAlignment="1">
      <alignment vertical="top"/>
    </xf>
    <xf numFmtId="0" fontId="0" fillId="15" borderId="8" xfId="0" applyFill="1" applyBorder="1" applyAlignment="1">
      <alignment vertical="top"/>
    </xf>
    <xf numFmtId="0" fontId="0" fillId="15" borderId="2" xfId="0" applyFill="1" applyBorder="1" applyAlignment="1">
      <alignment vertical="top"/>
    </xf>
    <xf numFmtId="0" fontId="0" fillId="15" borderId="11" xfId="0" applyFill="1" applyBorder="1" applyAlignment="1">
      <alignment vertical="top"/>
    </xf>
    <xf numFmtId="22" fontId="0" fillId="2" borderId="0" xfId="0" applyNumberFormat="1" applyFill="1"/>
    <xf numFmtId="14" fontId="0" fillId="2" borderId="0" xfId="0" applyNumberFormat="1" applyFill="1"/>
    <xf numFmtId="1" fontId="0" fillId="2" borderId="0" xfId="0" applyNumberFormat="1" applyFill="1"/>
    <xf numFmtId="0" fontId="0" fillId="2" borderId="0" xfId="0" applyNumberFormat="1" applyFill="1"/>
    <xf numFmtId="0" fontId="12" fillId="0" borderId="0" xfId="0" applyFont="1" applyFill="1"/>
    <xf numFmtId="0" fontId="12" fillId="0" borderId="0" xfId="0" applyNumberFormat="1" applyFont="1" applyFill="1"/>
    <xf numFmtId="0" fontId="0" fillId="19" borderId="0" xfId="0" applyFill="1"/>
    <xf numFmtId="14" fontId="2" fillId="2" borderId="0" xfId="0" applyNumberFormat="1" applyFont="1" applyFill="1"/>
    <xf numFmtId="14" fontId="10" fillId="2" borderId="0" xfId="0" applyNumberFormat="1" applyFont="1" applyFill="1"/>
    <xf numFmtId="14" fontId="13" fillId="2" borderId="0" xfId="0" applyNumberFormat="1" applyFont="1" applyFill="1"/>
    <xf numFmtId="0" fontId="14" fillId="0" borderId="0" xfId="0" applyFont="1" applyFill="1"/>
    <xf numFmtId="1" fontId="14" fillId="0" borderId="0" xfId="0" applyNumberFormat="1" applyFont="1" applyFill="1"/>
    <xf numFmtId="0" fontId="14" fillId="0" borderId="0" xfId="0" applyNumberFormat="1" applyFont="1" applyFill="1"/>
    <xf numFmtId="14" fontId="2" fillId="2" borderId="12" xfId="0" applyNumberFormat="1" applyFont="1" applyFill="1" applyBorder="1"/>
    <xf numFmtId="165" fontId="2" fillId="2" borderId="0" xfId="0" applyNumberFormat="1" applyFont="1" applyFill="1"/>
    <xf numFmtId="165" fontId="4" fillId="0" borderId="0" xfId="0" applyNumberFormat="1" applyFont="1" applyFill="1" applyAlignment="1">
      <alignment horizontal="right"/>
    </xf>
    <xf numFmtId="0" fontId="7" fillId="0" borderId="0" xfId="0" applyFont="1" applyFill="1" applyBorder="1"/>
    <xf numFmtId="0" fontId="7" fillId="0" borderId="0" xfId="0" applyNumberFormat="1" applyFont="1" applyFill="1" applyBorder="1"/>
    <xf numFmtId="165" fontId="0" fillId="0" borderId="0" xfId="0" applyNumberFormat="1" applyFill="1" applyAlignment="1">
      <alignment horizontal="right"/>
    </xf>
    <xf numFmtId="0" fontId="0" fillId="0" borderId="0" xfId="0" applyFont="1" applyFill="1"/>
    <xf numFmtId="0" fontId="0" fillId="0" borderId="0" xfId="0" applyNumberFormat="1" applyFont="1" applyFill="1"/>
    <xf numFmtId="0" fontId="8" fillId="0" borderId="0" xfId="0" applyFont="1" applyFill="1" applyBorder="1"/>
    <xf numFmtId="0" fontId="8" fillId="0" borderId="0" xfId="0" applyNumberFormat="1" applyFont="1" applyFill="1" applyBorder="1"/>
    <xf numFmtId="0" fontId="0" fillId="20" borderId="0" xfId="0" applyFill="1"/>
    <xf numFmtId="22" fontId="0" fillId="20" borderId="0" xfId="0" applyNumberFormat="1" applyFill="1"/>
    <xf numFmtId="165" fontId="0" fillId="20" borderId="0" xfId="0" applyNumberFormat="1" applyFill="1"/>
    <xf numFmtId="0" fontId="0" fillId="20" borderId="0" xfId="0" applyFont="1" applyFill="1" applyBorder="1"/>
    <xf numFmtId="14" fontId="0" fillId="20" borderId="0" xfId="0" applyNumberFormat="1" applyFont="1" applyFill="1" applyBorder="1"/>
    <xf numFmtId="1" fontId="0" fillId="20" borderId="0" xfId="0" applyNumberFormat="1" applyFont="1" applyFill="1" applyBorder="1"/>
    <xf numFmtId="0" fontId="4" fillId="20" borderId="0" xfId="0" applyFont="1" applyFill="1" applyBorder="1"/>
    <xf numFmtId="1" fontId="4" fillId="20" borderId="0" xfId="0" applyNumberFormat="1" applyFont="1" applyFill="1"/>
    <xf numFmtId="0" fontId="4" fillId="20" borderId="0" xfId="0" applyFont="1" applyFill="1"/>
    <xf numFmtId="0" fontId="8" fillId="20" borderId="0" xfId="0" applyFont="1" applyFill="1"/>
    <xf numFmtId="1" fontId="8" fillId="20" borderId="0" xfId="0" applyNumberFormat="1" applyFont="1" applyFill="1"/>
    <xf numFmtId="14" fontId="8" fillId="20" borderId="0" xfId="0" applyNumberFormat="1" applyFont="1" applyFill="1"/>
    <xf numFmtId="1" fontId="11" fillId="20" borderId="0" xfId="0" applyNumberFormat="1" applyFont="1" applyFill="1"/>
    <xf numFmtId="0" fontId="14" fillId="20" borderId="0" xfId="0" applyFont="1" applyFill="1"/>
    <xf numFmtId="1" fontId="14" fillId="20" borderId="0" xfId="0" applyNumberFormat="1" applyFont="1" applyFill="1"/>
    <xf numFmtId="0" fontId="0" fillId="21" borderId="0" xfId="0" applyFill="1"/>
    <xf numFmtId="22" fontId="0" fillId="21" borderId="0" xfId="0" applyNumberFormat="1" applyFill="1"/>
    <xf numFmtId="165" fontId="0" fillId="21" borderId="0" xfId="0" applyNumberFormat="1" applyFill="1"/>
    <xf numFmtId="14" fontId="0" fillId="21" borderId="0" xfId="0" applyNumberFormat="1" applyFill="1"/>
    <xf numFmtId="1" fontId="0" fillId="21" borderId="0" xfId="0" applyNumberFormat="1" applyFill="1"/>
    <xf numFmtId="0" fontId="8" fillId="21" borderId="0" xfId="0" applyFont="1" applyFill="1"/>
    <xf numFmtId="0" fontId="0" fillId="21" borderId="0" xfId="0" applyFont="1" applyFill="1" applyBorder="1"/>
    <xf numFmtId="14" fontId="8" fillId="21" borderId="0" xfId="0" applyNumberFormat="1" applyFont="1" applyFill="1"/>
    <xf numFmtId="1" fontId="11" fillId="21" borderId="0" xfId="0" applyNumberFormat="1" applyFont="1" applyFill="1"/>
    <xf numFmtId="165" fontId="2" fillId="18" borderId="0" xfId="0" applyNumberFormat="1" applyFont="1" applyFill="1"/>
    <xf numFmtId="0" fontId="2" fillId="18" borderId="0" xfId="0" applyFont="1" applyFill="1"/>
    <xf numFmtId="22" fontId="2" fillId="18" borderId="0" xfId="0" applyNumberFormat="1" applyFont="1" applyFill="1"/>
    <xf numFmtId="14" fontId="2" fillId="18" borderId="0" xfId="0" applyNumberFormat="1" applyFont="1" applyFill="1"/>
    <xf numFmtId="1" fontId="2" fillId="18" borderId="0" xfId="0" applyNumberFormat="1" applyFont="1" applyFill="1"/>
    <xf numFmtId="165" fontId="2" fillId="18" borderId="0" xfId="0" applyNumberFormat="1" applyFont="1" applyFill="1" applyBorder="1" applyAlignment="1"/>
    <xf numFmtId="0" fontId="2" fillId="18" borderId="0" xfId="0" applyNumberFormat="1" applyFont="1" applyFill="1"/>
    <xf numFmtId="14" fontId="2" fillId="18" borderId="13" xfId="0" applyNumberFormat="1" applyFont="1" applyFill="1" applyBorder="1"/>
    <xf numFmtId="0" fontId="2" fillId="18" borderId="0" xfId="0" applyFont="1" applyFill="1" applyBorder="1"/>
    <xf numFmtId="165" fontId="2" fillId="18" borderId="0" xfId="0" applyNumberFormat="1" applyFont="1" applyFill="1" applyBorder="1"/>
    <xf numFmtId="165" fontId="0" fillId="2" borderId="0" xfId="0" applyNumberFormat="1" applyFill="1"/>
    <xf numFmtId="165" fontId="0" fillId="21" borderId="0" xfId="0" applyNumberFormat="1" applyFill="1" applyBorder="1"/>
    <xf numFmtId="0" fontId="13" fillId="18" borderId="0" xfId="0" applyFont="1" applyFill="1"/>
    <xf numFmtId="14" fontId="13" fillId="18" borderId="0" xfId="0" applyNumberFormat="1" applyFont="1" applyFill="1"/>
    <xf numFmtId="22" fontId="13" fillId="18" borderId="0" xfId="0" applyNumberFormat="1" applyFont="1" applyFill="1"/>
    <xf numFmtId="0" fontId="14" fillId="18" borderId="0" xfId="0" applyFont="1" applyFill="1"/>
    <xf numFmtId="14" fontId="2" fillId="18" borderId="0" xfId="0" applyNumberFormat="1" applyFont="1" applyFill="1" applyBorder="1" applyAlignment="1"/>
    <xf numFmtId="0" fontId="2" fillId="18" borderId="0" xfId="0" applyNumberFormat="1" applyFont="1" applyFill="1" applyBorder="1"/>
    <xf numFmtId="0" fontId="0" fillId="22" borderId="12" xfId="0" applyFont="1" applyFill="1" applyBorder="1"/>
    <xf numFmtId="0" fontId="0" fillId="21" borderId="0" xfId="0" applyNumberFormat="1" applyFill="1"/>
    <xf numFmtId="165" fontId="0" fillId="2" borderId="0" xfId="0" applyNumberFormat="1" applyFill="1" applyAlignment="1">
      <alignment horizontal="right"/>
    </xf>
    <xf numFmtId="165" fontId="4" fillId="2" borderId="0" xfId="0" applyNumberFormat="1" applyFont="1" applyFill="1" applyAlignment="1">
      <alignment horizontal="right"/>
    </xf>
    <xf numFmtId="165" fontId="4" fillId="2" borderId="0" xfId="0" applyNumberFormat="1" applyFont="1" applyFill="1" applyBorder="1" applyAlignment="1">
      <alignment horizontal="right"/>
    </xf>
    <xf numFmtId="0" fontId="0" fillId="10" borderId="0" xfId="0" applyFill="1" applyAlignment="1"/>
    <xf numFmtId="0" fontId="0" fillId="0" borderId="0" xfId="0" applyAlignment="1"/>
    <xf numFmtId="0" fontId="1" fillId="10" borderId="0" xfId="0" applyFont="1" applyFill="1" applyAlignment="1">
      <alignment horizontal="right"/>
    </xf>
    <xf numFmtId="0" fontId="1" fillId="10" borderId="0" xfId="0" applyFont="1" applyFill="1" applyAlignment="1">
      <alignment horizontal="left"/>
    </xf>
  </cellXfs>
  <cellStyles count="1">
    <cellStyle name="Normal" xfId="0" builtinId="0"/>
  </cellStyles>
  <dxfs count="10880"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color rgb="FFFF0000"/>
      </font>
    </dxf>
    <dxf>
      <font>
        <color auto="1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color rgb="FFFF0000"/>
      </font>
    </dxf>
    <dxf>
      <font>
        <color auto="1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3" tint="0.59996337778862885"/>
        </patternFill>
      </fill>
    </dxf>
    <dxf>
      <font>
        <color theme="1"/>
      </font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1"/>
      </font>
      <fill>
        <patternFill>
          <bgColor theme="3" tint="0.59996337778862885"/>
        </patternFill>
      </fill>
    </dxf>
    <dxf>
      <font>
        <color theme="1"/>
      </font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color rgb="FFFF0000"/>
      </font>
    </dxf>
    <dxf>
      <font>
        <color auto="1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color rgb="FFFF0000"/>
      </font>
    </dxf>
    <dxf>
      <font>
        <color auto="1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color rgb="FFFF0000"/>
      </font>
    </dxf>
    <dxf>
      <font>
        <color auto="1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color rgb="FFFF0000"/>
      </font>
    </dxf>
    <dxf>
      <font>
        <color auto="1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color rgb="FFFF0000"/>
      </font>
    </dxf>
    <dxf>
      <font>
        <color auto="1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color rgb="FFFF0000"/>
      </font>
    </dxf>
    <dxf>
      <font>
        <color auto="1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color rgb="FFFF0000"/>
      </font>
    </dxf>
    <dxf>
      <font>
        <color auto="1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right/>
      </border>
    </dxf>
    <dxf>
      <fill>
        <patternFill patternType="solid">
          <fgColor indexed="64"/>
          <bgColor theme="2"/>
        </patternFill>
      </fill>
    </dxf>
    <dxf>
      <border>
        <bottom/>
      </border>
    </dxf>
    <dxf>
      <fill>
        <patternFill patternType="none">
          <bgColor auto="1"/>
        </patternFill>
      </fill>
      <alignment horizontal="general" vertical="top" indent="0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9" tint="-0.24994659260841701"/>
      </font>
      <fill>
        <patternFill>
          <bgColor theme="9" tint="0.39994506668294322"/>
        </patternFill>
      </fill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0" formatCode="General"/>
    </dxf>
    <dxf>
      <numFmt numFmtId="0" formatCode="General"/>
    </dxf>
    <dxf>
      <numFmt numFmtId="19" formatCode="m/d/yyyy"/>
      <fill>
        <patternFill patternType="solid">
          <fgColor indexed="64"/>
          <bgColor rgb="FFFFC000"/>
        </patternFill>
      </fill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numFmt numFmtId="27" formatCode="m/d/yyyy\ h:mm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m/d/yy;@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  <alignment horizontal="general" vertical="top" indent="0" readingOrder="0"/>
    </dxf>
    <dxf>
      <border>
        <bottom/>
      </border>
    </dxf>
    <dxf>
      <fill>
        <patternFill patternType="solid">
          <fgColor indexed="64"/>
          <bgColor theme="2"/>
        </patternFill>
      </fill>
    </dxf>
    <dxf>
      <border>
        <righ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color auto="1"/>
      </font>
      <numFmt numFmtId="1" formatCode="0"/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m/d/yyyy"/>
      <fill>
        <patternFill patternType="solid">
          <fgColor indexed="64"/>
          <bgColor rgb="FF3BA3BB"/>
        </patternFill>
      </fill>
    </dxf>
    <dxf>
      <font>
        <color auto="1"/>
      </font>
      <numFmt numFmtId="0" formatCode="General"/>
      <fill>
        <patternFill patternType="solid">
          <fgColor indexed="64"/>
          <bgColor rgb="FF3BA3BB"/>
        </patternFill>
      </fill>
    </dxf>
    <dxf>
      <font>
        <color auto="1"/>
      </font>
      <numFmt numFmtId="0" formatCode="General"/>
      <fill>
        <patternFill patternType="solid">
          <fgColor indexed="64"/>
          <bgColor rgb="FF3BA3BB"/>
        </patternFill>
      </fill>
    </dxf>
    <dxf>
      <numFmt numFmtId="165" formatCode="m/d/yy;@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7" formatCode="m/d/yyyy\ h:mm"/>
      <fill>
        <patternFill patternType="solid">
          <fgColor indexed="64"/>
          <bgColor rgb="FF3BA3BB"/>
        </patternFill>
      </fill>
    </dxf>
    <dxf>
      <font>
        <color auto="1"/>
      </font>
      <numFmt numFmtId="27" formatCode="m/d/yyyy\ h:mm"/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color auto="1"/>
      </font>
      <numFmt numFmtId="27" formatCode="m/d/yyyy\ h:mm"/>
      <fill>
        <patternFill patternType="solid">
          <fgColor indexed="64"/>
          <bgColor rgb="FF3BA3BB"/>
        </patternFill>
      </fill>
    </dxf>
    <dxf>
      <font>
        <color auto="1"/>
      </font>
      <numFmt numFmtId="27" formatCode="m/d/yyyy\ h:mm"/>
      <fill>
        <patternFill patternType="solid">
          <fgColor indexed="64"/>
          <bgColor rgb="FF3BA3BB"/>
        </patternFill>
      </fill>
    </dxf>
    <dxf>
      <font>
        <color auto="1"/>
      </font>
      <numFmt numFmtId="27" formatCode="m/d/yyyy\ h:mm"/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3BA3BB"/>
        </patternFill>
      </fill>
    </dxf>
    <dxf>
      <font>
        <color auto="1"/>
      </font>
      <fill>
        <patternFill patternType="solid">
          <fgColor indexed="64"/>
          <bgColor rgb="FF3BA3BB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  <alignment horizontal="general" vertical="top" indent="0" readingOrder="0"/>
    </dxf>
    <dxf>
      <border>
        <bottom/>
      </border>
    </dxf>
    <dxf>
      <fill>
        <patternFill patternType="solid">
          <fgColor indexed="64"/>
          <bgColor theme="2"/>
        </patternFill>
      </fill>
    </dxf>
    <dxf>
      <border>
        <righ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rgb="FFCD6F6D"/>
        </patternFill>
      </fill>
    </dxf>
    <dxf>
      <numFmt numFmtId="1" formatCode="0"/>
      <fill>
        <patternFill patternType="solid">
          <fgColor indexed="64"/>
          <bgColor rgb="FFCD6F6D"/>
        </patternFill>
      </fill>
    </dxf>
    <dxf>
      <numFmt numFmtId="19" formatCode="m/d/yyyy"/>
      <fill>
        <patternFill patternType="solid">
          <fgColor indexed="64"/>
          <bgColor rgb="FFCD6F6D"/>
        </patternFill>
      </fill>
    </dxf>
    <dxf>
      <numFmt numFmtId="0" formatCode="General"/>
      <fill>
        <patternFill patternType="solid">
          <fgColor indexed="64"/>
          <bgColor rgb="FFCD6F6D"/>
        </patternFill>
      </fill>
    </dxf>
    <dxf>
      <numFmt numFmtId="0" formatCode="General"/>
      <fill>
        <patternFill patternType="solid">
          <fgColor indexed="64"/>
          <bgColor rgb="FFCD6F6D"/>
        </patternFill>
      </fill>
    </dxf>
    <dxf>
      <numFmt numFmtId="165" formatCode="m/d/yy;@"/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numFmt numFmtId="27" formatCode="m/d/yyyy\ h:mm"/>
      <fill>
        <patternFill patternType="solid">
          <fgColor indexed="64"/>
          <bgColor rgb="FFCD6F6D"/>
        </patternFill>
      </fill>
    </dxf>
    <dxf>
      <numFmt numFmtId="27" formatCode="m/d/yyyy\ h:mm"/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numFmt numFmtId="27" formatCode="m/d/yyyy\ h:mm"/>
      <fill>
        <patternFill patternType="solid">
          <fgColor indexed="64"/>
          <bgColor rgb="FFCD6F6D"/>
        </patternFill>
      </fill>
    </dxf>
    <dxf>
      <numFmt numFmtId="27" formatCode="m/d/yyyy\ h:mm"/>
      <fill>
        <patternFill patternType="solid">
          <fgColor indexed="64"/>
          <bgColor rgb="FFCD6F6D"/>
        </patternFill>
      </fill>
    </dxf>
    <dxf>
      <numFmt numFmtId="27" formatCode="m/d/yyyy\ h:mm"/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solid">
          <fgColor indexed="64"/>
          <bgColor rgb="FFCD6F6D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  <alignment horizontal="general" vertical="top" indent="0" readingOrder="0"/>
    </dxf>
    <dxf>
      <border>
        <bottom/>
      </border>
    </dxf>
    <dxf>
      <fill>
        <patternFill patternType="solid">
          <fgColor indexed="64"/>
          <bgColor theme="2"/>
        </patternFill>
      </fill>
    </dxf>
    <dxf>
      <border>
        <righ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rgb="FFFFC000"/>
        </patternFill>
      </fill>
    </dxf>
    <dxf>
      <numFmt numFmtId="1" formatCode="0"/>
      <fill>
        <patternFill patternType="solid">
          <fgColor indexed="64"/>
          <bgColor rgb="FFFFC000"/>
        </patternFill>
      </fill>
    </dxf>
    <dxf>
      <numFmt numFmtId="19" formatCode="m/d/yyyy"/>
      <fill>
        <patternFill patternType="solid">
          <fgColor indexed="64"/>
          <bgColor rgb="FFFFC000"/>
        </patternFill>
      </fill>
    </dxf>
    <dxf>
      <numFmt numFmtId="0" formatCode="General"/>
      <fill>
        <patternFill patternType="solid">
          <fgColor indexed="64"/>
          <bgColor rgb="FFFFC000"/>
        </patternFill>
      </fill>
    </dxf>
    <dxf>
      <numFmt numFmtId="0" formatCode="General"/>
      <fill>
        <patternFill patternType="solid">
          <fgColor indexed="64"/>
          <bgColor rgb="FFFFC000"/>
        </patternFill>
      </fill>
    </dxf>
    <dxf>
      <numFmt numFmtId="165" formatCode="m/d/yy;@"/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numFmt numFmtId="27" formatCode="m/d/yyyy\ h:mm"/>
      <fill>
        <patternFill patternType="solid">
          <fgColor indexed="64"/>
          <bgColor rgb="FFFFC000"/>
        </patternFill>
      </fill>
    </dxf>
    <dxf>
      <numFmt numFmtId="27" formatCode="m/d/yyyy\ h:mm"/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  <alignment horizontal="left" vertical="bottom" textRotation="0" wrapText="0" indent="0" justifyLastLine="0" shrinkToFit="0" readingOrder="0"/>
    </dxf>
    <dxf>
      <numFmt numFmtId="19" formatCode="m/d/yyyy"/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numFmt numFmtId="27" formatCode="m/d/yyyy\ h:mm"/>
      <fill>
        <patternFill patternType="solid">
          <fgColor indexed="64"/>
          <bgColor rgb="FFFFC000"/>
        </patternFill>
      </fill>
    </dxf>
    <dxf>
      <numFmt numFmtId="27" formatCode="m/d/yyyy\ h:mm"/>
      <fill>
        <patternFill patternType="solid">
          <fgColor indexed="64"/>
          <bgColor rgb="FFFFC000"/>
        </patternFill>
      </fill>
    </dxf>
    <dxf>
      <numFmt numFmtId="27" formatCode="m/d/yyyy\ h:mm"/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alignment horizontal="general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color auto="1"/>
      </font>
    </dxf>
    <dxf>
      <font>
        <color rgb="FFFF0000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m/d/yy;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  <alignment horizontal="general" vertical="top" indent="0" readingOrder="0"/>
    </dxf>
    <dxf>
      <border>
        <bottom/>
      </border>
    </dxf>
    <dxf>
      <fill>
        <patternFill patternType="solid">
          <fgColor indexed="64"/>
          <bgColor theme="2"/>
        </patternFill>
      </fill>
    </dxf>
    <dxf>
      <border>
        <righ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m/d/yy;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7" formatCode="m/d/yyyy\ h:mm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  <alignment horizontal="general" vertical="top" indent="0" readingOrder="0"/>
    </dxf>
    <dxf>
      <border>
        <bottom/>
      </border>
    </dxf>
    <dxf>
      <fill>
        <patternFill patternType="solid">
          <fgColor indexed="64"/>
          <bgColor theme="2"/>
        </patternFill>
      </fill>
    </dxf>
    <dxf>
      <border>
        <right/>
      </border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rgb="FF3BA3BB"/>
        </patternFill>
      </fill>
    </dxf>
    <dxf>
      <numFmt numFmtId="1" formatCode="0"/>
      <fill>
        <patternFill patternType="solid">
          <fgColor indexed="64"/>
          <bgColor rgb="FF3BA3BB"/>
        </patternFill>
      </fill>
    </dxf>
    <dxf>
      <numFmt numFmtId="19" formatCode="m/d/yyyy"/>
      <fill>
        <patternFill patternType="solid">
          <fgColor indexed="64"/>
          <bgColor rgb="FF3BA3BB"/>
        </patternFill>
      </fill>
    </dxf>
    <dxf>
      <numFmt numFmtId="0" formatCode="General"/>
      <fill>
        <patternFill patternType="solid">
          <fgColor indexed="64"/>
          <bgColor rgb="FF3BA3BB"/>
        </patternFill>
      </fill>
    </dxf>
    <dxf>
      <numFmt numFmtId="0" formatCode="General"/>
      <fill>
        <patternFill patternType="solid">
          <fgColor indexed="64"/>
          <bgColor rgb="FF3BA3BB"/>
        </patternFill>
      </fill>
    </dxf>
    <dxf>
      <numFmt numFmtId="19" formatCode="m/d/yyyy"/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numFmt numFmtId="27" formatCode="m/d/yyyy\ h:mm"/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numFmt numFmtId="27" formatCode="m/d/yyyy\ h:mm"/>
      <fill>
        <patternFill patternType="solid">
          <fgColor indexed="64"/>
          <bgColor rgb="FF3BA3BB"/>
        </patternFill>
      </fill>
    </dxf>
    <dxf>
      <numFmt numFmtId="27" formatCode="m/d/yyyy\ h:mm"/>
      <fill>
        <patternFill patternType="solid">
          <fgColor indexed="64"/>
          <bgColor rgb="FF3BA3BB"/>
        </patternFill>
      </fill>
    </dxf>
    <dxf>
      <numFmt numFmtId="27" formatCode="m/d/yyyy\ h:mm"/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  <dxf>
      <fill>
        <patternFill patternType="solid">
          <fgColor indexed="64"/>
          <bgColor rgb="FF3BA3BB"/>
        </patternFill>
      </fill>
    </dxf>
  </dxfs>
  <tableStyles count="0" defaultTableStyle="TableStyleMedium9" defaultPivotStyle="PivotStyleLight16"/>
  <colors>
    <mruColors>
      <color rgb="FF3BA3BB"/>
      <color rgb="FFCD6F6D"/>
      <color rgb="FF21C5FF"/>
      <color rgb="FFBE4542"/>
      <color rgb="FFFFFFCC"/>
      <color rgb="FF79D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onnections" Target="connections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SV01.xlsx]Analysis Pivot ALL FAs!PivotTable1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rgbClr val="FF0000"/>
          </a:solidFill>
        </c:spPr>
        <c:marker>
          <c:symbol val="none"/>
        </c:marker>
      </c:pivotFmt>
      <c:pivotFmt>
        <c:idx val="11"/>
        <c:spPr>
          <a:solidFill>
            <a:srgbClr val="FFFF00"/>
          </a:solidFill>
        </c:spPr>
        <c:marker>
          <c:symbol val="none"/>
        </c:marker>
      </c:pivotFmt>
      <c:pivotFmt>
        <c:idx val="12"/>
        <c:spPr>
          <a:solidFill>
            <a:srgbClr val="FFC000"/>
          </a:solidFill>
        </c:spPr>
        <c:marker>
          <c:symbol val="none"/>
        </c:marker>
      </c:pivotFmt>
      <c:pivotFmt>
        <c:idx val="13"/>
        <c:spPr>
          <a:solidFill>
            <a:srgbClr val="0070C0"/>
          </a:solidFill>
        </c:spPr>
        <c:marker>
          <c:symbol val="none"/>
        </c:marker>
      </c:pivotFmt>
      <c:pivotFmt>
        <c:idx val="14"/>
        <c:spPr>
          <a:solidFill>
            <a:srgbClr val="00B0F0"/>
          </a:solidFill>
        </c:spPr>
        <c:marker>
          <c:symbol val="none"/>
        </c:marker>
      </c:pivotFmt>
      <c:pivotFmt>
        <c:idx val="15"/>
        <c:spPr>
          <a:solidFill>
            <a:schemeClr val="accent5">
              <a:lumMod val="50000"/>
            </a:schemeClr>
          </a:solidFill>
        </c:spPr>
        <c:marker>
          <c:symbol val="none"/>
        </c:marker>
      </c:pivotFmt>
      <c:pivotFmt>
        <c:idx val="16"/>
        <c:spPr>
          <a:solidFill>
            <a:schemeClr val="accent5">
              <a:lumMod val="60000"/>
              <a:lumOff val="40000"/>
            </a:schemeClr>
          </a:solidFill>
        </c:spPr>
        <c:marker>
          <c:symbol val="none"/>
        </c:marker>
      </c:pivotFmt>
      <c:pivotFmt>
        <c:idx val="17"/>
        <c:spPr>
          <a:solidFill>
            <a:srgbClr val="00B050"/>
          </a:solidFill>
        </c:spPr>
        <c:marker>
          <c:symbol val="none"/>
        </c:marker>
      </c:pivotFmt>
      <c:pivotFmt>
        <c:idx val="18"/>
        <c:spPr>
          <a:solidFill>
            <a:srgbClr val="92D050"/>
          </a:solidFill>
        </c:spPr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063551141617988"/>
          <c:y val="2.4293746227458002E-2"/>
          <c:w val="0.85775192590237381"/>
          <c:h val="0.677728675388453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'Analysis Pivot ALL FAs'!$B$3:$B$5</c:f>
              <c:strCache>
                <c:ptCount val="1"/>
                <c:pt idx="0">
                  <c:v>1-Critical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FAs'!$B$6:$B$19</c:f>
              <c:numCache>
                <c:formatCode>General</c:formatCode>
                <c:ptCount val="11"/>
                <c:pt idx="2">
                  <c:v>3</c:v>
                </c:pt>
                <c:pt idx="4">
                  <c:v>2</c:v>
                </c:pt>
                <c:pt idx="6">
                  <c:v>1</c:v>
                </c:pt>
                <c:pt idx="8">
                  <c:v>7</c:v>
                </c:pt>
                <c:pt idx="9">
                  <c:v>5</c:v>
                </c:pt>
              </c:numCache>
            </c:numRef>
          </c:val>
        </c:ser>
        <c:ser>
          <c:idx val="1"/>
          <c:order val="1"/>
          <c:tx>
            <c:strRef>
              <c:f>'Analysis Pivot ALL FAs'!$C$3:$C$5</c:f>
              <c:strCache>
                <c:ptCount val="1"/>
                <c:pt idx="0">
                  <c:v>2-Major - Code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FAs'!$C$6:$C$19</c:f>
              <c:numCache>
                <c:formatCode>General</c:formatCode>
                <c:ptCount val="11"/>
                <c:pt idx="0">
                  <c:v>1</c:v>
                </c:pt>
                <c:pt idx="1">
                  <c:v>4</c:v>
                </c:pt>
                <c:pt idx="3">
                  <c:v>1</c:v>
                </c:pt>
                <c:pt idx="4">
                  <c:v>13</c:v>
                </c:pt>
                <c:pt idx="7">
                  <c:v>3</c:v>
                </c:pt>
                <c:pt idx="8">
                  <c:v>3</c:v>
                </c:pt>
                <c:pt idx="9">
                  <c:v>8</c:v>
                </c:pt>
                <c:pt idx="10">
                  <c:v>2</c:v>
                </c:pt>
              </c:numCache>
            </c:numRef>
          </c:val>
        </c:ser>
        <c:ser>
          <c:idx val="2"/>
          <c:order val="2"/>
          <c:tx>
            <c:strRef>
              <c:f>'Analysis Pivot ALL FAs'!$D$3:$D$5</c:f>
              <c:strCache>
                <c:ptCount val="1"/>
                <c:pt idx="0">
                  <c:v>2-Major - Doc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FAs'!$D$6:$D$19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6">
                  <c:v>1</c:v>
                </c:pt>
              </c:numCache>
            </c:numRef>
          </c:val>
        </c:ser>
        <c:ser>
          <c:idx val="3"/>
          <c:order val="3"/>
          <c:tx>
            <c:strRef>
              <c:f>'Analysis Pivot ALL FAs'!$F$3:$F$5</c:f>
              <c:strCache>
                <c:ptCount val="1"/>
                <c:pt idx="0">
                  <c:v>3-Average - Code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FAs'!$F$6:$F$19</c:f>
              <c:numCache>
                <c:formatCode>General</c:formatCode>
                <c:ptCount val="11"/>
                <c:pt idx="1">
                  <c:v>4</c:v>
                </c:pt>
                <c:pt idx="2">
                  <c:v>1</c:v>
                </c:pt>
                <c:pt idx="4">
                  <c:v>35</c:v>
                </c:pt>
                <c:pt idx="6">
                  <c:v>1</c:v>
                </c:pt>
                <c:pt idx="7">
                  <c:v>11</c:v>
                </c:pt>
                <c:pt idx="8">
                  <c:v>5</c:v>
                </c:pt>
                <c:pt idx="9">
                  <c:v>16</c:v>
                </c:pt>
                <c:pt idx="10">
                  <c:v>4</c:v>
                </c:pt>
              </c:numCache>
            </c:numRef>
          </c:val>
        </c:ser>
        <c:ser>
          <c:idx val="4"/>
          <c:order val="4"/>
          <c:tx>
            <c:strRef>
              <c:f>'Analysis Pivot ALL FAs'!$G$3:$G$5</c:f>
              <c:strCache>
                <c:ptCount val="1"/>
                <c:pt idx="0">
                  <c:v>3-Average - Doc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FAs'!$G$6:$G$19</c:f>
              <c:numCache>
                <c:formatCode>General</c:formatCode>
                <c:ptCount val="11"/>
                <c:pt idx="1">
                  <c:v>6</c:v>
                </c:pt>
                <c:pt idx="4">
                  <c:v>13</c:v>
                </c:pt>
                <c:pt idx="5">
                  <c:v>1</c:v>
                </c:pt>
                <c:pt idx="7">
                  <c:v>1</c:v>
                </c:pt>
                <c:pt idx="9">
                  <c:v>9</c:v>
                </c:pt>
                <c:pt idx="10">
                  <c:v>1</c:v>
                </c:pt>
              </c:numCache>
            </c:numRef>
          </c:val>
        </c:ser>
        <c:ser>
          <c:idx val="5"/>
          <c:order val="5"/>
          <c:tx>
            <c:strRef>
              <c:f>'Analysis Pivot ALL FAs'!$I$3:$I$5</c:f>
              <c:strCache>
                <c:ptCount val="1"/>
                <c:pt idx="0">
                  <c:v>4-Minor - Code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FAs'!$I$6:$I$19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4">
                  <c:v>2</c:v>
                </c:pt>
                <c:pt idx="7">
                  <c:v>3</c:v>
                </c:pt>
                <c:pt idx="9">
                  <c:v>11</c:v>
                </c:pt>
                <c:pt idx="10">
                  <c:v>5</c:v>
                </c:pt>
              </c:numCache>
            </c:numRef>
          </c:val>
        </c:ser>
        <c:ser>
          <c:idx val="6"/>
          <c:order val="6"/>
          <c:tx>
            <c:strRef>
              <c:f>'Analysis Pivot ALL FAs'!$J$3:$J$5</c:f>
              <c:strCache>
                <c:ptCount val="1"/>
                <c:pt idx="0">
                  <c:v>4-Minor - Doc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FAs'!$J$6:$J$19</c:f>
              <c:numCache>
                <c:formatCode>General</c:formatCode>
                <c:ptCount val="11"/>
                <c:pt idx="1">
                  <c:v>4</c:v>
                </c:pt>
                <c:pt idx="4">
                  <c:v>6</c:v>
                </c:pt>
              </c:numCache>
            </c:numRef>
          </c:val>
        </c:ser>
        <c:ser>
          <c:idx val="7"/>
          <c:order val="7"/>
          <c:tx>
            <c:strRef>
              <c:f>'Analysis Pivot ALL FAs'!$L$3:$L$5</c:f>
              <c:strCache>
                <c:ptCount val="1"/>
                <c:pt idx="0">
                  <c:v>5-Enhancement - Code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FAs'!$L$6:$L$19</c:f>
              <c:numCache>
                <c:formatCode>General</c:formatCode>
                <c:ptCount val="11"/>
                <c:pt idx="4">
                  <c:v>2</c:v>
                </c:pt>
                <c:pt idx="6">
                  <c:v>1</c:v>
                </c:pt>
                <c:pt idx="7">
                  <c:v>2</c:v>
                </c:pt>
                <c:pt idx="10">
                  <c:v>1</c:v>
                </c:pt>
              </c:numCache>
            </c:numRef>
          </c:val>
        </c:ser>
        <c:ser>
          <c:idx val="8"/>
          <c:order val="8"/>
          <c:tx>
            <c:strRef>
              <c:f>'Analysis Pivot ALL FAs'!$M$3:$M$5</c:f>
              <c:strCache>
                <c:ptCount val="1"/>
                <c:pt idx="0">
                  <c:v>5-Enhancement - Doc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'Analysis Pivot ALL FAs'!$A$6:$A$19</c:f>
              <c:multiLvlStrCache>
                <c:ptCount val="11"/>
                <c:lvl>
                  <c:pt idx="0">
                    <c:v>Engineering</c:v>
                  </c:pt>
                  <c:pt idx="1">
                    <c:v>MDU</c:v>
                  </c:pt>
                  <c:pt idx="2">
                    <c:v>NPE</c:v>
                  </c:pt>
                  <c:pt idx="3">
                    <c:v>SV Qual</c:v>
                  </c:pt>
                  <c:pt idx="6">
                    <c:v>Engineering</c:v>
                  </c:pt>
                  <c:pt idx="7">
                    <c:v>MDU</c:v>
                  </c:pt>
                  <c:pt idx="8">
                    <c:v>NPE</c:v>
                  </c:pt>
                  <c:pt idx="9">
                    <c:v>Software</c:v>
                  </c:pt>
                  <c:pt idx="10">
                    <c:v>SV Qual</c:v>
                  </c:pt>
                </c:lvl>
                <c:lvl>
                  <c:pt idx="0">
                    <c:v>Electrical</c:v>
                  </c:pt>
                  <c:pt idx="4">
                    <c:v>Flight Software</c:v>
                  </c:pt>
                  <c:pt idx="5">
                    <c:v>Mechanical</c:v>
                  </c:pt>
                  <c:pt idx="6">
                    <c:v>Test Software</c:v>
                  </c:pt>
                </c:lvl>
              </c:multiLvlStrCache>
            </c:multiLvlStrRef>
          </c:cat>
          <c:val>
            <c:numRef>
              <c:f>'Analysis Pivot ALL FAs'!$M$6:$M$19</c:f>
              <c:numCache>
                <c:formatCode>General</c:formatCode>
                <c:ptCount val="11"/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79702784"/>
        <c:axId val="266289152"/>
      </c:barChart>
      <c:catAx>
        <c:axId val="179702784"/>
        <c:scaling>
          <c:orientation val="minMax"/>
        </c:scaling>
        <c:delete val="0"/>
        <c:axPos val="b"/>
        <c:majorTickMark val="none"/>
        <c:minorTickMark val="none"/>
        <c:tickLblPos val="nextTo"/>
        <c:crossAx val="266289152"/>
        <c:crosses val="autoZero"/>
        <c:auto val="1"/>
        <c:lblAlgn val="ctr"/>
        <c:lblOffset val="100"/>
        <c:noMultiLvlLbl val="0"/>
      </c:catAx>
      <c:valAx>
        <c:axId val="266289152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97027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218002115300954E-2"/>
          <c:y val="0.1072317831592912"/>
          <c:w val="0.8921857971079431"/>
          <c:h val="0.71007259571682357"/>
        </c:manualLayout>
      </c:layout>
      <c:lineChart>
        <c:grouping val="standard"/>
        <c:varyColors val="0"/>
        <c:ser>
          <c:idx val="0"/>
          <c:order val="0"/>
          <c:tx>
            <c:strRef>
              <c:f>'MDU ATP BIN 2 Burndown'!$AV$1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4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5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'MDU ATP BIN 2 Burndown'!$AP$36:$AP$46</c:f>
              <c:numCache>
                <c:formatCode>yyyy\ mmm\-dd</c:formatCode>
                <c:ptCount val="11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</c:numCache>
            </c:numRef>
          </c:cat>
          <c:val>
            <c:numRef>
              <c:f>'MDU ATP BIN 2 Burndown'!$AV$36:$AV$44</c:f>
              <c:numCache>
                <c:formatCode>General</c:formatCode>
                <c:ptCount val="9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'MDU ATP BIN 2 Burndown'!$AY$1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'MDU ATP BIN 2 Burndown'!$AP$36:$AP$46</c:f>
              <c:numCache>
                <c:formatCode>yyyy\ mmm\-dd</c:formatCode>
                <c:ptCount val="11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</c:numCache>
            </c:numRef>
          </c:cat>
          <c:val>
            <c:numRef>
              <c:f>'MDU ATP BIN 2 Burndown'!$AY$36:$AY$46</c:f>
              <c:numCache>
                <c:formatCode>General</c:formatCode>
                <c:ptCount val="11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8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72032"/>
        <c:axId val="152173952"/>
      </c:lineChart>
      <c:dateAx>
        <c:axId val="152172032"/>
        <c:scaling>
          <c:orientation val="minMax"/>
        </c:scaling>
        <c:delete val="0"/>
        <c:axPos val="b"/>
        <c:numFmt formatCode="mmm\-dd\-yyyy" sourceLinked="0"/>
        <c:majorTickMark val="out"/>
        <c:minorTickMark val="none"/>
        <c:tickLblPos val="nextTo"/>
        <c:crossAx val="152173952"/>
        <c:crosses val="autoZero"/>
        <c:auto val="1"/>
        <c:lblOffset val="100"/>
        <c:baseTimeUnit val="days"/>
        <c:majorUnit val="7"/>
        <c:majorTimeUnit val="days"/>
      </c:dateAx>
      <c:valAx>
        <c:axId val="152173952"/>
        <c:scaling>
          <c:orientation val="minMax"/>
          <c:max val="1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172032"/>
        <c:crosses val="autoZero"/>
        <c:crossBetween val="between"/>
        <c:majorUnit val="1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SV01.xlsx]MDU ATP BIN 2!PivotTable1</c:name>
    <c:fmtId val="1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solidFill>
            <a:schemeClr val="tx1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solidFill>
            <a:srgbClr val="FF0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solidFill>
            <a:srgbClr val="0070C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'MDU ATP BIN 2'!$B$3:$B$4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2'!$A$5:$A$11</c:f>
              <c:multiLvlStrCache>
                <c:ptCount val="5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</c:lvl>
                <c:lvl>
                  <c:pt idx="0">
                    <c:v>BIN 2 MDU ATP Vibe/Pyro</c:v>
                  </c:pt>
                </c:lvl>
              </c:multiLvlStrCache>
            </c:multiLvlStrRef>
          </c:cat>
          <c:val>
            <c:numRef>
              <c:f>'MDU ATP BIN 2'!$B$5:$B$11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</c:numCache>
            </c:numRef>
          </c:val>
        </c:ser>
        <c:ser>
          <c:idx val="1"/>
          <c:order val="1"/>
          <c:tx>
            <c:strRef>
              <c:f>'MDU ATP BIN 2'!$C$3:$C$4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2'!$A$5:$A$11</c:f>
              <c:multiLvlStrCache>
                <c:ptCount val="5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</c:lvl>
                <c:lvl>
                  <c:pt idx="0">
                    <c:v>BIN 2 MDU ATP Vibe/Pyro</c:v>
                  </c:pt>
                </c:lvl>
              </c:multiLvlStrCache>
            </c:multiLvlStrRef>
          </c:cat>
          <c:val>
            <c:numRef>
              <c:f>'MDU ATP BIN 2'!$C$5:$C$11</c:f>
              <c:numCache>
                <c:formatCode>General</c:formatCode>
                <c:ptCount val="5"/>
                <c:pt idx="1">
                  <c:v>1</c:v>
                </c:pt>
                <c:pt idx="4">
                  <c:v>1</c:v>
                </c:pt>
              </c:numCache>
            </c:numRef>
          </c:val>
        </c:ser>
        <c:ser>
          <c:idx val="2"/>
          <c:order val="2"/>
          <c:tx>
            <c:strRef>
              <c:f>'MDU ATP BIN 2'!$D$3:$D$4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2'!$A$5:$A$11</c:f>
              <c:multiLvlStrCache>
                <c:ptCount val="5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</c:lvl>
                <c:lvl>
                  <c:pt idx="0">
                    <c:v>BIN 2 MDU ATP Vibe/Pyro</c:v>
                  </c:pt>
                </c:lvl>
              </c:multiLvlStrCache>
            </c:multiLvlStrRef>
          </c:cat>
          <c:val>
            <c:numRef>
              <c:f>'MDU ATP BIN 2'!$D$5:$D$11</c:f>
              <c:numCache>
                <c:formatCode>General</c:formatCode>
                <c:ptCount val="5"/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641920"/>
        <c:axId val="152643456"/>
      </c:barChart>
      <c:catAx>
        <c:axId val="15264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643456"/>
        <c:crosses val="autoZero"/>
        <c:auto val="1"/>
        <c:lblAlgn val="ctr"/>
        <c:lblOffset val="100"/>
        <c:noMultiLvlLbl val="0"/>
      </c:catAx>
      <c:valAx>
        <c:axId val="152643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264192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218002115300954E-2"/>
          <c:y val="0.1072317831592912"/>
          <c:w val="0.8921857971079431"/>
          <c:h val="0.71007259571682357"/>
        </c:manualLayout>
      </c:layout>
      <c:lineChart>
        <c:grouping val="standard"/>
        <c:varyColors val="0"/>
        <c:ser>
          <c:idx val="0"/>
          <c:order val="0"/>
          <c:tx>
            <c:strRef>
              <c:f>'MDU ATP BIN 3 Burndown'!$AV$1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4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5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'MDU ATP BIN 3 Burndown'!$AP$36:$AP$48</c:f>
              <c:numCache>
                <c:formatCode>yyyy\ mmm\-dd</c:formatCode>
                <c:ptCount val="13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  <c:pt idx="11">
                  <c:v>41705</c:v>
                </c:pt>
                <c:pt idx="12">
                  <c:v>41712</c:v>
                </c:pt>
              </c:numCache>
            </c:numRef>
          </c:cat>
          <c:val>
            <c:numRef>
              <c:f>'MDU ATP BIN 3 Burndown'!$AV$36:$AV$44</c:f>
              <c:numCache>
                <c:formatCode>General</c:formatCode>
                <c:ptCount val="9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'MDU ATP BIN 3 Burndown'!$AY$1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'MDU ATP BIN 3 Burndown'!$AP$36:$AP$48</c:f>
              <c:numCache>
                <c:formatCode>yyyy\ mmm\-dd</c:formatCode>
                <c:ptCount val="13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  <c:pt idx="11">
                  <c:v>41705</c:v>
                </c:pt>
                <c:pt idx="12">
                  <c:v>41712</c:v>
                </c:pt>
              </c:numCache>
            </c:numRef>
          </c:cat>
          <c:val>
            <c:numRef>
              <c:f>'MDU ATP BIN 3 Burndown'!$AY$36:$AY$48</c:f>
              <c:numCache>
                <c:formatCode>General</c:formatCode>
                <c:ptCount val="13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40992"/>
        <c:axId val="152742912"/>
      </c:lineChart>
      <c:dateAx>
        <c:axId val="152740992"/>
        <c:scaling>
          <c:orientation val="minMax"/>
        </c:scaling>
        <c:delete val="0"/>
        <c:axPos val="b"/>
        <c:numFmt formatCode="mmm\-dd\-yyyy" sourceLinked="0"/>
        <c:majorTickMark val="out"/>
        <c:minorTickMark val="none"/>
        <c:tickLblPos val="nextTo"/>
        <c:crossAx val="152742912"/>
        <c:crosses val="autoZero"/>
        <c:auto val="1"/>
        <c:lblOffset val="100"/>
        <c:baseTimeUnit val="days"/>
        <c:majorUnit val="7"/>
        <c:majorTimeUnit val="days"/>
      </c:dateAx>
      <c:valAx>
        <c:axId val="15274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740992"/>
        <c:crosses val="autoZero"/>
        <c:crossBetween val="between"/>
        <c:majorUnit val="2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SV01.xlsx]MDU ATP BIN 3!PivotTable1</c:name>
    <c:fmtId val="2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solidFill>
            <a:schemeClr val="tx1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solidFill>
            <a:srgbClr val="FF0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'MDU ATP BIN 3'!$B$3:$B$4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3'!$A$5:$A$11</c:f>
              <c:multiLvlStrCache>
                <c:ptCount val="5"/>
                <c:lvl>
                  <c:pt idx="0">
                    <c:v>Elect/Mech</c:v>
                  </c:pt>
                  <c:pt idx="1">
                    <c:v>Flight Software</c:v>
                  </c:pt>
                  <c:pt idx="2">
                    <c:v>MDU Scripts</c:v>
                  </c:pt>
                  <c:pt idx="3">
                    <c:v>OTHER (Code)</c:v>
                  </c:pt>
                  <c:pt idx="4">
                    <c:v>Test Engine (TSW)</c:v>
                  </c:pt>
                </c:lvl>
                <c:lvl>
                  <c:pt idx="0">
                    <c:v>BIN 3 Flight MDU ATP TVAC2</c:v>
                  </c:pt>
                </c:lvl>
              </c:multiLvlStrCache>
            </c:multiLvlStrRef>
          </c:cat>
          <c:val>
            <c:numRef>
              <c:f>'MDU ATP BIN 3'!$B$5:$B$11</c:f>
              <c:numCache>
                <c:formatCode>General</c:formatCode>
                <c:ptCount val="5"/>
                <c:pt idx="2">
                  <c:v>4</c:v>
                </c:pt>
                <c:pt idx="4">
                  <c:v>1</c:v>
                </c:pt>
              </c:numCache>
            </c:numRef>
          </c:val>
        </c:ser>
        <c:ser>
          <c:idx val="1"/>
          <c:order val="1"/>
          <c:tx>
            <c:strRef>
              <c:f>'MDU ATP BIN 3'!$C$3:$C$4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3'!$A$5:$A$11</c:f>
              <c:multiLvlStrCache>
                <c:ptCount val="5"/>
                <c:lvl>
                  <c:pt idx="0">
                    <c:v>Elect/Mech</c:v>
                  </c:pt>
                  <c:pt idx="1">
                    <c:v>Flight Software</c:v>
                  </c:pt>
                  <c:pt idx="2">
                    <c:v>MDU Scripts</c:v>
                  </c:pt>
                  <c:pt idx="3">
                    <c:v>OTHER (Code)</c:v>
                  </c:pt>
                  <c:pt idx="4">
                    <c:v>Test Engine (TSW)</c:v>
                  </c:pt>
                </c:lvl>
                <c:lvl>
                  <c:pt idx="0">
                    <c:v>BIN 3 Flight MDU ATP TVAC2</c:v>
                  </c:pt>
                </c:lvl>
              </c:multiLvlStrCache>
            </c:multiLvlStrRef>
          </c:cat>
          <c:val>
            <c:numRef>
              <c:f>'MDU ATP BIN 3'!$C$5:$C$11</c:f>
              <c:numCache>
                <c:formatCode>General</c:formatCode>
                <c:ptCount val="5"/>
                <c:pt idx="0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strRef>
              <c:f>'MDU ATP BIN 3'!$D$3:$D$4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3'!$A$5:$A$11</c:f>
              <c:multiLvlStrCache>
                <c:ptCount val="5"/>
                <c:lvl>
                  <c:pt idx="0">
                    <c:v>Elect/Mech</c:v>
                  </c:pt>
                  <c:pt idx="1">
                    <c:v>Flight Software</c:v>
                  </c:pt>
                  <c:pt idx="2">
                    <c:v>MDU Scripts</c:v>
                  </c:pt>
                  <c:pt idx="3">
                    <c:v>OTHER (Code)</c:v>
                  </c:pt>
                  <c:pt idx="4">
                    <c:v>Test Engine (TSW)</c:v>
                  </c:pt>
                </c:lvl>
                <c:lvl>
                  <c:pt idx="0">
                    <c:v>BIN 3 Flight MDU ATP TVAC2</c:v>
                  </c:pt>
                </c:lvl>
              </c:multiLvlStrCache>
            </c:multiLvlStrRef>
          </c:cat>
          <c:val>
            <c:numRef>
              <c:f>'MDU ATP BIN 3'!$D$5:$D$11</c:f>
              <c:numCache>
                <c:formatCode>General</c:formatCode>
                <c:ptCount val="5"/>
                <c:pt idx="2">
                  <c:v>1</c:v>
                </c:pt>
                <c:pt idx="4">
                  <c:v>2</c:v>
                </c:pt>
              </c:numCache>
            </c:numRef>
          </c:val>
        </c:ser>
        <c:ser>
          <c:idx val="3"/>
          <c:order val="3"/>
          <c:tx>
            <c:strRef>
              <c:f>'MDU ATP BIN 3'!$E$3:$E$4</c:f>
              <c:strCache>
                <c:ptCount val="1"/>
                <c:pt idx="0">
                  <c:v>Validate</c:v>
                </c:pt>
              </c:strCache>
            </c:strRef>
          </c:tx>
          <c:invertIfNegative val="0"/>
          <c:cat>
            <c:multiLvlStrRef>
              <c:f>'MDU ATP BIN 3'!$A$5:$A$11</c:f>
              <c:multiLvlStrCache>
                <c:ptCount val="5"/>
                <c:lvl>
                  <c:pt idx="0">
                    <c:v>Elect/Mech</c:v>
                  </c:pt>
                  <c:pt idx="1">
                    <c:v>Flight Software</c:v>
                  </c:pt>
                  <c:pt idx="2">
                    <c:v>MDU Scripts</c:v>
                  </c:pt>
                  <c:pt idx="3">
                    <c:v>OTHER (Code)</c:v>
                  </c:pt>
                  <c:pt idx="4">
                    <c:v>Test Engine (TSW)</c:v>
                  </c:pt>
                </c:lvl>
                <c:lvl>
                  <c:pt idx="0">
                    <c:v>BIN 3 Flight MDU ATP TVAC2</c:v>
                  </c:pt>
                </c:lvl>
              </c:multiLvlStrCache>
            </c:multiLvlStrRef>
          </c:cat>
          <c:val>
            <c:numRef>
              <c:f>'MDU ATP BIN 3'!$E$5:$E$11</c:f>
              <c:numCache>
                <c:formatCode>General</c:formatCode>
                <c:ptCount val="5"/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889216"/>
        <c:axId val="152890752"/>
      </c:barChart>
      <c:catAx>
        <c:axId val="15288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890752"/>
        <c:crosses val="autoZero"/>
        <c:auto val="1"/>
        <c:lblAlgn val="ctr"/>
        <c:lblOffset val="100"/>
        <c:noMultiLvlLbl val="0"/>
      </c:catAx>
      <c:valAx>
        <c:axId val="152890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288921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218002115300954E-2"/>
          <c:y val="0.1072317831592912"/>
          <c:w val="0.8921857971079431"/>
          <c:h val="0.71007259571682357"/>
        </c:manualLayout>
      </c:layout>
      <c:lineChart>
        <c:grouping val="standard"/>
        <c:varyColors val="0"/>
        <c:ser>
          <c:idx val="0"/>
          <c:order val="0"/>
          <c:tx>
            <c:strRef>
              <c:f>'MDU ATP BIN 4 Burndown'!$AV$1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4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5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'MDU ATP BIN 4 Burndown'!$AP$36:$AP$51</c:f>
              <c:numCache>
                <c:formatCode>yyyy\ mmm\-dd</c:formatCode>
                <c:ptCount val="16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  <c:pt idx="11">
                  <c:v>41705</c:v>
                </c:pt>
                <c:pt idx="12">
                  <c:v>41712</c:v>
                </c:pt>
                <c:pt idx="13">
                  <c:v>41719</c:v>
                </c:pt>
                <c:pt idx="14">
                  <c:v>41726</c:v>
                </c:pt>
                <c:pt idx="15">
                  <c:v>41733</c:v>
                </c:pt>
              </c:numCache>
            </c:numRef>
          </c:cat>
          <c:val>
            <c:numRef>
              <c:f>'MDU ATP BIN 4 Burndown'!$AV$36:$AV$44</c:f>
              <c:numCache>
                <c:formatCode>General</c:formatCode>
                <c:ptCount val="9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'MDU ATP BIN 4 Burndown'!$AY$1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'MDU ATP BIN 4 Burndown'!$AP$36:$AP$51</c:f>
              <c:numCache>
                <c:formatCode>yyyy\ mmm\-dd</c:formatCode>
                <c:ptCount val="16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  <c:pt idx="11">
                  <c:v>41705</c:v>
                </c:pt>
                <c:pt idx="12">
                  <c:v>41712</c:v>
                </c:pt>
                <c:pt idx="13">
                  <c:v>41719</c:v>
                </c:pt>
                <c:pt idx="14">
                  <c:v>41726</c:v>
                </c:pt>
                <c:pt idx="15">
                  <c:v>41733</c:v>
                </c:pt>
              </c:numCache>
            </c:numRef>
          </c:cat>
          <c:val>
            <c:numRef>
              <c:f>'MDU ATP BIN 4 Burndown'!$AY$36:$AY$51</c:f>
              <c:numCache>
                <c:formatCode>General</c:formatCode>
                <c:ptCount val="16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11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10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21760"/>
        <c:axId val="153223936"/>
      </c:lineChart>
      <c:dateAx>
        <c:axId val="153221760"/>
        <c:scaling>
          <c:orientation val="minMax"/>
        </c:scaling>
        <c:delete val="0"/>
        <c:axPos val="b"/>
        <c:numFmt formatCode="mmm\-dd\-yyyy" sourceLinked="0"/>
        <c:majorTickMark val="out"/>
        <c:minorTickMark val="none"/>
        <c:tickLblPos val="nextTo"/>
        <c:crossAx val="153223936"/>
        <c:crosses val="autoZero"/>
        <c:auto val="1"/>
        <c:lblOffset val="100"/>
        <c:baseTimeUnit val="days"/>
        <c:majorUnit val="7"/>
        <c:majorTimeUnit val="days"/>
      </c:dateAx>
      <c:valAx>
        <c:axId val="15322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3221760"/>
        <c:crosses val="autoZero"/>
        <c:crossBetween val="between"/>
        <c:majorUnit val="2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SV01.xlsx]MDU ATP BIN 4!PivotTable1</c:name>
    <c:fmtId val="3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solidFill>
            <a:schemeClr val="tx1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spPr>
          <a:solidFill>
            <a:srgbClr val="FF0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spPr>
          <a:solidFill>
            <a:srgbClr val="0070C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5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'MDU ATP BIN 4'!$B$3:$B$4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4'!$A$5:$A$15</c:f>
              <c:multiLvlStrCache>
                <c:ptCount val="8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Test Engine (TSW)</c:v>
                  </c:pt>
                  <c:pt idx="4">
                    <c:v>Elect/Mech</c:v>
                  </c:pt>
                  <c:pt idx="5">
                    <c:v>MDU Scripts</c:v>
                  </c:pt>
                  <c:pt idx="6">
                    <c:v>OTHER (Code)</c:v>
                  </c:pt>
                  <c:pt idx="7">
                    <c:v>Outage</c:v>
                  </c:pt>
                </c:lvl>
                <c:lvl>
                  <c:pt idx="0">
                    <c:v>BIN 4 MDU ATP Ambient Final</c:v>
                  </c:pt>
                  <c:pt idx="4">
                    <c:v>BIN 4 or FCA / PCA</c:v>
                  </c:pt>
                </c:lvl>
              </c:multiLvlStrCache>
            </c:multiLvlStrRef>
          </c:cat>
          <c:val>
            <c:numRef>
              <c:f>'MDU ATP BIN 4'!$B$5:$B$15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</c:ser>
        <c:ser>
          <c:idx val="1"/>
          <c:order val="1"/>
          <c:tx>
            <c:strRef>
              <c:f>'MDU ATP BIN 4'!$C$3:$C$4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4'!$A$5:$A$15</c:f>
              <c:multiLvlStrCache>
                <c:ptCount val="8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Test Engine (TSW)</c:v>
                  </c:pt>
                  <c:pt idx="4">
                    <c:v>Elect/Mech</c:v>
                  </c:pt>
                  <c:pt idx="5">
                    <c:v>MDU Scripts</c:v>
                  </c:pt>
                  <c:pt idx="6">
                    <c:v>OTHER (Code)</c:v>
                  </c:pt>
                  <c:pt idx="7">
                    <c:v>Outage</c:v>
                  </c:pt>
                </c:lvl>
                <c:lvl>
                  <c:pt idx="0">
                    <c:v>BIN 4 MDU ATP Ambient Final</c:v>
                  </c:pt>
                  <c:pt idx="4">
                    <c:v>BIN 4 or FCA / PCA</c:v>
                  </c:pt>
                </c:lvl>
              </c:multiLvlStrCache>
            </c:multiLvlStrRef>
          </c:cat>
          <c:val>
            <c:numRef>
              <c:f>'MDU ATP BIN 4'!$C$5:$C$15</c:f>
              <c:numCache>
                <c:formatCode>General</c:formatCode>
                <c:ptCount val="8"/>
                <c:pt idx="1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ser>
          <c:idx val="2"/>
          <c:order val="2"/>
          <c:tx>
            <c:strRef>
              <c:f>'MDU ATP BIN 4'!$D$3:$D$4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4'!$A$5:$A$15</c:f>
              <c:multiLvlStrCache>
                <c:ptCount val="8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Test Engine (TSW)</c:v>
                  </c:pt>
                  <c:pt idx="4">
                    <c:v>Elect/Mech</c:v>
                  </c:pt>
                  <c:pt idx="5">
                    <c:v>MDU Scripts</c:v>
                  </c:pt>
                  <c:pt idx="6">
                    <c:v>OTHER (Code)</c:v>
                  </c:pt>
                  <c:pt idx="7">
                    <c:v>Outage</c:v>
                  </c:pt>
                </c:lvl>
                <c:lvl>
                  <c:pt idx="0">
                    <c:v>BIN 4 MDU ATP Ambient Final</c:v>
                  </c:pt>
                  <c:pt idx="4">
                    <c:v>BIN 4 or FCA / PCA</c:v>
                  </c:pt>
                </c:lvl>
              </c:multiLvlStrCache>
            </c:multiLvlStrRef>
          </c:cat>
          <c:val>
            <c:numRef>
              <c:f>'MDU ATP BIN 4'!$D$5:$D$15</c:f>
              <c:numCache>
                <c:formatCode>General</c:formatCode>
                <c:ptCount val="8"/>
                <c:pt idx="1">
                  <c:v>2</c:v>
                </c:pt>
                <c:pt idx="7">
                  <c:v>2</c:v>
                </c:pt>
              </c:numCache>
            </c:numRef>
          </c:val>
        </c:ser>
        <c:ser>
          <c:idx val="3"/>
          <c:order val="3"/>
          <c:tx>
            <c:strRef>
              <c:f>'MDU ATP BIN 4'!$E$3:$E$4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4'!$A$5:$A$15</c:f>
              <c:multiLvlStrCache>
                <c:ptCount val="8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Test Engine (TSW)</c:v>
                  </c:pt>
                  <c:pt idx="4">
                    <c:v>Elect/Mech</c:v>
                  </c:pt>
                  <c:pt idx="5">
                    <c:v>MDU Scripts</c:v>
                  </c:pt>
                  <c:pt idx="6">
                    <c:v>OTHER (Code)</c:v>
                  </c:pt>
                  <c:pt idx="7">
                    <c:v>Outage</c:v>
                  </c:pt>
                </c:lvl>
                <c:lvl>
                  <c:pt idx="0">
                    <c:v>BIN 4 MDU ATP Ambient Final</c:v>
                  </c:pt>
                  <c:pt idx="4">
                    <c:v>BIN 4 or FCA / PCA</c:v>
                  </c:pt>
                </c:lvl>
              </c:multiLvlStrCache>
            </c:multiLvlStrRef>
          </c:cat>
          <c:val>
            <c:numRef>
              <c:f>'MDU ATP BIN 4'!$E$5:$E$15</c:f>
              <c:numCache>
                <c:formatCode>General</c:formatCode>
                <c:ptCount val="8"/>
                <c:pt idx="0">
                  <c:v>1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531520"/>
        <c:axId val="153533056"/>
      </c:barChart>
      <c:catAx>
        <c:axId val="15353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533056"/>
        <c:crosses val="autoZero"/>
        <c:auto val="1"/>
        <c:lblAlgn val="ctr"/>
        <c:lblOffset val="100"/>
        <c:noMultiLvlLbl val="0"/>
      </c:catAx>
      <c:valAx>
        <c:axId val="153533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5353152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'Panel ATP Burndown'!$AU$1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  <a:prstDash val="solid"/>
            </a:ln>
          </c:spPr>
          <c:marker>
            <c:spPr>
              <a:solidFill>
                <a:srgbClr val="002060"/>
              </a:solidFill>
            </c:spPr>
          </c:marker>
          <c:cat>
            <c:numRef>
              <c:f>'Panel ATP Burndown'!$AO$2:$AO$41</c:f>
              <c:numCache>
                <c:formatCode>yyyy\ mmm\-dd</c:formatCode>
                <c:ptCount val="40"/>
                <c:pt idx="1">
                  <c:v>41460</c:v>
                </c:pt>
                <c:pt idx="2">
                  <c:v>41467</c:v>
                </c:pt>
                <c:pt idx="3">
                  <c:v>41474</c:v>
                </c:pt>
                <c:pt idx="4">
                  <c:v>41481</c:v>
                </c:pt>
                <c:pt idx="5">
                  <c:v>41488</c:v>
                </c:pt>
                <c:pt idx="6">
                  <c:v>41495</c:v>
                </c:pt>
                <c:pt idx="7">
                  <c:v>41502</c:v>
                </c:pt>
                <c:pt idx="8">
                  <c:v>41509</c:v>
                </c:pt>
                <c:pt idx="9">
                  <c:v>41516</c:v>
                </c:pt>
                <c:pt idx="10">
                  <c:v>41523</c:v>
                </c:pt>
                <c:pt idx="11">
                  <c:v>41530</c:v>
                </c:pt>
                <c:pt idx="12">
                  <c:v>41537</c:v>
                </c:pt>
                <c:pt idx="13">
                  <c:v>41544</c:v>
                </c:pt>
                <c:pt idx="14">
                  <c:v>41551</c:v>
                </c:pt>
                <c:pt idx="15">
                  <c:v>41558</c:v>
                </c:pt>
                <c:pt idx="16">
                  <c:v>41565</c:v>
                </c:pt>
                <c:pt idx="17">
                  <c:v>41572</c:v>
                </c:pt>
                <c:pt idx="18">
                  <c:v>41579</c:v>
                </c:pt>
                <c:pt idx="19">
                  <c:v>41586</c:v>
                </c:pt>
                <c:pt idx="20">
                  <c:v>41593</c:v>
                </c:pt>
                <c:pt idx="21">
                  <c:v>41600</c:v>
                </c:pt>
                <c:pt idx="22">
                  <c:v>41607</c:v>
                </c:pt>
                <c:pt idx="23">
                  <c:v>41614</c:v>
                </c:pt>
                <c:pt idx="24">
                  <c:v>41621</c:v>
                </c:pt>
                <c:pt idx="25">
                  <c:v>41628</c:v>
                </c:pt>
                <c:pt idx="26">
                  <c:v>41635</c:v>
                </c:pt>
                <c:pt idx="27">
                  <c:v>41642</c:v>
                </c:pt>
                <c:pt idx="28">
                  <c:v>41649</c:v>
                </c:pt>
                <c:pt idx="29">
                  <c:v>41656</c:v>
                </c:pt>
                <c:pt idx="30">
                  <c:v>41663</c:v>
                </c:pt>
                <c:pt idx="31">
                  <c:v>41670</c:v>
                </c:pt>
                <c:pt idx="32">
                  <c:v>41677</c:v>
                </c:pt>
                <c:pt idx="33">
                  <c:v>41684</c:v>
                </c:pt>
                <c:pt idx="34">
                  <c:v>41691</c:v>
                </c:pt>
                <c:pt idx="35">
                  <c:v>41698</c:v>
                </c:pt>
                <c:pt idx="36">
                  <c:v>41705</c:v>
                </c:pt>
                <c:pt idx="37">
                  <c:v>41712</c:v>
                </c:pt>
                <c:pt idx="38">
                  <c:v>41719</c:v>
                </c:pt>
                <c:pt idx="39">
                  <c:v>41726</c:v>
                </c:pt>
              </c:numCache>
            </c:numRef>
          </c:cat>
          <c:val>
            <c:numRef>
              <c:f>'Panel ATP Burndown'!$AU$2:$AU$34</c:f>
              <c:numCache>
                <c:formatCode>General</c:formatCode>
                <c:ptCount val="33"/>
                <c:pt idx="0">
                  <c:v>72</c:v>
                </c:pt>
                <c:pt idx="1">
                  <c:v>72</c:v>
                </c:pt>
                <c:pt idx="2">
                  <c:v>62</c:v>
                </c:pt>
                <c:pt idx="3">
                  <c:v>61</c:v>
                </c:pt>
                <c:pt idx="4">
                  <c:v>56</c:v>
                </c:pt>
                <c:pt idx="5">
                  <c:v>61</c:v>
                </c:pt>
                <c:pt idx="6">
                  <c:v>60</c:v>
                </c:pt>
                <c:pt idx="7">
                  <c:v>61</c:v>
                </c:pt>
                <c:pt idx="8">
                  <c:v>54</c:v>
                </c:pt>
                <c:pt idx="9">
                  <c:v>51</c:v>
                </c:pt>
                <c:pt idx="10">
                  <c:v>50</c:v>
                </c:pt>
                <c:pt idx="11">
                  <c:v>47</c:v>
                </c:pt>
                <c:pt idx="12">
                  <c:v>47</c:v>
                </c:pt>
                <c:pt idx="13">
                  <c:v>39</c:v>
                </c:pt>
                <c:pt idx="14">
                  <c:v>27</c:v>
                </c:pt>
                <c:pt idx="15">
                  <c:v>28</c:v>
                </c:pt>
                <c:pt idx="16">
                  <c:v>24</c:v>
                </c:pt>
                <c:pt idx="17">
                  <c:v>25</c:v>
                </c:pt>
                <c:pt idx="18">
                  <c:v>22</c:v>
                </c:pt>
                <c:pt idx="19">
                  <c:v>20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13</c:v>
                </c:pt>
                <c:pt idx="32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'Panel ATP Burndown'!$AX$1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'Panel ATP Burndown'!$AO$2:$AO$41</c:f>
              <c:numCache>
                <c:formatCode>yyyy\ mmm\-dd</c:formatCode>
                <c:ptCount val="40"/>
                <c:pt idx="1">
                  <c:v>41460</c:v>
                </c:pt>
                <c:pt idx="2">
                  <c:v>41467</c:v>
                </c:pt>
                <c:pt idx="3">
                  <c:v>41474</c:v>
                </c:pt>
                <c:pt idx="4">
                  <c:v>41481</c:v>
                </c:pt>
                <c:pt idx="5">
                  <c:v>41488</c:v>
                </c:pt>
                <c:pt idx="6">
                  <c:v>41495</c:v>
                </c:pt>
                <c:pt idx="7">
                  <c:v>41502</c:v>
                </c:pt>
                <c:pt idx="8">
                  <c:v>41509</c:v>
                </c:pt>
                <c:pt idx="9">
                  <c:v>41516</c:v>
                </c:pt>
                <c:pt idx="10">
                  <c:v>41523</c:v>
                </c:pt>
                <c:pt idx="11">
                  <c:v>41530</c:v>
                </c:pt>
                <c:pt idx="12">
                  <c:v>41537</c:v>
                </c:pt>
                <c:pt idx="13">
                  <c:v>41544</c:v>
                </c:pt>
                <c:pt idx="14">
                  <c:v>41551</c:v>
                </c:pt>
                <c:pt idx="15">
                  <c:v>41558</c:v>
                </c:pt>
                <c:pt idx="16">
                  <c:v>41565</c:v>
                </c:pt>
                <c:pt idx="17">
                  <c:v>41572</c:v>
                </c:pt>
                <c:pt idx="18">
                  <c:v>41579</c:v>
                </c:pt>
                <c:pt idx="19">
                  <c:v>41586</c:v>
                </c:pt>
                <c:pt idx="20">
                  <c:v>41593</c:v>
                </c:pt>
                <c:pt idx="21">
                  <c:v>41600</c:v>
                </c:pt>
                <c:pt idx="22">
                  <c:v>41607</c:v>
                </c:pt>
                <c:pt idx="23">
                  <c:v>41614</c:v>
                </c:pt>
                <c:pt idx="24">
                  <c:v>41621</c:v>
                </c:pt>
                <c:pt idx="25">
                  <c:v>41628</c:v>
                </c:pt>
                <c:pt idx="26">
                  <c:v>41635</c:v>
                </c:pt>
                <c:pt idx="27">
                  <c:v>41642</c:v>
                </c:pt>
                <c:pt idx="28">
                  <c:v>41649</c:v>
                </c:pt>
                <c:pt idx="29">
                  <c:v>41656</c:v>
                </c:pt>
                <c:pt idx="30">
                  <c:v>41663</c:v>
                </c:pt>
                <c:pt idx="31">
                  <c:v>41670</c:v>
                </c:pt>
                <c:pt idx="32">
                  <c:v>41677</c:v>
                </c:pt>
                <c:pt idx="33">
                  <c:v>41684</c:v>
                </c:pt>
                <c:pt idx="34">
                  <c:v>41691</c:v>
                </c:pt>
                <c:pt idx="35">
                  <c:v>41698</c:v>
                </c:pt>
                <c:pt idx="36">
                  <c:v>41705</c:v>
                </c:pt>
                <c:pt idx="37">
                  <c:v>41712</c:v>
                </c:pt>
                <c:pt idx="38">
                  <c:v>41719</c:v>
                </c:pt>
                <c:pt idx="39">
                  <c:v>41726</c:v>
                </c:pt>
              </c:numCache>
            </c:numRef>
          </c:cat>
          <c:val>
            <c:numRef>
              <c:f>'Panel ATP Burndown'!$AX$2:$AX$41</c:f>
              <c:numCache>
                <c:formatCode>General</c:formatCode>
                <c:ptCount val="40"/>
                <c:pt idx="0">
                  <c:v>72</c:v>
                </c:pt>
                <c:pt idx="1">
                  <c:v>72</c:v>
                </c:pt>
                <c:pt idx="2">
                  <c:v>65</c:v>
                </c:pt>
                <c:pt idx="3">
                  <c:v>64</c:v>
                </c:pt>
                <c:pt idx="4">
                  <c:v>61</c:v>
                </c:pt>
                <c:pt idx="5">
                  <c:v>67</c:v>
                </c:pt>
                <c:pt idx="6">
                  <c:v>67</c:v>
                </c:pt>
                <c:pt idx="7">
                  <c:v>66</c:v>
                </c:pt>
                <c:pt idx="8">
                  <c:v>67</c:v>
                </c:pt>
                <c:pt idx="9">
                  <c:v>63</c:v>
                </c:pt>
                <c:pt idx="10">
                  <c:v>60</c:v>
                </c:pt>
                <c:pt idx="11">
                  <c:v>47</c:v>
                </c:pt>
                <c:pt idx="12">
                  <c:v>38</c:v>
                </c:pt>
                <c:pt idx="13">
                  <c:v>40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18</c:v>
                </c:pt>
                <c:pt idx="18">
                  <c:v>20</c:v>
                </c:pt>
                <c:pt idx="19">
                  <c:v>23</c:v>
                </c:pt>
                <c:pt idx="20">
                  <c:v>22</c:v>
                </c:pt>
                <c:pt idx="21">
                  <c:v>20</c:v>
                </c:pt>
                <c:pt idx="22">
                  <c:v>16</c:v>
                </c:pt>
                <c:pt idx="23">
                  <c:v>15</c:v>
                </c:pt>
                <c:pt idx="24">
                  <c:v>16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13</c:v>
                </c:pt>
                <c:pt idx="31">
                  <c:v>13</c:v>
                </c:pt>
                <c:pt idx="32">
                  <c:v>11</c:v>
                </c:pt>
                <c:pt idx="33">
                  <c:v>9</c:v>
                </c:pt>
                <c:pt idx="34">
                  <c:v>8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28736"/>
        <c:axId val="153851392"/>
      </c:lineChart>
      <c:dateAx>
        <c:axId val="153828736"/>
        <c:scaling>
          <c:orientation val="minMax"/>
        </c:scaling>
        <c:delete val="0"/>
        <c:axPos val="b"/>
        <c:numFmt formatCode="mmm\-dd\-yyyy" sourceLinked="0"/>
        <c:majorTickMark val="out"/>
        <c:minorTickMark val="none"/>
        <c:tickLblPos val="nextTo"/>
        <c:crossAx val="153851392"/>
        <c:crosses val="autoZero"/>
        <c:auto val="1"/>
        <c:lblOffset val="100"/>
        <c:baseTimeUnit val="days"/>
        <c:majorUnit val="7"/>
        <c:majorTimeUnit val="days"/>
      </c:dateAx>
      <c:valAx>
        <c:axId val="153851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382873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SV01.xlsx]NPE (PANEL) ATP Start Buckets!PivotTable1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spPr>
          <a:solidFill>
            <a:srgbClr val="7030A0"/>
          </a:solidFill>
        </c:spPr>
        <c:marker>
          <c:symbol val="none"/>
        </c:marker>
      </c:pivotFmt>
      <c:pivotFmt>
        <c:idx val="8"/>
        <c:spPr>
          <a:solidFill>
            <a:srgbClr val="C00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solidFill>
            <a:srgbClr val="00B05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solidFill>
            <a:srgbClr val="0070C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solidFill>
            <a:schemeClr val="tx1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3.822393329152441E-2"/>
          <c:y val="3.8930342635357051E-2"/>
          <c:w val="0.94555187791791517"/>
          <c:h val="0.833714082758332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'NPE (PANEL) ATP Start Buckets'!$B$6:$B$7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'NPE (PANEL) ATP Start Buckets'!$A$8:$A$14</c:f>
              <c:strCache>
                <c:ptCount val="6"/>
                <c:pt idx="0">
                  <c:v>Elect/Mech</c:v>
                </c:pt>
                <c:pt idx="1">
                  <c:v>OTHER (Code)</c:v>
                </c:pt>
                <c:pt idx="2">
                  <c:v>Outage</c:v>
                </c:pt>
                <c:pt idx="3">
                  <c:v>Panel Scripts</c:v>
                </c:pt>
                <c:pt idx="4">
                  <c:v>Test Engine (TSW)</c:v>
                </c:pt>
                <c:pt idx="5">
                  <c:v>STE Validation Scripts</c:v>
                </c:pt>
              </c:strCache>
            </c:strRef>
          </c:cat>
          <c:val>
            <c:numRef>
              <c:f>'NPE (PANEL) ATP Start Buckets'!$B$8:$B$14</c:f>
              <c:numCache>
                <c:formatCode>General</c:formatCode>
                <c:ptCount val="6"/>
                <c:pt idx="0">
                  <c:v>6</c:v>
                </c:pt>
                <c:pt idx="1">
                  <c:v>6</c:v>
                </c:pt>
                <c:pt idx="2">
                  <c:v>8</c:v>
                </c:pt>
                <c:pt idx="3">
                  <c:v>66</c:v>
                </c:pt>
                <c:pt idx="4">
                  <c:v>12</c:v>
                </c:pt>
                <c:pt idx="5">
                  <c:v>7</c:v>
                </c:pt>
              </c:numCache>
            </c:numRef>
          </c:val>
        </c:ser>
        <c:ser>
          <c:idx val="1"/>
          <c:order val="1"/>
          <c:tx>
            <c:strRef>
              <c:f>'NPE (PANEL) ATP Start Buckets'!$C$6:$C$7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'NPE (PANEL) ATP Start Buckets'!$A$8:$A$14</c:f>
              <c:strCache>
                <c:ptCount val="6"/>
                <c:pt idx="0">
                  <c:v>Elect/Mech</c:v>
                </c:pt>
                <c:pt idx="1">
                  <c:v>OTHER (Code)</c:v>
                </c:pt>
                <c:pt idx="2">
                  <c:v>Outage</c:v>
                </c:pt>
                <c:pt idx="3">
                  <c:v>Panel Scripts</c:v>
                </c:pt>
                <c:pt idx="4">
                  <c:v>Test Engine (TSW)</c:v>
                </c:pt>
                <c:pt idx="5">
                  <c:v>STE Validation Scripts</c:v>
                </c:pt>
              </c:strCache>
            </c:strRef>
          </c:cat>
          <c:val>
            <c:numRef>
              <c:f>'NPE (PANEL) ATP Start Buckets'!$C$8:$C$14</c:f>
              <c:numCache>
                <c:formatCode>General</c:formatCode>
                <c:ptCount val="6"/>
                <c:pt idx="3">
                  <c:v>4</c:v>
                </c:pt>
                <c:pt idx="4">
                  <c:v>1</c:v>
                </c:pt>
              </c:numCache>
            </c:numRef>
          </c:val>
        </c:ser>
        <c:ser>
          <c:idx val="2"/>
          <c:order val="2"/>
          <c:tx>
            <c:strRef>
              <c:f>'NPE (PANEL) ATP Start Buckets'!$D$6:$D$7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'NPE (PANEL) ATP Start Buckets'!$A$8:$A$14</c:f>
              <c:strCache>
                <c:ptCount val="6"/>
                <c:pt idx="0">
                  <c:v>Elect/Mech</c:v>
                </c:pt>
                <c:pt idx="1">
                  <c:v>OTHER (Code)</c:v>
                </c:pt>
                <c:pt idx="2">
                  <c:v>Outage</c:v>
                </c:pt>
                <c:pt idx="3">
                  <c:v>Panel Scripts</c:v>
                </c:pt>
                <c:pt idx="4">
                  <c:v>Test Engine (TSW)</c:v>
                </c:pt>
                <c:pt idx="5">
                  <c:v>STE Validation Scripts</c:v>
                </c:pt>
              </c:strCache>
            </c:strRef>
          </c:cat>
          <c:val>
            <c:numRef>
              <c:f>'NPE (PANEL) ATP Start Buckets'!$D$8:$D$14</c:f>
              <c:numCache>
                <c:formatCode>General</c:formatCode>
                <c:ptCount val="6"/>
                <c:pt idx="0">
                  <c:v>2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ser>
          <c:idx val="3"/>
          <c:order val="3"/>
          <c:tx>
            <c:strRef>
              <c:f>'NPE (PANEL) ATP Start Buckets'!$E$6:$E$7</c:f>
              <c:strCache>
                <c:ptCount val="1"/>
                <c:pt idx="0">
                  <c:v>Resolved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'NPE (PANEL) ATP Start Buckets'!$A$8:$A$14</c:f>
              <c:strCache>
                <c:ptCount val="6"/>
                <c:pt idx="0">
                  <c:v>Elect/Mech</c:v>
                </c:pt>
                <c:pt idx="1">
                  <c:v>OTHER (Code)</c:v>
                </c:pt>
                <c:pt idx="2">
                  <c:v>Outage</c:v>
                </c:pt>
                <c:pt idx="3">
                  <c:v>Panel Scripts</c:v>
                </c:pt>
                <c:pt idx="4">
                  <c:v>Test Engine (TSW)</c:v>
                </c:pt>
                <c:pt idx="5">
                  <c:v>STE Validation Scripts</c:v>
                </c:pt>
              </c:strCache>
            </c:strRef>
          </c:cat>
          <c:val>
            <c:numRef>
              <c:f>'NPE (PANEL) ATP Start Buckets'!$E$8:$E$14</c:f>
              <c:numCache>
                <c:formatCode>General</c:formatCode>
                <c:ptCount val="6"/>
                <c:pt idx="2">
                  <c:v>1</c:v>
                </c:pt>
                <c:pt idx="4">
                  <c:v>1</c:v>
                </c:pt>
              </c:numCache>
            </c:numRef>
          </c:val>
        </c:ser>
        <c:ser>
          <c:idx val="4"/>
          <c:order val="4"/>
          <c:tx>
            <c:strRef>
              <c:f>'NPE (PANEL) ATP Start Buckets'!$F$6:$F$7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'NPE (PANEL) ATP Start Buckets'!$A$8:$A$14</c:f>
              <c:strCache>
                <c:ptCount val="6"/>
                <c:pt idx="0">
                  <c:v>Elect/Mech</c:v>
                </c:pt>
                <c:pt idx="1">
                  <c:v>OTHER (Code)</c:v>
                </c:pt>
                <c:pt idx="2">
                  <c:v>Outage</c:v>
                </c:pt>
                <c:pt idx="3">
                  <c:v>Panel Scripts</c:v>
                </c:pt>
                <c:pt idx="4">
                  <c:v>Test Engine (TSW)</c:v>
                </c:pt>
                <c:pt idx="5">
                  <c:v>STE Validation Scripts</c:v>
                </c:pt>
              </c:strCache>
            </c:strRef>
          </c:cat>
          <c:val>
            <c:numRef>
              <c:f>'NPE (PANEL) ATP Start Buckets'!$F$8:$F$14</c:f>
              <c:numCache>
                <c:formatCode>General</c:formatCode>
                <c:ptCount val="6"/>
                <c:pt idx="2">
                  <c:v>2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54098688"/>
        <c:axId val="154112768"/>
      </c:barChart>
      <c:catAx>
        <c:axId val="1540986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54112768"/>
        <c:crosses val="autoZero"/>
        <c:auto val="1"/>
        <c:lblAlgn val="ctr"/>
        <c:lblOffset val="100"/>
        <c:noMultiLvlLbl val="0"/>
      </c:catAx>
      <c:valAx>
        <c:axId val="154112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5409868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SV01.xlsx]SV01 DRs by Need Date!PivotTable1</c:name>
    <c:fmtId val="0"/>
  </c:pivotSource>
  <c:chart>
    <c:autoTitleDeleted val="1"/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'SV01 DRs by Need Date'!$B$3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'SV01 DRs by Need Date'!$A$4:$A$30</c:f>
              <c:strCache>
                <c:ptCount val="26"/>
                <c:pt idx="0">
                  <c:v>BIN 2 MDU ATP Vibe/Pyro</c:v>
                </c:pt>
                <c:pt idx="1">
                  <c:v>BIN 3 Flight MDU ATP TVAC</c:v>
                </c:pt>
                <c:pt idx="2">
                  <c:v>BIN 4 MDU ATP Ambient Final</c:v>
                </c:pt>
                <c:pt idx="3">
                  <c:v>BIN 4 or FCA / PCA</c:v>
                </c:pt>
                <c:pt idx="4">
                  <c:v>Closure Needed</c:v>
                </c:pt>
                <c:pt idx="5">
                  <c:v>COTS SW Upgrade</c:v>
                </c:pt>
                <c:pt idx="6">
                  <c:v>Delta SIQT 1.4</c:v>
                </c:pt>
                <c:pt idx="7">
                  <c:v>Delta TSW SIQT</c:v>
                </c:pt>
                <c:pt idx="8">
                  <c:v>FCA / PCA</c:v>
                </c:pt>
                <c:pt idx="9">
                  <c:v>Flight Panel ATP</c:v>
                </c:pt>
                <c:pt idx="10">
                  <c:v>Flight Panel ATP Start</c:v>
                </c:pt>
                <c:pt idx="11">
                  <c:v>FSW IRS</c:v>
                </c:pt>
                <c:pt idx="12">
                  <c:v>FSW SDD</c:v>
                </c:pt>
                <c:pt idx="13">
                  <c:v>FSW SIQT</c:v>
                </c:pt>
                <c:pt idx="14">
                  <c:v>FSW SRS</c:v>
                </c:pt>
                <c:pt idx="15">
                  <c:v>GSS MDU hardware specific issue</c:v>
                </c:pt>
                <c:pt idx="16">
                  <c:v>MITE/MAR STE Validation Script</c:v>
                </c:pt>
                <c:pt idx="17">
                  <c:v>Not Needed for SV01</c:v>
                </c:pt>
                <c:pt idx="18">
                  <c:v>Post TSW SIQT</c:v>
                </c:pt>
                <c:pt idx="19">
                  <c:v>SMIL STE Issue</c:v>
                </c:pt>
                <c:pt idx="20">
                  <c:v>STE Known Issue - Post TSW SIQT</c:v>
                </c:pt>
                <c:pt idx="21">
                  <c:v>SV02 - 11990</c:v>
                </c:pt>
                <c:pt idx="22">
                  <c:v>TSW SIQT</c:v>
                </c:pt>
                <c:pt idx="23">
                  <c:v>TSW SWIT</c:v>
                </c:pt>
                <c:pt idx="24">
                  <c:v>Unresolved STE Issue</c:v>
                </c:pt>
                <c:pt idx="25">
                  <c:v>(blank)</c:v>
                </c:pt>
              </c:strCache>
            </c:strRef>
          </c:cat>
          <c:val>
            <c:numRef>
              <c:f>'SV01 DRs by Need Date'!$B$4:$B$30</c:f>
              <c:numCache>
                <c:formatCode>General</c:formatCode>
                <c:ptCount val="26"/>
                <c:pt idx="0">
                  <c:v>4</c:v>
                </c:pt>
                <c:pt idx="1">
                  <c:v>9</c:v>
                </c:pt>
                <c:pt idx="2">
                  <c:v>8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16</c:v>
                </c:pt>
                <c:pt idx="9">
                  <c:v>1</c:v>
                </c:pt>
                <c:pt idx="10">
                  <c:v>20</c:v>
                </c:pt>
                <c:pt idx="11">
                  <c:v>1</c:v>
                </c:pt>
                <c:pt idx="12">
                  <c:v>15</c:v>
                </c:pt>
                <c:pt idx="13">
                  <c:v>54</c:v>
                </c:pt>
                <c:pt idx="14">
                  <c:v>3</c:v>
                </c:pt>
                <c:pt idx="15">
                  <c:v>1</c:v>
                </c:pt>
                <c:pt idx="16">
                  <c:v>5</c:v>
                </c:pt>
                <c:pt idx="17">
                  <c:v>9</c:v>
                </c:pt>
                <c:pt idx="18">
                  <c:v>10</c:v>
                </c:pt>
                <c:pt idx="19">
                  <c:v>1</c:v>
                </c:pt>
                <c:pt idx="20">
                  <c:v>1</c:v>
                </c:pt>
                <c:pt idx="21">
                  <c:v>10</c:v>
                </c:pt>
                <c:pt idx="22">
                  <c:v>23</c:v>
                </c:pt>
                <c:pt idx="23">
                  <c:v>1</c:v>
                </c:pt>
                <c:pt idx="2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252032"/>
        <c:axId val="154253568"/>
      </c:barChart>
      <c:catAx>
        <c:axId val="15425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53568"/>
        <c:crosses val="autoZero"/>
        <c:auto val="1"/>
        <c:lblAlgn val="ctr"/>
        <c:lblOffset val="100"/>
        <c:noMultiLvlLbl val="0"/>
      </c:catAx>
      <c:valAx>
        <c:axId val="154253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4252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pivotSource>
    <c:name>[2014_02_10_DR Metric Work SV01.xlsx]ALL SW DRs - w Doc Code Split!PivotTable1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All Software DRs</a:t>
            </a:r>
          </a:p>
        </c:rich>
      </c:tx>
      <c:layout/>
      <c:overlay val="0"/>
    </c:title>
    <c:autoTitleDeleted val="0"/>
    <c:pivotFmts>
      <c:pivotFmt>
        <c:idx val="0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solidFill>
            <a:srgbClr val="00B05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solidFill>
            <a:schemeClr val="accent6">
              <a:lumMod val="75000"/>
            </a:schemeClr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solidFill>
            <a:srgbClr val="00B0F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solidFill>
            <a:srgbClr val="00B050"/>
          </a:solidFill>
        </c:spPr>
        <c:dLbl>
          <c:idx val="0"/>
          <c:layout>
            <c:manualLayout>
              <c:x val="0"/>
              <c:y val="-0.3723404255319149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solidFill>
            <a:srgbClr val="92D050"/>
          </a:solidFill>
        </c:spPr>
        <c:dLbl>
          <c:idx val="0"/>
          <c:layout>
            <c:manualLayout>
              <c:x val="0"/>
              <c:y val="-8.1560283687943269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solidFill>
            <a:schemeClr val="accent5">
              <a:lumMod val="75000"/>
            </a:schemeClr>
          </a:solidFill>
        </c:spPr>
        <c:dLbl>
          <c:idx val="0"/>
          <c:layout>
            <c:manualLayout>
              <c:x val="0"/>
              <c:y val="-6.0283687943262408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solidFill>
            <a:schemeClr val="accent5">
              <a:lumMod val="60000"/>
              <a:lumOff val="40000"/>
            </a:schemeClr>
          </a:solidFill>
        </c:spPr>
        <c:dLbl>
          <c:idx val="0"/>
          <c:layout>
            <c:manualLayout>
              <c:x val="0"/>
              <c:y val="-5.3191489361702128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solidFill>
            <a:schemeClr val="accent4">
              <a:lumMod val="75000"/>
            </a:schemeClr>
          </a:solidFill>
        </c:spPr>
        <c:dLbl>
          <c:idx val="0"/>
          <c:layout>
            <c:manualLayout>
              <c:x val="0"/>
              <c:y val="-7.0921985815602842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solidFill>
            <a:schemeClr val="accent4">
              <a:lumMod val="60000"/>
              <a:lumOff val="40000"/>
            </a:schemeClr>
          </a:solidFill>
        </c:spPr>
        <c:dLbl>
          <c:idx val="0"/>
          <c:layout>
            <c:manualLayout>
              <c:x val="0"/>
              <c:y val="-4.25531914893617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solidFill>
            <a:srgbClr val="00B0F0"/>
          </a:solidFill>
        </c:spPr>
        <c:dLbl>
          <c:idx val="0"/>
          <c:layout>
            <c:manualLayout>
              <c:x val="0"/>
              <c:y val="-4.25531914893617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spPr>
          <a:solidFill>
            <a:srgbClr val="79DCFF"/>
          </a:solidFill>
        </c:spPr>
        <c:dLbl>
          <c:idx val="0"/>
          <c:layout>
            <c:manualLayout>
              <c:x val="0"/>
              <c:y val="-4.2553191489361701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spPr>
          <a:solidFill>
            <a:schemeClr val="accent2">
              <a:lumMod val="75000"/>
            </a:schemeClr>
          </a:solidFill>
        </c:spPr>
        <c:dLbl>
          <c:idx val="0"/>
          <c:layout>
            <c:manualLayout>
              <c:x val="0"/>
              <c:y val="-3.5460992907801421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spPr>
          <a:solidFill>
            <a:schemeClr val="accent2">
              <a:lumMod val="60000"/>
              <a:lumOff val="40000"/>
            </a:schemeClr>
          </a:solidFill>
        </c:spPr>
        <c:dLbl>
          <c:idx val="0"/>
          <c:layout>
            <c:manualLayout>
              <c:x val="0"/>
              <c:y val="-3.5460992907801421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spPr>
          <a:solidFill>
            <a:schemeClr val="accent1">
              <a:lumMod val="50000"/>
            </a:schemeClr>
          </a:solidFill>
        </c:spPr>
        <c:dLbl>
          <c:idx val="0"/>
          <c:layout>
            <c:manualLayout>
              <c:x val="0"/>
              <c:y val="-3.5460992907801421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spPr>
          <a:solidFill>
            <a:schemeClr val="accent1">
              <a:lumMod val="60000"/>
              <a:lumOff val="40000"/>
            </a:schemeClr>
          </a:solidFill>
        </c:spPr>
        <c:dLbl>
          <c:idx val="0"/>
          <c:layout>
            <c:manualLayout>
              <c:x val="0"/>
              <c:y val="-3.9007092198581561E-2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'ALL SW DRs - w Doc Code Split'!$B$3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5"/>
            <c:invertIfNegative val="0"/>
            <c:bubble3D val="0"/>
            <c:spPr>
              <a:solidFill>
                <a:srgbClr val="79DCFF"/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"/>
                  <c:y val="-3.5460992907801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3.9007092198581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3.5460992907801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3.5460992907801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4.255319148936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4.255319148936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7.0921985815602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4.255319148936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"/>
                  <c:y val="-6.0283687943262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5.3191489361702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'ALL SW DRs - w Doc Code Split'!$A$4:$A$19</c:f>
              <c:multiLvlStrCache>
                <c:ptCount val="10"/>
                <c:lvl>
                  <c:pt idx="0">
                    <c:v>Code</c:v>
                  </c:pt>
                  <c:pt idx="1">
                    <c:v>Doc</c:v>
                  </c:pt>
                  <c:pt idx="2">
                    <c:v>Code</c:v>
                  </c:pt>
                  <c:pt idx="3">
                    <c:v>Doc</c:v>
                  </c:pt>
                  <c:pt idx="4">
                    <c:v>Code</c:v>
                  </c:pt>
                  <c:pt idx="5">
                    <c:v>Doc</c:v>
                  </c:pt>
                  <c:pt idx="6">
                    <c:v>Code</c:v>
                  </c:pt>
                  <c:pt idx="7">
                    <c:v>Doc</c:v>
                  </c:pt>
                  <c:pt idx="8">
                    <c:v>Code</c:v>
                  </c:pt>
                  <c:pt idx="9">
                    <c:v>Doc</c:v>
                  </c:pt>
                </c:lvl>
                <c:lvl>
                  <c:pt idx="0">
                    <c:v>Assigned</c:v>
                  </c:pt>
                  <c:pt idx="2">
                    <c:v>Opened</c:v>
                  </c:pt>
                  <c:pt idx="4">
                    <c:v>Resolved</c:v>
                  </c:pt>
                  <c:pt idx="6">
                    <c:v>Validate</c:v>
                  </c:pt>
                  <c:pt idx="8">
                    <c:v>Postponed</c:v>
                  </c:pt>
                </c:lvl>
              </c:multiLvlStrCache>
            </c:multiLvlStrRef>
          </c:cat>
          <c:val>
            <c:numRef>
              <c:f>'ALL SW DRs - w Doc Code Split'!$B$4:$B$19</c:f>
              <c:numCache>
                <c:formatCode>General</c:formatCode>
                <c:ptCount val="10"/>
                <c:pt idx="0">
                  <c:v>23</c:v>
                </c:pt>
                <c:pt idx="1">
                  <c:v>7</c:v>
                </c:pt>
                <c:pt idx="2">
                  <c:v>13</c:v>
                </c:pt>
                <c:pt idx="3">
                  <c:v>1</c:v>
                </c:pt>
                <c:pt idx="4">
                  <c:v>5</c:v>
                </c:pt>
                <c:pt idx="5">
                  <c:v>13</c:v>
                </c:pt>
                <c:pt idx="6">
                  <c:v>53</c:v>
                </c:pt>
                <c:pt idx="7">
                  <c:v>9</c:v>
                </c:pt>
                <c:pt idx="8">
                  <c:v>38</c:v>
                </c:pt>
                <c:pt idx="9">
                  <c:v>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79226880"/>
        <c:axId val="179250304"/>
      </c:barChart>
      <c:catAx>
        <c:axId val="179226880"/>
        <c:scaling>
          <c:orientation val="minMax"/>
        </c:scaling>
        <c:delete val="0"/>
        <c:axPos val="b"/>
        <c:majorTickMark val="none"/>
        <c:minorTickMark val="none"/>
        <c:tickLblPos val="nextTo"/>
        <c:crossAx val="179250304"/>
        <c:crosses val="autoZero"/>
        <c:auto val="1"/>
        <c:lblAlgn val="ctr"/>
        <c:lblOffset val="100"/>
        <c:noMultiLvlLbl val="0"/>
      </c:catAx>
      <c:valAx>
        <c:axId val="179250304"/>
        <c:scaling>
          <c:orientation val="minMax"/>
          <c:max val="5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9226880"/>
        <c:crosses val="autoZero"/>
        <c:crossBetween val="between"/>
        <c:majorUnit val="5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SV01.xlsx]SV01 Buckets by Team!PivotTable1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7030A0"/>
          </a:solidFill>
        </c:spPr>
        <c:marker>
          <c:symbol val="none"/>
        </c:marker>
      </c:pivotFmt>
      <c:pivotFmt>
        <c:idx val="7"/>
        <c:spPr>
          <a:solidFill>
            <a:srgbClr val="C00000"/>
          </a:solidFill>
        </c:spPr>
        <c:marker>
          <c:symbol val="none"/>
        </c:marker>
      </c:pivotFmt>
      <c:pivotFmt>
        <c:idx val="8"/>
        <c:spPr>
          <a:solidFill>
            <a:srgbClr val="FFC000"/>
          </a:solidFill>
        </c:spPr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chemeClr val="accent2">
              <a:lumMod val="75000"/>
            </a:schemeClr>
          </a:solidFill>
        </c:spPr>
        <c:marker>
          <c:symbol val="none"/>
        </c:marker>
      </c:pivotFmt>
      <c:pivotFmt>
        <c:idx val="11"/>
        <c:spPr>
          <a:solidFill>
            <a:srgbClr val="FFC000"/>
          </a:solidFill>
        </c:spPr>
        <c:marker>
          <c:symbol val="none"/>
        </c:marker>
      </c:pivotFmt>
      <c:pivotFmt>
        <c:idx val="12"/>
        <c:spPr>
          <a:solidFill>
            <a:schemeClr val="accent3">
              <a:lumMod val="75000"/>
            </a:schemeClr>
          </a:solidFill>
        </c:spPr>
        <c:marker>
          <c:symbol val="none"/>
        </c:marker>
      </c:pivotFmt>
      <c:pivotFmt>
        <c:idx val="13"/>
        <c:spPr>
          <a:solidFill>
            <a:srgbClr val="0070C0"/>
          </a:solidFill>
        </c:spPr>
        <c:marker>
          <c:symbol val="none"/>
        </c:marker>
      </c:pivotFmt>
      <c:pivotFmt>
        <c:idx val="14"/>
        <c:spPr>
          <a:solidFill>
            <a:srgbClr val="FF0000"/>
          </a:solidFill>
        </c:spPr>
        <c:marker>
          <c:symbol val="none"/>
        </c:marker>
      </c:pivotFmt>
      <c:pivotFmt>
        <c:idx val="15"/>
        <c:spPr>
          <a:solidFill>
            <a:srgbClr val="FFC000"/>
          </a:solidFill>
        </c:spPr>
        <c:marker>
          <c:symbol val="none"/>
        </c:marker>
      </c:pivotFmt>
      <c:pivotFmt>
        <c:idx val="16"/>
        <c:spPr>
          <a:solidFill>
            <a:schemeClr val="accent6"/>
          </a:solidFill>
        </c:spPr>
        <c:marker>
          <c:symbol val="none"/>
        </c:marker>
      </c:pivotFmt>
      <c:pivotFmt>
        <c:idx val="17"/>
        <c:marker>
          <c:symbol val="none"/>
        </c:marker>
        <c:dLbl>
          <c:idx val="0"/>
          <c:delete val="1"/>
        </c:dLbl>
      </c:pivotFmt>
      <c:pivotFmt>
        <c:idx val="18"/>
      </c:pivotFmt>
      <c:pivotFmt>
        <c:idx val="19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'SV01 Buckets by Team'!$B$5:$B$6</c:f>
              <c:strCache>
                <c:ptCount val="1"/>
                <c:pt idx="0">
                  <c:v>Engineering</c:v>
                </c:pt>
              </c:strCache>
            </c:strRef>
          </c:tx>
          <c:invertIfNegative val="0"/>
          <c:cat>
            <c:strRef>
              <c:f>'SV01 Buckets by Team'!$A$7:$A$18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Team'!$B$7:$B$18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strRef>
              <c:f>'SV01 Buckets by Team'!$C$5:$C$6</c:f>
              <c:strCache>
                <c:ptCount val="1"/>
                <c:pt idx="0">
                  <c:v>MDU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'SV01 Buckets by Team'!$A$7:$A$18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Team'!$C$7:$C$18</c:f>
              <c:numCache>
                <c:formatCode>General</c:formatCode>
                <c:ptCount val="11"/>
                <c:pt idx="1">
                  <c:v>13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7">
                  <c:v>1</c:v>
                </c:pt>
                <c:pt idx="10">
                  <c:v>4</c:v>
                </c:pt>
              </c:numCache>
            </c:numRef>
          </c:val>
        </c:ser>
        <c:ser>
          <c:idx val="2"/>
          <c:order val="2"/>
          <c:tx>
            <c:strRef>
              <c:f>'SV01 Buckets by Team'!$D$5:$D$6</c:f>
              <c:strCache>
                <c:ptCount val="1"/>
                <c:pt idx="0">
                  <c:v>NPE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'SV01 Buckets by Team'!$A$7:$A$18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Team'!$D$7:$D$18</c:f>
              <c:numCache>
                <c:formatCode>General</c:formatCode>
                <c:ptCount val="11"/>
                <c:pt idx="1">
                  <c:v>3</c:v>
                </c:pt>
                <c:pt idx="3">
                  <c:v>1</c:v>
                </c:pt>
                <c:pt idx="5">
                  <c:v>9</c:v>
                </c:pt>
                <c:pt idx="6">
                  <c:v>5</c:v>
                </c:pt>
              </c:numCache>
            </c:numRef>
          </c:val>
        </c:ser>
        <c:ser>
          <c:idx val="3"/>
          <c:order val="3"/>
          <c:tx>
            <c:strRef>
              <c:f>'SV01 Buckets by Team'!$E$5:$E$6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'SV01 Buckets by Team'!$A$7:$A$18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Team'!$E$7:$E$18</c:f>
              <c:numCache>
                <c:formatCode>General</c:formatCode>
                <c:ptCount val="11"/>
                <c:pt idx="4">
                  <c:v>7</c:v>
                </c:pt>
                <c:pt idx="7">
                  <c:v>35</c:v>
                </c:pt>
                <c:pt idx="8">
                  <c:v>21</c:v>
                </c:pt>
                <c:pt idx="9">
                  <c:v>53</c:v>
                </c:pt>
              </c:numCache>
            </c:numRef>
          </c:val>
        </c:ser>
        <c:ser>
          <c:idx val="4"/>
          <c:order val="4"/>
          <c:tx>
            <c:strRef>
              <c:f>'SV01 Buckets by Team'!$F$5:$F$6</c:f>
              <c:strCache>
                <c:ptCount val="1"/>
                <c:pt idx="0">
                  <c:v>SV Qual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'SV01 Buckets by Team'!$A$7:$A$18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Team'!$F$7:$F$18</c:f>
              <c:numCache>
                <c:formatCode>General</c:formatCode>
                <c:ptCount val="11"/>
                <c:pt idx="0">
                  <c:v>1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272632832"/>
        <c:axId val="272646912"/>
      </c:barChart>
      <c:catAx>
        <c:axId val="272632832"/>
        <c:scaling>
          <c:orientation val="minMax"/>
        </c:scaling>
        <c:delete val="0"/>
        <c:axPos val="b"/>
        <c:majorTickMark val="none"/>
        <c:minorTickMark val="none"/>
        <c:tickLblPos val="nextTo"/>
        <c:crossAx val="272646912"/>
        <c:crosses val="autoZero"/>
        <c:auto val="1"/>
        <c:lblAlgn val="ctr"/>
        <c:lblOffset val="100"/>
        <c:noMultiLvlLbl val="0"/>
      </c:catAx>
      <c:valAx>
        <c:axId val="272646912"/>
        <c:scaling>
          <c:orientation val="minMax"/>
          <c:max val="6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726328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pivotSource>
    <c:name>[2014_02_10_DR Metric Work SV01.xlsx]ALL TSW DRs!PivotTable1</c:name>
    <c:fmtId val="3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All Test Software DRs</a:t>
            </a:r>
          </a:p>
        </c:rich>
      </c:tx>
      <c:layout/>
      <c:overlay val="0"/>
    </c:title>
    <c:autoTitleDeleted val="0"/>
    <c:pivotFmts>
      <c:pivotFmt>
        <c:idx val="0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solidFill>
            <a:srgbClr val="00B05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solidFill>
            <a:schemeClr val="accent6">
              <a:lumMod val="75000"/>
            </a:schemeClr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solidFill>
            <a:srgbClr val="00B0F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rgbClr val="00B050"/>
          </a:solidFill>
        </c:spPr>
      </c:pivotFmt>
      <c:pivotFmt>
        <c:idx val="11"/>
        <c:spPr>
          <a:solidFill>
            <a:srgbClr val="92D050"/>
          </a:solidFill>
        </c:spPr>
      </c:pivotFmt>
      <c:pivotFmt>
        <c:idx val="12"/>
        <c:spPr>
          <a:solidFill>
            <a:schemeClr val="accent6">
              <a:lumMod val="75000"/>
            </a:schemeClr>
          </a:solidFill>
        </c:spPr>
      </c:pivotFmt>
      <c:pivotFmt>
        <c:idx val="13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14"/>
        <c:spPr>
          <a:solidFill>
            <a:schemeClr val="accent4">
              <a:lumMod val="75000"/>
            </a:schemeClr>
          </a:solidFill>
        </c:spPr>
      </c:pivotFmt>
      <c:pivotFmt>
        <c:idx val="15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16"/>
        <c:spPr>
          <a:solidFill>
            <a:srgbClr val="00B0F0"/>
          </a:solidFill>
        </c:spPr>
      </c:pivotFmt>
      <c:pivotFmt>
        <c:idx val="17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18"/>
        <c:spPr>
          <a:solidFill>
            <a:schemeClr val="accent2">
              <a:lumMod val="75000"/>
            </a:schemeClr>
          </a:solidFill>
        </c:spPr>
      </c:pivotFmt>
      <c:pivotFmt>
        <c:idx val="19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0"/>
        <c:spPr>
          <a:solidFill>
            <a:schemeClr val="accent1">
              <a:lumMod val="50000"/>
            </a:schemeClr>
          </a:solidFill>
        </c:spPr>
      </c:pivotFmt>
      <c:pivotFmt>
        <c:idx val="21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2"/>
        <c:marker>
          <c:symbol val="none"/>
        </c:marker>
      </c:pivotFmt>
      <c:pivotFmt>
        <c:idx val="23"/>
        <c:spPr>
          <a:solidFill>
            <a:schemeClr val="accent1">
              <a:lumMod val="50000"/>
            </a:schemeClr>
          </a:solidFill>
        </c:spPr>
      </c:pivotFmt>
      <c:pivotFmt>
        <c:idx val="24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5"/>
        <c:spPr>
          <a:solidFill>
            <a:schemeClr val="accent2">
              <a:lumMod val="75000"/>
            </a:schemeClr>
          </a:solidFill>
        </c:spPr>
      </c:pivotFmt>
      <c:pivotFmt>
        <c:idx val="26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7"/>
        <c:spPr>
          <a:solidFill>
            <a:srgbClr val="00B0F0"/>
          </a:solidFill>
        </c:spPr>
      </c:pivotFmt>
      <c:pivotFmt>
        <c:idx val="28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29"/>
        <c:spPr>
          <a:solidFill>
            <a:schemeClr val="accent4">
              <a:lumMod val="75000"/>
            </a:schemeClr>
          </a:solidFill>
        </c:spPr>
      </c:pivotFmt>
      <c:pivotFmt>
        <c:idx val="30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31"/>
        <c:spPr>
          <a:solidFill>
            <a:schemeClr val="accent6">
              <a:lumMod val="75000"/>
            </a:schemeClr>
          </a:solidFill>
        </c:spPr>
      </c:pivotFmt>
      <c:pivotFmt>
        <c:idx val="32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33"/>
        <c:spPr>
          <a:solidFill>
            <a:srgbClr val="00B050"/>
          </a:solidFill>
        </c:spPr>
      </c:pivotFmt>
      <c:pivotFmt>
        <c:idx val="34"/>
        <c:spPr>
          <a:solidFill>
            <a:srgbClr val="92D050"/>
          </a:solidFill>
        </c:spPr>
      </c:pivotFmt>
      <c:pivotFmt>
        <c:idx val="3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7"/>
        <c:spPr>
          <a:solidFill>
            <a:srgbClr val="0070C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8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9"/>
        <c:spPr>
          <a:solidFill>
            <a:srgbClr val="00B0F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1"/>
        <c:spPr>
          <a:solidFill>
            <a:schemeClr val="accent5">
              <a:lumMod val="7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2"/>
        <c:spPr>
          <a:solidFill>
            <a:srgbClr val="00B05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'ALL TSW DRs'!$B$3:$B$4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DRs'!$B$5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</c:ser>
        <c:ser>
          <c:idx val="1"/>
          <c:order val="1"/>
          <c:tx>
            <c:strRef>
              <c:f>'ALL TSW DRs'!$C$3:$C$4</c:f>
              <c:strCache>
                <c:ptCount val="1"/>
                <c:pt idx="0">
                  <c:v>Opened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DRs'!$C$5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2"/>
          <c:order val="2"/>
          <c:tx>
            <c:strRef>
              <c:f>'ALL TSW DRs'!$D$3:$D$4</c:f>
              <c:strCache>
                <c:ptCount val="1"/>
                <c:pt idx="0">
                  <c:v>Resolved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DRs'!$D$5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</c:ser>
        <c:ser>
          <c:idx val="3"/>
          <c:order val="3"/>
          <c:tx>
            <c:strRef>
              <c:f>'ALL TSW DRs'!$E$3:$E$4</c:f>
              <c:strCache>
                <c:ptCount val="1"/>
                <c:pt idx="0">
                  <c:v>Validate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DRs'!$E$5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4"/>
          <c:order val="4"/>
          <c:tx>
            <c:strRef>
              <c:f>'ALL TSW DRs'!$F$3:$F$4</c:f>
              <c:strCache>
                <c:ptCount val="1"/>
                <c:pt idx="0">
                  <c:v>Postponed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DRs'!$F$5</c:f>
              <c:numCache>
                <c:formatCode>General</c:formatCode>
                <c:ptCount val="1"/>
                <c:pt idx="0">
                  <c:v>32</c:v>
                </c:pt>
              </c:numCache>
            </c:numRef>
          </c:val>
        </c:ser>
        <c:ser>
          <c:idx val="5"/>
          <c:order val="5"/>
          <c:tx>
            <c:strRef>
              <c:f>'ALL TSW DRs'!$G$3:$G$4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TSW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TSW DRs'!$G$5</c:f>
              <c:numCache>
                <c:formatCode>General</c:formatCode>
                <c:ptCount val="1"/>
                <c:pt idx="0">
                  <c:v>297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5"/>
        <c:axId val="150736896"/>
        <c:axId val="150738432"/>
      </c:barChart>
      <c:catAx>
        <c:axId val="150736896"/>
        <c:scaling>
          <c:orientation val="minMax"/>
        </c:scaling>
        <c:delete val="0"/>
        <c:axPos val="b"/>
        <c:majorTickMark val="none"/>
        <c:minorTickMark val="none"/>
        <c:tickLblPos val="nextTo"/>
        <c:crossAx val="150738432"/>
        <c:crosses val="autoZero"/>
        <c:auto val="1"/>
        <c:lblAlgn val="ctr"/>
        <c:lblOffset val="100"/>
        <c:noMultiLvlLbl val="0"/>
      </c:catAx>
      <c:valAx>
        <c:axId val="150738432"/>
        <c:scaling>
          <c:orientation val="minMax"/>
          <c:max val="32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0736896"/>
        <c:crosses val="autoZero"/>
        <c:crossBetween val="between"/>
        <c:majorUnit val="25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pivotSource>
    <c:name>[2014_02_10_DR Metric Work SV01.xlsx]ALL FSW DRs!PivotTable1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All Flight Software and Bootstrap DRs</a:t>
            </a:r>
          </a:p>
        </c:rich>
      </c:tx>
      <c:layout/>
      <c:overlay val="0"/>
    </c:title>
    <c:autoTitleDeleted val="0"/>
    <c:pivotFmts>
      <c:pivotFmt>
        <c:idx val="0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solidFill>
            <a:srgbClr val="00B05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solidFill>
            <a:schemeClr val="accent6">
              <a:lumMod val="75000"/>
            </a:schemeClr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solidFill>
            <a:srgbClr val="00B0F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rgbClr val="00B050"/>
          </a:solidFill>
        </c:spPr>
      </c:pivotFmt>
      <c:pivotFmt>
        <c:idx val="11"/>
        <c:spPr>
          <a:solidFill>
            <a:srgbClr val="92D050"/>
          </a:solidFill>
        </c:spPr>
      </c:pivotFmt>
      <c:pivotFmt>
        <c:idx val="12"/>
        <c:spPr>
          <a:solidFill>
            <a:schemeClr val="accent6">
              <a:lumMod val="75000"/>
            </a:schemeClr>
          </a:solidFill>
        </c:spPr>
      </c:pivotFmt>
      <c:pivotFmt>
        <c:idx val="13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14"/>
        <c:spPr>
          <a:solidFill>
            <a:schemeClr val="accent4">
              <a:lumMod val="75000"/>
            </a:schemeClr>
          </a:solidFill>
        </c:spPr>
      </c:pivotFmt>
      <c:pivotFmt>
        <c:idx val="15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16"/>
        <c:spPr>
          <a:solidFill>
            <a:srgbClr val="00B0F0"/>
          </a:solidFill>
        </c:spPr>
      </c:pivotFmt>
      <c:pivotFmt>
        <c:idx val="17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18"/>
        <c:spPr>
          <a:solidFill>
            <a:schemeClr val="accent2">
              <a:lumMod val="75000"/>
            </a:schemeClr>
          </a:solidFill>
        </c:spPr>
      </c:pivotFmt>
      <c:pivotFmt>
        <c:idx val="19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0"/>
        <c:spPr>
          <a:solidFill>
            <a:schemeClr val="accent1">
              <a:lumMod val="50000"/>
            </a:schemeClr>
          </a:solidFill>
        </c:spPr>
      </c:pivotFmt>
      <c:pivotFmt>
        <c:idx val="21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2"/>
        <c:marker>
          <c:symbol val="none"/>
        </c:marker>
      </c:pivotFmt>
      <c:pivotFmt>
        <c:idx val="23"/>
        <c:spPr>
          <a:solidFill>
            <a:schemeClr val="accent1">
              <a:lumMod val="50000"/>
            </a:schemeClr>
          </a:solidFill>
        </c:spPr>
      </c:pivotFmt>
      <c:pivotFmt>
        <c:idx val="24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5"/>
        <c:spPr>
          <a:solidFill>
            <a:schemeClr val="accent2">
              <a:lumMod val="75000"/>
            </a:schemeClr>
          </a:solidFill>
        </c:spPr>
      </c:pivotFmt>
      <c:pivotFmt>
        <c:idx val="26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7"/>
        <c:spPr>
          <a:solidFill>
            <a:srgbClr val="00B0F0"/>
          </a:solidFill>
        </c:spPr>
      </c:pivotFmt>
      <c:pivotFmt>
        <c:idx val="28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29"/>
        <c:spPr>
          <a:solidFill>
            <a:schemeClr val="accent4">
              <a:lumMod val="75000"/>
            </a:schemeClr>
          </a:solidFill>
        </c:spPr>
      </c:pivotFmt>
      <c:pivotFmt>
        <c:idx val="30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31"/>
        <c:spPr>
          <a:solidFill>
            <a:schemeClr val="accent6">
              <a:lumMod val="75000"/>
            </a:schemeClr>
          </a:solidFill>
        </c:spPr>
      </c:pivotFmt>
      <c:pivotFmt>
        <c:idx val="32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33"/>
        <c:spPr>
          <a:solidFill>
            <a:srgbClr val="00B050"/>
          </a:solidFill>
        </c:spPr>
      </c:pivotFmt>
      <c:pivotFmt>
        <c:idx val="34"/>
        <c:spPr>
          <a:solidFill>
            <a:srgbClr val="92D050"/>
          </a:solidFill>
        </c:spPr>
      </c:pivotFmt>
      <c:pivotFmt>
        <c:idx val="3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1"/>
        <c:spPr>
          <a:solidFill>
            <a:srgbClr val="0070C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2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3"/>
        <c:spPr>
          <a:solidFill>
            <a:srgbClr val="00B0F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4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5"/>
        <c:spPr>
          <a:solidFill>
            <a:schemeClr val="accent5">
              <a:lumMod val="7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6"/>
        <c:spPr>
          <a:solidFill>
            <a:srgbClr val="00B05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'ALL FSW DRs'!$B$4:$B$5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DRs'!$B$6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</c:ser>
        <c:ser>
          <c:idx val="1"/>
          <c:order val="1"/>
          <c:tx>
            <c:strRef>
              <c:f>'ALL FSW DRs'!$C$4:$C$5</c:f>
              <c:strCache>
                <c:ptCount val="1"/>
                <c:pt idx="0">
                  <c:v>Opened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DRs'!$C$6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2"/>
          <c:order val="2"/>
          <c:tx>
            <c:strRef>
              <c:f>'ALL FSW DRs'!$D$4:$D$5</c:f>
              <c:strCache>
                <c:ptCount val="1"/>
                <c:pt idx="0">
                  <c:v>Resolved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DRs'!$D$6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3"/>
          <c:order val="3"/>
          <c:tx>
            <c:strRef>
              <c:f>'ALL FSW DRs'!$E$4:$E$5</c:f>
              <c:strCache>
                <c:ptCount val="1"/>
                <c:pt idx="0">
                  <c:v>Validate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DRs'!$E$6</c:f>
              <c:numCache>
                <c:formatCode>General</c:formatCode>
                <c:ptCount val="1"/>
                <c:pt idx="0">
                  <c:v>48</c:v>
                </c:pt>
              </c:numCache>
            </c:numRef>
          </c:val>
        </c:ser>
        <c:ser>
          <c:idx val="4"/>
          <c:order val="4"/>
          <c:tx>
            <c:strRef>
              <c:f>'ALL FSW DRs'!$F$4:$F$5</c:f>
              <c:strCache>
                <c:ptCount val="1"/>
                <c:pt idx="0">
                  <c:v>Postponed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DRs'!$F$6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</c:ser>
        <c:ser>
          <c:idx val="5"/>
          <c:order val="5"/>
          <c:tx>
            <c:strRef>
              <c:f>'ALL FSW DRs'!$G$4:$G$5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FSW DRs'!$A$6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FSW DRs'!$G$6</c:f>
              <c:numCache>
                <c:formatCode>General</c:formatCode>
                <c:ptCount val="1"/>
                <c:pt idx="0">
                  <c:v>302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5"/>
        <c:axId val="162535296"/>
        <c:axId val="162536832"/>
      </c:barChart>
      <c:catAx>
        <c:axId val="162535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162536832"/>
        <c:crosses val="autoZero"/>
        <c:auto val="1"/>
        <c:lblAlgn val="ctr"/>
        <c:lblOffset val="100"/>
        <c:noMultiLvlLbl val="0"/>
      </c:catAx>
      <c:valAx>
        <c:axId val="162536832"/>
        <c:scaling>
          <c:orientation val="minMax"/>
          <c:max val="32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2535296"/>
        <c:crosses val="autoZero"/>
        <c:crossBetween val="between"/>
        <c:majorUnit val="25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'FSW DR Burndown'!$AW$1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  <a:prstDash val="solid"/>
            </a:ln>
          </c:spPr>
          <c:marker>
            <c:spPr>
              <a:solidFill>
                <a:srgbClr val="002060"/>
              </a:solidFill>
            </c:spPr>
          </c:marker>
          <c:cat>
            <c:numRef>
              <c:f>'FSW DR Burndown'!$AQ$8:$AQ$36</c:f>
              <c:numCache>
                <c:formatCode>yyyy\ mmm\-dd</c:formatCode>
                <c:ptCount val="29"/>
                <c:pt idx="0">
                  <c:v>41614</c:v>
                </c:pt>
                <c:pt idx="1">
                  <c:v>41621</c:v>
                </c:pt>
                <c:pt idx="2">
                  <c:v>41628</c:v>
                </c:pt>
                <c:pt idx="3">
                  <c:v>41635</c:v>
                </c:pt>
                <c:pt idx="4">
                  <c:v>41642</c:v>
                </c:pt>
                <c:pt idx="5">
                  <c:v>41649</c:v>
                </c:pt>
                <c:pt idx="6">
                  <c:v>41656</c:v>
                </c:pt>
                <c:pt idx="7">
                  <c:v>41663</c:v>
                </c:pt>
                <c:pt idx="8">
                  <c:v>41670</c:v>
                </c:pt>
                <c:pt idx="9">
                  <c:v>41677</c:v>
                </c:pt>
                <c:pt idx="10">
                  <c:v>41684</c:v>
                </c:pt>
                <c:pt idx="11">
                  <c:v>41691</c:v>
                </c:pt>
                <c:pt idx="12">
                  <c:v>41698</c:v>
                </c:pt>
                <c:pt idx="13">
                  <c:v>41705</c:v>
                </c:pt>
                <c:pt idx="14">
                  <c:v>41712</c:v>
                </c:pt>
                <c:pt idx="15">
                  <c:v>41719</c:v>
                </c:pt>
                <c:pt idx="16">
                  <c:v>41726</c:v>
                </c:pt>
                <c:pt idx="17">
                  <c:v>41733</c:v>
                </c:pt>
                <c:pt idx="18">
                  <c:v>41740</c:v>
                </c:pt>
                <c:pt idx="19">
                  <c:v>41747</c:v>
                </c:pt>
                <c:pt idx="20">
                  <c:v>41754</c:v>
                </c:pt>
                <c:pt idx="21">
                  <c:v>41761</c:v>
                </c:pt>
                <c:pt idx="22">
                  <c:v>41768</c:v>
                </c:pt>
                <c:pt idx="23">
                  <c:v>41775</c:v>
                </c:pt>
                <c:pt idx="24">
                  <c:v>41782</c:v>
                </c:pt>
                <c:pt idx="25">
                  <c:v>41789</c:v>
                </c:pt>
                <c:pt idx="26">
                  <c:v>41796</c:v>
                </c:pt>
                <c:pt idx="27">
                  <c:v>41803</c:v>
                </c:pt>
                <c:pt idx="28">
                  <c:v>41810</c:v>
                </c:pt>
              </c:numCache>
            </c:numRef>
          </c:cat>
          <c:val>
            <c:numRef>
              <c:f>'FSW DR Burndown'!$AW$8:$AW$18</c:f>
              <c:numCache>
                <c:formatCode>General</c:formatCode>
                <c:ptCount val="11"/>
                <c:pt idx="0">
                  <c:v>74</c:v>
                </c:pt>
                <c:pt idx="1">
                  <c:v>77</c:v>
                </c:pt>
                <c:pt idx="2">
                  <c:v>77</c:v>
                </c:pt>
                <c:pt idx="3">
                  <c:v>77</c:v>
                </c:pt>
                <c:pt idx="4">
                  <c:v>77</c:v>
                </c:pt>
                <c:pt idx="5">
                  <c:v>79</c:v>
                </c:pt>
                <c:pt idx="6">
                  <c:v>79</c:v>
                </c:pt>
                <c:pt idx="7">
                  <c:v>79</c:v>
                </c:pt>
                <c:pt idx="8">
                  <c:v>80</c:v>
                </c:pt>
                <c:pt idx="9">
                  <c:v>75</c:v>
                </c:pt>
                <c:pt idx="10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'FSW DR Burndown'!$AZ$1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'FSW DR Burndown'!$AQ$8:$AQ$36</c:f>
              <c:numCache>
                <c:formatCode>yyyy\ mmm\-dd</c:formatCode>
                <c:ptCount val="29"/>
                <c:pt idx="0">
                  <c:v>41614</c:v>
                </c:pt>
                <c:pt idx="1">
                  <c:v>41621</c:v>
                </c:pt>
                <c:pt idx="2">
                  <c:v>41628</c:v>
                </c:pt>
                <c:pt idx="3">
                  <c:v>41635</c:v>
                </c:pt>
                <c:pt idx="4">
                  <c:v>41642</c:v>
                </c:pt>
                <c:pt idx="5">
                  <c:v>41649</c:v>
                </c:pt>
                <c:pt idx="6">
                  <c:v>41656</c:v>
                </c:pt>
                <c:pt idx="7">
                  <c:v>41663</c:v>
                </c:pt>
                <c:pt idx="8">
                  <c:v>41670</c:v>
                </c:pt>
                <c:pt idx="9">
                  <c:v>41677</c:v>
                </c:pt>
                <c:pt idx="10">
                  <c:v>41684</c:v>
                </c:pt>
                <c:pt idx="11">
                  <c:v>41691</c:v>
                </c:pt>
                <c:pt idx="12">
                  <c:v>41698</c:v>
                </c:pt>
                <c:pt idx="13">
                  <c:v>41705</c:v>
                </c:pt>
                <c:pt idx="14">
                  <c:v>41712</c:v>
                </c:pt>
                <c:pt idx="15">
                  <c:v>41719</c:v>
                </c:pt>
                <c:pt idx="16">
                  <c:v>41726</c:v>
                </c:pt>
                <c:pt idx="17">
                  <c:v>41733</c:v>
                </c:pt>
                <c:pt idx="18">
                  <c:v>41740</c:v>
                </c:pt>
                <c:pt idx="19">
                  <c:v>41747</c:v>
                </c:pt>
                <c:pt idx="20">
                  <c:v>41754</c:v>
                </c:pt>
                <c:pt idx="21">
                  <c:v>41761</c:v>
                </c:pt>
                <c:pt idx="22">
                  <c:v>41768</c:v>
                </c:pt>
                <c:pt idx="23">
                  <c:v>41775</c:v>
                </c:pt>
                <c:pt idx="24">
                  <c:v>41782</c:v>
                </c:pt>
                <c:pt idx="25">
                  <c:v>41789</c:v>
                </c:pt>
                <c:pt idx="26">
                  <c:v>41796</c:v>
                </c:pt>
                <c:pt idx="27">
                  <c:v>41803</c:v>
                </c:pt>
                <c:pt idx="28">
                  <c:v>41810</c:v>
                </c:pt>
              </c:numCache>
            </c:numRef>
          </c:cat>
          <c:val>
            <c:numRef>
              <c:f>'FSW DR Burndown'!$AZ$8:$AZ$36</c:f>
              <c:numCache>
                <c:formatCode>General</c:formatCode>
                <c:ptCount val="29"/>
                <c:pt idx="0">
                  <c:v>74</c:v>
                </c:pt>
                <c:pt idx="1">
                  <c:v>77</c:v>
                </c:pt>
                <c:pt idx="2">
                  <c:v>77</c:v>
                </c:pt>
                <c:pt idx="3">
                  <c:v>77</c:v>
                </c:pt>
                <c:pt idx="4">
                  <c:v>77</c:v>
                </c:pt>
                <c:pt idx="5">
                  <c:v>79</c:v>
                </c:pt>
                <c:pt idx="6">
                  <c:v>78</c:v>
                </c:pt>
                <c:pt idx="7">
                  <c:v>78</c:v>
                </c:pt>
                <c:pt idx="8">
                  <c:v>71</c:v>
                </c:pt>
                <c:pt idx="9">
                  <c:v>72</c:v>
                </c:pt>
                <c:pt idx="10">
                  <c:v>69</c:v>
                </c:pt>
                <c:pt idx="11">
                  <c:v>59</c:v>
                </c:pt>
                <c:pt idx="12">
                  <c:v>58</c:v>
                </c:pt>
                <c:pt idx="13">
                  <c:v>43</c:v>
                </c:pt>
                <c:pt idx="14">
                  <c:v>39</c:v>
                </c:pt>
                <c:pt idx="15">
                  <c:v>37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32</c:v>
                </c:pt>
                <c:pt idx="20">
                  <c:v>30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45504"/>
        <c:axId val="162647424"/>
      </c:lineChart>
      <c:dateAx>
        <c:axId val="162645504"/>
        <c:scaling>
          <c:orientation val="minMax"/>
        </c:scaling>
        <c:delete val="0"/>
        <c:axPos val="b"/>
        <c:numFmt formatCode="mmm\-dd\-yyyy" sourceLinked="0"/>
        <c:majorTickMark val="out"/>
        <c:minorTickMark val="none"/>
        <c:tickLblPos val="nextTo"/>
        <c:crossAx val="162647424"/>
        <c:crosses val="autoZero"/>
        <c:auto val="1"/>
        <c:lblOffset val="100"/>
        <c:baseTimeUnit val="days"/>
        <c:majorUnit val="7"/>
        <c:majorTimeUnit val="days"/>
      </c:dateAx>
      <c:valAx>
        <c:axId val="162647424"/>
        <c:scaling>
          <c:orientation val="minMax"/>
          <c:max val="85"/>
          <c:min val="0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crossAx val="162645504"/>
        <c:crosses val="autoZero"/>
        <c:crossBetween val="between"/>
        <c:majorUnit val="10"/>
        <c:minorUnit val="5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SV01.xlsx]FSW DR Burndown Pivot!PivotTable1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'FSW DR Burndown Pivot'!$B$7:$B$8</c:f>
              <c:strCache>
                <c:ptCount val="1"/>
                <c:pt idx="0">
                  <c:v>Assigned</c:v>
                </c:pt>
              </c:strCache>
            </c:strRef>
          </c:tx>
          <c:invertIfNegative val="0"/>
          <c:cat>
            <c:strRef>
              <c:f>'FSW DR Burndown Pivot'!$A$9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'FSW DR Burndown Pivot'!$B$9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</c:ser>
        <c:ser>
          <c:idx val="1"/>
          <c:order val="1"/>
          <c:tx>
            <c:strRef>
              <c:f>'FSW DR Burndown Pivot'!$C$7:$C$8</c:f>
              <c:strCache>
                <c:ptCount val="1"/>
                <c:pt idx="0">
                  <c:v>Closed</c:v>
                </c:pt>
              </c:strCache>
            </c:strRef>
          </c:tx>
          <c:invertIfNegative val="0"/>
          <c:cat>
            <c:strRef>
              <c:f>'FSW DR Burndown Pivot'!$A$9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'FSW DR Burndown Pivot'!$C$9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</c:ser>
        <c:ser>
          <c:idx val="2"/>
          <c:order val="2"/>
          <c:tx>
            <c:strRef>
              <c:f>'FSW DR Burndown Pivot'!$D$7:$D$8</c:f>
              <c:strCache>
                <c:ptCount val="1"/>
                <c:pt idx="0">
                  <c:v>Opened</c:v>
                </c:pt>
              </c:strCache>
            </c:strRef>
          </c:tx>
          <c:invertIfNegative val="0"/>
          <c:cat>
            <c:strRef>
              <c:f>'FSW DR Burndown Pivot'!$A$9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'FSW DR Burndown Pivot'!$D$9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3"/>
          <c:order val="3"/>
          <c:tx>
            <c:strRef>
              <c:f>'FSW DR Burndown Pivot'!$E$7:$E$8</c:f>
              <c:strCache>
                <c:ptCount val="1"/>
                <c:pt idx="0">
                  <c:v>Resolved</c:v>
                </c:pt>
              </c:strCache>
            </c:strRef>
          </c:tx>
          <c:invertIfNegative val="0"/>
          <c:cat>
            <c:strRef>
              <c:f>'FSW DR Burndown Pivot'!$A$9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'FSW DR Burndown Pivot'!$E$9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4"/>
          <c:order val="4"/>
          <c:tx>
            <c:strRef>
              <c:f>'FSW DR Burndown Pivot'!$F$7:$F$8</c:f>
              <c:strCache>
                <c:ptCount val="1"/>
                <c:pt idx="0">
                  <c:v>Validate</c:v>
                </c:pt>
              </c:strCache>
            </c:strRef>
          </c:tx>
          <c:invertIfNegative val="0"/>
          <c:cat>
            <c:strRef>
              <c:f>'FSW DR Burndown Pivot'!$A$9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'FSW DR Burndown Pivot'!$F$9</c:f>
              <c:numCache>
                <c:formatCode>General</c:formatCode>
                <c:ptCount val="1"/>
                <c:pt idx="0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355328"/>
        <c:axId val="150361216"/>
      </c:barChart>
      <c:catAx>
        <c:axId val="15035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61216"/>
        <c:crosses val="autoZero"/>
        <c:auto val="1"/>
        <c:lblAlgn val="ctr"/>
        <c:lblOffset val="100"/>
        <c:noMultiLvlLbl val="0"/>
      </c:catAx>
      <c:valAx>
        <c:axId val="150361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3553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Categories val="1"/>
        <c14:dropZoneData val="1"/>
        <c14:dropZoneSeries val="1"/>
      </c14:pivotOptions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14766493604354E-2"/>
          <c:y val="0.13037888156624558"/>
          <c:w val="0.89711452126878299"/>
          <c:h val="0.71266511169205227"/>
        </c:manualLayout>
      </c:layout>
      <c:lineChart>
        <c:grouping val="standard"/>
        <c:varyColors val="0"/>
        <c:ser>
          <c:idx val="0"/>
          <c:order val="0"/>
          <c:tx>
            <c:strRef>
              <c:f>'TSW DR Burndown'!$AW$1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  <a:prstDash val="solid"/>
            </a:ln>
          </c:spPr>
          <c:marker>
            <c:spPr>
              <a:solidFill>
                <a:srgbClr val="002060"/>
              </a:solidFill>
            </c:spPr>
          </c:marker>
          <c:cat>
            <c:numRef>
              <c:f>'TSW DR Burndown'!$AQ$3:$AQ$22</c:f>
              <c:numCache>
                <c:formatCode>yyyy\ mmm\-dd</c:formatCode>
                <c:ptCount val="20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  <c:pt idx="11">
                  <c:v>41705</c:v>
                </c:pt>
                <c:pt idx="12">
                  <c:v>41712</c:v>
                </c:pt>
                <c:pt idx="13">
                  <c:v>41719</c:v>
                </c:pt>
                <c:pt idx="14">
                  <c:v>41726</c:v>
                </c:pt>
                <c:pt idx="15">
                  <c:v>41733</c:v>
                </c:pt>
                <c:pt idx="16">
                  <c:v>41740</c:v>
                </c:pt>
                <c:pt idx="17">
                  <c:v>41747</c:v>
                </c:pt>
                <c:pt idx="18">
                  <c:v>41754</c:v>
                </c:pt>
                <c:pt idx="19">
                  <c:v>41761</c:v>
                </c:pt>
              </c:numCache>
            </c:numRef>
          </c:cat>
          <c:val>
            <c:numRef>
              <c:f>'TSW DR Burndown'!$AW$3:$AW$11</c:f>
              <c:numCache>
                <c:formatCode>General</c:formatCode>
                <c:ptCount val="9"/>
                <c:pt idx="0">
                  <c:v>61</c:v>
                </c:pt>
                <c:pt idx="1">
                  <c:v>61</c:v>
                </c:pt>
                <c:pt idx="2">
                  <c:v>59</c:v>
                </c:pt>
                <c:pt idx="3">
                  <c:v>49</c:v>
                </c:pt>
                <c:pt idx="4">
                  <c:v>47</c:v>
                </c:pt>
                <c:pt idx="5">
                  <c:v>52</c:v>
                </c:pt>
                <c:pt idx="6">
                  <c:v>52</c:v>
                </c:pt>
                <c:pt idx="7">
                  <c:v>49</c:v>
                </c:pt>
                <c:pt idx="8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'TSW DR Burndown'!$AZ$1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'TSW DR Burndown'!$AQ$3:$AQ$22</c:f>
              <c:numCache>
                <c:formatCode>yyyy\ mmm\-dd</c:formatCode>
                <c:ptCount val="20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  <c:pt idx="11">
                  <c:v>41705</c:v>
                </c:pt>
                <c:pt idx="12">
                  <c:v>41712</c:v>
                </c:pt>
                <c:pt idx="13">
                  <c:v>41719</c:v>
                </c:pt>
                <c:pt idx="14">
                  <c:v>41726</c:v>
                </c:pt>
                <c:pt idx="15">
                  <c:v>41733</c:v>
                </c:pt>
                <c:pt idx="16">
                  <c:v>41740</c:v>
                </c:pt>
                <c:pt idx="17">
                  <c:v>41747</c:v>
                </c:pt>
                <c:pt idx="18">
                  <c:v>41754</c:v>
                </c:pt>
                <c:pt idx="19">
                  <c:v>41761</c:v>
                </c:pt>
              </c:numCache>
            </c:numRef>
          </c:cat>
          <c:val>
            <c:numRef>
              <c:f>'TSW DR Burndown'!$AZ$3:$AZ$22</c:f>
              <c:numCache>
                <c:formatCode>General</c:formatCode>
                <c:ptCount val="20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49</c:v>
                </c:pt>
                <c:pt idx="4">
                  <c:v>42</c:v>
                </c:pt>
                <c:pt idx="5">
                  <c:v>42</c:v>
                </c:pt>
                <c:pt idx="6">
                  <c:v>30</c:v>
                </c:pt>
                <c:pt idx="7">
                  <c:v>26</c:v>
                </c:pt>
                <c:pt idx="8">
                  <c:v>23</c:v>
                </c:pt>
                <c:pt idx="9">
                  <c:v>17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57920"/>
        <c:axId val="173064192"/>
      </c:lineChart>
      <c:dateAx>
        <c:axId val="173057920"/>
        <c:scaling>
          <c:orientation val="minMax"/>
        </c:scaling>
        <c:delete val="0"/>
        <c:axPos val="b"/>
        <c:numFmt formatCode="mmm\-dd\-yyyy" sourceLinked="0"/>
        <c:majorTickMark val="out"/>
        <c:minorTickMark val="none"/>
        <c:tickLblPos val="nextTo"/>
        <c:crossAx val="173064192"/>
        <c:crosses val="autoZero"/>
        <c:auto val="1"/>
        <c:lblOffset val="100"/>
        <c:baseTimeUnit val="days"/>
        <c:majorUnit val="7"/>
        <c:majorTimeUnit val="days"/>
      </c:dateAx>
      <c:valAx>
        <c:axId val="173064192"/>
        <c:scaling>
          <c:orientation val="minMax"/>
          <c:max val="7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3057920"/>
        <c:crosses val="autoZero"/>
        <c:crossBetween val="between"/>
        <c:majorUnit val="10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SV01.xlsx]TSW DR Burndown Pivot!PivotTable2</c:name>
    <c:fmtId val="0"/>
  </c:pivotSource>
  <c:chart>
    <c:autoTitleDeleted val="0"/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'TSW DR Burndown Pivot'!$B$7:$B$8</c:f>
              <c:strCache>
                <c:ptCount val="1"/>
                <c:pt idx="0">
                  <c:v>Assigned</c:v>
                </c:pt>
              </c:strCache>
            </c:strRef>
          </c:tx>
          <c:invertIfNegative val="0"/>
          <c:cat>
            <c:strRef>
              <c:f>'TSW DR Burndown Pivot'!$A$9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'TSW DR Burndown Pivot'!$B$9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</c:ser>
        <c:ser>
          <c:idx val="1"/>
          <c:order val="1"/>
          <c:tx>
            <c:strRef>
              <c:f>'TSW DR Burndown Pivot'!$C$7:$C$8</c:f>
              <c:strCache>
                <c:ptCount val="1"/>
                <c:pt idx="0">
                  <c:v>Closed</c:v>
                </c:pt>
              </c:strCache>
            </c:strRef>
          </c:tx>
          <c:invertIfNegative val="0"/>
          <c:cat>
            <c:strRef>
              <c:f>'TSW DR Burndown Pivot'!$A$9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'TSW DR Burndown Pivot'!$C$9</c:f>
              <c:numCache>
                <c:formatCode>General</c:formatCode>
                <c:ptCount val="1"/>
                <c:pt idx="0">
                  <c:v>34</c:v>
                </c:pt>
              </c:numCache>
            </c:numRef>
          </c:val>
        </c:ser>
        <c:ser>
          <c:idx val="2"/>
          <c:order val="2"/>
          <c:tx>
            <c:strRef>
              <c:f>'TSW DR Burndown Pivot'!$D$7:$D$8</c:f>
              <c:strCache>
                <c:ptCount val="1"/>
                <c:pt idx="0">
                  <c:v>Opened</c:v>
                </c:pt>
              </c:strCache>
            </c:strRef>
          </c:tx>
          <c:invertIfNegative val="0"/>
          <c:cat>
            <c:strRef>
              <c:f>'TSW DR Burndown Pivot'!$A$9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'TSW DR Burndown Pivot'!$D$9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3"/>
          <c:order val="3"/>
          <c:tx>
            <c:strRef>
              <c:f>'TSW DR Burndown Pivot'!$E$7:$E$8</c:f>
              <c:strCache>
                <c:ptCount val="1"/>
                <c:pt idx="0">
                  <c:v>Resolved</c:v>
                </c:pt>
              </c:strCache>
            </c:strRef>
          </c:tx>
          <c:invertIfNegative val="0"/>
          <c:cat>
            <c:strRef>
              <c:f>'TSW DR Burndown Pivot'!$A$9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'TSW DR Burndown Pivot'!$E$9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</c:ser>
        <c:ser>
          <c:idx val="4"/>
          <c:order val="4"/>
          <c:tx>
            <c:strRef>
              <c:f>'TSW DR Burndown Pivot'!$F$7:$F$8</c:f>
              <c:strCache>
                <c:ptCount val="1"/>
                <c:pt idx="0">
                  <c:v>Validate</c:v>
                </c:pt>
              </c:strCache>
            </c:strRef>
          </c:tx>
          <c:invertIfNegative val="0"/>
          <c:cat>
            <c:strRef>
              <c:f>'TSW DR Burndown Pivot'!$A$9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'TSW DR Burndown Pivot'!$F$9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773376"/>
        <c:axId val="172774912"/>
      </c:barChart>
      <c:catAx>
        <c:axId val="17277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2774912"/>
        <c:crosses val="autoZero"/>
        <c:auto val="1"/>
        <c:lblAlgn val="ctr"/>
        <c:lblOffset val="100"/>
        <c:noMultiLvlLbl val="0"/>
      </c:catAx>
      <c:valAx>
        <c:axId val="17277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27733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pivotSource>
    <c:name>[2014_02_10_DR Metric Work SV01.xlsx]ALL SW DRs!PivotTable1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All Software DRs</a:t>
            </a:r>
          </a:p>
        </c:rich>
      </c:tx>
      <c:layout/>
      <c:overlay val="0"/>
    </c:title>
    <c:autoTitleDeleted val="0"/>
    <c:pivotFmts>
      <c:pivotFmt>
        <c:idx val="0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solidFill>
            <a:srgbClr val="00B05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spPr>
          <a:solidFill>
            <a:schemeClr val="accent6">
              <a:lumMod val="75000"/>
            </a:schemeClr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spPr>
          <a:solidFill>
            <a:srgbClr val="00B0F0"/>
          </a:solidFill>
        </c:spP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rgbClr val="00B050"/>
          </a:solidFill>
        </c:spPr>
      </c:pivotFmt>
      <c:pivotFmt>
        <c:idx val="11"/>
        <c:spPr>
          <a:solidFill>
            <a:srgbClr val="92D050"/>
          </a:solidFill>
        </c:spPr>
      </c:pivotFmt>
      <c:pivotFmt>
        <c:idx val="12"/>
        <c:spPr>
          <a:solidFill>
            <a:schemeClr val="accent6">
              <a:lumMod val="75000"/>
            </a:schemeClr>
          </a:solidFill>
        </c:spPr>
      </c:pivotFmt>
      <c:pivotFmt>
        <c:idx val="13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14"/>
        <c:spPr>
          <a:solidFill>
            <a:schemeClr val="accent4">
              <a:lumMod val="75000"/>
            </a:schemeClr>
          </a:solidFill>
        </c:spPr>
      </c:pivotFmt>
      <c:pivotFmt>
        <c:idx val="15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16"/>
        <c:spPr>
          <a:solidFill>
            <a:srgbClr val="00B0F0"/>
          </a:solidFill>
        </c:spPr>
      </c:pivotFmt>
      <c:pivotFmt>
        <c:idx val="17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18"/>
        <c:spPr>
          <a:solidFill>
            <a:schemeClr val="accent2">
              <a:lumMod val="75000"/>
            </a:schemeClr>
          </a:solidFill>
        </c:spPr>
      </c:pivotFmt>
      <c:pivotFmt>
        <c:idx val="19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0"/>
        <c:spPr>
          <a:solidFill>
            <a:schemeClr val="accent1">
              <a:lumMod val="50000"/>
            </a:schemeClr>
          </a:solidFill>
        </c:spPr>
      </c:pivotFmt>
      <c:pivotFmt>
        <c:idx val="21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2"/>
        <c:marker>
          <c:symbol val="none"/>
        </c:marker>
      </c:pivotFmt>
      <c:pivotFmt>
        <c:idx val="23"/>
        <c:spPr>
          <a:solidFill>
            <a:schemeClr val="accent1">
              <a:lumMod val="50000"/>
            </a:schemeClr>
          </a:solidFill>
        </c:spPr>
      </c:pivotFmt>
      <c:pivotFmt>
        <c:idx val="24"/>
        <c:spPr>
          <a:solidFill>
            <a:schemeClr val="accent1">
              <a:lumMod val="60000"/>
              <a:lumOff val="40000"/>
            </a:schemeClr>
          </a:solidFill>
        </c:spPr>
      </c:pivotFmt>
      <c:pivotFmt>
        <c:idx val="25"/>
        <c:spPr>
          <a:solidFill>
            <a:schemeClr val="accent2">
              <a:lumMod val="75000"/>
            </a:schemeClr>
          </a:solidFill>
        </c:spPr>
      </c:pivotFmt>
      <c:pivotFmt>
        <c:idx val="26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27"/>
        <c:spPr>
          <a:solidFill>
            <a:srgbClr val="00B0F0"/>
          </a:solidFill>
        </c:spPr>
      </c:pivotFmt>
      <c:pivotFmt>
        <c:idx val="28"/>
        <c:spPr>
          <a:solidFill>
            <a:schemeClr val="accent5">
              <a:lumMod val="60000"/>
              <a:lumOff val="40000"/>
            </a:schemeClr>
          </a:solidFill>
        </c:spPr>
      </c:pivotFmt>
      <c:pivotFmt>
        <c:idx val="29"/>
        <c:spPr>
          <a:solidFill>
            <a:schemeClr val="accent4">
              <a:lumMod val="75000"/>
            </a:schemeClr>
          </a:solidFill>
        </c:spPr>
      </c:pivotFmt>
      <c:pivotFmt>
        <c:idx val="30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31"/>
        <c:spPr>
          <a:solidFill>
            <a:schemeClr val="accent6">
              <a:lumMod val="75000"/>
            </a:schemeClr>
          </a:solidFill>
        </c:spPr>
      </c:pivotFmt>
      <c:pivotFmt>
        <c:idx val="32"/>
        <c:spPr>
          <a:solidFill>
            <a:schemeClr val="accent6">
              <a:lumMod val="60000"/>
              <a:lumOff val="40000"/>
            </a:schemeClr>
          </a:solidFill>
        </c:spPr>
      </c:pivotFmt>
      <c:pivotFmt>
        <c:idx val="33"/>
        <c:spPr>
          <a:solidFill>
            <a:srgbClr val="00B050"/>
          </a:solidFill>
        </c:spPr>
      </c:pivotFmt>
      <c:pivotFmt>
        <c:idx val="34"/>
        <c:spPr>
          <a:solidFill>
            <a:srgbClr val="92D050"/>
          </a:solidFill>
        </c:spPr>
      </c:pivotFmt>
      <c:pivotFmt>
        <c:idx val="35"/>
        <c:spPr>
          <a:solidFill>
            <a:srgbClr val="0070C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6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7"/>
        <c:spPr>
          <a:solidFill>
            <a:srgbClr val="00B0F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8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9"/>
        <c:spPr>
          <a:solidFill>
            <a:schemeClr val="accent5">
              <a:lumMod val="7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0"/>
        <c:spPr>
          <a:solidFill>
            <a:srgbClr val="00B05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'ALL SW DRs'!$B$3:$B$4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DRs'!$B$5</c:f>
              <c:numCache>
                <c:formatCode>General</c:formatCode>
                <c:ptCount val="1"/>
                <c:pt idx="0">
                  <c:v>30</c:v>
                </c:pt>
              </c:numCache>
            </c:numRef>
          </c:val>
        </c:ser>
        <c:ser>
          <c:idx val="1"/>
          <c:order val="1"/>
          <c:tx>
            <c:strRef>
              <c:f>'ALL SW DRs'!$C$3:$C$4</c:f>
              <c:strCache>
                <c:ptCount val="1"/>
                <c:pt idx="0">
                  <c:v>Opened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DRs'!$C$5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2"/>
          <c:order val="2"/>
          <c:tx>
            <c:strRef>
              <c:f>'ALL SW DRs'!$D$3:$D$4</c:f>
              <c:strCache>
                <c:ptCount val="1"/>
                <c:pt idx="0">
                  <c:v>Resolved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DRs'!$D$5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</c:ser>
        <c:ser>
          <c:idx val="3"/>
          <c:order val="3"/>
          <c:tx>
            <c:strRef>
              <c:f>'ALL SW DRs'!$E$3:$E$4</c:f>
              <c:strCache>
                <c:ptCount val="1"/>
                <c:pt idx="0">
                  <c:v>Validate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DRs'!$E$5</c:f>
              <c:numCache>
                <c:formatCode>General</c:formatCode>
                <c:ptCount val="1"/>
                <c:pt idx="0">
                  <c:v>62</c:v>
                </c:pt>
              </c:numCache>
            </c:numRef>
          </c:val>
        </c:ser>
        <c:ser>
          <c:idx val="4"/>
          <c:order val="4"/>
          <c:tx>
            <c:strRef>
              <c:f>'ALL SW DRs'!$F$3:$F$4</c:f>
              <c:strCache>
                <c:ptCount val="1"/>
                <c:pt idx="0">
                  <c:v>Postponed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DRs'!$F$5</c:f>
              <c:numCache>
                <c:formatCode>General</c:formatCode>
                <c:ptCount val="1"/>
                <c:pt idx="0">
                  <c:v>55</c:v>
                </c:pt>
              </c:numCache>
            </c:numRef>
          </c:val>
        </c:ser>
        <c:ser>
          <c:idx val="5"/>
          <c:order val="5"/>
          <c:tx>
            <c:strRef>
              <c:f>'ALL SW DRs'!$G$3:$G$4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'ALL SW DRs'!$A$5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'ALL SW DRs'!$G$5</c:f>
              <c:numCache>
                <c:formatCode>General</c:formatCode>
                <c:ptCount val="1"/>
                <c:pt idx="0">
                  <c:v>599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5"/>
        <c:axId val="173151360"/>
        <c:axId val="173152896"/>
      </c:barChart>
      <c:catAx>
        <c:axId val="1731513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73152896"/>
        <c:crosses val="autoZero"/>
        <c:auto val="1"/>
        <c:lblAlgn val="ctr"/>
        <c:lblOffset val="100"/>
        <c:noMultiLvlLbl val="0"/>
      </c:catAx>
      <c:valAx>
        <c:axId val="173152896"/>
        <c:scaling>
          <c:orientation val="minMax"/>
          <c:max val="6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31513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SV01.xlsx]SV01 Buckets by State!PivotTable1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spPr>
          <a:solidFill>
            <a:schemeClr val="tx1"/>
          </a:solidFill>
        </c:spPr>
        <c:marker>
          <c:symbol val="none"/>
        </c:marker>
      </c:pivotFmt>
      <c:pivotFmt>
        <c:idx val="8"/>
        <c:spPr>
          <a:solidFill>
            <a:srgbClr val="7030A0"/>
          </a:solidFill>
        </c:spPr>
        <c:marker>
          <c:symbol val="none"/>
        </c:marker>
      </c:pivotFmt>
      <c:pivotFmt>
        <c:idx val="9"/>
        <c:spPr>
          <a:solidFill>
            <a:srgbClr val="C00000"/>
          </a:solidFill>
        </c:spPr>
        <c:marker>
          <c:symbol val="none"/>
        </c:marker>
      </c:pivotFmt>
      <c:pivotFmt>
        <c:idx val="10"/>
        <c:spPr>
          <a:solidFill>
            <a:srgbClr val="FFC000"/>
          </a:solidFill>
        </c:spPr>
        <c:marker>
          <c:symbol val="none"/>
        </c:marker>
      </c:pivotFmt>
      <c:pivotFmt>
        <c:idx val="11"/>
        <c:spPr>
          <a:solidFill>
            <a:srgbClr val="00B050"/>
          </a:solidFill>
        </c:spPr>
        <c:marker>
          <c:symbol val="none"/>
        </c:marker>
      </c:pivotFmt>
      <c:pivotFmt>
        <c:idx val="12"/>
        <c:spPr>
          <a:solidFill>
            <a:srgbClr val="0070C0"/>
          </a:solidFill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'SV01 Buckets by State'!$B$4:$B$5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strRef>
              <c:f>'SV01 Buckets by State'!$A$6:$A$17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State'!$B$6:$B$17</c:f>
              <c:numCache>
                <c:formatCode>General</c:formatCode>
                <c:ptCount val="11"/>
                <c:pt idx="0">
                  <c:v>1</c:v>
                </c:pt>
                <c:pt idx="1">
                  <c:v>8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6">
                  <c:v>4</c:v>
                </c:pt>
                <c:pt idx="7">
                  <c:v>20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</c:numCache>
            </c:numRef>
          </c:val>
        </c:ser>
        <c:ser>
          <c:idx val="1"/>
          <c:order val="1"/>
          <c:tx>
            <c:strRef>
              <c:f>'SV01 Buckets by State'!$C$4:$C$5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'SV01 Buckets by State'!$A$6:$A$17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State'!$C$6:$C$17</c:f>
              <c:numCache>
                <c:formatCode>General</c:formatCode>
                <c:ptCount val="11"/>
                <c:pt idx="1">
                  <c:v>5</c:v>
                </c:pt>
                <c:pt idx="2">
                  <c:v>2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7</c:v>
                </c:pt>
                <c:pt idx="10">
                  <c:v>1</c:v>
                </c:pt>
              </c:numCache>
            </c:numRef>
          </c:val>
        </c:ser>
        <c:ser>
          <c:idx val="2"/>
          <c:order val="2"/>
          <c:tx>
            <c:strRef>
              <c:f>'SV01 Buckets by State'!$D$4:$D$5</c:f>
              <c:strCache>
                <c:ptCount val="1"/>
                <c:pt idx="0">
                  <c:v>Resolved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'SV01 Buckets by State'!$A$6:$A$17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State'!$D$6:$D$17</c:f>
              <c:numCache>
                <c:formatCode>General</c:formatCode>
                <c:ptCount val="11"/>
                <c:pt idx="1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7">
                  <c:v>3</c:v>
                </c:pt>
                <c:pt idx="8">
                  <c:v>12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'SV01 Buckets by State'!$E$4:$E$5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'SV01 Buckets by State'!$A$6:$A$17</c:f>
              <c:strCache>
                <c:ptCount val="11"/>
                <c:pt idx="0">
                  <c:v>Baselined SW</c:v>
                </c:pt>
                <c:pt idx="1">
                  <c:v>Elect/Mech</c:v>
                </c:pt>
                <c:pt idx="2">
                  <c:v>MDU Scripts</c:v>
                </c:pt>
                <c:pt idx="3">
                  <c:v>OTHER (Code)</c:v>
                </c:pt>
                <c:pt idx="4">
                  <c:v>OTHER (Doc)</c:v>
                </c:pt>
                <c:pt idx="5">
                  <c:v>Outage</c:v>
                </c:pt>
                <c:pt idx="6">
                  <c:v>Panel Scripts</c:v>
                </c:pt>
                <c:pt idx="7">
                  <c:v>Test Engine (TSW)</c:v>
                </c:pt>
                <c:pt idx="8">
                  <c:v>FSW Docs</c:v>
                </c:pt>
                <c:pt idx="9">
                  <c:v>Flight Software</c:v>
                </c:pt>
                <c:pt idx="10">
                  <c:v>STE Validation Scripts</c:v>
                </c:pt>
              </c:strCache>
            </c:strRef>
          </c:cat>
          <c:val>
            <c:numRef>
              <c:f>'SV01 Buckets by State'!$E$6:$E$17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4">
                  <c:v>4</c:v>
                </c:pt>
                <c:pt idx="5">
                  <c:v>2</c:v>
                </c:pt>
                <c:pt idx="7">
                  <c:v>10</c:v>
                </c:pt>
                <c:pt idx="8">
                  <c:v>5</c:v>
                </c:pt>
                <c:pt idx="9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272909440"/>
        <c:axId val="272910976"/>
      </c:barChart>
      <c:catAx>
        <c:axId val="272909440"/>
        <c:scaling>
          <c:orientation val="minMax"/>
        </c:scaling>
        <c:delete val="0"/>
        <c:axPos val="b"/>
        <c:majorTickMark val="none"/>
        <c:minorTickMark val="none"/>
        <c:tickLblPos val="nextTo"/>
        <c:crossAx val="272910976"/>
        <c:crosses val="autoZero"/>
        <c:auto val="1"/>
        <c:lblAlgn val="ctr"/>
        <c:lblOffset val="100"/>
        <c:noMultiLvlLbl val="0"/>
      </c:catAx>
      <c:valAx>
        <c:axId val="272910976"/>
        <c:scaling>
          <c:orientation val="minMax"/>
          <c:max val="6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729094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32079734206788E-2"/>
          <c:y val="0.11356299423253781"/>
          <c:w val="0.89241026104766996"/>
          <c:h val="0.70221454119546145"/>
        </c:manualLayout>
      </c:layout>
      <c:lineChart>
        <c:grouping val="standard"/>
        <c:varyColors val="0"/>
        <c:ser>
          <c:idx val="0"/>
          <c:order val="0"/>
          <c:tx>
            <c:strRef>
              <c:f>'BIN 2 3 4 Burndown'!$AV$1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'BIN 2 3 4 Burndown'!$AP$36:$AP$51</c:f>
              <c:numCache>
                <c:formatCode>yyyy\ mmm\-dd</c:formatCode>
                <c:ptCount val="16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  <c:pt idx="11">
                  <c:v>41705</c:v>
                </c:pt>
                <c:pt idx="12">
                  <c:v>41712</c:v>
                </c:pt>
                <c:pt idx="13">
                  <c:v>41719</c:v>
                </c:pt>
                <c:pt idx="14">
                  <c:v>41726</c:v>
                </c:pt>
                <c:pt idx="15">
                  <c:v>41733</c:v>
                </c:pt>
              </c:numCache>
            </c:numRef>
          </c:cat>
          <c:val>
            <c:numRef>
              <c:f>'BIN 2 3 4 Burndown'!$AV$36:$AV$44</c:f>
              <c:numCache>
                <c:formatCode>General</c:formatCode>
                <c:ptCount val="9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'BIN 2 3 4 Burndown'!$AY$1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'BIN 2 3 4 Burndown'!$AP$36:$AP$51</c:f>
              <c:numCache>
                <c:formatCode>yyyy\ mmm\-dd</c:formatCode>
                <c:ptCount val="16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  <c:pt idx="11">
                  <c:v>41705</c:v>
                </c:pt>
                <c:pt idx="12">
                  <c:v>41712</c:v>
                </c:pt>
                <c:pt idx="13">
                  <c:v>41719</c:v>
                </c:pt>
                <c:pt idx="14">
                  <c:v>41726</c:v>
                </c:pt>
                <c:pt idx="15">
                  <c:v>41733</c:v>
                </c:pt>
              </c:numCache>
            </c:numRef>
          </c:cat>
          <c:val>
            <c:numRef>
              <c:f>'BIN 2 3 4 Burndown'!$AY$36:$AY$51</c:f>
              <c:numCache>
                <c:formatCode>General</c:formatCode>
                <c:ptCount val="16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29</c:v>
                </c:pt>
                <c:pt idx="7">
                  <c:v>28</c:v>
                </c:pt>
                <c:pt idx="8">
                  <c:v>22</c:v>
                </c:pt>
                <c:pt idx="9">
                  <c:v>17</c:v>
                </c:pt>
                <c:pt idx="10">
                  <c:v>13</c:v>
                </c:pt>
                <c:pt idx="11">
                  <c:v>13</c:v>
                </c:pt>
                <c:pt idx="12">
                  <c:v>10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03872"/>
        <c:axId val="273368192"/>
      </c:lineChart>
      <c:dateAx>
        <c:axId val="273103872"/>
        <c:scaling>
          <c:orientation val="minMax"/>
        </c:scaling>
        <c:delete val="0"/>
        <c:axPos val="b"/>
        <c:numFmt formatCode="mmm\-dd\-yyyy" sourceLinked="0"/>
        <c:majorTickMark val="out"/>
        <c:minorTickMark val="none"/>
        <c:tickLblPos val="nextTo"/>
        <c:crossAx val="273368192"/>
        <c:crosses val="autoZero"/>
        <c:auto val="1"/>
        <c:lblOffset val="100"/>
        <c:baseTimeUnit val="days"/>
        <c:majorUnit val="7"/>
        <c:majorTimeUnit val="days"/>
      </c:dateAx>
      <c:valAx>
        <c:axId val="273368192"/>
        <c:scaling>
          <c:orientation val="minMax"/>
          <c:max val="3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10387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SV01.xlsx]MDU ATP BIN 2 3 4!PivotTable1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FF0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solidFill>
            <a:schemeClr val="tx1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'MDU ATP BIN 2 3 4'!$B$3:$B$4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2 3 4'!$A$5:$A$23</c:f>
              <c:multiLvlStrCache>
                <c:ptCount val="15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  <c:pt idx="5">
                    <c:v>Elect/Mech</c:v>
                  </c:pt>
                  <c:pt idx="6">
                    <c:v>Flight Software</c:v>
                  </c:pt>
                  <c:pt idx="7">
                    <c:v>MDU Scripts</c:v>
                  </c:pt>
                  <c:pt idx="8">
                    <c:v>OTHER (Code)</c:v>
                  </c:pt>
                  <c:pt idx="9">
                    <c:v>Test Engine (TSW)</c:v>
                  </c:pt>
                  <c:pt idx="10">
                    <c:v>Flight Software</c:v>
                  </c:pt>
                  <c:pt idx="11">
                    <c:v>MDU Scripts</c:v>
                  </c:pt>
                  <c:pt idx="12">
                    <c:v>OTHER (Code)</c:v>
                  </c:pt>
                  <c:pt idx="13">
                    <c:v>Test Engine (TSW)</c:v>
                  </c:pt>
                </c:lvl>
                <c:lvl>
                  <c:pt idx="0">
                    <c:v>BIN 2 MDU ATP Vibe/Pyro</c:v>
                  </c:pt>
                  <c:pt idx="5">
                    <c:v>BIN 3 Flight MDU ATP TVAC2</c:v>
                  </c:pt>
                  <c:pt idx="10">
                    <c:v>BIN 4 MDU ATP Ambient Final</c:v>
                  </c:pt>
                  <c:pt idx="14">
                    <c:v>BIN 4 or FCA / PCA</c:v>
                  </c:pt>
                </c:lvl>
              </c:multiLvlStrCache>
            </c:multiLvlStrRef>
          </c:cat>
          <c:val>
            <c:numRef>
              <c:f>'MDU ATP BIN 2 3 4'!$B$5:$B$23</c:f>
              <c:numCache>
                <c:formatCode>General</c:formatCode>
                <c:ptCount val="15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  <c:pt idx="7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6</c:v>
                </c:pt>
                <c:pt idx="14">
                  <c:v>1</c:v>
                </c:pt>
              </c:numCache>
            </c:numRef>
          </c:val>
        </c:ser>
        <c:ser>
          <c:idx val="1"/>
          <c:order val="1"/>
          <c:tx>
            <c:strRef>
              <c:f>'MDU ATP BIN 2 3 4'!$C$3:$C$4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2 3 4'!$A$5:$A$23</c:f>
              <c:multiLvlStrCache>
                <c:ptCount val="15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  <c:pt idx="5">
                    <c:v>Elect/Mech</c:v>
                  </c:pt>
                  <c:pt idx="6">
                    <c:v>Flight Software</c:v>
                  </c:pt>
                  <c:pt idx="7">
                    <c:v>MDU Scripts</c:v>
                  </c:pt>
                  <c:pt idx="8">
                    <c:v>OTHER (Code)</c:v>
                  </c:pt>
                  <c:pt idx="9">
                    <c:v>Test Engine (TSW)</c:v>
                  </c:pt>
                  <c:pt idx="10">
                    <c:v>Flight Software</c:v>
                  </c:pt>
                  <c:pt idx="11">
                    <c:v>MDU Scripts</c:v>
                  </c:pt>
                  <c:pt idx="12">
                    <c:v>OTHER (Code)</c:v>
                  </c:pt>
                  <c:pt idx="13">
                    <c:v>Test Engine (TSW)</c:v>
                  </c:pt>
                </c:lvl>
                <c:lvl>
                  <c:pt idx="0">
                    <c:v>BIN 2 MDU ATP Vibe/Pyro</c:v>
                  </c:pt>
                  <c:pt idx="5">
                    <c:v>BIN 3 Flight MDU ATP TVAC2</c:v>
                  </c:pt>
                  <c:pt idx="10">
                    <c:v>BIN 4 MDU ATP Ambient Final</c:v>
                  </c:pt>
                  <c:pt idx="14">
                    <c:v>BIN 4 or FCA / PCA</c:v>
                  </c:pt>
                </c:lvl>
              </c:multiLvlStrCache>
            </c:multiLvlStrRef>
          </c:cat>
          <c:val>
            <c:numRef>
              <c:f>'MDU ATP BIN 2 3 4'!$C$5:$C$23</c:f>
              <c:numCache>
                <c:formatCode>General</c:formatCode>
                <c:ptCount val="15"/>
                <c:pt idx="1">
                  <c:v>1</c:v>
                </c:pt>
                <c:pt idx="4">
                  <c:v>1</c:v>
                </c:pt>
                <c:pt idx="5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1">
                  <c:v>1</c:v>
                </c:pt>
                <c:pt idx="13">
                  <c:v>1</c:v>
                </c:pt>
                <c:pt idx="14">
                  <c:v>2</c:v>
                </c:pt>
              </c:numCache>
            </c:numRef>
          </c:val>
        </c:ser>
        <c:ser>
          <c:idx val="2"/>
          <c:order val="2"/>
          <c:tx>
            <c:strRef>
              <c:f>'MDU ATP BIN 2 3 4'!$D$3:$D$4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2 3 4'!$A$5:$A$23</c:f>
              <c:multiLvlStrCache>
                <c:ptCount val="15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  <c:pt idx="5">
                    <c:v>Elect/Mech</c:v>
                  </c:pt>
                  <c:pt idx="6">
                    <c:v>Flight Software</c:v>
                  </c:pt>
                  <c:pt idx="7">
                    <c:v>MDU Scripts</c:v>
                  </c:pt>
                  <c:pt idx="8">
                    <c:v>OTHER (Code)</c:v>
                  </c:pt>
                  <c:pt idx="9">
                    <c:v>Test Engine (TSW)</c:v>
                  </c:pt>
                  <c:pt idx="10">
                    <c:v>Flight Software</c:v>
                  </c:pt>
                  <c:pt idx="11">
                    <c:v>MDU Scripts</c:v>
                  </c:pt>
                  <c:pt idx="12">
                    <c:v>OTHER (Code)</c:v>
                  </c:pt>
                  <c:pt idx="13">
                    <c:v>Test Engine (TSW)</c:v>
                  </c:pt>
                </c:lvl>
                <c:lvl>
                  <c:pt idx="0">
                    <c:v>BIN 2 MDU ATP Vibe/Pyro</c:v>
                  </c:pt>
                  <c:pt idx="5">
                    <c:v>BIN 3 Flight MDU ATP TVAC2</c:v>
                  </c:pt>
                  <c:pt idx="10">
                    <c:v>BIN 4 MDU ATP Ambient Final</c:v>
                  </c:pt>
                  <c:pt idx="14">
                    <c:v>BIN 4 or FCA / PCA</c:v>
                  </c:pt>
                </c:lvl>
              </c:multiLvlStrCache>
            </c:multiLvlStrRef>
          </c:cat>
          <c:val>
            <c:numRef>
              <c:f>'MDU ATP BIN 2 3 4'!$D$5:$D$23</c:f>
              <c:numCache>
                <c:formatCode>General</c:formatCode>
                <c:ptCount val="15"/>
                <c:pt idx="7">
                  <c:v>1</c:v>
                </c:pt>
                <c:pt idx="9">
                  <c:v>2</c:v>
                </c:pt>
                <c:pt idx="11">
                  <c:v>2</c:v>
                </c:pt>
                <c:pt idx="14">
                  <c:v>2</c:v>
                </c:pt>
              </c:numCache>
            </c:numRef>
          </c:val>
        </c:ser>
        <c:ser>
          <c:idx val="3"/>
          <c:order val="3"/>
          <c:tx>
            <c:strRef>
              <c:f>'MDU ATP BIN 2 3 4'!$E$3:$E$4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BIN 2 3 4'!$A$5:$A$23</c:f>
              <c:multiLvlStrCache>
                <c:ptCount val="15"/>
                <c:lvl>
                  <c:pt idx="0">
                    <c:v>Flight Software</c:v>
                  </c:pt>
                  <c:pt idx="1">
                    <c:v>MDU Scripts</c:v>
                  </c:pt>
                  <c:pt idx="2">
                    <c:v>OTHER (Code)</c:v>
                  </c:pt>
                  <c:pt idx="3">
                    <c:v>Outage</c:v>
                  </c:pt>
                  <c:pt idx="4">
                    <c:v>Test Engine (TSW)</c:v>
                  </c:pt>
                  <c:pt idx="5">
                    <c:v>Elect/Mech</c:v>
                  </c:pt>
                  <c:pt idx="6">
                    <c:v>Flight Software</c:v>
                  </c:pt>
                  <c:pt idx="7">
                    <c:v>MDU Scripts</c:v>
                  </c:pt>
                  <c:pt idx="8">
                    <c:v>OTHER (Code)</c:v>
                  </c:pt>
                  <c:pt idx="9">
                    <c:v>Test Engine (TSW)</c:v>
                  </c:pt>
                  <c:pt idx="10">
                    <c:v>Flight Software</c:v>
                  </c:pt>
                  <c:pt idx="11">
                    <c:v>MDU Scripts</c:v>
                  </c:pt>
                  <c:pt idx="12">
                    <c:v>OTHER (Code)</c:v>
                  </c:pt>
                  <c:pt idx="13">
                    <c:v>Test Engine (TSW)</c:v>
                  </c:pt>
                </c:lvl>
                <c:lvl>
                  <c:pt idx="0">
                    <c:v>BIN 2 MDU ATP Vibe/Pyro</c:v>
                  </c:pt>
                  <c:pt idx="5">
                    <c:v>BIN 3 Flight MDU ATP TVAC2</c:v>
                  </c:pt>
                  <c:pt idx="10">
                    <c:v>BIN 4 MDU ATP Ambient Final</c:v>
                  </c:pt>
                  <c:pt idx="14">
                    <c:v>BIN 4 or FCA / PCA</c:v>
                  </c:pt>
                </c:lvl>
              </c:multiLvlStrCache>
            </c:multiLvlStrRef>
          </c:cat>
          <c:val>
            <c:numRef>
              <c:f>'MDU ATP BIN 2 3 4'!$E$5:$E$23</c:f>
              <c:numCache>
                <c:formatCode>General</c:formatCode>
                <c:ptCount val="15"/>
                <c:pt idx="4">
                  <c:v>2</c:v>
                </c:pt>
                <c:pt idx="6">
                  <c:v>1</c:v>
                </c:pt>
                <c:pt idx="10">
                  <c:v>1</c:v>
                </c:pt>
                <c:pt idx="13">
                  <c:v>3</c:v>
                </c:pt>
                <c:pt idx="1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7635200"/>
        <c:axId val="297751680"/>
      </c:barChart>
      <c:catAx>
        <c:axId val="29763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97751680"/>
        <c:crosses val="autoZero"/>
        <c:auto val="1"/>
        <c:lblAlgn val="ctr"/>
        <c:lblOffset val="100"/>
        <c:noMultiLvlLbl val="0"/>
      </c:catAx>
      <c:valAx>
        <c:axId val="297751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9763520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218002115300954E-2"/>
          <c:y val="0.10250789307670791"/>
          <c:w val="0.8921857971079431"/>
          <c:h val="0.71952052348729656"/>
        </c:manualLayout>
      </c:layout>
      <c:lineChart>
        <c:grouping val="standard"/>
        <c:varyColors val="0"/>
        <c:ser>
          <c:idx val="0"/>
          <c:order val="0"/>
          <c:tx>
            <c:strRef>
              <c:f>'MDU ATP Burndown - ALL BINS'!$AV$1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'MDU ATP Burndown - ALL BINS'!$AP$35:$AP$50</c:f>
              <c:numCache>
                <c:formatCode>yyyy\ mmm\-dd</c:formatCode>
                <c:ptCount val="16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  <c:pt idx="11">
                  <c:v>41705</c:v>
                </c:pt>
                <c:pt idx="12">
                  <c:v>41712</c:v>
                </c:pt>
                <c:pt idx="13">
                  <c:v>41719</c:v>
                </c:pt>
                <c:pt idx="14">
                  <c:v>41726</c:v>
                </c:pt>
                <c:pt idx="15">
                  <c:v>41733</c:v>
                </c:pt>
              </c:numCache>
            </c:numRef>
          </c:cat>
          <c:val>
            <c:numRef>
              <c:f>'MDU ATP Burndown - ALL BINS'!$AV$35:$AV$43</c:f>
              <c:numCache>
                <c:formatCode>General</c:formatCode>
                <c:ptCount val="9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33</c:v>
                </c:pt>
                <c:pt idx="5">
                  <c:v>33</c:v>
                </c:pt>
                <c:pt idx="6">
                  <c:v>29</c:v>
                </c:pt>
                <c:pt idx="7">
                  <c:v>26</c:v>
                </c:pt>
                <c:pt idx="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'MDU ATP Burndown - ALL BINS'!$AY$1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'MDU ATP Burndown - ALL BINS'!$AP$35:$AP$50</c:f>
              <c:numCache>
                <c:formatCode>yyyy\ mmm\-dd</c:formatCode>
                <c:ptCount val="16"/>
                <c:pt idx="0">
                  <c:v>41628</c:v>
                </c:pt>
                <c:pt idx="1">
                  <c:v>41635</c:v>
                </c:pt>
                <c:pt idx="2">
                  <c:v>41642</c:v>
                </c:pt>
                <c:pt idx="3">
                  <c:v>41649</c:v>
                </c:pt>
                <c:pt idx="4">
                  <c:v>41656</c:v>
                </c:pt>
                <c:pt idx="5">
                  <c:v>41663</c:v>
                </c:pt>
                <c:pt idx="6">
                  <c:v>41670</c:v>
                </c:pt>
                <c:pt idx="7">
                  <c:v>41677</c:v>
                </c:pt>
                <c:pt idx="8">
                  <c:v>41684</c:v>
                </c:pt>
                <c:pt idx="9">
                  <c:v>41691</c:v>
                </c:pt>
                <c:pt idx="10">
                  <c:v>41698</c:v>
                </c:pt>
                <c:pt idx="11">
                  <c:v>41705</c:v>
                </c:pt>
                <c:pt idx="12">
                  <c:v>41712</c:v>
                </c:pt>
                <c:pt idx="13">
                  <c:v>41719</c:v>
                </c:pt>
                <c:pt idx="14">
                  <c:v>41726</c:v>
                </c:pt>
                <c:pt idx="15">
                  <c:v>41733</c:v>
                </c:pt>
              </c:numCache>
            </c:numRef>
          </c:cat>
          <c:val>
            <c:numRef>
              <c:f>'MDU ATP Burndown - ALL BINS'!$AY$35:$AY$50</c:f>
              <c:numCache>
                <c:formatCode>General</c:formatCode>
                <c:ptCount val="16"/>
                <c:pt idx="0">
                  <c:v>32</c:v>
                </c:pt>
                <c:pt idx="1">
                  <c:v>28</c:v>
                </c:pt>
                <c:pt idx="2">
                  <c:v>28</c:v>
                </c:pt>
                <c:pt idx="3">
                  <c:v>25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22</c:v>
                </c:pt>
                <c:pt idx="9">
                  <c:v>17</c:v>
                </c:pt>
                <c:pt idx="10">
                  <c:v>13</c:v>
                </c:pt>
                <c:pt idx="11">
                  <c:v>13</c:v>
                </c:pt>
                <c:pt idx="12">
                  <c:v>10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16512"/>
        <c:axId val="151618688"/>
      </c:lineChart>
      <c:dateAx>
        <c:axId val="151616512"/>
        <c:scaling>
          <c:orientation val="minMax"/>
        </c:scaling>
        <c:delete val="0"/>
        <c:axPos val="b"/>
        <c:numFmt formatCode="mmm\-dd\-yyyy" sourceLinked="0"/>
        <c:majorTickMark val="out"/>
        <c:minorTickMark val="none"/>
        <c:tickLblPos val="nextTo"/>
        <c:crossAx val="151618688"/>
        <c:crosses val="autoZero"/>
        <c:auto val="1"/>
        <c:lblOffset val="100"/>
        <c:baseTimeUnit val="days"/>
        <c:majorUnit val="7"/>
        <c:majorTimeUnit val="days"/>
      </c:dateAx>
      <c:valAx>
        <c:axId val="151618688"/>
        <c:scaling>
          <c:orientation val="minMax"/>
          <c:max val="3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61651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SV01.xlsx]MDU ATP - ALL BINS OPEN ONLY!PivotTable1</c:name>
    <c:fmtId val="1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spPr>
          <a:solidFill>
            <a:schemeClr val="tx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spPr>
          <a:solidFill>
            <a:srgbClr val="FF0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spPr>
          <a:solidFill>
            <a:srgbClr val="0070C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5.8818531404504666E-2"/>
          <c:y val="2.1005235308153326E-2"/>
          <c:w val="0.92951978677083968"/>
          <c:h val="0.796291181819523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'MDU ATP - ALL BINS OPEN ONLY'!$B$3:$B$4</c:f>
              <c:strCache>
                <c:ptCount val="1"/>
                <c:pt idx="0">
                  <c:v>Assigned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- ALL BINS OPEN ONLY'!$A$5:$A$19</c:f>
              <c:multiLvlStrCache>
                <c:ptCount val="11"/>
                <c:lvl>
                  <c:pt idx="0">
                    <c:v>MDU Scripts</c:v>
                  </c:pt>
                  <c:pt idx="1">
                    <c:v>Test Engine (TSW)</c:v>
                  </c:pt>
                  <c:pt idx="2">
                    <c:v>Elect/Mech</c:v>
                  </c:pt>
                  <c:pt idx="3">
                    <c:v>Flight Software</c:v>
                  </c:pt>
                  <c:pt idx="4">
                    <c:v>MDU Scripts</c:v>
                  </c:pt>
                  <c:pt idx="5">
                    <c:v>OTHER (Code)</c:v>
                  </c:pt>
                  <c:pt idx="6">
                    <c:v>Test Engine (TSW)</c:v>
                  </c:pt>
                  <c:pt idx="7">
                    <c:v>Flight Software</c:v>
                  </c:pt>
                  <c:pt idx="8">
                    <c:v>MDU Scripts</c:v>
                  </c:pt>
                  <c:pt idx="9">
                    <c:v>Test Engine (TSW)</c:v>
                  </c:pt>
                </c:lvl>
                <c:lvl>
                  <c:pt idx="0">
                    <c:v>BIN 2 MDU ATP Vibe/Pyro</c:v>
                  </c:pt>
                  <c:pt idx="2">
                    <c:v>BIN 3 Flight MDU ATP TVAC2</c:v>
                  </c:pt>
                  <c:pt idx="7">
                    <c:v>BIN 4 MDU ATP Ambient Final</c:v>
                  </c:pt>
                  <c:pt idx="10">
                    <c:v>BIN 4 or FCA / PCA</c:v>
                  </c:pt>
                </c:lvl>
              </c:multiLvlStrCache>
            </c:multiLvlStrRef>
          </c:cat>
          <c:val>
            <c:numRef>
              <c:f>'MDU ATP - ALL BINS OPEN ONLY'!$B$5:$B$19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</c:ser>
        <c:ser>
          <c:idx val="1"/>
          <c:order val="1"/>
          <c:tx>
            <c:strRef>
              <c:f>'MDU ATP - ALL BINS OPEN ONLY'!$C$3:$C$4</c:f>
              <c:strCache>
                <c:ptCount val="1"/>
                <c:pt idx="0">
                  <c:v>Opened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- ALL BINS OPEN ONLY'!$A$5:$A$19</c:f>
              <c:multiLvlStrCache>
                <c:ptCount val="11"/>
                <c:lvl>
                  <c:pt idx="0">
                    <c:v>MDU Scripts</c:v>
                  </c:pt>
                  <c:pt idx="1">
                    <c:v>Test Engine (TSW)</c:v>
                  </c:pt>
                  <c:pt idx="2">
                    <c:v>Elect/Mech</c:v>
                  </c:pt>
                  <c:pt idx="3">
                    <c:v>Flight Software</c:v>
                  </c:pt>
                  <c:pt idx="4">
                    <c:v>MDU Scripts</c:v>
                  </c:pt>
                  <c:pt idx="5">
                    <c:v>OTHER (Code)</c:v>
                  </c:pt>
                  <c:pt idx="6">
                    <c:v>Test Engine (TSW)</c:v>
                  </c:pt>
                  <c:pt idx="7">
                    <c:v>Flight Software</c:v>
                  </c:pt>
                  <c:pt idx="8">
                    <c:v>MDU Scripts</c:v>
                  </c:pt>
                  <c:pt idx="9">
                    <c:v>Test Engine (TSW)</c:v>
                  </c:pt>
                </c:lvl>
                <c:lvl>
                  <c:pt idx="0">
                    <c:v>BIN 2 MDU ATP Vibe/Pyro</c:v>
                  </c:pt>
                  <c:pt idx="2">
                    <c:v>BIN 3 Flight MDU ATP TVAC2</c:v>
                  </c:pt>
                  <c:pt idx="7">
                    <c:v>BIN 4 MDU ATP Ambient Final</c:v>
                  </c:pt>
                  <c:pt idx="10">
                    <c:v>BIN 4 or FCA / PCA</c:v>
                  </c:pt>
                </c:lvl>
              </c:multiLvlStrCache>
            </c:multiLvlStrRef>
          </c:cat>
          <c:val>
            <c:numRef>
              <c:f>'MDU ATP - ALL BINS OPEN ONLY'!$C$5:$C$19</c:f>
              <c:numCache>
                <c:formatCode>General</c:formatCode>
                <c:ptCount val="11"/>
                <c:pt idx="4">
                  <c:v>1</c:v>
                </c:pt>
                <c:pt idx="6">
                  <c:v>2</c:v>
                </c:pt>
                <c:pt idx="8">
                  <c:v>2</c:v>
                </c:pt>
                <c:pt idx="10">
                  <c:v>2</c:v>
                </c:pt>
              </c:numCache>
            </c:numRef>
          </c:val>
        </c:ser>
        <c:ser>
          <c:idx val="2"/>
          <c:order val="2"/>
          <c:tx>
            <c:strRef>
              <c:f>'MDU ATP - ALL BINS OPEN ONLY'!$D$3:$D$4</c:f>
              <c:strCache>
                <c:ptCount val="1"/>
                <c:pt idx="0">
                  <c:v>Validate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'MDU ATP - ALL BINS OPEN ONLY'!$A$5:$A$19</c:f>
              <c:multiLvlStrCache>
                <c:ptCount val="11"/>
                <c:lvl>
                  <c:pt idx="0">
                    <c:v>MDU Scripts</c:v>
                  </c:pt>
                  <c:pt idx="1">
                    <c:v>Test Engine (TSW)</c:v>
                  </c:pt>
                  <c:pt idx="2">
                    <c:v>Elect/Mech</c:v>
                  </c:pt>
                  <c:pt idx="3">
                    <c:v>Flight Software</c:v>
                  </c:pt>
                  <c:pt idx="4">
                    <c:v>MDU Scripts</c:v>
                  </c:pt>
                  <c:pt idx="5">
                    <c:v>OTHER (Code)</c:v>
                  </c:pt>
                  <c:pt idx="6">
                    <c:v>Test Engine (TSW)</c:v>
                  </c:pt>
                  <c:pt idx="7">
                    <c:v>Flight Software</c:v>
                  </c:pt>
                  <c:pt idx="8">
                    <c:v>MDU Scripts</c:v>
                  </c:pt>
                  <c:pt idx="9">
                    <c:v>Test Engine (TSW)</c:v>
                  </c:pt>
                </c:lvl>
                <c:lvl>
                  <c:pt idx="0">
                    <c:v>BIN 2 MDU ATP Vibe/Pyro</c:v>
                  </c:pt>
                  <c:pt idx="2">
                    <c:v>BIN 3 Flight MDU ATP TVAC2</c:v>
                  </c:pt>
                  <c:pt idx="7">
                    <c:v>BIN 4 MDU ATP Ambient Final</c:v>
                  </c:pt>
                  <c:pt idx="10">
                    <c:v>BIN 4 or FCA / PCA</c:v>
                  </c:pt>
                </c:lvl>
              </c:multiLvlStrCache>
            </c:multiLvlStrRef>
          </c:cat>
          <c:val>
            <c:numRef>
              <c:f>'MDU ATP - ALL BINS OPEN ONLY'!$D$5:$D$19</c:f>
              <c:numCache>
                <c:formatCode>General</c:formatCode>
                <c:ptCount val="11"/>
                <c:pt idx="1">
                  <c:v>2</c:v>
                </c:pt>
                <c:pt idx="3">
                  <c:v>1</c:v>
                </c:pt>
                <c:pt idx="7">
                  <c:v>1</c:v>
                </c:pt>
                <c:pt idx="9">
                  <c:v>3</c:v>
                </c:pt>
                <c:pt idx="1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794432"/>
        <c:axId val="151795968"/>
      </c:barChart>
      <c:catAx>
        <c:axId val="15179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795968"/>
        <c:crosses val="autoZero"/>
        <c:auto val="1"/>
        <c:lblAlgn val="ctr"/>
        <c:lblOffset val="100"/>
        <c:noMultiLvlLbl val="0"/>
      </c:catAx>
      <c:valAx>
        <c:axId val="151795968"/>
        <c:scaling>
          <c:orientation val="minMax"/>
          <c:max val="6"/>
        </c:scaling>
        <c:delete val="0"/>
        <c:axPos val="l"/>
        <c:numFmt formatCode="General" sourceLinked="1"/>
        <c:majorTickMark val="out"/>
        <c:minorTickMark val="none"/>
        <c:tickLblPos val="nextTo"/>
        <c:crossAx val="151794432"/>
        <c:crosses val="autoZero"/>
        <c:crossBetween val="between"/>
        <c:majorUnit val="1"/>
      </c:valAx>
    </c:plotArea>
    <c:legend>
      <c:legendPos val="t"/>
      <c:layout>
        <c:manualLayout>
          <c:xMode val="edge"/>
          <c:yMode val="edge"/>
          <c:x val="0.20394866026362088"/>
          <c:y val="7.6809589808291348E-2"/>
          <c:w val="0.35680932303999896"/>
          <c:h val="4.344244277835809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218002115300954E-2"/>
          <c:y val="0.1072317831592912"/>
          <c:w val="0.8921857971079431"/>
          <c:h val="0.71007259571682357"/>
        </c:manualLayout>
      </c:layout>
      <c:lineChart>
        <c:grouping val="standard"/>
        <c:varyColors val="0"/>
        <c:ser>
          <c:idx val="0"/>
          <c:order val="0"/>
          <c:tx>
            <c:strRef>
              <c:f>'MDU ATP Burndown BIN 1'!$AW$1</c:f>
              <c:strCache>
                <c:ptCount val="1"/>
                <c:pt idx="0">
                  <c:v>Actual Total Open DRs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</c:spPr>
          </c:marker>
          <c:dPt>
            <c:idx val="8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9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0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3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4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dPt>
            <c:idx val="15"/>
            <c:bubble3D val="0"/>
            <c:spPr>
              <a:ln>
                <a:solidFill>
                  <a:srgbClr val="002060"/>
                </a:solidFill>
                <a:prstDash val="solid"/>
              </a:ln>
            </c:spPr>
          </c:dPt>
          <c:cat>
            <c:numRef>
              <c:f>'MDU ATP Burndown BIN 1'!$AQ$12:$AQ$43</c:f>
              <c:numCache>
                <c:formatCode>yyyy\ mmm\-dd</c:formatCode>
                <c:ptCount val="32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  <c:pt idx="27">
                  <c:v>41649</c:v>
                </c:pt>
                <c:pt idx="28">
                  <c:v>41656</c:v>
                </c:pt>
                <c:pt idx="29">
                  <c:v>41663</c:v>
                </c:pt>
                <c:pt idx="30">
                  <c:v>41670</c:v>
                </c:pt>
                <c:pt idx="31">
                  <c:v>41677</c:v>
                </c:pt>
              </c:numCache>
            </c:numRef>
          </c:cat>
          <c:val>
            <c:numRef>
              <c:f>'MDU ATP Burndown BIN 1'!$AW$12:$AW$42</c:f>
              <c:numCache>
                <c:formatCode>General</c:formatCode>
                <c:ptCount val="31"/>
                <c:pt idx="0">
                  <c:v>25</c:v>
                </c:pt>
                <c:pt idx="1">
                  <c:v>23</c:v>
                </c:pt>
                <c:pt idx="2">
                  <c:v>20</c:v>
                </c:pt>
                <c:pt idx="3">
                  <c:v>16</c:v>
                </c:pt>
                <c:pt idx="4">
                  <c:v>14</c:v>
                </c:pt>
                <c:pt idx="5">
                  <c:v>13</c:v>
                </c:pt>
                <c:pt idx="6">
                  <c:v>9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8</c:v>
                </c:pt>
                <c:pt idx="18">
                  <c:v>8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</c:v>
                </c:pt>
                <c:pt idx="29">
                  <c:v>5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'MDU ATP Burndown BIN 1'!$AZ$1</c:f>
              <c:strCache>
                <c:ptCount val="1"/>
                <c:pt idx="0">
                  <c:v>Projected Total Open DRs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pPr>
              <a:noFill/>
            </c:spPr>
          </c:marker>
          <c:cat>
            <c:numRef>
              <c:f>'MDU ATP Burndown BIN 1'!$AQ$12:$AQ$43</c:f>
              <c:numCache>
                <c:formatCode>yyyy\ mmm\-dd</c:formatCode>
                <c:ptCount val="32"/>
                <c:pt idx="0">
                  <c:v>41460</c:v>
                </c:pt>
                <c:pt idx="1">
                  <c:v>41467</c:v>
                </c:pt>
                <c:pt idx="2">
                  <c:v>41474</c:v>
                </c:pt>
                <c:pt idx="3">
                  <c:v>41481</c:v>
                </c:pt>
                <c:pt idx="4">
                  <c:v>41488</c:v>
                </c:pt>
                <c:pt idx="5">
                  <c:v>41495</c:v>
                </c:pt>
                <c:pt idx="6">
                  <c:v>41502</c:v>
                </c:pt>
                <c:pt idx="7">
                  <c:v>41509</c:v>
                </c:pt>
                <c:pt idx="8">
                  <c:v>41516</c:v>
                </c:pt>
                <c:pt idx="9">
                  <c:v>41523</c:v>
                </c:pt>
                <c:pt idx="10">
                  <c:v>41530</c:v>
                </c:pt>
                <c:pt idx="11">
                  <c:v>41537</c:v>
                </c:pt>
                <c:pt idx="12">
                  <c:v>41544</c:v>
                </c:pt>
                <c:pt idx="13">
                  <c:v>41551</c:v>
                </c:pt>
                <c:pt idx="14">
                  <c:v>41558</c:v>
                </c:pt>
                <c:pt idx="15">
                  <c:v>41565</c:v>
                </c:pt>
                <c:pt idx="16">
                  <c:v>41572</c:v>
                </c:pt>
                <c:pt idx="17">
                  <c:v>41579</c:v>
                </c:pt>
                <c:pt idx="18">
                  <c:v>41586</c:v>
                </c:pt>
                <c:pt idx="19">
                  <c:v>41593</c:v>
                </c:pt>
                <c:pt idx="20">
                  <c:v>41600</c:v>
                </c:pt>
                <c:pt idx="21">
                  <c:v>41607</c:v>
                </c:pt>
                <c:pt idx="22">
                  <c:v>41614</c:v>
                </c:pt>
                <c:pt idx="23">
                  <c:v>41621</c:v>
                </c:pt>
                <c:pt idx="24">
                  <c:v>41628</c:v>
                </c:pt>
                <c:pt idx="25">
                  <c:v>41635</c:v>
                </c:pt>
                <c:pt idx="26">
                  <c:v>41642</c:v>
                </c:pt>
                <c:pt idx="27">
                  <c:v>41649</c:v>
                </c:pt>
                <c:pt idx="28">
                  <c:v>41656</c:v>
                </c:pt>
                <c:pt idx="29">
                  <c:v>41663</c:v>
                </c:pt>
                <c:pt idx="30">
                  <c:v>41670</c:v>
                </c:pt>
                <c:pt idx="31">
                  <c:v>41677</c:v>
                </c:pt>
              </c:numCache>
            </c:numRef>
          </c:cat>
          <c:val>
            <c:numRef>
              <c:f>'MDU ATP Burndown BIN 1'!$AZ$12:$AZ$43</c:f>
              <c:numCache>
                <c:formatCode>General</c:formatCode>
                <c:ptCount val="32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12</c:v>
                </c:pt>
                <c:pt idx="4">
                  <c:v>9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10</c:v>
                </c:pt>
                <c:pt idx="13">
                  <c:v>10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7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93504"/>
        <c:axId val="151895424"/>
      </c:lineChart>
      <c:dateAx>
        <c:axId val="151893504"/>
        <c:scaling>
          <c:orientation val="minMax"/>
        </c:scaling>
        <c:delete val="0"/>
        <c:axPos val="b"/>
        <c:numFmt formatCode="mmm\-dd\-yyyy" sourceLinked="0"/>
        <c:majorTickMark val="out"/>
        <c:minorTickMark val="none"/>
        <c:tickLblPos val="nextTo"/>
        <c:crossAx val="151895424"/>
        <c:crosses val="autoZero"/>
        <c:auto val="1"/>
        <c:lblOffset val="100"/>
        <c:baseTimeUnit val="days"/>
        <c:majorUnit val="7"/>
        <c:majorTimeUnit val="days"/>
      </c:dateAx>
      <c:valAx>
        <c:axId val="151895424"/>
        <c:scaling>
          <c:orientation val="minMax"/>
          <c:max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89350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[2014_02_10_DR Metric Work SV01.xlsx]MDU ATP START Buckets BIN 1!PivotTable1</c:name>
    <c:fmtId val="0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  <c:dLbl>
          <c:idx val="0"/>
          <c:delete val="1"/>
        </c:dLbl>
      </c:pivotFmt>
      <c:pivotFmt>
        <c:idx val="26"/>
        <c:marker>
          <c:symbol val="none"/>
        </c:marker>
        <c:dLbl>
          <c:idx val="0"/>
          <c:delete val="1"/>
        </c:dLbl>
      </c:pivotFmt>
      <c:pivotFmt>
        <c:idx val="27"/>
        <c:marker>
          <c:symbol val="none"/>
        </c:marker>
        <c:dLbl>
          <c:idx val="0"/>
          <c:delete val="1"/>
        </c:dLbl>
      </c:pivotFmt>
      <c:pivotFmt>
        <c:idx val="28"/>
        <c:marker>
          <c:symbol val="none"/>
        </c:marker>
        <c:dLbl>
          <c:idx val="0"/>
          <c:delete val="1"/>
        </c:dLbl>
      </c:pivotFmt>
      <c:pivotFmt>
        <c:idx val="29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0"/>
        <c:spPr>
          <a:solidFill>
            <a:srgbClr val="FF0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1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2"/>
        <c:spPr>
          <a:solidFill>
            <a:srgbClr val="7030A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3"/>
        <c:spPr>
          <a:solidFill>
            <a:srgbClr val="00B05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4"/>
        <c:spPr>
          <a:solidFill>
            <a:schemeClr val="tx1"/>
          </a:solidFill>
        </c:spPr>
        <c:marker>
          <c:symbol val="none"/>
        </c:marker>
        <c:dLbl>
          <c:idx val="0"/>
          <c:layout/>
          <c:spPr>
            <a:noFill/>
          </c:spPr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'MDU ATP START Buckets BIN 1'!$B$4:$B$5</c:f>
              <c:strCache>
                <c:ptCount val="1"/>
                <c:pt idx="0">
                  <c:v>Closed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'MDU ATP START Buckets BIN 1'!$A$6:$A$13</c:f>
              <c:strCache>
                <c:ptCount val="7"/>
                <c:pt idx="0">
                  <c:v>Elect/Mech</c:v>
                </c:pt>
                <c:pt idx="1">
                  <c:v>Outage</c:v>
                </c:pt>
                <c:pt idx="2">
                  <c:v>MDU Scripts</c:v>
                </c:pt>
                <c:pt idx="3">
                  <c:v>Test Engine (TSW)</c:v>
                </c:pt>
                <c:pt idx="4">
                  <c:v>OTHER (Code)</c:v>
                </c:pt>
                <c:pt idx="5">
                  <c:v>Flight Software</c:v>
                </c:pt>
                <c:pt idx="6">
                  <c:v>Validated Awaiting SW Release</c:v>
                </c:pt>
              </c:strCache>
            </c:strRef>
          </c:cat>
          <c:val>
            <c:numRef>
              <c:f>'MDU ATP START Buckets BIN 1'!$B$6:$B$13</c:f>
              <c:numCache>
                <c:formatCode>General</c:formatCode>
                <c:ptCount val="7"/>
                <c:pt idx="0">
                  <c:v>5</c:v>
                </c:pt>
                <c:pt idx="1">
                  <c:v>11</c:v>
                </c:pt>
                <c:pt idx="2">
                  <c:v>87</c:v>
                </c:pt>
                <c:pt idx="3">
                  <c:v>22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52075648"/>
        <c:axId val="152086784"/>
      </c:barChart>
      <c:catAx>
        <c:axId val="152075648"/>
        <c:scaling>
          <c:orientation val="minMax"/>
        </c:scaling>
        <c:delete val="0"/>
        <c:axPos val="b"/>
        <c:majorTickMark val="none"/>
        <c:minorTickMark val="none"/>
        <c:tickLblPos val="nextTo"/>
        <c:crossAx val="152086784"/>
        <c:crosses val="autoZero"/>
        <c:auto val="1"/>
        <c:lblAlgn val="ctr"/>
        <c:lblOffset val="100"/>
        <c:noMultiLvlLbl val="0"/>
      </c:catAx>
      <c:valAx>
        <c:axId val="15208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5207564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21</xdr:row>
      <xdr:rowOff>66675</xdr:rowOff>
    </xdr:from>
    <xdr:to>
      <xdr:col>16</xdr:col>
      <xdr:colOff>161925</xdr:colOff>
      <xdr:row>60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923924</xdr:colOff>
      <xdr:row>21</xdr:row>
      <xdr:rowOff>114300</xdr:rowOff>
    </xdr:from>
    <xdr:to>
      <xdr:col>40</xdr:col>
      <xdr:colOff>304799</xdr:colOff>
      <xdr:row>46</xdr:row>
      <xdr:rowOff>123826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161926</xdr:colOff>
      <xdr:row>11</xdr:row>
      <xdr:rowOff>114301</xdr:rowOff>
    </xdr:from>
    <xdr:to>
      <xdr:col>5</xdr:col>
      <xdr:colOff>666750</xdr:colOff>
      <xdr:row>25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390525</xdr:colOff>
      <xdr:row>16</xdr:row>
      <xdr:rowOff>114300</xdr:rowOff>
    </xdr:from>
    <xdr:to>
      <xdr:col>40</xdr:col>
      <xdr:colOff>228600</xdr:colOff>
      <xdr:row>39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1076327</xdr:colOff>
      <xdr:row>15</xdr:row>
      <xdr:rowOff>152401</xdr:rowOff>
    </xdr:from>
    <xdr:to>
      <xdr:col>6</xdr:col>
      <xdr:colOff>247650</xdr:colOff>
      <xdr:row>28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57149</xdr:colOff>
      <xdr:row>26</xdr:row>
      <xdr:rowOff>142875</xdr:rowOff>
    </xdr:from>
    <xdr:to>
      <xdr:col>40</xdr:col>
      <xdr:colOff>266700</xdr:colOff>
      <xdr:row>48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1438277</xdr:colOff>
      <xdr:row>15</xdr:row>
      <xdr:rowOff>104775</xdr:rowOff>
    </xdr:from>
    <xdr:to>
      <xdr:col>8</xdr:col>
      <xdr:colOff>542925</xdr:colOff>
      <xdr:row>35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314325</xdr:colOff>
      <xdr:row>41</xdr:row>
      <xdr:rowOff>85725</xdr:rowOff>
    </xdr:from>
    <xdr:to>
      <xdr:col>52</xdr:col>
      <xdr:colOff>504825</xdr:colOff>
      <xdr:row>70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16</xdr:row>
      <xdr:rowOff>152399</xdr:rowOff>
    </xdr:from>
    <xdr:to>
      <xdr:col>12</xdr:col>
      <xdr:colOff>171450</xdr:colOff>
      <xdr:row>40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</xdr:row>
      <xdr:rowOff>104774</xdr:rowOff>
    </xdr:from>
    <xdr:to>
      <xdr:col>11</xdr:col>
      <xdr:colOff>28575</xdr:colOff>
      <xdr:row>24</xdr:row>
      <xdr:rowOff>171449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</xdr:row>
      <xdr:rowOff>19051</xdr:rowOff>
    </xdr:from>
    <xdr:to>
      <xdr:col>13</xdr:col>
      <xdr:colOff>704850</xdr:colOff>
      <xdr:row>26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314326</xdr:colOff>
      <xdr:row>5</xdr:row>
      <xdr:rowOff>47625</xdr:rowOff>
    </xdr:from>
    <xdr:to>
      <xdr:col>22</xdr:col>
      <xdr:colOff>323850</xdr:colOff>
      <xdr:row>30</xdr:row>
      <xdr:rowOff>66674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5</xdr:row>
      <xdr:rowOff>171450</xdr:rowOff>
    </xdr:from>
    <xdr:to>
      <xdr:col>6</xdr:col>
      <xdr:colOff>457200</xdr:colOff>
      <xdr:row>31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9</xdr:row>
      <xdr:rowOff>0</xdr:rowOff>
    </xdr:from>
    <xdr:to>
      <xdr:col>6</xdr:col>
      <xdr:colOff>457200</xdr:colOff>
      <xdr:row>35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276223</xdr:colOff>
      <xdr:row>37</xdr:row>
      <xdr:rowOff>0</xdr:rowOff>
    </xdr:from>
    <xdr:to>
      <xdr:col>54</xdr:col>
      <xdr:colOff>581024</xdr:colOff>
      <xdr:row>66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45</xdr:col>
      <xdr:colOff>495300</xdr:colOff>
      <xdr:row>38</xdr:row>
      <xdr:rowOff>38100</xdr:rowOff>
    </xdr:from>
    <xdr:ext cx="438150" cy="219075"/>
    <xdr:sp macro="" textlink="">
      <xdr:nvSpPr>
        <xdr:cNvPr id="3" name="TextBox 2"/>
        <xdr:cNvSpPr txBox="1"/>
      </xdr:nvSpPr>
      <xdr:spPr>
        <a:xfrm>
          <a:off x="22145625" y="7658100"/>
          <a:ext cx="438150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/>
            <a:t>Today</a:t>
          </a:r>
        </a:p>
      </xdr:txBody>
    </xdr:sp>
    <xdr:clientData/>
  </xdr:oneCellAnchor>
  <xdr:twoCellAnchor>
    <xdr:from>
      <xdr:col>46</xdr:col>
      <xdr:colOff>200025</xdr:colOff>
      <xdr:row>39</xdr:row>
      <xdr:rowOff>19050</xdr:rowOff>
    </xdr:from>
    <xdr:to>
      <xdr:col>46</xdr:col>
      <xdr:colOff>219075</xdr:colOff>
      <xdr:row>62</xdr:row>
      <xdr:rowOff>66675</xdr:rowOff>
    </xdr:to>
    <xdr:cxnSp macro="">
      <xdr:nvCxnSpPr>
        <xdr:cNvPr id="5" name="Straight Connector 4"/>
        <xdr:cNvCxnSpPr/>
      </xdr:nvCxnSpPr>
      <xdr:spPr>
        <a:xfrm>
          <a:off x="21593175" y="7829550"/>
          <a:ext cx="19050" cy="44291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10</xdr:row>
      <xdr:rowOff>85725</xdr:rowOff>
    </xdr:from>
    <xdr:to>
      <xdr:col>8</xdr:col>
      <xdr:colOff>657225</xdr:colOff>
      <xdr:row>31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200025</xdr:colOff>
      <xdr:row>23</xdr:row>
      <xdr:rowOff>57150</xdr:rowOff>
    </xdr:from>
    <xdr:to>
      <xdr:col>54</xdr:col>
      <xdr:colOff>85725</xdr:colOff>
      <xdr:row>48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0.43228</cdr:x>
      <cdr:y>0.1153</cdr:y>
    </cdr:from>
    <cdr:to>
      <cdr:x>0.43471</cdr:x>
      <cdr:y>0.85963</cdr:y>
    </cdr:to>
    <cdr:cxnSp macro="">
      <cdr:nvCxnSpPr>
        <cdr:cNvPr id="2" name="Straight Connector 1"/>
        <cdr:cNvCxnSpPr/>
      </cdr:nvCxnSpPr>
      <cdr:spPr>
        <a:xfrm xmlns:a="http://schemas.openxmlformats.org/drawingml/2006/main">
          <a:off x="3384541" y="552420"/>
          <a:ext cx="19026" cy="356614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0.40429</cdr:x>
      <cdr:y>0.07422</cdr:y>
    </cdr:from>
    <cdr:to>
      <cdr:x>0.46025</cdr:x>
      <cdr:y>0.11994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65446" y="355584"/>
          <a:ext cx="438141" cy="21904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Today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942975</xdr:colOff>
      <xdr:row>13</xdr:row>
      <xdr:rowOff>47625</xdr:rowOff>
    </xdr:from>
    <xdr:to>
      <xdr:col>7</xdr:col>
      <xdr:colOff>314325</xdr:colOff>
      <xdr:row>27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5</xdr:row>
      <xdr:rowOff>171450</xdr:rowOff>
    </xdr:from>
    <xdr:to>
      <xdr:col>6</xdr:col>
      <xdr:colOff>457200</xdr:colOff>
      <xdr:row>31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717</xdr:row>
      <xdr:rowOff>0</xdr:rowOff>
    </xdr:from>
    <xdr:to>
      <xdr:col>44</xdr:col>
      <xdr:colOff>142875</xdr:colOff>
      <xdr:row>718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0" y="136588500"/>
          <a:ext cx="1428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1009651</xdr:colOff>
      <xdr:row>18</xdr:row>
      <xdr:rowOff>9525</xdr:rowOff>
    </xdr:from>
    <xdr:to>
      <xdr:col>11</xdr:col>
      <xdr:colOff>180975</xdr:colOff>
      <xdr:row>38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276225</xdr:colOff>
      <xdr:row>52</xdr:row>
      <xdr:rowOff>85724</xdr:rowOff>
    </xdr:from>
    <xdr:to>
      <xdr:col>52</xdr:col>
      <xdr:colOff>142875</xdr:colOff>
      <xdr:row>78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1752600</xdr:colOff>
      <xdr:row>25</xdr:row>
      <xdr:rowOff>0</xdr:rowOff>
    </xdr:from>
    <xdr:to>
      <xdr:col>15</xdr:col>
      <xdr:colOff>428625</xdr:colOff>
      <xdr:row>46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128587</xdr:colOff>
      <xdr:row>51</xdr:row>
      <xdr:rowOff>4760</xdr:rowOff>
    </xdr:from>
    <xdr:to>
      <xdr:col>52</xdr:col>
      <xdr:colOff>657225</xdr:colOff>
      <xdr:row>79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3</xdr:row>
      <xdr:rowOff>66676</xdr:rowOff>
    </xdr:from>
    <xdr:to>
      <xdr:col>20</xdr:col>
      <xdr:colOff>0</xdr:colOff>
      <xdr:row>31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433386</xdr:colOff>
      <xdr:row>44</xdr:row>
      <xdr:rowOff>128586</xdr:rowOff>
    </xdr:from>
    <xdr:to>
      <xdr:col>53</xdr:col>
      <xdr:colOff>295274</xdr:colOff>
      <xdr:row>73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504823</xdr:colOff>
      <xdr:row>14</xdr:row>
      <xdr:rowOff>190498</xdr:rowOff>
    </xdr:from>
    <xdr:to>
      <xdr:col>9</xdr:col>
      <xdr:colOff>266700</xdr:colOff>
      <xdr:row>37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ryl Hodge" refreshedDate="41680.780928125001" createdVersion="4" refreshedVersion="4" minRefreshableVersion="3" recordCount="780">
  <cacheSource type="worksheet">
    <worksheetSource ref="B1:AK1048576" sheet="SW DRs ClearQuest Extract"/>
  </cacheSource>
  <cacheFields count="36">
    <cacheField name="id" numFmtId="0">
      <sharedItems containsBlank="1"/>
    </cacheField>
    <cacheField name="Headline" numFmtId="0">
      <sharedItems containsBlank="1"/>
    </cacheField>
    <cacheField name="State" numFmtId="0">
      <sharedItems containsBlank="1" count="7">
        <s v="Closed"/>
        <s v="Postponed"/>
        <s v="Validate"/>
        <s v="Resolved"/>
        <s v="Opened"/>
        <s v="Assigned"/>
        <m/>
      </sharedItems>
    </cacheField>
    <cacheField name="DR_Disp" numFmtId="0">
      <sharedItems containsBlank="1"/>
    </cacheField>
    <cacheField name="Developmental" numFmtId="0">
      <sharedItems containsBlank="1"/>
    </cacheField>
    <cacheField name="Doc_Affected" numFmtId="0">
      <sharedItems containsBlank="1" containsMixedTypes="1" containsNumber="1" containsInteger="1" minValue="1620205" maxValue="1620205"/>
    </cacheField>
    <cacheField name="Fixed_In" numFmtId="0">
      <sharedItems containsBlank="1"/>
    </cacheField>
    <cacheField name="Found_In" numFmtId="0">
      <sharedItems containsBlank="1" containsMixedTypes="1" containsNumber="1" containsInteger="1" minValue="11833" maxValue="20111107"/>
    </cacheField>
    <cacheField name="Project.Name" numFmtId="0">
      <sharedItems containsBlank="1"/>
    </cacheField>
    <cacheField name="Priority" numFmtId="0">
      <sharedItems containsBlank="1"/>
    </cacheField>
    <cacheField name="RelatedDR" numFmtId="0">
      <sharedItems containsBlank="1" containsMixedTypes="1" containsNumber="1" containsInteger="1" minValue="499" maxValue="7.1697510351049099E+37"/>
    </cacheField>
    <cacheField name="Assigned_To.fullname" numFmtId="0">
      <sharedItems containsBlank="1"/>
    </cacheField>
    <cacheField name="Assigned_Date" numFmtId="0">
      <sharedItems containsNonDate="0" containsDate="1" containsString="0" containsBlank="1" minDate="2010-09-24T00:40:23" maxDate="2014-02-10T14:27:50"/>
    </cacheField>
    <cacheField name="Opened_Date" numFmtId="0">
      <sharedItems containsNonDate="0" containsDate="1" containsString="0" containsBlank="1" minDate="2010-04-05T10:08:27" maxDate="2014-02-07T12:12:56"/>
    </cacheField>
    <cacheField name="Resolved_Date" numFmtId="0">
      <sharedItems containsNonDate="0" containsDate="1" containsString="0" containsBlank="1" minDate="2011-09-21T14:28:28" maxDate="2014-02-08T20:14:45"/>
    </cacheField>
    <cacheField name="Root_Cause" numFmtId="0">
      <sharedItems containsBlank="1"/>
    </cacheField>
    <cacheField name="Resolution" numFmtId="0">
      <sharedItems containsBlank="1"/>
    </cacheField>
    <cacheField name="SQA_Approval" numFmtId="0">
      <sharedItems containsBlank="1"/>
    </cacheField>
    <cacheField name="FoundBy" numFmtId="0">
      <sharedItems containsBlank="1"/>
    </cacheField>
    <cacheField name="Verification_of_Disp" numFmtId="0">
      <sharedItems containsBlank="1"/>
    </cacheField>
    <cacheField name="Test_Phase" numFmtId="0">
      <sharedItems containsBlank="1"/>
    </cacheField>
    <cacheField name="Test_Config_Used" numFmtId="0">
      <sharedItems containsBlank="1"/>
    </cacheField>
    <cacheField name="Submitter.fullname" numFmtId="0">
      <sharedItems containsBlank="1"/>
    </cacheField>
    <cacheField name="Need_Date" numFmtId="0">
      <sharedItems containsDate="1" containsBlank="1" containsMixedTypes="1" minDate="2010-02-19T00:00:00" maxDate="2013-10-01T00:00:00"/>
    </cacheField>
    <cacheField name="SIRNNo" numFmtId="0">
      <sharedItems containsBlank="1" containsMixedTypes="1" containsNumber="1" containsInteger="1" minValue="11792" maxValue="12004"/>
    </cacheField>
    <cacheField name="Severity" numFmtId="0">
      <sharedItems containsBlank="1" count="6">
        <s v="3-Average"/>
        <s v="5-Enhancement"/>
        <s v="4-Minor"/>
        <s v="2-Major"/>
        <s v="1-Critical"/>
        <m/>
      </sharedItems>
    </cacheField>
    <cacheField name="Functional_Area" numFmtId="0">
      <sharedItems containsBlank="1" count="5">
        <s v="Flight Software"/>
        <s v="Test Software"/>
        <s v="Bootstrap Software"/>
        <s v="Electrical"/>
        <m/>
      </sharedItems>
    </cacheField>
    <cacheField name="Submit_Date" numFmtId="0">
      <sharedItems containsNonDate="0" containsDate="1" containsString="0" containsBlank="1" minDate="2010-01-06T11:21:07" maxDate="2014-02-07T12:12:56"/>
    </cacheField>
    <cacheField name="Closed_Date" numFmtId="22">
      <sharedItems containsNonDate="0" containsDate="1" containsString="0" containsBlank="1" minDate="2012-04-13T10:03:11" maxDate="2014-02-08T20:14:45"/>
    </cacheField>
    <cacheField name="OwnerTT" numFmtId="0">
      <sharedItems containsBlank="1"/>
    </cacheField>
    <cacheField name="AssignedTT" numFmtId="0">
      <sharedItems containsBlank="1"/>
    </cacheField>
    <cacheField name="Actual Closed Year" numFmtId="0">
      <sharedItems containsBlank="1" containsMixedTypes="1" containsNumber="1" containsInteger="1" minValue="2012" maxValue="2014" count="5">
        <n v="2012"/>
        <s v=""/>
        <n v="2013"/>
        <n v="2014"/>
        <m/>
      </sharedItems>
    </cacheField>
    <cacheField name="Actual Closed Month" numFmtId="0">
      <sharedItems containsBlank="1" containsMixedTypes="1" containsNumber="1" containsInteger="1" minValue="1" maxValue="12" count="14">
        <n v="4"/>
        <s v=""/>
        <n v="6"/>
        <n v="9"/>
        <n v="5"/>
        <n v="10"/>
        <n v="7"/>
        <n v="2"/>
        <n v="8"/>
        <n v="11"/>
        <n v="1"/>
        <n v="12"/>
        <n v="3"/>
        <m/>
      </sharedItems>
    </cacheField>
    <cacheField name="Actual Closed Week" numFmtId="0">
      <sharedItems containsString="0" containsBlank="1" containsNumber="1" containsInteger="1" minValue="0" maxValue="51" count="50">
        <n v="16"/>
        <n v="0"/>
        <n v="26"/>
        <n v="37"/>
        <n v="36"/>
        <n v="18"/>
        <n v="38"/>
        <n v="15"/>
        <n v="40"/>
        <n v="39"/>
        <n v="28"/>
        <n v="20"/>
        <n v="42"/>
        <n v="22"/>
        <n v="23"/>
        <n v="27"/>
        <n v="25"/>
        <n v="19"/>
        <n v="6"/>
        <n v="31"/>
        <n v="21"/>
        <n v="17"/>
        <n v="46"/>
        <n v="29"/>
        <n v="41"/>
        <n v="7"/>
        <n v="44"/>
        <n v="48"/>
        <n v="30"/>
        <n v="34"/>
        <n v="45"/>
        <n v="3"/>
        <n v="2"/>
        <n v="33"/>
        <n v="24"/>
        <n v="35"/>
        <n v="14"/>
        <n v="9"/>
        <n v="4"/>
        <n v="50"/>
        <n v="13"/>
        <n v="43"/>
        <n v="11"/>
        <n v="5"/>
        <n v="49"/>
        <n v="47"/>
        <n v="32"/>
        <n v="1"/>
        <n v="51"/>
        <m/>
      </sharedItems>
    </cacheField>
    <cacheField name="DOC" numFmtId="0">
      <sharedItems containsBlank="1" count="3">
        <s v="Doc"/>
        <s v="Code"/>
        <m/>
      </sharedItems>
    </cacheField>
    <cacheField name="SV01 Queu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ryl Hodge" refreshedDate="41680.787417245374" createdVersion="4" refreshedVersion="4" minRefreshableVersion="3" recordCount="657">
  <cacheSource type="worksheet">
    <worksheetSource ref="B1:AJ1048576" sheet="Open SV01 DRs"/>
  </cacheSource>
  <cacheFields count="35">
    <cacheField name="id" numFmtId="0">
      <sharedItems containsBlank="1"/>
    </cacheField>
    <cacheField name="Headline" numFmtId="0">
      <sharedItems containsBlank="1"/>
    </cacheField>
    <cacheField name="State" numFmtId="0">
      <sharedItems containsBlank="1" count="7">
        <s v="Closed"/>
        <s v="Validate"/>
        <s v="Assigned"/>
        <s v="Resolved"/>
        <s v="Opened"/>
        <m/>
        <s v="Submitted" u="1"/>
      </sharedItems>
    </cacheField>
    <cacheField name="DR_Disp" numFmtId="0">
      <sharedItems containsBlank="1"/>
    </cacheField>
    <cacheField name="Developmental" numFmtId="0">
      <sharedItems containsBlank="1"/>
    </cacheField>
    <cacheField name="Doc_Affected" numFmtId="0">
      <sharedItems containsBlank="1"/>
    </cacheField>
    <cacheField name="Fixed_In" numFmtId="0">
      <sharedItems containsBlank="1" containsMixedTypes="1" containsNumber="1" containsInteger="1" minValue="11940" maxValue="11940"/>
    </cacheField>
    <cacheField name="Found_In" numFmtId="0">
      <sharedItems containsBlank="1" containsMixedTypes="1" containsNumber="1" containsInteger="1" minValue="11951" maxValue="20111107"/>
    </cacheField>
    <cacheField name="Project.Name" numFmtId="0">
      <sharedItems containsBlank="1"/>
    </cacheField>
    <cacheField name="Priority" numFmtId="0">
      <sharedItems containsBlank="1"/>
    </cacheField>
    <cacheField name="RelatedDR" numFmtId="0">
      <sharedItems containsBlank="1" containsMixedTypes="1" containsNumber="1" containsInteger="1" minValue="599" maxValue="7.1697510351049099E+37"/>
    </cacheField>
    <cacheField name="Assigned_To.fullname" numFmtId="0">
      <sharedItems containsBlank="1"/>
    </cacheField>
    <cacheField name="Assigned_Date" numFmtId="0">
      <sharedItems containsNonDate="0" containsDate="1" containsString="0" containsBlank="1" minDate="2010-09-24T00:40:23" maxDate="2014-02-10T14:27:50"/>
    </cacheField>
    <cacheField name="Opened_Date" numFmtId="0">
      <sharedItems containsNonDate="0" containsDate="1" containsString="0" containsBlank="1" minDate="2010-06-24T16:37:59" maxDate="2014-02-10T14:02:37"/>
    </cacheField>
    <cacheField name="Resolved_Date" numFmtId="0">
      <sharedItems containsNonDate="0" containsDate="1" containsString="0" containsBlank="1" minDate="2012-01-24T14:19:37" maxDate="2014-02-08T20:14:45"/>
    </cacheField>
    <cacheField name="Root_Cause" numFmtId="0">
      <sharedItems containsBlank="1"/>
    </cacheField>
    <cacheField name="Resolution" numFmtId="0">
      <sharedItems containsBlank="1"/>
    </cacheField>
    <cacheField name="SQA_Approval" numFmtId="0">
      <sharedItems containsBlank="1"/>
    </cacheField>
    <cacheField name="FoundBy" numFmtId="0">
      <sharedItems containsBlank="1"/>
    </cacheField>
    <cacheField name="Verification_of_Disp" numFmtId="0">
      <sharedItems containsBlank="1"/>
    </cacheField>
    <cacheField name="Test_Phase" numFmtId="0">
      <sharedItems containsBlank="1"/>
    </cacheField>
    <cacheField name="Test_Config_Used" numFmtId="0">
      <sharedItems containsBlank="1"/>
    </cacheField>
    <cacheField name="Submitter.fullname" numFmtId="0">
      <sharedItems containsBlank="1"/>
    </cacheField>
    <cacheField name="Need_Date" numFmtId="0">
      <sharedItems containsBlank="1" count="83">
        <s v="BIN 1 MDU ATP Ambient Start"/>
        <s v="TSW SIQT"/>
        <s v="FSW SDD"/>
        <s v="FSW SRS"/>
        <s v="BIN 4 or FCA / PCA"/>
        <s v="FCA / PCA"/>
        <s v="SMIL STE Issue"/>
        <s v="Not Needed for SV01"/>
        <s v="FSW SIQT"/>
        <s v="BIN 4 MDU ATP Ambient Final"/>
        <s v="BIN 2 MDU ATP Vibe/Pyro"/>
        <s v="Flight Panel ATP Start"/>
        <s v="Unresolved STE Issue"/>
        <s v="MITE/MAR STE Validation Script"/>
        <s v="NPEITE/TAR STE Validation Script"/>
        <s v="FSW IRS"/>
        <s v="Released - TSW"/>
        <s v="Flight Panel ATP"/>
        <s v="Closure Needed"/>
        <s v="Delta SIQT 1.4"/>
        <s v="BIN 3 Flight MDU ATP TVAC"/>
        <s v="SAU Needed"/>
        <s v="Post TSW SIQT"/>
        <s v="COTS SW Upgrade"/>
        <s v="Script not needed MDU ATP Start"/>
        <s v="AM Branch implementation"/>
        <s v="GSS MDU hardware specific issue"/>
        <s v="Use Case Only"/>
        <s v="XMTR ATP JUNE 22"/>
        <s v="XMTR SW Release"/>
        <s v="Complete"/>
        <s v="XMTR STE Firmware Update"/>
        <s v="Delta TSW SIQT"/>
        <s v="TSW SWIT"/>
        <s v="SV02 - 11990"/>
        <s v="STE Known Issue - Post TSW SIQT"/>
        <m/>
        <s v="Pre-Flight Panel ATP" u="1"/>
        <s v="SIRN11964 release" u="1"/>
        <s v="NPE ATP Start" u="1"/>
        <s v="BIN 4" u="1"/>
        <s v="CANCEL?" u="1"/>
        <s v="Flight MDU ATP Start" u="1"/>
        <s v="Duplicate" u="1"/>
        <s v="SV1 MDU ATP" u="1"/>
        <s v="PRIOR TO FLIGHT MDU ATP" u="1"/>
        <s v="STE Specific" u="1"/>
        <s v="Needs Closure" u="1"/>
        <s v="FSW 801" u="1"/>
        <s v="LBCR" u="1"/>
        <s v="NPE Panel ATP Start" u="1"/>
        <s v="Flight MDU ATP pre-environment" u="1"/>
        <s v="MDU ATP" u="1"/>
        <s v="Prior to Panel ATP Start" u="1"/>
        <s v="BIN ???" u="1"/>
        <s v="BIN 3 MDU ATP TVAC" u="1"/>
        <s v="Will be complete with Crypto integration" u="1"/>
        <s v="Flight PanelATP Start" u="1"/>
        <s v="Start of SV1 Integrated Vehicle Testing at LM" u="1"/>
        <s v="SV03" u="1"/>
        <s v="Validated Awaiting SW Release" u="1"/>
        <s v="Panel ATP Start" u="1"/>
        <s v="SV01 MDU ATP" u="1"/>
        <s v="11951+" u="1"/>
        <s v="Flight MDU ATP" u="1"/>
        <s v="FSW Docs" u="1"/>
        <s v="Flight MDU ATP TVAC" u="1"/>
        <s v="by Release of SIRN11964" u="1"/>
        <s v="????????????" u="1"/>
        <s v="MDU ATP TVAC" u="1"/>
        <s v="SV1 NPE ATP" u="1"/>
        <s v="Flight Panel ATP TVAC" u="1"/>
        <s v="ASAP" u="1"/>
        <s v="Panel ATP" u="1"/>
        <s v="BIN 2 MDU ATP" u="1"/>
        <s v="BIN 1 ATP Start" u="1"/>
        <s v="Known STE Issue" u="1"/>
        <s v="NPE flex mode effectivity SV03?" u="1"/>
        <s v="MDU ATP Start" u="1"/>
        <s v="TSW SIQT Start" u="1"/>
        <s v="XMTR STE SW SIRN" u="1"/>
        <s v="FSW STD" u="1"/>
        <s v="Post Panel ATP (SV01)" u="1"/>
      </sharedItems>
    </cacheField>
    <cacheField name="SIRNNo" numFmtId="0">
      <sharedItems containsBlank="1" containsMixedTypes="1" containsNumber="1" containsInteger="1" minValue="11840" maxValue="12004"/>
    </cacheField>
    <cacheField name="Severity" numFmtId="0">
      <sharedItems containsBlank="1" count="6">
        <s v="2-Major"/>
        <s v="3-Average"/>
        <s v="4-Minor"/>
        <s v="1-Critical"/>
        <s v="5-Enhancement"/>
        <m/>
      </sharedItems>
    </cacheField>
    <cacheField name="Functional_Area" numFmtId="0">
      <sharedItems containsBlank="1"/>
    </cacheField>
    <cacheField name="Submit_Date" numFmtId="0">
      <sharedItems containsNonDate="0" containsDate="1" containsString="0" containsBlank="1" minDate="2009-11-17T15:22:51" maxDate="2014-02-10T14:02:37"/>
    </cacheField>
    <cacheField name="Closed_Date" numFmtId="0">
      <sharedItems containsNonDate="0" containsDate="1" containsString="0" containsBlank="1" minDate="2013-05-15T11:08:17" maxDate="2014-02-08T20:14:45"/>
    </cacheField>
    <cacheField name="OwnerTT" numFmtId="0">
      <sharedItems containsBlank="1" count="6">
        <s v="Engineering"/>
        <s v="Software"/>
        <s v="MDU"/>
        <s v="NPE"/>
        <s v="SV Qual"/>
        <m/>
      </sharedItems>
    </cacheField>
    <cacheField name="AssignedTT" numFmtId="0">
      <sharedItems containsBlank="1" count="6">
        <s v="MDU"/>
        <s v="Software"/>
        <s v="Engineering"/>
        <s v="NPE"/>
        <s v="SV Qual"/>
        <m/>
      </sharedItems>
    </cacheField>
    <cacheField name="Actual Closed Week" numFmtId="0">
      <sharedItems containsString="0" containsBlank="1" containsNumber="1" containsInteger="1" minValue="0" maxValue="51"/>
    </cacheField>
    <cacheField name="DOC" numFmtId="0">
      <sharedItems containsBlank="1"/>
    </cacheField>
    <cacheField name="SV01 Queue" numFmtId="0">
      <sharedItems containsBlank="1" count="15">
        <s v="Elect/Mech"/>
        <s v="OTHER (Doc)"/>
        <s v="FSW Docs"/>
        <s v="Flight Software"/>
        <s v="Test Engine (TSW)"/>
        <s v="OTHER (Code)"/>
        <s v="Outage"/>
        <s v="MDU Scripts"/>
        <s v="STE Validation Scripts"/>
        <s v="Panel Scripts"/>
        <s v="Baselined SW"/>
        <s v="Validated Awaiting SW Release"/>
        <s v="MITE/MAR STE Validation Script"/>
        <m/>
        <s v="FSW Code" u="1"/>
      </sharedItems>
    </cacheField>
    <cacheField name="Script Nam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eryl Hodge" refreshedDate="41680.787503935186" createdVersion="4" refreshedVersion="4" minRefreshableVersion="3" recordCount="657">
  <cacheSource type="worksheet">
    <worksheetSource ref="B1:AI1048576" sheet="Open SV01 DRs"/>
  </cacheSource>
  <cacheFields count="35">
    <cacheField name="id" numFmtId="0">
      <sharedItems containsBlank="1"/>
    </cacheField>
    <cacheField name="Headline" numFmtId="0">
      <sharedItems containsBlank="1"/>
    </cacheField>
    <cacheField name="State" numFmtId="0">
      <sharedItems containsBlank="1" count="7">
        <s v="Closed"/>
        <s v="Validate"/>
        <s v="Assigned"/>
        <s v="Resolved"/>
        <s v="Opened"/>
        <m/>
        <s v="Submitted" u="1"/>
      </sharedItems>
    </cacheField>
    <cacheField name="DR_Disp" numFmtId="0">
      <sharedItems containsBlank="1"/>
    </cacheField>
    <cacheField name="Developmental" numFmtId="0">
      <sharedItems containsBlank="1"/>
    </cacheField>
    <cacheField name="Doc_Affected" numFmtId="0">
      <sharedItems containsBlank="1"/>
    </cacheField>
    <cacheField name="Fixed_In" numFmtId="0">
      <sharedItems containsBlank="1" containsMixedTypes="1" containsNumber="1" containsInteger="1" minValue="11940" maxValue="11940"/>
    </cacheField>
    <cacheField name="Found_In" numFmtId="0">
      <sharedItems containsBlank="1" containsMixedTypes="1" containsNumber="1" containsInteger="1" minValue="11951" maxValue="20111107"/>
    </cacheField>
    <cacheField name="Project.Name" numFmtId="0">
      <sharedItems containsBlank="1"/>
    </cacheField>
    <cacheField name="Priority" numFmtId="0">
      <sharedItems containsBlank="1"/>
    </cacheField>
    <cacheField name="RelatedDR" numFmtId="0">
      <sharedItems containsBlank="1" containsMixedTypes="1" containsNumber="1" containsInteger="1" minValue="599" maxValue="7.1697510351049099E+37"/>
    </cacheField>
    <cacheField name="Assigned_To.fullname" numFmtId="0">
      <sharedItems containsBlank="1"/>
    </cacheField>
    <cacheField name="Assigned_Date" numFmtId="0">
      <sharedItems containsNonDate="0" containsDate="1" containsString="0" containsBlank="1" minDate="2010-09-24T00:40:23" maxDate="2014-02-10T14:27:50"/>
    </cacheField>
    <cacheField name="Opened_Date" numFmtId="0">
      <sharedItems containsNonDate="0" containsDate="1" containsString="0" containsBlank="1" minDate="2010-06-24T16:37:59" maxDate="2014-02-10T14:02:37"/>
    </cacheField>
    <cacheField name="Resolved_Date" numFmtId="0">
      <sharedItems containsNonDate="0" containsDate="1" containsString="0" containsBlank="1" minDate="2012-01-24T14:19:37" maxDate="2014-02-08T20:14:45"/>
    </cacheField>
    <cacheField name="Root_Cause" numFmtId="0">
      <sharedItems containsBlank="1"/>
    </cacheField>
    <cacheField name="Resolution" numFmtId="0">
      <sharedItems containsBlank="1"/>
    </cacheField>
    <cacheField name="SQA_Approval" numFmtId="0">
      <sharedItems containsBlank="1"/>
    </cacheField>
    <cacheField name="FoundBy" numFmtId="0">
      <sharedItems containsBlank="1"/>
    </cacheField>
    <cacheField name="Verification_of_Disp" numFmtId="0">
      <sharedItems containsBlank="1"/>
    </cacheField>
    <cacheField name="Test_Phase" numFmtId="0">
      <sharedItems containsBlank="1"/>
    </cacheField>
    <cacheField name="Test_Config_Used" numFmtId="0">
      <sharedItems containsBlank="1"/>
    </cacheField>
    <cacheField name="Submitter.fullname" numFmtId="0">
      <sharedItems containsBlank="1"/>
    </cacheField>
    <cacheField name="Need_Date" numFmtId="0">
      <sharedItems containsDate="1" containsBlank="1" containsMixedTypes="1" minDate="2011-07-22T00:00:00" maxDate="2013-07-01T00:00:00" count="155">
        <s v="BIN 1 MDU ATP Ambient Start"/>
        <s v="TSW SIQT"/>
        <s v="FSW SDD"/>
        <s v="FSW SRS"/>
        <s v="BIN 4 or FCA / PCA"/>
        <s v="FCA / PCA"/>
        <s v="SMIL STE Issue"/>
        <s v="Not Needed for SV01"/>
        <s v="FSW SIQT"/>
        <s v="BIN 4 MDU ATP Ambient Final"/>
        <s v="BIN 2 MDU ATP Vibe/Pyro"/>
        <s v="Flight Panel ATP Start"/>
        <s v="Unresolved STE Issue"/>
        <s v="MITE/MAR STE Validation Script"/>
        <s v="NPEITE/TAR STE Validation Script"/>
        <s v="FSW IRS"/>
        <s v="Released - TSW"/>
        <s v="Flight Panel ATP"/>
        <s v="Closure Needed"/>
        <s v="Delta SIQT 1.4"/>
        <s v="BIN 3 Flight MDU ATP TVAC"/>
        <s v="SAU Needed"/>
        <s v="Post TSW SIQT"/>
        <s v="COTS SW Upgrade"/>
        <s v="Script not needed MDU ATP Start"/>
        <s v="AM Branch implementation"/>
        <s v="GSS MDU hardware specific issue"/>
        <s v="Use Case Only"/>
        <s v="XMTR ATP JUNE 22"/>
        <s v="XMTR SW Release"/>
        <s v="Complete"/>
        <s v="XMTR STE Firmware Update"/>
        <s v="Delta TSW SIQT"/>
        <s v="TSW SWIT"/>
        <s v="SV02 - 11990"/>
        <s v="STE Known Issue - Post TSW SIQT"/>
        <m/>
        <d v="2012-06-29T00:00:00" u="1"/>
        <s v="Pre-Flight Panel ATP" u="1"/>
        <s v="SIRN11964 release" u="1"/>
        <d v="2012-10-30T00:00:00" u="1"/>
        <s v="FCA/PCA" u="1"/>
        <d v="2012-09-18T00:00:00" u="1"/>
        <s v="NPE ATP Start" u="1"/>
        <d v="2012-12-14T00:00:00" u="1"/>
        <d v="2013-04-05T00:00:00" u="1"/>
        <d v="2012-06-15T00:00:00" u="1"/>
        <s v="BIN 4" u="1"/>
        <d v="2012-07-20T00:00:00" u="1"/>
        <d v="2012-12-07T00:00:00" u="1"/>
        <s v="CANCEL?" u="1"/>
        <s v="Flight MDU ATP Start" u="1"/>
        <s v="Duplicate" u="1"/>
        <n v="11951" u="1"/>
        <d v="2012-05-15T00:00:00" u="1"/>
        <d v="2012-10-28T00:00:00" u="1"/>
        <s v="Requirement" u="1"/>
        <s v="SV1 MDU ATP" u="1"/>
        <d v="2012-01-26T00:00:00" u="1"/>
        <d v="2012-08-30T00:00:00" u="1"/>
        <s v="PRIOR TO FLIGHT MDU ATP" u="1"/>
        <s v="SIRN AS" u="1"/>
        <s v="STE Specific" u="1"/>
        <d v="2012-12-31T00:00:00" u="1"/>
        <d v="2013-04-22T00:00:00" u="1"/>
        <s v="11796AR" u="1"/>
        <s v="Needs Closure" u="1"/>
        <d v="2012-09-28T00:00:00" u="1"/>
        <d v="2013-01-19T00:00:00" u="1"/>
        <s v="FSW 801" u="1"/>
        <d v="2013-04-15T00:00:00" u="1"/>
        <d v="2012-08-16T00:00:00" u="1"/>
        <d v="2012-07-30T00:00:00" u="1"/>
        <s v="11796AS" u="1"/>
        <d v="2012-10-26T00:00:00" u="1"/>
        <d v="2013-02-17T00:00:00" u="1"/>
        <d v="2013-03-22T00:00:00" u="1"/>
        <s v="LBCR" u="1"/>
        <d v="2012-07-23T00:00:00" u="1"/>
        <d v="2012-09-14T00:00:00" u="1"/>
        <d v="2012-11-05T00:00:00" u="1"/>
        <s v="NPE Panel ATP Start" u="1"/>
        <d v="2012-10-19T00:00:00" u="1"/>
        <d v="2013-04-01T00:00:00" u="1"/>
        <s v="BIN 2" u="1"/>
        <s v="Flight MDU ATP pre-environment" u="1"/>
        <d v="2012-06-30T00:00:00" u="1"/>
        <d v="2012-10-12T00:00:00" u="1"/>
        <d v="2013-06-30T00:00:00" u="1"/>
        <s v="MDU ATP" u="1"/>
        <d v="2012-05-18T00:00:00" u="1"/>
        <s v="Prior to Panel ATP Start" u="1"/>
        <d v="2012-03-01T00:00:00" u="1"/>
        <d v="2012-10-05T00:00:00" u="1"/>
        <s v="BIN ???" u="1"/>
        <s v="BIN 3 MDU ATP TVAC" u="1"/>
        <s v="STE issue (low level)" u="1"/>
        <d v="2013-03-01T00:00:00" u="1"/>
        <s v="Will be complete with Crypto integration" u="1"/>
        <s v="Flight PanelATP Start" u="1"/>
        <s v="Start of SV1 Integrated Vehicle Testing at LM" u="1"/>
        <s v="SV03" u="1"/>
        <s v="Validated Awaiting SW Release" u="1"/>
        <d v="2013-01-03T00:00:00" u="1"/>
        <d v="2012-05-04T00:00:00" u="1"/>
        <d v="2013-05-30T00:00:00" u="1"/>
        <s v="Panel ATP Start" u="1"/>
        <s v="SV01 MDU ATP" u="1"/>
        <d v="2012-05-23T00:00:00" u="1"/>
        <s v="11951+" u="1"/>
        <s v="Flight MDU ATP" u="1"/>
        <s v="FSW Docs" u="1"/>
        <s v="TSW SIRN11796AR" u="1"/>
        <s v="Flight MDU ATP TVAC" u="1"/>
        <s v="by Release of SIRN11964" u="1"/>
        <s v="NPE" u="1"/>
        <s v="Pre-SV01" u="1"/>
        <d v="2012-01-27T00:00:00" u="1"/>
        <s v="????????????" u="1"/>
        <s v="MDU ATP TVAC" u="1"/>
        <d v="2012-08-05T00:00:00" u="1"/>
        <s v="SV1 NPE ATP" u="1"/>
        <s v="Flight Panel ATP TVAC" u="1"/>
        <d v="2012-08-24T00:00:00" u="1"/>
        <s v="ASAP" u="1"/>
        <d v="2013-02-25T00:00:00" u="1"/>
        <s v="Panel ATP" u="1"/>
        <s v="BIN 2 MDU ATP" u="1"/>
        <d v="2012-08-17T00:00:00" u="1"/>
        <d v="2012-10-08T00:00:00" u="1"/>
        <s v="BIN 1 ATP Start" u="1"/>
        <d v="2012-07-31T00:00:00" u="1"/>
        <d v="2012-08-10T00:00:00" u="1"/>
        <d v="2012-10-01T00:00:00" u="1"/>
        <s v="Known STE Issue" u="1"/>
        <s v="NPE flex mode effectivity SV03?" u="1"/>
        <d v="2012-09-08T00:00:00" u="1"/>
        <s v="MDU ATP Start" u="1"/>
        <s v="TSW SIQT Start" u="1"/>
        <d v="2013-01-18T00:00:00" u="1"/>
        <s v="Closable?" u="1"/>
        <d v="2012-07-10T00:00:00" u="1"/>
        <d v="2012-09-01T00:00:00" u="1"/>
        <d v="2013-02-23T00:00:00" u="1"/>
        <s v="XMTR STE SW SIRN" u="1"/>
        <d v="2012-08-15T00:00:00" u="1"/>
        <s v="FSW STD" u="1"/>
        <s v="Post Panel ATP (SV01)" u="1"/>
        <d v="2012-09-20T00:00:00" u="1"/>
        <d v="2011-07-22T00:00:00" u="1"/>
        <d v="2012-11-30T00:00:00" u="1"/>
        <d v="2012-05-31T00:00:00" u="1"/>
        <d v="2012-06-10T00:00:00" u="1"/>
        <d v="2012-07-15T00:00:00" u="1"/>
        <d v="2013-06-10T00:00:00" u="1"/>
      </sharedItems>
    </cacheField>
    <cacheField name="SIRNNo" numFmtId="0">
      <sharedItems containsBlank="1" containsMixedTypes="1" containsNumber="1" containsInteger="1" minValue="11840" maxValue="12004"/>
    </cacheField>
    <cacheField name="Severity" numFmtId="0">
      <sharedItems containsBlank="1" count="6">
        <s v="2-Major"/>
        <s v="3-Average"/>
        <s v="4-Minor"/>
        <s v="1-Critical"/>
        <s v="5-Enhancement"/>
        <m/>
      </sharedItems>
      <fieldGroup par="34"/>
    </cacheField>
    <cacheField name="Functional_Area" numFmtId="0">
      <sharedItems containsBlank="1" count="6">
        <s v="Electrical"/>
        <s v="Test Software"/>
        <s v="Flight Software"/>
        <s v="Mechanical"/>
        <m/>
        <s v="Bootstrap Software" u="1"/>
      </sharedItems>
    </cacheField>
    <cacheField name="Submit_Date" numFmtId="0">
      <sharedItems containsNonDate="0" containsDate="1" containsString="0" containsBlank="1" minDate="2009-11-17T15:22:51" maxDate="2014-02-10T14:02:37"/>
    </cacheField>
    <cacheField name="Closed_Date" numFmtId="0">
      <sharedItems containsNonDate="0" containsDate="1" containsString="0" containsBlank="1" minDate="2013-05-15T11:08:17" maxDate="2014-02-08T20:14:45"/>
    </cacheField>
    <cacheField name="OwnerTT" numFmtId="0">
      <sharedItems containsBlank="1"/>
    </cacheField>
    <cacheField name="AssignedTT" numFmtId="0">
      <sharedItems containsBlank="1" count="6">
        <s v="MDU"/>
        <s v="Software"/>
        <s v="Engineering"/>
        <s v="NPE"/>
        <s v="SV Qual"/>
        <m/>
      </sharedItems>
    </cacheField>
    <cacheField name="Actual Closed Week" numFmtId="0">
      <sharedItems containsString="0" containsBlank="1" containsNumber="1" containsInteger="1" minValue="0" maxValue="51"/>
    </cacheField>
    <cacheField name="DOC" numFmtId="0">
      <sharedItems containsBlank="1" count="3">
        <s v="Code"/>
        <s v="Doc"/>
        <m/>
      </sharedItems>
    </cacheField>
    <cacheField name="SV01 Queue" numFmtId="0">
      <sharedItems containsBlank="1" count="15">
        <s v="Elect/Mech"/>
        <s v="OTHER (Doc)"/>
        <s v="FSW Docs"/>
        <s v="Flight Software"/>
        <s v="Test Engine (TSW)"/>
        <s v="OTHER (Code)"/>
        <s v="Outage"/>
        <s v="MDU Scripts"/>
        <s v="STE Validation Scripts"/>
        <s v="Panel Scripts"/>
        <s v="Baselined SW"/>
        <s v="Validated Awaiting SW Release"/>
        <s v="MITE/MAR STE Validation Script"/>
        <m/>
        <s v="FSW Code" u="1"/>
      </sharedItems>
    </cacheField>
    <cacheField name="Severity2" numFmtId="0" databaseField="0">
      <fieldGroup base="25">
        <discretePr count="6">
          <x v="0"/>
          <x v="1"/>
          <x v="4"/>
          <x v="2"/>
          <x v="4"/>
          <x v="3"/>
        </discretePr>
        <groupItems count="5">
          <s v="2-Major"/>
          <s v="3-Average"/>
          <s v="1-Critical"/>
          <m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0">
  <r>
    <s v="GPS300000161"/>
    <s v="Update MDU Flight Software SRS classified appendix for CDR Baseline Roll (refer to LM 091214-1)"/>
    <x v="0"/>
    <s v="Closed/Awaiting Approval"/>
    <s v="Formal DR"/>
    <s v="SRSAPX1652000"/>
    <s v="Rev. A"/>
    <s v="Rev. -"/>
    <s v="Mission Data Unit (MDU)"/>
    <s v="1-Resolve Immediately"/>
    <m/>
    <s v="Michael Gilbert"/>
    <d v="2011-03-01T11:15:43"/>
    <m/>
    <d v="2012-04-18T13:51:04"/>
    <s v="Customer Request"/>
    <s v="Fixed"/>
    <s v="Cheryl Hodge"/>
    <s v="Flight Software"/>
    <s v="Mark.Lavecchia@itt.com"/>
    <m/>
    <m/>
    <s v="Peter Moen"/>
    <d v="2010-02-19T00:00:00"/>
    <m/>
    <x v="0"/>
    <x v="0"/>
    <d v="2010-01-06T11:21:07"/>
    <d v="2012-04-18T13:52:39"/>
    <s v="Software"/>
    <s v="Software"/>
    <x v="0"/>
    <x v="0"/>
    <x v="0"/>
    <x v="0"/>
    <s v="FSW Docs"/>
  </r>
  <r>
    <s v="GPS300000297"/>
    <s v="MDU FSW Spare SRAM Die Usage"/>
    <x v="1"/>
    <s v="Deferred"/>
    <s v="Developmental"/>
    <s v="SRS1652000 Rev. D"/>
    <m/>
    <s v="Reliability analysis"/>
    <s v="Mission Data Unit (MDU)"/>
    <s v="4-Low Priority"/>
    <m/>
    <s v="Waiman Baccay"/>
    <d v="2011-03-01T11:49:13"/>
    <d v="2010-04-05T10:08:27"/>
    <m/>
    <s v="Enhancement"/>
    <m/>
    <m/>
    <s v="Flight Software"/>
    <s v="Susan.Newell@itt.com"/>
    <m/>
    <s v="N/A"/>
    <s v="Waiman Baccay"/>
    <s v="Not Needed for SV01"/>
    <m/>
    <x v="1"/>
    <x v="0"/>
    <d v="2010-04-05T10:08:27"/>
    <m/>
    <s v="Software"/>
    <s v="Software"/>
    <x v="1"/>
    <x v="1"/>
    <x v="1"/>
    <x v="1"/>
    <s v="Flight Software"/>
  </r>
  <r>
    <s v="GPS300000331"/>
    <s v="Incorporate ICD-GPS-801 Rev B state vector changes to NMG"/>
    <x v="0"/>
    <s v="Closed/Awaiting Approval"/>
    <s v="Developmental"/>
    <s v="SDD1652000 Rev A"/>
    <m/>
    <s v="SDD1652000 Rev A"/>
    <s v="Mission Data Unit (MDU)"/>
    <s v="3-Normal Queue"/>
    <m/>
    <s v="Waiman Baccay"/>
    <d v="2011-03-01T11:55:07"/>
    <d v="2010-04-20T09:51:53"/>
    <d v="2012-04-20T07:47:04"/>
    <s v="Document Deficiency"/>
    <s v="Fixed"/>
    <s v="Cheryl Hodge"/>
    <s v="Flight Software"/>
    <s v="Robert.Richton@itt.com"/>
    <m/>
    <m/>
    <s v="Waiman Baccay"/>
    <d v="2010-06-07T00:00:00"/>
    <m/>
    <x v="0"/>
    <x v="0"/>
    <d v="2010-04-20T09:51:53"/>
    <d v="2012-06-28T11:03:19"/>
    <s v="Software"/>
    <s v="Software"/>
    <x v="0"/>
    <x v="2"/>
    <x v="2"/>
    <x v="0"/>
    <s v="FSW Docs"/>
  </r>
  <r>
    <s v="GPS300000368"/>
    <s v="Removal of Check Vector Timeout"/>
    <x v="0"/>
    <s v="Closed/Approved"/>
    <s v="Developmental"/>
    <s v="B21652000 Rev C"/>
    <m/>
    <s v="SDD1652000"/>
    <s v="Mission Data Unit (MDU)"/>
    <s v="3-Normal Queue"/>
    <s v="367,369, 370"/>
    <s v="Michael Yucis"/>
    <d v="2010-11-09T15:18:04"/>
    <d v="2010-05-03T09:48:37"/>
    <d v="2012-09-13T09:17:56"/>
    <s v="Customer Request"/>
    <s v="Fixed"/>
    <s v="Cheryl Hodge"/>
    <s v="Flight Software"/>
    <s v="Peter.Moen@itt.com"/>
    <m/>
    <m/>
    <s v="Waiman Baccay"/>
    <m/>
    <m/>
    <x v="0"/>
    <x v="0"/>
    <d v="2010-05-03T09:48:37"/>
    <d v="2012-09-13T09:17:56"/>
    <s v="Software"/>
    <s v="Software"/>
    <x v="0"/>
    <x v="3"/>
    <x v="3"/>
    <x v="0"/>
    <s v="FSW Docs"/>
  </r>
  <r>
    <s v="GPS300000390"/>
    <s v="Incorperate SDD peer review comments into MDUFSW.rpy"/>
    <x v="0"/>
    <s v="Closed/Approved"/>
    <s v="Developmental"/>
    <s v="SDD1652000 Rev. -"/>
    <m/>
    <s v="SDD1652000"/>
    <s v="Mission Data Unit (MDU)"/>
    <s v="3-Normal Queue"/>
    <m/>
    <s v="Robert Montana"/>
    <d v="2010-11-09T15:06:43"/>
    <d v="2010-05-13T14:39:51"/>
    <d v="2012-09-07T11:18:12"/>
    <s v="Document Deficiency"/>
    <s v="Fixed"/>
    <s v="Cheryl Hodge"/>
    <s v="Flight Software"/>
    <s v="Patricia.Roeland@itt.com"/>
    <m/>
    <m/>
    <s v="Robert Montana"/>
    <m/>
    <s v="SDD - Model verified"/>
    <x v="2"/>
    <x v="0"/>
    <d v="2010-05-13T14:39:51"/>
    <d v="2012-09-07T11:18:23"/>
    <s v="Software"/>
    <s v="Software"/>
    <x v="0"/>
    <x v="3"/>
    <x v="4"/>
    <x v="0"/>
    <s v="FSW Docs"/>
  </r>
  <r>
    <s v="GPS300000400"/>
    <s v="Incorporate SDD comments into MDU_Bootstrap_Software.sbs"/>
    <x v="0"/>
    <s v="Closed/Approved"/>
    <s v="Formal DR"/>
    <s v="SDD1652000 Rev. -"/>
    <m/>
    <s v="SDD1652000"/>
    <s v="Mission Data Unit (MDU)"/>
    <s v="3-Normal Queue"/>
    <s v="LM DR# GPS300000715"/>
    <s v="Robert Montana"/>
    <d v="2010-11-09T17:09:55"/>
    <d v="2010-05-17T15:29:09"/>
    <d v="2012-04-18T16:02:36"/>
    <s v="Document Deficiency"/>
    <s v="Fixed"/>
    <s v="Cheryl Hodge"/>
    <s v="Flight Software"/>
    <s v="Robert.Richton@itt.com"/>
    <s v="Unit Test Phase"/>
    <m/>
    <s v="Robert Montana"/>
    <m/>
    <m/>
    <x v="0"/>
    <x v="0"/>
    <d v="2010-05-17T15:29:09"/>
    <d v="2012-04-18T16:02:36"/>
    <s v="Software"/>
    <s v="Software"/>
    <x v="0"/>
    <x v="0"/>
    <x v="0"/>
    <x v="0"/>
    <s v="FSW Docs"/>
  </r>
  <r>
    <s v="GPS300000404"/>
    <s v="Incorporate SDD comments into Command.sbs."/>
    <x v="0"/>
    <s v="Closed/Approved"/>
    <s v="Developmental"/>
    <s v="SDD1652000 Rev. -"/>
    <m/>
    <s v="SDD1652000"/>
    <s v="Mission Data Unit (MDU)"/>
    <s v="3-Normal Queue"/>
    <m/>
    <s v="Robert Montana"/>
    <d v="2010-11-09T17:12:59"/>
    <d v="2010-05-17T17:25:14"/>
    <d v="2012-04-18T16:03:38"/>
    <s v="Document Deficiency"/>
    <s v="Fixed"/>
    <s v="Cheryl Hodge"/>
    <s v="Flight Software"/>
    <s v="Robert.Richton@itt.com"/>
    <m/>
    <m/>
    <s v="Robert Montana"/>
    <m/>
    <m/>
    <x v="0"/>
    <x v="0"/>
    <d v="2010-05-17T17:25:14"/>
    <d v="2012-04-18T16:03:54"/>
    <s v="Software"/>
    <s v="Software"/>
    <x v="0"/>
    <x v="0"/>
    <x v="0"/>
    <x v="0"/>
    <s v="FSW Docs"/>
  </r>
  <r>
    <s v="GPS300000405"/>
    <s v="Incorporate SDD comments into L4_SI_Behavior."/>
    <x v="0"/>
    <s v="Closed/Approved"/>
    <s v="Developmental"/>
    <s v="SDD1652000 Rev. -"/>
    <m/>
    <s v="SDD1652000"/>
    <s v="Mission Data Unit (MDU)"/>
    <s v="3-Normal Queue"/>
    <m/>
    <s v="Robert Montana"/>
    <d v="2010-11-09T17:13:52"/>
    <d v="2010-05-17T17:43:30"/>
    <d v="2012-04-18T16:04:37"/>
    <s v="Document Deficiency"/>
    <s v="Fixed"/>
    <s v="Cheryl Hodge"/>
    <s v="Flight Software"/>
    <s v="Robert.Richton@itt.com"/>
    <m/>
    <m/>
    <s v="Robert Montana"/>
    <m/>
    <m/>
    <x v="0"/>
    <x v="0"/>
    <d v="2010-05-17T17:43:30"/>
    <d v="2012-04-18T16:05:02"/>
    <s v="Software"/>
    <s v="Software"/>
    <x v="0"/>
    <x v="0"/>
    <x v="0"/>
    <x v="0"/>
    <s v="FSW Docs"/>
  </r>
  <r>
    <s v="GPS300000407"/>
    <s v="Updates to SDD Generation Scripts/Tags"/>
    <x v="0"/>
    <s v="Closed/Awaiting Approval"/>
    <s v="Developmental"/>
    <s v="SDD1652000 Rev. -"/>
    <m/>
    <s v="SDD1652000"/>
    <s v="Mission Data Unit (MDU)"/>
    <s v="3-Normal Queue"/>
    <m/>
    <s v="Waiman Baccay"/>
    <d v="2010-11-09T15:38:42"/>
    <d v="2010-05-18T09:09:47"/>
    <d v="2012-04-19T15:10:54"/>
    <m/>
    <s v="Fixed Indirectly"/>
    <s v="Cheryl Hodge"/>
    <s v="Flight Software"/>
    <s v="Robert.Richton@itt.com"/>
    <m/>
    <m/>
    <s v="Waiman Baccay"/>
    <m/>
    <m/>
    <x v="0"/>
    <x v="0"/>
    <d v="2010-05-18T09:09:47"/>
    <d v="2012-06-28T11:07:09"/>
    <s v="Software"/>
    <s v="Software"/>
    <x v="0"/>
    <x v="2"/>
    <x v="2"/>
    <x v="0"/>
    <s v="FSW Docs"/>
  </r>
  <r>
    <s v="GPS300000409"/>
    <s v="Incorporate SDD comments into Diagnostics.sbs"/>
    <x v="0"/>
    <s v="Closed/Awaiting Approval"/>
    <s v="Developmental"/>
    <s v="SDD1652000 Rev. -"/>
    <m/>
    <s v="SDD1652000"/>
    <s v="Mission Data Unit (MDU)"/>
    <s v="3-Normal Queue"/>
    <m/>
    <s v="Robert Montana"/>
    <d v="2010-11-09T17:15:53"/>
    <d v="2010-05-18T09:56:38"/>
    <d v="2012-04-16T09:50:49"/>
    <s v="Document Deficiency"/>
    <s v="Fixed"/>
    <s v="Cheryl Hodge"/>
    <s v="Flight Software"/>
    <s v="Robert.Richton@itt.com"/>
    <m/>
    <m/>
    <s v="Robert Montana"/>
    <m/>
    <m/>
    <x v="0"/>
    <x v="0"/>
    <d v="2010-05-18T09:56:38"/>
    <d v="2012-04-18T16:06:21"/>
    <s v="Software"/>
    <s v="Software"/>
    <x v="0"/>
    <x v="0"/>
    <x v="0"/>
    <x v="0"/>
    <s v="FSW Docs"/>
  </r>
  <r>
    <s v="GPS300000410"/>
    <s v="Incorporate SDD comments into Executive.sbs"/>
    <x v="0"/>
    <s v="Closed/Approved"/>
    <s v="Developmental"/>
    <s v="SDD1652000 Rev. -"/>
    <m/>
    <s v="SDD1652000"/>
    <s v="Mission Data Unit (MDU)"/>
    <s v="3-Normal Queue"/>
    <s v="416, 325, 395"/>
    <s v="Robert Montana"/>
    <d v="2010-11-09T17:16:37"/>
    <d v="2010-05-18T10:07:03"/>
    <d v="2012-09-07T11:47:05"/>
    <s v="Document Deficiency"/>
    <s v="Fixed"/>
    <s v="Cheryl Hodge"/>
    <s v="Flight Software"/>
    <s v="Patricia.Roeland@itt.com"/>
    <m/>
    <m/>
    <s v="Robert Montana"/>
    <m/>
    <s v="SDD - verified in Model"/>
    <x v="0"/>
    <x v="0"/>
    <d v="2010-05-18T10:07:03"/>
    <d v="2012-09-07T11:47:17"/>
    <s v="Software"/>
    <s v="Software"/>
    <x v="0"/>
    <x v="3"/>
    <x v="4"/>
    <x v="0"/>
    <s v="FSW Docs"/>
  </r>
  <r>
    <s v="GPS300000412"/>
    <s v="Incorporate SDD comments into L5_SI_Behavior."/>
    <x v="0"/>
    <s v="In Progress"/>
    <s v="Developmental"/>
    <s v="SDD1652000 Rev. -"/>
    <m/>
    <s v="SDD1652000"/>
    <s v="Mission Data Unit (MDU)"/>
    <s v="3-Normal Queue"/>
    <m/>
    <s v="Robert Montana"/>
    <d v="2010-11-09T17:18:03"/>
    <d v="2010-05-18T10:25:24"/>
    <d v="2012-02-01T14:24:27"/>
    <s v="Document Deficiency"/>
    <s v="Fixed"/>
    <s v="Cheryl Hodge"/>
    <s v="Flight Software"/>
    <s v="Robert.Richton@itt.com"/>
    <m/>
    <m/>
    <s v="Robert Montana"/>
    <m/>
    <m/>
    <x v="0"/>
    <x v="0"/>
    <d v="2010-05-18T10:25:24"/>
    <d v="2012-04-18T16:07:14"/>
    <s v="Software"/>
    <s v="Software"/>
    <x v="0"/>
    <x v="0"/>
    <x v="0"/>
    <x v="0"/>
    <s v="FSW Docs"/>
  </r>
  <r>
    <s v="GPS300000413"/>
    <s v="General Updates to L5_Interfaces in FSW Architecture"/>
    <x v="0"/>
    <s v="Closed/Awaiting Approval"/>
    <s v="Developmental"/>
    <s v="SDD1652000 Rev -"/>
    <m/>
    <s v="SDD1652000"/>
    <s v="Mission Data Unit (MDU)"/>
    <s v="3-Normal Queue"/>
    <m/>
    <s v="Robert Montana"/>
    <d v="2010-11-09T17:18:57"/>
    <d v="2010-05-18T10:39:57"/>
    <d v="2012-03-19T15:48:28"/>
    <s v="Document Deficiency"/>
    <s v="Fixed"/>
    <s v="Cheryl Hodge"/>
    <s v="Flight Software"/>
    <s v="Robert.Richton@itt.com"/>
    <m/>
    <m/>
    <s v="Waiman Baccay"/>
    <m/>
    <m/>
    <x v="0"/>
    <x v="0"/>
    <d v="2010-05-18T10:39:57"/>
    <d v="2012-04-18T16:07:48"/>
    <s v="Software"/>
    <s v="Software"/>
    <x v="0"/>
    <x v="0"/>
    <x v="0"/>
    <x v="0"/>
    <s v="FSW Docs"/>
  </r>
  <r>
    <s v="GPS300000415"/>
    <s v="Incorporate SDD comments into ArchitechturePkg.sbs."/>
    <x v="0"/>
    <s v="Closed/Awaiting Approval"/>
    <s v="Developmental"/>
    <s v="SDD1652000 Rev. -"/>
    <m/>
    <s v="SDD1652000"/>
    <s v="Mission Data Unit (MDU)"/>
    <s v="3-Normal Queue"/>
    <m/>
    <s v="Robert Montana"/>
    <d v="2010-10-04T17:45:21"/>
    <d v="2010-05-18T11:52:54"/>
    <d v="2012-04-16T10:16:07"/>
    <s v="Document Deficiency"/>
    <s v="Fixed"/>
    <s v="Cheryl Hodge"/>
    <s v="Flight Software"/>
    <s v="Robert.Richton@itt.com"/>
    <m/>
    <m/>
    <s v="Robert Montana"/>
    <m/>
    <m/>
    <x v="0"/>
    <x v="0"/>
    <d v="2010-05-18T11:52:54"/>
    <d v="2012-04-18T16:08:22"/>
    <s v="Software"/>
    <s v="Software"/>
    <x v="0"/>
    <x v="0"/>
    <x v="0"/>
    <x v="0"/>
    <s v="FSW Docs"/>
  </r>
  <r>
    <s v="GPS300000418"/>
    <s v="SDD: Incorporate peer review comments for the Infrastructure component"/>
    <x v="0"/>
    <s v="Closed/Awaiting Approval"/>
    <s v="Developmental"/>
    <s v="SDD1652000"/>
    <m/>
    <m/>
    <s v="Mission Data Unit (MDU)"/>
    <s v="3-Normal Queue"/>
    <m/>
    <s v="Michael Gilbert"/>
    <d v="2010-10-04T17:44:23"/>
    <d v="2010-05-18T14:50:38"/>
    <d v="2012-04-17T15:50:55"/>
    <s v="Document Deficiency"/>
    <s v="Fixed"/>
    <s v="Cheryl Hodge"/>
    <s v="Flight Software"/>
    <s v="Robert.Richton@itt.com"/>
    <m/>
    <m/>
    <s v="Aryeh Tasher"/>
    <m/>
    <m/>
    <x v="2"/>
    <x v="0"/>
    <d v="2010-05-18T14:50:38"/>
    <d v="2012-06-28T11:08:25"/>
    <s v="Software"/>
    <s v="Software"/>
    <x v="0"/>
    <x v="2"/>
    <x v="2"/>
    <x v="0"/>
    <s v="FSW Docs"/>
  </r>
  <r>
    <s v="GPS300000420"/>
    <s v="Incorporate SDD comments into Telemetry_Messages.sbs."/>
    <x v="0"/>
    <s v="Closed/Awaiting Approval"/>
    <s v="Developmental"/>
    <s v="SDD1652000 Rev. -"/>
    <m/>
    <s v="SDD1652000"/>
    <s v="Mission Data Unit (MDU)"/>
    <s v="3-Normal Queue"/>
    <m/>
    <s v="Robert Montana"/>
    <d v="2010-10-04T17:43:32"/>
    <d v="2010-05-18T15:51:46"/>
    <d v="2012-04-16T10:49:46"/>
    <s v="Document Deficiency"/>
    <s v="Fixed"/>
    <s v="Cheryl Hodge"/>
    <s v="Flight Software"/>
    <s v="Robert.Richton@itt.com"/>
    <m/>
    <m/>
    <s v="Robert Montana"/>
    <m/>
    <m/>
    <x v="0"/>
    <x v="0"/>
    <d v="2010-05-18T15:51:46"/>
    <d v="2012-04-18T16:13:34"/>
    <s v="Software"/>
    <s v="Software"/>
    <x v="0"/>
    <x v="0"/>
    <x v="0"/>
    <x v="0"/>
    <s v="FSW Docs"/>
  </r>
  <r>
    <s v="GPS300000421"/>
    <s v="Incorporate SDD comments into Partition_Scheduler.sbs"/>
    <x v="0"/>
    <s v="Closed/Awaiting Approval"/>
    <s v="Developmental"/>
    <s v="SDD1652000 Rev. -"/>
    <m/>
    <s v="SDD1652000"/>
    <s v="Mission Data Unit (MDU)"/>
    <s v="3-Normal Queue"/>
    <m/>
    <s v="Robert Montana"/>
    <d v="2010-10-04T17:42:40"/>
    <d v="2010-05-18T16:07:28"/>
    <d v="2012-04-16T11:14:11"/>
    <s v="Document Deficiency"/>
    <s v="Fixed"/>
    <s v="Cheryl Hodge"/>
    <s v="Flight Software"/>
    <s v="Robert.Richton@itt.com"/>
    <m/>
    <m/>
    <s v="Robert Montana"/>
    <m/>
    <m/>
    <x v="0"/>
    <x v="0"/>
    <d v="2010-05-18T16:07:28"/>
    <d v="2012-04-18T16:14:24"/>
    <s v="Software"/>
    <s v="Software"/>
    <x v="0"/>
    <x v="0"/>
    <x v="0"/>
    <x v="0"/>
    <s v="FSW Docs"/>
  </r>
  <r>
    <s v="GPS300000429"/>
    <s v="SUROM Activity Diagram in SDD shows incorrect Soft path."/>
    <x v="0"/>
    <s v="Closed/Awaiting Approval"/>
    <s v="Formal DR"/>
    <s v="SDD1652002 Rev. -"/>
    <m/>
    <m/>
    <s v="Mission Data Unit (MDU)"/>
    <s v="3-Normal Queue"/>
    <m/>
    <s v="Robert Montana"/>
    <d v="2010-11-09T17:20:01"/>
    <d v="2010-05-24T13:55:13"/>
    <d v="2012-04-16T11:35:42"/>
    <s v="Document Deficiency"/>
    <s v="Fixed"/>
    <s v="Cheryl Hodge"/>
    <s v="Flight Software"/>
    <s v="Robert.Richton@itt.com"/>
    <s v="Unit Test Phase"/>
    <m/>
    <s v="Robert Montana"/>
    <m/>
    <m/>
    <x v="0"/>
    <x v="0"/>
    <d v="2010-05-24T13:55:13"/>
    <d v="2012-04-18T16:15:29"/>
    <s v="Software"/>
    <s v="Software"/>
    <x v="0"/>
    <x v="0"/>
    <x v="0"/>
    <x v="0"/>
    <s v="FSW Docs"/>
  </r>
  <r>
    <s v="GPS300000464"/>
    <s v="Remove FMECA/FMEA from TSW SRS"/>
    <x v="0"/>
    <s v="Closed/Approved"/>
    <s v="Formal DR"/>
    <s v="SRS1620155 Rev B"/>
    <s v="NPE TSW SRS Rev C"/>
    <s v="STD Rev - Pre CCB Review"/>
    <s v="Navigation Payload Element (NPE)"/>
    <s v="2-Give High Attention"/>
    <s v="LM: 448; ITT:465,466,467"/>
    <s v="Robert Richton"/>
    <d v="2012-01-03T10:23:52"/>
    <d v="2010-06-22T13:18:55"/>
    <d v="2013-05-01T19:09:03"/>
    <s v="Requirement Incorrect"/>
    <s v="Fixed"/>
    <s v="Cheryl Hodge"/>
    <s v="Test Software"/>
    <s v="Barry.Sokol@itt.com"/>
    <m/>
    <m/>
    <s v="Patricia Roeland"/>
    <m/>
    <s v="TSW SRS Rev C"/>
    <x v="3"/>
    <x v="1"/>
    <d v="2010-06-22T13:18:55"/>
    <d v="2013-05-01T19:09:03"/>
    <s v="Software"/>
    <s v="Software"/>
    <x v="2"/>
    <x v="4"/>
    <x v="5"/>
    <x v="0"/>
    <s v="TSW Docs"/>
  </r>
  <r>
    <s v="GPS300000472"/>
    <s v="V. Cuprewich comments on TSW STD"/>
    <x v="2"/>
    <s v="Closed/Approved"/>
    <s v="Formal DR"/>
    <s v="STD1620155 Rev -"/>
    <s v="STD1620155 Rev A"/>
    <s v="STD1620155 Rev -"/>
    <s v="Navigation Payload Element (NPE)"/>
    <s v="3-Normal Queue"/>
    <m/>
    <s v="John Batzer"/>
    <d v="2012-05-21T09:45:01"/>
    <d v="2010-06-24T16:37:59"/>
    <d v="2012-05-16T13:56:38"/>
    <s v="Document Deficiency"/>
    <s v="Fixed"/>
    <m/>
    <s v="Test Software"/>
    <s v="Hamida.Yaniero@itt.com"/>
    <s v="Unit Test Phase"/>
    <m/>
    <s v="Patricia Roeland"/>
    <s v="TSW SIQT"/>
    <s v="TSW STD Rev A"/>
    <x v="0"/>
    <x v="1"/>
    <d v="2010-06-24T16:37:59"/>
    <m/>
    <s v="Software"/>
    <s v="Software"/>
    <x v="1"/>
    <x v="1"/>
    <x v="1"/>
    <x v="0"/>
    <s v="TSW Docs"/>
  </r>
  <r>
    <s v="GPS300000479"/>
    <s v="NPE TSW SRS/SDD Link Issues"/>
    <x v="0"/>
    <s v="In Progress"/>
    <s v="Developmental"/>
    <s v="SDD1621055"/>
    <m/>
    <s v="SDD1621055 Rev. A"/>
    <s v="NPE ITE"/>
    <s v="4-Low Priority"/>
    <s v="LM #570"/>
    <s v="James Kubeja"/>
    <d v="2012-09-27T15:18:54"/>
    <d v="2010-06-29T15:36:57"/>
    <d v="2013-05-01T18:29:54"/>
    <s v="Requirement Misunderstood"/>
    <s v="Fixed"/>
    <s v="Cheryl Hodge"/>
    <s v="Flight Software"/>
    <s v="Rose.Osborne@itt.com"/>
    <m/>
    <m/>
    <s v="Waiman Baccay"/>
    <d v="2012-10-26T00:00:00"/>
    <m/>
    <x v="0"/>
    <x v="1"/>
    <d v="2010-06-29T15:36:57"/>
    <d v="2013-05-01T18:44:16"/>
    <s v="Software"/>
    <s v="Software"/>
    <x v="2"/>
    <x v="4"/>
    <x v="5"/>
    <x v="0"/>
    <s v="TSW Docs"/>
  </r>
  <r>
    <s v="GPS300000483"/>
    <s v="SDD - NMG SC Updates"/>
    <x v="0"/>
    <s v="Closed/Awaiting Approval"/>
    <s v="Developmental"/>
    <s v="SDD1652000 Rev. B"/>
    <s v="SDD1652000 Rev. B"/>
    <s v="SDD1652000"/>
    <s v="Mission Data Unit (MDU)"/>
    <s v="3-Normal Queue"/>
    <m/>
    <s v="Waiman Baccay"/>
    <d v="2010-11-09T15:55:27"/>
    <d v="2010-07-01T07:57:22"/>
    <d v="2013-09-20T12:20:13"/>
    <s v="Document Deficiency"/>
    <s v="Fixed"/>
    <s v="Cheryl Hodge"/>
    <s v="Flight Software"/>
    <s v="Waiman.Baccay@itt.com"/>
    <m/>
    <s v="N/A"/>
    <s v="Waiman Baccay"/>
    <s v="FSW SDD"/>
    <s v="FSW SDD"/>
    <x v="0"/>
    <x v="0"/>
    <d v="2010-07-01T07:57:22"/>
    <d v="2013-09-20T16:50:24"/>
    <s v="Software"/>
    <s v="Software"/>
    <x v="2"/>
    <x v="3"/>
    <x v="6"/>
    <x v="0"/>
    <s v="FSW Docs"/>
  </r>
  <r>
    <s v="GPS300000515"/>
    <s v="Update FSW SRS to incorporate new MDU B2 Changes and reword as needed"/>
    <x v="2"/>
    <s v="Closed/Awaiting Approval"/>
    <s v="Formal DR"/>
    <s v="SRS1652000 Rev. E"/>
    <s v="SRS1652000"/>
    <s v="SRS1652000"/>
    <s v="Mission Data Unit (MDU)"/>
    <s v="3-Normal Queue"/>
    <s v="LM DR#GPSIII300000713"/>
    <s v="Robert Richton"/>
    <d v="2012-08-27T09:13:09"/>
    <d v="2010-07-15T09:50:39"/>
    <d v="2013-09-20T12:22:41"/>
    <s v="Requirement Incorrect"/>
    <s v="Fixed"/>
    <m/>
    <s v="Flight Software"/>
    <s v="Patricia.Roeland@itt.com"/>
    <s v="Unit Test Phase"/>
    <m/>
    <s v="Waiman Baccay"/>
    <s v="FSW SRS"/>
    <s v="FSW SRS"/>
    <x v="0"/>
    <x v="0"/>
    <d v="2010-07-15T09:50:39"/>
    <m/>
    <s v="Software"/>
    <s v="Software"/>
    <x v="1"/>
    <x v="1"/>
    <x v="1"/>
    <x v="0"/>
    <s v="FSW Docs"/>
  </r>
  <r>
    <s v="GPS300000547"/>
    <s v="Port changes to bootstrap code to MDU_Bootstrap_Software.sbs"/>
    <x v="0"/>
    <s v="Closed/Awaiting Approval"/>
    <s v="Formal DR"/>
    <s v="SDD1652002 Rev. -"/>
    <m/>
    <s v="SDD1652000"/>
    <s v="Mission Data Unit (MDU)"/>
    <s v="3-Normal Queue"/>
    <n v="499"/>
    <s v="Robert Montana"/>
    <d v="2010-11-09T17:25:31"/>
    <d v="2010-07-28T14:38:33"/>
    <d v="2012-04-16T14:31:15"/>
    <s v="Document Deficiency"/>
    <s v="Fixed"/>
    <s v="Cheryl Hodge"/>
    <s v="Flight Software"/>
    <s v="Robert.Richton@itt.com"/>
    <s v="Unit Test Phase"/>
    <m/>
    <s v="Robert Montana"/>
    <m/>
    <m/>
    <x v="0"/>
    <x v="0"/>
    <d v="2010-07-28T14:38:33"/>
    <d v="2012-04-18T16:16:13"/>
    <s v="Software"/>
    <s v="Software"/>
    <x v="0"/>
    <x v="0"/>
    <x v="0"/>
    <x v="0"/>
    <s v="FSW Docs"/>
  </r>
  <r>
    <s v="GPS300000560"/>
    <s v="Crosslink Component Updates"/>
    <x v="0"/>
    <s v="Void/Canceled"/>
    <s v="Developmental"/>
    <s v="SDD1652000"/>
    <m/>
    <s v="SDD1652000"/>
    <s v="Mission Data Unit (MDU)"/>
    <s v="3-Normal Queue"/>
    <m/>
    <s v="Waiman Baccay"/>
    <d v="2010-11-09T16:07:46"/>
    <d v="2010-08-05T09:41:01"/>
    <d v="2012-04-12T15:33:01"/>
    <s v="Not a Failure"/>
    <s v="Functions as Designed"/>
    <s v="Cheryl Hodge"/>
    <s v="Flight Software"/>
    <s v="Peter.Moen@itt.com"/>
    <m/>
    <m/>
    <s v="Waiman Baccay"/>
    <m/>
    <m/>
    <x v="0"/>
    <x v="0"/>
    <d v="2010-08-05T09:41:01"/>
    <d v="2012-04-13T10:16:52"/>
    <s v="Software"/>
    <s v="Software"/>
    <x v="0"/>
    <x v="0"/>
    <x v="7"/>
    <x v="0"/>
    <s v="FSW Docs"/>
  </r>
  <r>
    <s v="GPS300000583"/>
    <s v="SQA Plan change due to LM SQAP Audit"/>
    <x v="1"/>
    <s v="Deferred"/>
    <s v="Formal DR"/>
    <s v="1620251 Rev A"/>
    <m/>
    <s v="1620251 Rev A"/>
    <s v="Mission Data Unit (MDU)"/>
    <s v="4-Low Priority"/>
    <m/>
    <s v="Cheryl Hodge"/>
    <d v="2010-11-09T17:33:38"/>
    <d v="2010-09-01T11:11:14"/>
    <m/>
    <s v="Document Deficiency"/>
    <m/>
    <m/>
    <s v="Flight Software"/>
    <m/>
    <m/>
    <m/>
    <s v="Susan Newell"/>
    <s v="Not Needed for SV01"/>
    <m/>
    <x v="2"/>
    <x v="0"/>
    <d v="2010-09-01T11:11:14"/>
    <m/>
    <s v="Software"/>
    <s v="Software"/>
    <x v="1"/>
    <x v="1"/>
    <x v="1"/>
    <x v="0"/>
    <s v="FSW Docs"/>
  </r>
  <r>
    <s v="GPS300000584"/>
    <s v="SDRL SQAP 001 Change Required as a result of LM SQAP yearly audit"/>
    <x v="1"/>
    <s v="Deferred"/>
    <s v="Formal DR"/>
    <s v="SQAP 001 1620190 RevA"/>
    <m/>
    <m/>
    <s v="Mission Data Unit (MDU)"/>
    <s v="4-Low Priority"/>
    <m/>
    <s v="Cheryl Hodge"/>
    <d v="2010-11-09T17:34:31"/>
    <d v="2010-09-01T11:56:51"/>
    <m/>
    <s v="Document Deficiency"/>
    <m/>
    <m/>
    <s v="Flight Software"/>
    <m/>
    <m/>
    <m/>
    <s v="Cheryl Hodge"/>
    <s v="Not Needed for SV01"/>
    <m/>
    <x v="2"/>
    <x v="0"/>
    <d v="2010-09-01T11:56:51"/>
    <m/>
    <s v="Software"/>
    <s v="Software"/>
    <x v="1"/>
    <x v="1"/>
    <x v="1"/>
    <x v="0"/>
    <s v="FSW Docs"/>
  </r>
  <r>
    <s v="GPS300000597"/>
    <s v="Updates to the SDD Dignostics section driven by coding."/>
    <x v="0"/>
    <s v="Closed/Awaiting Approval"/>
    <s v="Developmental"/>
    <s v="SDD 1652000"/>
    <s v="SDD 1652000"/>
    <m/>
    <s v="Mission Data Unit (MDU)"/>
    <s v="3-Normal Queue"/>
    <n v="601"/>
    <s v="Robert Montana"/>
    <d v="2010-11-09T16:33:55"/>
    <d v="2010-09-09T15:08:36"/>
    <d v="2012-04-19T08:39:54"/>
    <m/>
    <s v="Fixed"/>
    <s v="Cheryl Hodge"/>
    <s v="Flight Software"/>
    <s v="Robert.Richton@itt.com"/>
    <m/>
    <m/>
    <s v="Robert Montana"/>
    <m/>
    <m/>
    <x v="0"/>
    <x v="0"/>
    <d v="2010-09-09T15:08:36"/>
    <d v="2012-06-28T11:10:27"/>
    <s v="Software"/>
    <s v="Software"/>
    <x v="0"/>
    <x v="2"/>
    <x v="2"/>
    <x v="0"/>
    <s v="FSW Docs"/>
  </r>
  <r>
    <s v="GPS300000599"/>
    <s v="SDD - Perform Error-Checking on INTEGRITY API Calls"/>
    <x v="0"/>
    <s v="Closed/Approved"/>
    <s v="Developmental"/>
    <s v="SDD1652000"/>
    <m/>
    <m/>
    <s v="Mission Data Unit (MDU)"/>
    <s v="4-Low Priority"/>
    <n v="3113"/>
    <s v="Michael Gilbert"/>
    <d v="2010-11-09T16:36:24"/>
    <d v="2010-09-09T15:42:25"/>
    <d v="2013-10-02T14:46:18"/>
    <s v="Enhancement"/>
    <s v="Fixed"/>
    <s v="Cheryl Hodge"/>
    <s v="Flight Software"/>
    <s v="Michael.Gilbert@itt.com"/>
    <m/>
    <m/>
    <s v="Michael Gilbert"/>
    <s v="FSW SDD"/>
    <s v="FSW SDD"/>
    <x v="0"/>
    <x v="0"/>
    <d v="2010-09-09T15:42:25"/>
    <d v="2013-10-02T14:46:18"/>
    <s v="Software"/>
    <s v="Software"/>
    <x v="2"/>
    <x v="5"/>
    <x v="8"/>
    <x v="0"/>
    <s v="FSW Docs"/>
  </r>
  <r>
    <s v="GPS300000601"/>
    <s v="Updates to the SDD Bootstrap section driven by coding."/>
    <x v="0"/>
    <s v="Closed/Awaiting Approval"/>
    <s v="Formal DR"/>
    <s v="SDD 1652000"/>
    <s v="SDD 1652000"/>
    <m/>
    <s v="Mission Data Unit (MDU)"/>
    <s v="1-Resolve Immediately"/>
    <s v="597, LM DR# GPS300000715"/>
    <s v="Robert Montana"/>
    <d v="2011-03-01T15:01:28"/>
    <d v="2010-09-09T20:48:25"/>
    <d v="2012-04-16T15:02:29"/>
    <m/>
    <s v="Fixed"/>
    <s v="Cheryl Hodge"/>
    <s v="Flight Software"/>
    <s v="Robert.Richton@itt.com"/>
    <s v="Unit Test Phase"/>
    <m/>
    <s v="Robert Montana"/>
    <m/>
    <m/>
    <x v="0"/>
    <x v="0"/>
    <d v="2010-09-09T20:48:25"/>
    <d v="2012-04-18T16:16:55"/>
    <s v="Software"/>
    <s v="Software"/>
    <x v="0"/>
    <x v="0"/>
    <x v="0"/>
    <x v="0"/>
    <s v="FSW Docs"/>
  </r>
  <r>
    <s v="GPS300000638"/>
    <s v="NPE TSW SDD Post CDR Baseline changes"/>
    <x v="0"/>
    <s v="Closed/Approved"/>
    <s v="Formal DR"/>
    <s v="SDD1620155"/>
    <s v="Rev B"/>
    <s v="Rev A"/>
    <s v="Navigation Payload Element (NPE)"/>
    <s v="3-Normal Queue"/>
    <s v="LM: GPS300000570"/>
    <s v="Robert Richton"/>
    <d v="2012-04-13T17:01:00"/>
    <d v="2010-09-21T16:40:56"/>
    <d v="2013-05-01T18:48:02"/>
    <s v="Customer Request"/>
    <s v="Fixed"/>
    <s v="Cheryl Hodge"/>
    <s v="Test Software"/>
    <s v="Hamida.Yaniero@itt.com"/>
    <s v="Unit Test Phase"/>
    <m/>
    <s v="Rose Osborne"/>
    <m/>
    <s v="TSW SDD Rev B"/>
    <x v="0"/>
    <x v="1"/>
    <d v="2010-09-21T16:40:56"/>
    <d v="2013-05-01T18:48:02"/>
    <s v="Software"/>
    <s v="Software"/>
    <x v="2"/>
    <x v="4"/>
    <x v="5"/>
    <x v="0"/>
    <s v="TSW Docs"/>
  </r>
  <r>
    <s v="GPS300000639"/>
    <s v="SDD - Diagnostic test set needs to be defined"/>
    <x v="0"/>
    <s v="Closed/Approved"/>
    <s v="Developmental"/>
    <s v="SDD1652000"/>
    <s v="FSW SDD to be released"/>
    <s v="SDD1652000 Rev A"/>
    <s v="Mission Data Unit (MDU)"/>
    <s v="3-Normal Queue"/>
    <m/>
    <s v="Patricia Roeland"/>
    <d v="2013-09-26T11:27:19"/>
    <d v="2010-09-21T21:10:00"/>
    <d v="2013-09-27T09:28:44"/>
    <s v="Enhancement"/>
    <s v="Fixed"/>
    <s v="Cheryl Hodge"/>
    <s v="Flight Software"/>
    <s v="Robert.Montana@itt.com"/>
    <m/>
    <m/>
    <s v="Robert Montana"/>
    <s v="FSW SDD"/>
    <s v="FSW SDD"/>
    <x v="0"/>
    <x v="0"/>
    <d v="2010-09-21T21:10:00"/>
    <d v="2013-09-27T09:28:44"/>
    <s v="Software"/>
    <s v="Software"/>
    <x v="2"/>
    <x v="3"/>
    <x v="9"/>
    <x v="0"/>
    <s v="FSW Docs"/>
  </r>
  <r>
    <s v="GPS300000645"/>
    <s v="SDD - Avoid Blocking Calls While Holding a Mutex"/>
    <x v="0"/>
    <s v="Closed/Approved"/>
    <s v="Developmental"/>
    <s v="SDD1652000"/>
    <m/>
    <m/>
    <s v="Mission Data Unit (MDU)"/>
    <s v="4-Low Priority"/>
    <s v="951, 1024, 1028"/>
    <s v="Michael Gilbert"/>
    <d v="2010-09-24T00:40:23"/>
    <d v="2010-09-24T00:25:16"/>
    <d v="2013-10-02T14:53:51"/>
    <s v="Requirement Implementation Error"/>
    <s v="Fixed"/>
    <s v="Cheryl Hodge"/>
    <s v="Flight Software"/>
    <s v="Michael.Gilbert@itt.com"/>
    <m/>
    <m/>
    <s v="Michael Gilbert"/>
    <s v="FSW SDD"/>
    <s v="FSW SDD"/>
    <x v="0"/>
    <x v="0"/>
    <d v="2010-09-24T00:25:16"/>
    <d v="2013-10-02T14:53:51"/>
    <s v="Software"/>
    <s v="Software"/>
    <x v="2"/>
    <x v="5"/>
    <x v="8"/>
    <x v="0"/>
    <s v="FSW Docs"/>
  </r>
  <r>
    <s v="GPS300000692"/>
    <s v="SDD: Hardware Interface class for the SBC"/>
    <x v="0"/>
    <s v="Closed/Approved"/>
    <s v="Developmental"/>
    <s v="SDD1652000"/>
    <m/>
    <m/>
    <s v="Mission Data Unit (MDU)"/>
    <s v="4-Low Priority"/>
    <n v="1.19011931453168E+23"/>
    <s v="Michael Gilbert"/>
    <d v="2012-03-26T16:34:53"/>
    <d v="2010-10-07T11:19:12"/>
    <d v="2013-10-02T14:55:46"/>
    <s v="Document Deficiency"/>
    <s v="Fixed"/>
    <s v="Cheryl Hodge"/>
    <s v="Flight Software"/>
    <s v="Michael.Gilbert@itt.com"/>
    <m/>
    <m/>
    <s v="Aryeh Tasher"/>
    <s v="FSW SDD"/>
    <s v="FSW SDD"/>
    <x v="0"/>
    <x v="0"/>
    <d v="2010-10-07T11:19:12"/>
    <d v="2013-10-02T14:55:46"/>
    <s v="Software"/>
    <s v="Software"/>
    <x v="2"/>
    <x v="5"/>
    <x v="8"/>
    <x v="0"/>
    <s v="FSW Docs"/>
  </r>
  <r>
    <s v="GPS300000703"/>
    <s v="SDD - Update CSTS C# Script Engine Section for Code Peer Review Changes"/>
    <x v="0"/>
    <s v="Closed/Approved"/>
    <s v="Developmental"/>
    <s v="SDD1620155"/>
    <m/>
    <m/>
    <s v="NPE ITE"/>
    <s v="3-Normal Queue"/>
    <s v="LM #570"/>
    <s v="Robert Richton"/>
    <d v="2012-02-23T19:31:16"/>
    <d v="2010-10-18T14:41:48"/>
    <d v="2013-05-01T18:51:01"/>
    <s v="Requirement Misunderstood"/>
    <s v="Fixed"/>
    <s v="Cheryl Hodge"/>
    <s v="Test Software"/>
    <s v="James.Bindas@itt.com"/>
    <m/>
    <m/>
    <s v="Jason Jackson"/>
    <m/>
    <s v="TSW SDD"/>
    <x v="0"/>
    <x v="1"/>
    <d v="2010-10-18T14:41:48"/>
    <d v="2013-05-01T18:51:01"/>
    <s v="Software"/>
    <s v="Software"/>
    <x v="2"/>
    <x v="4"/>
    <x v="5"/>
    <x v="0"/>
    <s v="TSW Docs"/>
  </r>
  <r>
    <s v="GPS300000707"/>
    <s v="LBCR SDD Continuation Updates per CRM"/>
    <x v="0"/>
    <s v="Closed/Approved"/>
    <s v="Developmental"/>
    <s v="SDD1620155"/>
    <m/>
    <s v="SDD Rev -"/>
    <s v="LBCR"/>
    <s v="4-Low Priority"/>
    <s v="LM DR: 538"/>
    <s v="Robert Richton"/>
    <d v="2012-01-03T10:43:08"/>
    <d v="2010-10-18T15:03:47"/>
    <d v="2013-05-01T18:52:01"/>
    <s v="Document Deficiency"/>
    <s v="Fixed"/>
    <s v="Cheryl Hodge"/>
    <s v="Test Software"/>
    <s v="Rose.Osborne@itt.com"/>
    <s v="Unit Test Phase"/>
    <m/>
    <s v="Jason Jackson"/>
    <m/>
    <m/>
    <x v="0"/>
    <x v="1"/>
    <d v="2010-10-18T15:03:47"/>
    <d v="2013-05-01T18:52:50"/>
    <s v="Software"/>
    <s v="Software"/>
    <x v="2"/>
    <x v="4"/>
    <x v="5"/>
    <x v="0"/>
    <s v="TSW Docs"/>
  </r>
  <r>
    <s v="GPS300000708"/>
    <s v="SDD - Update CSTS Event Broker Section for Code Peer Review Changes"/>
    <x v="0"/>
    <s v="Closed/Approved"/>
    <s v="Developmental"/>
    <s v="SDD1620155"/>
    <m/>
    <m/>
    <s v="NPE ITE"/>
    <s v="4-Low Priority"/>
    <s v="LM #570"/>
    <s v="Joseph Barcelo"/>
    <d v="2012-09-26T16:19:18"/>
    <d v="2010-10-18T15:06:52"/>
    <d v="2013-05-01T18:56:39"/>
    <s v="Requirement Incorrect"/>
    <s v="Fixed"/>
    <s v="Cheryl Hodge"/>
    <s v="Test Software"/>
    <s v="James.Bindas@itt.com"/>
    <m/>
    <m/>
    <s v="Jason Jackson"/>
    <d v="2012-10-26T00:00:00"/>
    <m/>
    <x v="0"/>
    <x v="1"/>
    <d v="2010-10-18T15:06:52"/>
    <d v="2013-05-01T18:56:47"/>
    <s v="Software"/>
    <s v="Software"/>
    <x v="2"/>
    <x v="4"/>
    <x v="5"/>
    <x v="0"/>
    <s v="TSW Docs"/>
  </r>
  <r>
    <s v="GPS300000712"/>
    <s v="SDD - Update CSTS Plug-In Common Section for Code Peer Review Changes"/>
    <x v="0"/>
    <s v="Closed/Approved"/>
    <s v="Developmental"/>
    <s v="SDD1620155"/>
    <m/>
    <m/>
    <s v="NPE ITE"/>
    <s v="4-Low Priority"/>
    <s v="LM #570"/>
    <s v="Joseph Barcelo"/>
    <d v="2012-09-26T16:21:03"/>
    <d v="2010-10-20T08:40:54"/>
    <d v="2013-05-01T19:06:04"/>
    <s v="Requirement Incorrect"/>
    <s v="Fixed"/>
    <s v="Cheryl Hodge"/>
    <s v="Test Software"/>
    <s v="James.Bindas@itt.com"/>
    <m/>
    <m/>
    <s v="Jason Jackson"/>
    <m/>
    <m/>
    <x v="0"/>
    <x v="1"/>
    <d v="2010-10-20T08:40:54"/>
    <d v="2013-05-01T19:06:12"/>
    <s v="Software"/>
    <s v="Software"/>
    <x v="2"/>
    <x v="4"/>
    <x v="5"/>
    <x v="0"/>
    <s v="TSW Docs"/>
  </r>
  <r>
    <s v="GPS300000713"/>
    <s v="SDD - Update CSTS STE Library Section for Code Peer Review Changes"/>
    <x v="0"/>
    <s v="Closed/Approved"/>
    <s v="Formal DR"/>
    <m/>
    <m/>
    <m/>
    <s v="NPE ITE"/>
    <s v="4-Low Priority"/>
    <s v="LM #570"/>
    <s v="Norman Yenesel"/>
    <d v="2013-03-26T17:56:24"/>
    <d v="2010-10-20T08:44:11"/>
    <d v="2013-05-01T19:07:27"/>
    <s v="Requirement Incorrect"/>
    <s v="Fixed Indirectly"/>
    <s v="Cheryl Hodge"/>
    <s v="Test Software"/>
    <s v="James.Bindas@itt.com"/>
    <m/>
    <m/>
    <s v="Jason Jackson"/>
    <d v="2012-10-26T00:00:00"/>
    <s v="TSW SDD"/>
    <x v="0"/>
    <x v="1"/>
    <d v="2010-10-20T08:44:11"/>
    <d v="2013-05-01T19:07:35"/>
    <s v="Software"/>
    <s v="Software"/>
    <x v="2"/>
    <x v="4"/>
    <x v="5"/>
    <x v="0"/>
    <s v="TSW Docs"/>
  </r>
  <r>
    <s v="GPS300000716"/>
    <s v="FSW - Device Driver Updates for HW/SW Integration"/>
    <x v="0"/>
    <s v="Closed/Approved"/>
    <s v="Developmental"/>
    <m/>
    <m/>
    <m/>
    <s v="Mission Data Unit (MDU)"/>
    <s v="3-Normal Queue"/>
    <n v="76718651866"/>
    <s v="Michael Gilbert"/>
    <d v="2010-10-26T01:25:36"/>
    <d v="2010-10-26T01:12:11"/>
    <d v="2012-07-12T14:40:54"/>
    <s v="Coding Error"/>
    <s v="Fixed"/>
    <s v="Andrea Permessur"/>
    <s v="Flight Software"/>
    <s v="Patricia.Roeland@itt.com"/>
    <s v="Unit Test Phase"/>
    <m/>
    <s v="Michael Gilbert"/>
    <m/>
    <n v="11865"/>
    <x v="0"/>
    <x v="2"/>
    <d v="2010-10-26T01:12:11"/>
    <d v="2012-07-12T14:40:54"/>
    <s v="Software"/>
    <s v="Software"/>
    <x v="0"/>
    <x v="6"/>
    <x v="10"/>
    <x v="1"/>
    <s v="Flight Software"/>
  </r>
  <r>
    <s v="GPS300000748"/>
    <s v="SDD - Update Section 6 to reflect SRS change"/>
    <x v="3"/>
    <s v="Open"/>
    <s v="Developmental"/>
    <s v="MDU FSW SDD"/>
    <m/>
    <m/>
    <s v="Mission Data Unit (MDU)"/>
    <s v="3-Normal Queue"/>
    <m/>
    <s v="Robert Richton"/>
    <d v="2011-03-01T14:05:59"/>
    <d v="2010-11-09T08:44:25"/>
    <d v="2013-09-20T10:56:01"/>
    <s v="Document Deficiency"/>
    <s v="Fixed"/>
    <m/>
    <s v="Flight Software"/>
    <m/>
    <s v="Unit Test Phase"/>
    <m/>
    <s v="Robert Richton"/>
    <s v="FSW SDD"/>
    <m/>
    <x v="0"/>
    <x v="0"/>
    <d v="2010-11-09T08:44:25"/>
    <m/>
    <s v="Software"/>
    <s v="Software"/>
    <x v="1"/>
    <x v="1"/>
    <x v="1"/>
    <x v="0"/>
    <s v="FSW Docs"/>
  </r>
  <r>
    <s v="GPS300000750"/>
    <s v="MDUFSW Upload - Reprogramming Store Status TLM Msg"/>
    <x v="0"/>
    <s v="Closed/Awaiting Approval"/>
    <s v="Developmental"/>
    <s v="code"/>
    <m/>
    <s v="Code"/>
    <s v="Mission Data Unit (MDU)"/>
    <s v="3-Normal Queue"/>
    <n v="950"/>
    <s v="Robert Montana"/>
    <d v="2011-02-24T09:19:48"/>
    <d v="2010-11-09T16:03:14"/>
    <d v="2012-05-14T14:44:18"/>
    <s v="Document Deficiency"/>
    <s v="Fixed"/>
    <s v="Cheryl Hodge"/>
    <s v="Flight Software"/>
    <s v="Patricia.Roeland@itt.com"/>
    <s v="Unit Test Phase"/>
    <m/>
    <s v="Waiman Baccay"/>
    <m/>
    <n v="11845"/>
    <x v="0"/>
    <x v="2"/>
    <d v="2010-11-09T16:03:14"/>
    <d v="2012-05-14T15:48:15"/>
    <s v="Software"/>
    <s v="Software"/>
    <x v="0"/>
    <x v="4"/>
    <x v="11"/>
    <x v="1"/>
    <s v="Flight Software"/>
  </r>
  <r>
    <s v="GPS300000754"/>
    <s v="SDD - Read/Write FPGA Register SMCs"/>
    <x v="0"/>
    <s v="Closed/Approved"/>
    <s v="Developmental"/>
    <s v="SDD1652000"/>
    <s v="SDD1652000 Rev. B"/>
    <s v="SDD1652000"/>
    <s v="Mission Data Unit (MDU)"/>
    <s v="3-Normal Queue"/>
    <n v="1056"/>
    <s v="Waiman Baccay"/>
    <d v="2010-11-10T17:09:41"/>
    <d v="2010-11-10T16:47:54"/>
    <d v="2013-09-23T12:41:17"/>
    <s v="Enhancement"/>
    <s v="Fixed"/>
    <s v="Cheryl Hodge"/>
    <s v="Flight Software"/>
    <s v="Waiman.Baccay@itt.com"/>
    <m/>
    <s v="N/A"/>
    <s v="Waiman Baccay"/>
    <s v="FSW SDD"/>
    <s v="FSW SDD"/>
    <x v="0"/>
    <x v="0"/>
    <d v="2010-11-10T16:47:54"/>
    <d v="2013-09-23T12:41:17"/>
    <s v="Software"/>
    <s v="Software"/>
    <x v="2"/>
    <x v="3"/>
    <x v="9"/>
    <x v="0"/>
    <s v="FSW Docs"/>
  </r>
  <r>
    <s v="GPS300000759"/>
    <s v="MDU FSW: Support MDU Restart/TKS Jump Start capability in TKS process"/>
    <x v="0"/>
    <s v="Closed/Approved"/>
    <s v="Developmental"/>
    <m/>
    <m/>
    <m/>
    <s v="Mission Data Unit (MDU)"/>
    <s v="3-Normal Queue"/>
    <m/>
    <s v="Aryeh Tasher"/>
    <d v="2010-11-18T14:27:08"/>
    <d v="2010-11-12T09:00:21"/>
    <d v="2012-07-12T15:49:15"/>
    <s v="Coding Error"/>
    <s v="Fixed"/>
    <s v="Andrea Permessur"/>
    <s v="Flight Software"/>
    <s v="Michael.Gilbert@itt.com"/>
    <s v="Unit Test Phase"/>
    <m/>
    <s v="Aryeh Tasher"/>
    <m/>
    <n v="11829"/>
    <x v="0"/>
    <x v="0"/>
    <d v="2010-11-12T09:00:21"/>
    <d v="2012-07-12T15:49:15"/>
    <s v="Software"/>
    <s v="Software"/>
    <x v="0"/>
    <x v="6"/>
    <x v="10"/>
    <x v="1"/>
    <s v="Flight Software"/>
  </r>
  <r>
    <s v="GPS300000764"/>
    <s v="FSW: Updates to TKS code due to TKS (Part 1) Unit Testing"/>
    <x v="0"/>
    <s v="In Progress"/>
    <s v="Developmental"/>
    <s v="code"/>
    <m/>
    <m/>
    <s v="Mission Data Unit (MDU)"/>
    <s v="4-Low Priority"/>
    <m/>
    <s v="Aryeh Tasher"/>
    <d v="2010-11-18T14:27:55"/>
    <d v="2010-11-15T10:27:03"/>
    <d v="2011-12-08T19:54:58"/>
    <s v="Coding Error"/>
    <s v="Fixed"/>
    <s v="Cheryl Hodge"/>
    <s v="Flight Software"/>
    <s v="Patricia.Roeland@itt.com"/>
    <s v="Unit Test Phase"/>
    <m/>
    <s v="Aryeh Tasher"/>
    <m/>
    <n v="11829"/>
    <x v="2"/>
    <x v="0"/>
    <d v="2010-11-15T10:27:03"/>
    <d v="2012-10-19T11:09:28"/>
    <s v="Software"/>
    <s v="Software"/>
    <x v="0"/>
    <x v="5"/>
    <x v="12"/>
    <x v="1"/>
    <s v="Flight Software"/>
  </r>
  <r>
    <s v="GPS300000765"/>
    <s v="SDD - SDD to SRS Class Trace Updates"/>
    <x v="0"/>
    <s v="Closed/Approved"/>
    <s v="Developmental"/>
    <s v="SDD1652000"/>
    <s v="SDD1652000 Rev. B"/>
    <s v="SDD1652000 Rev. B"/>
    <s v="Mission Data Unit (MDU)"/>
    <s v="3-Normal Queue"/>
    <s v="LM DR# GPS300000715; also Exelis DR 754"/>
    <s v="Waiman Baccay"/>
    <d v="2010-11-15T12:14:39"/>
    <d v="2010-11-15T10:29:14"/>
    <d v="2013-09-23T12:41:51"/>
    <s v="Document Deficiency"/>
    <s v="Fixed"/>
    <s v="Cheryl Hodge"/>
    <s v="Flight Software"/>
    <s v="Waiman.Baccay@itt.com"/>
    <m/>
    <s v="N/A"/>
    <s v="Waiman Baccay"/>
    <s v="FSW SDD"/>
    <s v="FSW SDD"/>
    <x v="0"/>
    <x v="0"/>
    <d v="2010-11-15T10:29:14"/>
    <d v="2013-09-23T12:41:51"/>
    <s v="Software"/>
    <s v="Software"/>
    <x v="2"/>
    <x v="3"/>
    <x v="9"/>
    <x v="0"/>
    <s v="FSW Docs"/>
  </r>
  <r>
    <s v="GPS300000768"/>
    <s v="Diagnostics code changes due to unit testing."/>
    <x v="0"/>
    <s v="Closed/Approved"/>
    <s v="Developmental"/>
    <m/>
    <m/>
    <m/>
    <s v="Mission Data Unit (MDU)"/>
    <s v="3-Normal Queue"/>
    <m/>
    <s v="Robert Montana"/>
    <d v="2010-11-18T15:25:57"/>
    <d v="2010-11-16T19:56:47"/>
    <d v="2012-05-30T09:50:18"/>
    <s v="Coding Error"/>
    <s v="Fixed"/>
    <s v="Cheryl Hodge"/>
    <s v="Flight Software"/>
    <s v="Patricia.Roeland@itt.com"/>
    <s v="Unit Test Phase"/>
    <m/>
    <s v="Robert Montana"/>
    <m/>
    <n v="11829"/>
    <x v="0"/>
    <x v="2"/>
    <d v="2010-11-16T19:56:47"/>
    <d v="2012-05-30T09:50:18"/>
    <s v="Software"/>
    <s v="Software"/>
    <x v="0"/>
    <x v="4"/>
    <x v="13"/>
    <x v="1"/>
    <s v="Flight Software"/>
  </r>
  <r>
    <s v="GPS300000769"/>
    <s v="SDD - Update CDG Overflow Message (TLM #253)"/>
    <x v="0"/>
    <s v="Closed/Approved"/>
    <s v="Developmental"/>
    <s v="SDD1652000"/>
    <m/>
    <m/>
    <s v="Mission Data Unit (MDU)"/>
    <s v="4-Low Priority"/>
    <n v="645769"/>
    <s v="Michael Gilbert"/>
    <d v="2010-11-17T01:40:22"/>
    <d v="2010-11-17T01:34:57"/>
    <d v="2013-10-02T14:29:33"/>
    <s v="Requirement Incorrect"/>
    <s v="Fixed"/>
    <s v="Cheryl Hodge"/>
    <s v="Flight Software"/>
    <s v="Michael.Gilbert@itt.com"/>
    <m/>
    <m/>
    <s v="Michael Gilbert"/>
    <s v="FSW SDD"/>
    <s v="FSW SDD"/>
    <x v="0"/>
    <x v="0"/>
    <d v="2010-11-17T01:34:57"/>
    <d v="2013-10-02T14:29:33"/>
    <s v="Software"/>
    <s v="Software"/>
    <x v="2"/>
    <x v="5"/>
    <x v="8"/>
    <x v="0"/>
    <s v="FSW Docs"/>
  </r>
  <r>
    <s v="GPS300000778"/>
    <s v="Updates to the SDD Diagnostics section driven by testing."/>
    <x v="3"/>
    <s v="Open"/>
    <s v="Developmental"/>
    <s v="SDD 1652000"/>
    <s v="SDD 1652000"/>
    <m/>
    <s v="Mission Data Unit (MDU)"/>
    <s v="3-Normal Queue"/>
    <s v="1360,1552,1781,LM DR#GPS300000715"/>
    <s v="Patricia Roeland"/>
    <d v="2012-10-02T15:15:41"/>
    <d v="2010-11-18T16:33:36"/>
    <d v="2012-10-09T17:47:28"/>
    <s v="Not a Failure"/>
    <s v="Fixed"/>
    <m/>
    <s v="Flight Software"/>
    <m/>
    <s v="Integration Test Phase"/>
    <m/>
    <s v="Robert Montana"/>
    <s v="FSW SDD"/>
    <m/>
    <x v="0"/>
    <x v="0"/>
    <d v="2010-11-18T16:33:36"/>
    <m/>
    <s v="Software"/>
    <s v="Software"/>
    <x v="1"/>
    <x v="1"/>
    <x v="1"/>
    <x v="0"/>
    <s v="FSW Docs"/>
  </r>
  <r>
    <s v="GPS300000785"/>
    <s v="FSW: Updates to the Executive component due to Unit Testing"/>
    <x v="0"/>
    <s v="Closed/Approved"/>
    <s v="Developmental"/>
    <m/>
    <m/>
    <m/>
    <s v="Mission Data Unit (MDU)"/>
    <s v="3-Normal Queue"/>
    <n v="1034"/>
    <s v="Aryeh Tasher"/>
    <d v="2010-12-07T09:16:14"/>
    <d v="2010-11-19T13:04:07"/>
    <d v="2012-06-04T17:28:16"/>
    <s v="Coding Error"/>
    <s v="Fixed"/>
    <s v="Cheryl Hodge"/>
    <s v="Flight Software"/>
    <s v="Michael.Gilbert@itt.com"/>
    <s v="Unit Test Phase"/>
    <m/>
    <s v="Aryeh Tasher"/>
    <m/>
    <n v="11829"/>
    <x v="0"/>
    <x v="2"/>
    <d v="2010-11-19T13:04:07"/>
    <d v="2012-06-04T17:28:16"/>
    <s v="Software"/>
    <s v="Software"/>
    <x v="0"/>
    <x v="2"/>
    <x v="14"/>
    <x v="1"/>
    <s v="Flight Software"/>
  </r>
  <r>
    <s v="GPS300000804"/>
    <s v="FSW: TKS algorithm to generate control loop constants"/>
    <x v="0"/>
    <s v="Closed/Approved"/>
    <s v="Developmental"/>
    <m/>
    <m/>
    <m/>
    <s v="Mission Data Unit (MDU)"/>
    <s v="3-Normal Queue"/>
    <m/>
    <s v="Aryeh Tasher"/>
    <d v="2010-12-07T09:17:24"/>
    <d v="2010-11-30T14:30:38"/>
    <d v="2012-07-05T11:19:56"/>
    <s v="Coding Error"/>
    <s v="Fixed"/>
    <s v="Cheryl Hodge"/>
    <s v="Flight Software"/>
    <s v="Paul.Gilmour@itt.com"/>
    <m/>
    <m/>
    <s v="Aryeh Tasher"/>
    <m/>
    <n v="11829"/>
    <x v="0"/>
    <x v="0"/>
    <d v="2010-11-30T14:30:38"/>
    <d v="2012-07-05T11:19:56"/>
    <s v="Software"/>
    <s v="Software"/>
    <x v="0"/>
    <x v="6"/>
    <x v="15"/>
    <x v="1"/>
    <s v="Flight Software"/>
  </r>
  <r>
    <s v="GPS300000809"/>
    <s v="FSW: Updates to the Hardware Interfaces component due to Unit Testing"/>
    <x v="0"/>
    <s v="Closed/Awaiting Approval"/>
    <s v="Developmental"/>
    <m/>
    <m/>
    <m/>
    <s v="Mission Data Unit (MDU)"/>
    <s v="3-Normal Queue"/>
    <n v="840"/>
    <s v="Aryeh Tasher"/>
    <d v="2010-12-07T09:18:09"/>
    <d v="2010-12-02T17:55:48"/>
    <d v="2012-06-13T10:55:19"/>
    <s v="Coding Error"/>
    <s v="Fixed"/>
    <s v="Cheryl Hodge"/>
    <s v="Flight Software"/>
    <s v="Patricia.Roeland@itt.com"/>
    <s v="Unit Test Phase"/>
    <m/>
    <s v="Aryeh Tasher"/>
    <m/>
    <n v="11829"/>
    <x v="0"/>
    <x v="2"/>
    <d v="2010-12-02T17:55:48"/>
    <d v="2012-06-19T09:33:40"/>
    <s v="Software"/>
    <s v="Software"/>
    <x v="0"/>
    <x v="2"/>
    <x v="16"/>
    <x v="1"/>
    <s v="Flight Software"/>
  </r>
  <r>
    <s v="GPS300000824"/>
    <s v="Telemetry code changes due to unit testing"/>
    <x v="0"/>
    <s v="In Progress"/>
    <s v="Developmental"/>
    <m/>
    <m/>
    <m/>
    <s v="Mission Data Unit (MDU)"/>
    <s v="3-Normal Queue"/>
    <m/>
    <s v="Robert Montana"/>
    <d v="2011-03-01T13:50:16"/>
    <d v="2010-12-09T19:38:25"/>
    <d v="2012-01-25T09:55:45"/>
    <s v="Coding Error"/>
    <s v="Fixed"/>
    <s v="Cheryl Hodge"/>
    <s v="Flight Software"/>
    <s v="Patricia.Roeland@itt.com"/>
    <s v="Unit Test Phase"/>
    <m/>
    <s v="Robert Montana"/>
    <m/>
    <n v="11829"/>
    <x v="0"/>
    <x v="2"/>
    <d v="2010-12-09T19:38:25"/>
    <d v="2012-05-09T09:33:09"/>
    <s v="Software"/>
    <s v="Software"/>
    <x v="0"/>
    <x v="4"/>
    <x v="17"/>
    <x v="1"/>
    <s v="Flight Software"/>
  </r>
  <r>
    <s v="GPS300000838"/>
    <s v="SDD - Improve Z-Count Epoch Data Logging"/>
    <x v="0"/>
    <s v="Closed/Approved"/>
    <s v="Developmental"/>
    <s v="SDD1652000"/>
    <m/>
    <m/>
    <s v="Mission Data Unit (MDU)"/>
    <s v="4-Low Priority"/>
    <n v="837"/>
    <s v="Michael Gilbert"/>
    <d v="2010-12-15T14:02:10"/>
    <d v="2010-12-15T14:00:11"/>
    <d v="2013-10-02T14:56:20"/>
    <s v="Enhancement"/>
    <s v="Fixed"/>
    <s v="Cheryl Hodge"/>
    <s v="Flight Software"/>
    <s v="Michael.Gilbert@itt.com"/>
    <m/>
    <m/>
    <s v="Michael Gilbert"/>
    <s v="FSW SDD"/>
    <s v="FSW SDD"/>
    <x v="2"/>
    <x v="0"/>
    <d v="2010-12-15T14:00:11"/>
    <d v="2013-10-02T14:56:20"/>
    <s v="Software"/>
    <s v="Software"/>
    <x v="2"/>
    <x v="5"/>
    <x v="8"/>
    <x v="0"/>
    <s v="FSW Docs"/>
  </r>
  <r>
    <s v="GPS300000841"/>
    <s v="FSW: Infrastructure changes due to Unit Testing"/>
    <x v="0"/>
    <s v="In Progress"/>
    <s v="Developmental"/>
    <m/>
    <m/>
    <m/>
    <s v="Mission Data Unit (MDU)"/>
    <s v="3-Normal Queue"/>
    <n v="844"/>
    <s v="Aryeh Tasher"/>
    <d v="2011-03-01T13:52:16"/>
    <d v="2010-12-17T14:40:14"/>
    <d v="2011-12-08T18:12:52"/>
    <s v="Coding Error"/>
    <s v="Fixed"/>
    <s v="Cheryl Hodge"/>
    <s v="Flight Software"/>
    <s v="Robert.Richton@itt.com"/>
    <s v="Unit Test Phase"/>
    <m/>
    <s v="Aryeh Tasher"/>
    <m/>
    <n v="11829"/>
    <x v="0"/>
    <x v="2"/>
    <d v="2010-12-17T14:40:14"/>
    <d v="2012-05-09T09:44:38"/>
    <s v="Software"/>
    <s v="Software"/>
    <x v="0"/>
    <x v="4"/>
    <x v="17"/>
    <x v="1"/>
    <s v="Flight Software"/>
  </r>
  <r>
    <s v="GPS300000843"/>
    <s v="FSW: Updates to TKS code due to TKS (Part 2) CUT"/>
    <x v="0"/>
    <s v="Closed/Awaiting Approval"/>
    <s v="Developmental"/>
    <s v="code"/>
    <m/>
    <m/>
    <s v="Mission Data Unit (MDU)"/>
    <s v="3-Normal Queue"/>
    <m/>
    <s v="Aryeh Tasher"/>
    <d v="2011-03-01T13:52:52"/>
    <d v="2010-12-20T17:21:04"/>
    <d v="2012-08-17T15:53:26"/>
    <s v="Coding Error"/>
    <s v="Fixed"/>
    <s v="Cheryl Hodge"/>
    <s v="Flight Software"/>
    <s v="Patricia.Roeland@itt.com"/>
    <s v="Unit Test Phase"/>
    <m/>
    <s v="Aryeh Tasher"/>
    <m/>
    <s v="11880a"/>
    <x v="2"/>
    <x v="0"/>
    <d v="2010-12-20T17:21:04"/>
    <d v="2013-02-08T11:57:45"/>
    <s v="Software"/>
    <s v="Software"/>
    <x v="2"/>
    <x v="7"/>
    <x v="18"/>
    <x v="1"/>
    <s v="Flight Software"/>
  </r>
  <r>
    <s v="GPS300000848"/>
    <s v="SDD - Updates to add Memory Pools/Mutex for NMG"/>
    <x v="0"/>
    <s v="Closed/Awaiting Approval"/>
    <s v="Developmental"/>
    <s v="SDD1652000"/>
    <s v="SDD1652000 Rev C"/>
    <s v="SDD1652000 Rev A"/>
    <s v="Mission Data Unit (MDU)"/>
    <s v="3-Normal Queue"/>
    <n v="977"/>
    <s v="Michael Gilbert"/>
    <d v="2011-03-01T13:54:27"/>
    <d v="2011-01-06T07:03:22"/>
    <d v="2012-04-17T08:59:00"/>
    <s v="Enhancement"/>
    <s v="Fixed"/>
    <s v="Cheryl Hodge"/>
    <s v="Flight Software"/>
    <s v="Robert.Richton@itt.com"/>
    <m/>
    <m/>
    <s v="Waiman Baccay"/>
    <m/>
    <m/>
    <x v="0"/>
    <x v="0"/>
    <d v="2011-01-06T07:03:22"/>
    <d v="2012-04-18T16:17:35"/>
    <s v="Software"/>
    <s v="Software"/>
    <x v="0"/>
    <x v="0"/>
    <x v="0"/>
    <x v="0"/>
    <s v="FSW Docs"/>
  </r>
  <r>
    <s v="GPS300000852"/>
    <s v="MDU FSW NMG Part 2 Code Fix"/>
    <x v="0"/>
    <s v="In Progress"/>
    <s v="Developmental"/>
    <s v="code"/>
    <m/>
    <s v="Code"/>
    <s v="Mission Data Unit (MDU)"/>
    <s v="3-Normal Queue"/>
    <n v="901"/>
    <s v="Waiman Baccay"/>
    <d v="2011-01-13T11:20:58"/>
    <d v="2011-01-11T07:19:16"/>
    <d v="2011-12-15T16:28:13"/>
    <s v="Coding Error"/>
    <s v="Fixed"/>
    <s v="Cheryl Hodge"/>
    <s v="Flight Software"/>
    <s v="Aryeh.Tasher@itt.com"/>
    <m/>
    <m/>
    <s v="Waiman Baccay"/>
    <m/>
    <n v="11829"/>
    <x v="0"/>
    <x v="0"/>
    <d v="2011-01-11T07:19:16"/>
    <d v="2012-10-19T11:03:00"/>
    <s v="Software"/>
    <s v="Software"/>
    <x v="0"/>
    <x v="5"/>
    <x v="12"/>
    <x v="1"/>
    <s v="Flight Software"/>
  </r>
  <r>
    <s v="GPS300000868"/>
    <s v="FSW: State Vector Processor related changes"/>
    <x v="0"/>
    <s v="Closed/Approved"/>
    <s v="Developmental"/>
    <m/>
    <m/>
    <m/>
    <s v="Mission Data Unit (MDU)"/>
    <s v="3-Normal Queue"/>
    <n v="859"/>
    <s v="Aryeh Tasher"/>
    <d v="2011-03-01T13:55:27"/>
    <d v="2011-01-20T17:39:09"/>
    <d v="2012-07-05T11:22:55"/>
    <s v="Coding Error"/>
    <s v="Fixed"/>
    <s v="Andrea Permessur"/>
    <s v="Flight Software"/>
    <s v="Patricia.Roeland@itt.com"/>
    <s v="Unit Test Phase"/>
    <m/>
    <s v="Aryeh Tasher"/>
    <m/>
    <n v="11829"/>
    <x v="0"/>
    <x v="0"/>
    <d v="2011-01-20T17:39:09"/>
    <d v="2012-07-05T11:22:55"/>
    <s v="Software"/>
    <s v="Software"/>
    <x v="0"/>
    <x v="6"/>
    <x v="15"/>
    <x v="1"/>
    <s v="Flight Software"/>
  </r>
  <r>
    <s v="GPS300000901"/>
    <s v="MDU FSW NMG MNAVMsgGenerator Needs HW Interface Logic"/>
    <x v="0"/>
    <s v="Closed/Approved"/>
    <s v="Developmental"/>
    <m/>
    <s v="See Notes."/>
    <s v="Code"/>
    <s v="Mission Data Unit (MDU)"/>
    <s v="3-Normal Queue"/>
    <m/>
    <s v="Waiman Baccay"/>
    <d v="2011-01-28T08:00:10"/>
    <d v="2011-01-28T07:24:28"/>
    <d v="2012-07-05T11:26:00"/>
    <s v="Document Deficiency"/>
    <s v="Fixed"/>
    <s v="Andrea Permessur"/>
    <s v="Flight Software"/>
    <s v="Patricia.Roeland@itt.com"/>
    <s v="Unit Test Phase"/>
    <m/>
    <s v="Waiman Baccay"/>
    <m/>
    <n v="11829"/>
    <x v="0"/>
    <x v="0"/>
    <d v="2011-01-28T07:24:28"/>
    <d v="2012-07-05T11:26:00"/>
    <s v="Software"/>
    <s v="Software"/>
    <x v="0"/>
    <x v="6"/>
    <x v="15"/>
    <x v="1"/>
    <s v="Flight Software"/>
  </r>
  <r>
    <s v="GPS300000904"/>
    <s v="SDD - MNAV Data Request Signal Handling"/>
    <x v="0"/>
    <s v="Closed/Approved"/>
    <s v="Developmental"/>
    <s v="SDD1652000"/>
    <s v="SDD1652000 Rev. B"/>
    <s v="SDD1652000 Rev A"/>
    <s v="Mission Data Unit (MDU)"/>
    <s v="3-Normal Queue"/>
    <n v="9011176"/>
    <s v="Waiman Baccay"/>
    <d v="2012-03-21T14:54:28"/>
    <d v="2011-01-31T08:43:26"/>
    <d v="2013-09-23T12:42:36"/>
    <s v="Design Error"/>
    <s v="Fixed"/>
    <s v="Cheryl Hodge"/>
    <s v="Flight Software"/>
    <s v="Waiman.Baccay@itt.com"/>
    <m/>
    <s v="N/A"/>
    <s v="Waiman Baccay"/>
    <s v="FSW SDD"/>
    <s v="FSW SDD"/>
    <x v="0"/>
    <x v="0"/>
    <d v="2011-01-31T08:43:26"/>
    <d v="2013-09-23T12:42:36"/>
    <s v="Software"/>
    <s v="Software"/>
    <x v="2"/>
    <x v="3"/>
    <x v="9"/>
    <x v="0"/>
    <s v="FSW Docs"/>
  </r>
  <r>
    <s v="GPS300000913"/>
    <s v="SDD - Crosslink Package Changes Due to Coding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28"/>
    <d v="2011-02-08T13:40:02"/>
    <d v="2013-09-23T12:42:57"/>
    <s v="Not a Failure"/>
    <s v="Fixed"/>
    <s v="Cheryl Hodge"/>
    <s v="Flight Software"/>
    <s v="Waiman.Baccay@itt.com"/>
    <m/>
    <s v="N/A"/>
    <s v="Michael Gilbert"/>
    <s v="FSW SDD"/>
    <s v="FSW SDD"/>
    <x v="0"/>
    <x v="0"/>
    <d v="2011-02-08T13:40:02"/>
    <d v="2013-09-23T12:43:11"/>
    <s v="Software"/>
    <s v="Software"/>
    <x v="2"/>
    <x v="3"/>
    <x v="9"/>
    <x v="0"/>
    <s v="FSW Docs"/>
  </r>
  <r>
    <s v="GPS300000914"/>
    <s v="FSW: Maintain NSC status in Payload 1553B Operational Status message"/>
    <x v="0"/>
    <s v="Closed/Approved"/>
    <s v="Developmental"/>
    <s v="code"/>
    <m/>
    <m/>
    <s v="Mission Data Unit (MDU)"/>
    <s v="3-Normal Queue"/>
    <m/>
    <s v="Aryeh Tasher"/>
    <d v="2011-03-01T13:57:04"/>
    <d v="2011-02-08T14:03:46"/>
    <d v="2012-07-05T11:28:40"/>
    <s v="Requirement Misunderstood"/>
    <s v="Fixed"/>
    <s v="Andrea Permessur"/>
    <s v="Flight Software"/>
    <s v="Michael.Gilbert@itt.com"/>
    <s v="Pre-SWIT Test Integration"/>
    <m/>
    <s v="Aryeh Tasher"/>
    <m/>
    <n v="11829"/>
    <x v="0"/>
    <x v="0"/>
    <d v="2011-02-08T14:03:46"/>
    <d v="2012-07-05T11:28:40"/>
    <s v="Software"/>
    <s v="Software"/>
    <x v="0"/>
    <x v="6"/>
    <x v="15"/>
    <x v="1"/>
    <s v="Flight Software"/>
  </r>
  <r>
    <s v="GPS300000915"/>
    <s v="FSW: Modify Payload 1553B buffering scheme to handle high rate incoming messages"/>
    <x v="0"/>
    <s v="Closed/Approved"/>
    <s v="Developmental"/>
    <s v="code"/>
    <m/>
    <m/>
    <s v="Mission Data Unit (MDU)"/>
    <s v="3-Normal Queue"/>
    <n v="1597"/>
    <s v="Aryeh Tasher"/>
    <d v="2011-03-01T13:57:46"/>
    <d v="2011-02-08T14:10:22"/>
    <d v="2013-06-27T11:32:13"/>
    <s v="Design Error"/>
    <s v="Fixed"/>
    <s v="Cheryl Hodge"/>
    <s v="Flight Software"/>
    <s v="Michael.Gilbert@itt.com"/>
    <s v="Integration Test Phase"/>
    <m/>
    <s v="Aryeh Tasher"/>
    <s v="FSW SIQT"/>
    <n v="11865"/>
    <x v="0"/>
    <x v="0"/>
    <d v="2011-02-08T14:10:22"/>
    <d v="2013-06-27T11:32:13"/>
    <s v="Software"/>
    <s v="Software"/>
    <x v="2"/>
    <x v="2"/>
    <x v="2"/>
    <x v="1"/>
    <s v="Flight Software"/>
  </r>
  <r>
    <s v="GPS300000916"/>
    <s v="FSW - Investigate telemetry queue sizes to reduce overflow messages"/>
    <x v="0"/>
    <s v="Closed/Awaiting Approval"/>
    <s v="Developmental"/>
    <m/>
    <m/>
    <m/>
    <s v="Mission Data Unit (MDU)"/>
    <s v="3-Normal Queue"/>
    <s v="1443, 1852"/>
    <s v="Michael Gilbert"/>
    <d v="2011-03-01T13:58:23"/>
    <d v="2011-02-08T14:16:10"/>
    <d v="2012-05-30T15:22:29"/>
    <s v="Enhancement"/>
    <s v="Fixed"/>
    <s v="Cheryl Hodge"/>
    <s v="Flight Software"/>
    <s v="Aryeh.Tasher@itt.com"/>
    <s v="Integration Test Phase"/>
    <m/>
    <s v="Aryeh Tasher"/>
    <m/>
    <n v="11829"/>
    <x v="0"/>
    <x v="2"/>
    <d v="2011-02-08T14:16:10"/>
    <d v="2012-06-29T16:09:54"/>
    <s v="Software"/>
    <s v="Software"/>
    <x v="0"/>
    <x v="2"/>
    <x v="2"/>
    <x v="1"/>
    <s v="Flight Software"/>
  </r>
  <r>
    <s v="GPS300000917"/>
    <s v="FSW: Increase update rate of the Payload 1553B Z-Count message after the X1 interrupt occurs"/>
    <x v="0"/>
    <s v="Closed/Approved"/>
    <s v="Developmental"/>
    <m/>
    <m/>
    <m/>
    <s v="Mission Data Unit (MDU)"/>
    <s v="3-Normal Queue"/>
    <m/>
    <s v="Aryeh Tasher"/>
    <d v="2012-03-20T13:07:19"/>
    <d v="2011-02-08T14:33:49"/>
    <d v="2012-07-05T11:31:49"/>
    <s v="Design Error"/>
    <s v="Fixed"/>
    <s v="Andrea Permessur"/>
    <s v="Flight Software"/>
    <s v="Michael.Gilbert@itt.com"/>
    <s v="Integration Test Phase"/>
    <m/>
    <s v="Aryeh Tasher"/>
    <m/>
    <n v="11829"/>
    <x v="0"/>
    <x v="0"/>
    <d v="2011-02-08T14:33:49"/>
    <d v="2012-07-05T11:31:49"/>
    <s v="Software"/>
    <s v="Software"/>
    <x v="0"/>
    <x v="6"/>
    <x v="15"/>
    <x v="1"/>
    <s v="Flight Software"/>
  </r>
  <r>
    <s v="GPS300000919"/>
    <s v="FSW: Route Crosslink commands to the correct SW port"/>
    <x v="0"/>
    <s v="Closed/Approved"/>
    <s v="Developmental"/>
    <m/>
    <m/>
    <m/>
    <s v="Mission Data Unit (MDU)"/>
    <s v="3-Normal Queue"/>
    <n v="920"/>
    <s v="Aryeh Tasher"/>
    <d v="2011-03-01T13:59:04"/>
    <d v="2011-02-08T15:18:33"/>
    <d v="2012-05-30T09:50:49"/>
    <m/>
    <s v="Fixed"/>
    <s v="Cheryl Hodge"/>
    <s v="Flight Software"/>
    <s v="Patricia.Roeland@itt.com"/>
    <m/>
    <m/>
    <s v="Aryeh Tasher"/>
    <m/>
    <n v="11829"/>
    <x v="0"/>
    <x v="2"/>
    <d v="2011-02-08T15:18:33"/>
    <d v="2012-05-30T09:50:49"/>
    <s v="Software"/>
    <s v="Software"/>
    <x v="0"/>
    <x v="4"/>
    <x v="13"/>
    <x v="1"/>
    <s v="Flight Software"/>
  </r>
  <r>
    <s v="GPS300000931"/>
    <s v="SDD - 8-Byte Alignment of Certain Data Elements"/>
    <x v="0"/>
    <s v="Closed/Approved"/>
    <s v="Developmental"/>
    <s v="SDD1652000"/>
    <m/>
    <s v="SVSMS"/>
    <s v="Mission Data Unit (MDU)"/>
    <s v="4-Low Priority"/>
    <m/>
    <s v="Michael Gilbert"/>
    <d v="2011-02-14T10:13:37"/>
    <d v="2011-02-14T10:02:07"/>
    <d v="2013-10-02T14:32:11"/>
    <s v="Design Error"/>
    <s v="Fixed"/>
    <s v="Cheryl Hodge"/>
    <s v="Flight Software"/>
    <s v="Michael.Gilbert@itt.com"/>
    <s v="Unit Test Phase"/>
    <m/>
    <s v="Michael Gilbert"/>
    <s v="FSW SDD"/>
    <s v="FSW SDD"/>
    <x v="0"/>
    <x v="0"/>
    <d v="2011-02-14T10:02:07"/>
    <d v="2013-10-02T14:32:11"/>
    <s v="Software"/>
    <s v="Software"/>
    <x v="2"/>
    <x v="5"/>
    <x v="8"/>
    <x v="0"/>
    <s v="FSW Docs"/>
  </r>
  <r>
    <s v="GPS300000947"/>
    <s v="FSW: Clear the Ephemeris Message flag in the Payload 1553B Operational Status message"/>
    <x v="0"/>
    <s v="Closed/Awaiting Approval"/>
    <s v="Developmental"/>
    <s v="code"/>
    <m/>
    <s v="Code"/>
    <s v="Mission Data Unit (MDU)"/>
    <s v="3-Normal Queue"/>
    <m/>
    <s v="Aryeh Tasher"/>
    <d v="2011-03-01T14:02:04"/>
    <d v="2011-02-22T14:48:24"/>
    <d v="2012-09-24T15:41:20"/>
    <s v="Not a Failure"/>
    <s v="Functions as Designed"/>
    <s v="Cheryl Hodge"/>
    <s v="Flight Software"/>
    <s v="Peter.Moen@itt.com"/>
    <m/>
    <m/>
    <s v="Aryeh Tasher"/>
    <m/>
    <s v="Not A Failure"/>
    <x v="0"/>
    <x v="0"/>
    <d v="2011-02-22T14:48:24"/>
    <d v="2012-09-24T15:52:12"/>
    <s v="Software"/>
    <s v="Software"/>
    <x v="0"/>
    <x v="3"/>
    <x v="9"/>
    <x v="1"/>
    <s v="Flight Software"/>
  </r>
  <r>
    <s v="GPS300000961"/>
    <s v="SDD - CNAV Text Messages Do Not Cycle"/>
    <x v="0"/>
    <s v="Closed/Approved"/>
    <s v="Developmental"/>
    <s v="SDD1652000"/>
    <m/>
    <s v="SDD1652000 Rev A"/>
    <s v="Mission Data Unit (MDU)"/>
    <s v="4-Low Priority"/>
    <n v="912"/>
    <s v="Michael Gilbert"/>
    <d v="2011-03-08T14:26:56"/>
    <d v="2011-03-08T14:19:32"/>
    <d v="2013-10-02T14:41:51"/>
    <s v="Design Error"/>
    <s v="Fixed"/>
    <s v="Cheryl Hodge"/>
    <s v="Flight Software"/>
    <s v="Michael.Gilbert@itt.com"/>
    <m/>
    <m/>
    <s v="Michael Gilbert"/>
    <s v="FSW SDD"/>
    <s v="FSW SDD"/>
    <x v="0"/>
    <x v="0"/>
    <d v="2011-03-08T14:19:32"/>
    <d v="2013-10-02T14:41:51"/>
    <s v="Software"/>
    <s v="Software"/>
    <x v="2"/>
    <x v="5"/>
    <x v="8"/>
    <x v="0"/>
    <s v="FSW Docs"/>
  </r>
  <r>
    <s v="GPS300000972"/>
    <s v="FSW - P2P Fault Handling"/>
    <x v="0"/>
    <s v="Closed/Awaiting Approval"/>
    <s v="Developmental"/>
    <s v="code"/>
    <m/>
    <m/>
    <s v="Mission Data Unit (MDU)"/>
    <s v="2-Give High Attention"/>
    <n v="117618652140"/>
    <s v="Michael Gilbert"/>
    <d v="2011-03-16T10:07:34"/>
    <d v="2011-03-16T10:00:28"/>
    <d v="2012-05-30T13:24:38"/>
    <s v="Design Error"/>
    <s v="Fixed"/>
    <s v="Cheryl Hodge"/>
    <s v="Flight Software"/>
    <s v="Aryeh.Tasher@itt.com"/>
    <s v="Integration Test Phase"/>
    <m/>
    <s v="Michael Gilbert"/>
    <m/>
    <n v="11832"/>
    <x v="0"/>
    <x v="2"/>
    <d v="2011-03-16T10:00:28"/>
    <d v="2012-06-19T10:25:22"/>
    <s v="Software"/>
    <s v="Software"/>
    <x v="0"/>
    <x v="2"/>
    <x v="16"/>
    <x v="1"/>
    <s v="Flight Software"/>
  </r>
  <r>
    <s v="GPS300000973"/>
    <s v="SDD - NMG Text Message Upload Validation"/>
    <x v="0"/>
    <s v="Closed/Approved"/>
    <s v="Developmental"/>
    <s v="SDD1652000 Rev B"/>
    <s v="SDD1652000 Rev. B"/>
    <s v="SDD1652000"/>
    <s v="Mission Data Unit (MDU)"/>
    <s v="3-Normal Queue"/>
    <s v="LM DR #715, 974 (code)"/>
    <s v="Waiman Baccay"/>
    <d v="2011-03-16T13:49:12"/>
    <d v="2011-03-16T10:38:47"/>
    <d v="2013-09-23T12:45:25"/>
    <s v="Design Error"/>
    <s v="Fixed"/>
    <s v="Cheryl Hodge"/>
    <s v="Flight Software"/>
    <s v="Waiman.Baccay@itt.com"/>
    <m/>
    <s v="N/A"/>
    <s v="Waiman Baccay"/>
    <s v="FSW SDD"/>
    <s v="FSW SDD"/>
    <x v="0"/>
    <x v="0"/>
    <d v="2011-03-16T10:38:47"/>
    <d v="2013-09-23T12:45:26"/>
    <s v="Software"/>
    <s v="Software"/>
    <x v="2"/>
    <x v="3"/>
    <x v="9"/>
    <x v="0"/>
    <s v="FSW Docs"/>
  </r>
  <r>
    <s v="GPS300000975"/>
    <s v="FSW - Initialization of SDL Settings on P2P"/>
    <x v="0"/>
    <s v="Closed/Approved"/>
    <s v="Developmental"/>
    <s v="code"/>
    <m/>
    <m/>
    <s v="Mission Data Unit (MDU)"/>
    <s v="2-Give High Attention"/>
    <n v="97212841866"/>
    <s v="Michael Gilbert"/>
    <d v="2011-03-16T13:54:16"/>
    <d v="2011-03-16T13:50:00"/>
    <d v="2012-07-12T14:42:16"/>
    <s v="Design Error"/>
    <s v="Fixed"/>
    <s v="Andrea Permessur"/>
    <s v="Flight Software"/>
    <s v="Patricia.Roeland@itt.com"/>
    <s v="Unit Test Phase"/>
    <m/>
    <s v="Michael Gilbert"/>
    <m/>
    <n v="11865"/>
    <x v="0"/>
    <x v="2"/>
    <d v="2011-03-16T13:50:00"/>
    <d v="2012-07-12T14:42:16"/>
    <s v="Software"/>
    <s v="Software"/>
    <x v="0"/>
    <x v="6"/>
    <x v="10"/>
    <x v="1"/>
    <s v="Flight Software"/>
  </r>
  <r>
    <s v="GPS300000976"/>
    <s v="MDU FSW NMG: Crypto_MNAV_Interfaces for Footer Generation"/>
    <x v="0"/>
    <s v="Closed/Approved"/>
    <s v="Developmental"/>
    <s v="code"/>
    <m/>
    <s v="Code"/>
    <s v="Mission Data Unit (MDU)"/>
    <s v="3-Normal Queue"/>
    <m/>
    <s v="Waiman Baccay"/>
    <d v="2011-03-17T08:59:48"/>
    <d v="2011-03-17T08:47:00"/>
    <d v="2013-08-02T09:28:30"/>
    <s v="Coding Error"/>
    <s v="Fixed"/>
    <s v="Cheryl Hodge"/>
    <s v="Flight Software"/>
    <s v="Patricia.Roeland@itt.com"/>
    <s v="Unit Test Phase"/>
    <m/>
    <s v="Waiman Baccay"/>
    <s v="FSW SIQT"/>
    <n v="11873"/>
    <x v="0"/>
    <x v="0"/>
    <d v="2011-03-17T08:47:00"/>
    <d v="2013-08-02T09:28:30"/>
    <s v="Software"/>
    <s v="Software"/>
    <x v="2"/>
    <x v="8"/>
    <x v="19"/>
    <x v="1"/>
    <s v="Flight Software"/>
  </r>
  <r>
    <s v="GPS300000980"/>
    <s v="FSW: Changes to TKS code due to informal MDU Integration"/>
    <x v="0"/>
    <s v="Closed/Approved"/>
    <s v="Developmental"/>
    <m/>
    <m/>
    <m/>
    <s v="Mission Data Unit (MDU)"/>
    <s v="3-Normal Queue"/>
    <m/>
    <s v="Aryeh Tasher"/>
    <d v="2011-04-04T22:52:44"/>
    <d v="2011-03-18T10:13:22"/>
    <d v="2012-07-05T11:40:04"/>
    <s v="Coding Error"/>
    <s v="Fixed"/>
    <s v="Andrea Permessur"/>
    <s v="Flight Software"/>
    <s v="Patricia.Roeland@itt.com"/>
    <m/>
    <m/>
    <s v="Aryeh Tasher"/>
    <m/>
    <n v="11832"/>
    <x v="0"/>
    <x v="0"/>
    <d v="2011-03-18T10:13:22"/>
    <d v="2012-07-05T11:40:04"/>
    <s v="Software"/>
    <s v="Software"/>
    <x v="0"/>
    <x v="6"/>
    <x v="15"/>
    <x v="1"/>
    <s v="Flight Software"/>
  </r>
  <r>
    <s v="GPS300000983"/>
    <s v="Update P2P version register telemetry"/>
    <x v="0"/>
    <s v="Closed/Approved"/>
    <s v="Developmental"/>
    <s v="code"/>
    <m/>
    <m/>
    <s v="Mission Data Unit (MDU)"/>
    <s v="3-Normal Queue"/>
    <m/>
    <s v="Robert Montana"/>
    <d v="2011-07-21T18:40:52"/>
    <d v="2011-03-21T16:41:50"/>
    <d v="2012-07-12T14:43:24"/>
    <s v="Coding Error"/>
    <s v="Fixed"/>
    <s v="Andrea Permessur"/>
    <s v="Flight Software"/>
    <s v="Patricia.Roeland@itt.com"/>
    <s v="Integration Test Phase"/>
    <m/>
    <s v="Robert Montana"/>
    <m/>
    <n v="11865"/>
    <x v="0"/>
    <x v="2"/>
    <d v="2011-03-21T16:41:50"/>
    <d v="2012-07-12T14:43:24"/>
    <s v="Software"/>
    <s v="Software"/>
    <x v="0"/>
    <x v="6"/>
    <x v="10"/>
    <x v="1"/>
    <s v="Flight Software"/>
  </r>
  <r>
    <s v="GPS300000988"/>
    <s v="SDD - Add NMG TLM Signal Handler"/>
    <x v="0"/>
    <s v="Closed/Approved"/>
    <s v="Developmental"/>
    <s v="SDD1652000"/>
    <s v="SDD1652000 Rev. B"/>
    <s v="SDD1652000"/>
    <s v="Mission Data Unit (MDU)"/>
    <s v="3-Normal Queue"/>
    <s v="LM DR #715"/>
    <s v="Waiman Baccay"/>
    <d v="2011-03-23T09:08:21"/>
    <d v="2011-03-23T08:33:56"/>
    <d v="2013-09-23T12:46:03"/>
    <s v="Design Error"/>
    <s v="Fixed"/>
    <s v="Cheryl Hodge"/>
    <s v="Flight Software"/>
    <s v="Waiman.Baccay@itt.com"/>
    <m/>
    <s v="N/A"/>
    <s v="Waiman Baccay"/>
    <s v="FSW SDD"/>
    <s v="FSW SDD"/>
    <x v="0"/>
    <x v="0"/>
    <d v="2011-03-23T08:33:56"/>
    <d v="2013-09-23T12:46:03"/>
    <s v="Software"/>
    <s v="Software"/>
    <x v="2"/>
    <x v="3"/>
    <x v="9"/>
    <x v="0"/>
    <s v="FSW Docs"/>
  </r>
  <r>
    <s v="GPS300000989"/>
    <s v="MDU FSW NMG: Part 2 Unit Test Updates"/>
    <x v="2"/>
    <s v="Closed/Awaiting Approval"/>
    <s v="Developmental"/>
    <s v="code"/>
    <s v="See Notes"/>
    <s v="Unit Test Scripts/Code"/>
    <s v="Mission Data Unit (MDU)"/>
    <s v="3-Normal Queue"/>
    <m/>
    <s v="Waiman Baccay"/>
    <d v="2011-03-25T11:30:32"/>
    <d v="2011-03-23T08:36:54"/>
    <d v="2012-07-05T07:39:28"/>
    <s v="Coding Error"/>
    <s v="Fixed"/>
    <m/>
    <s v="Flight Software"/>
    <s v="Patricia.Roeland@itt.com"/>
    <s v="Unit Test Phase"/>
    <m/>
    <s v="Waiman Baccay"/>
    <s v="FSW SIQT"/>
    <n v="11873"/>
    <x v="0"/>
    <x v="0"/>
    <d v="2011-03-23T08:36:54"/>
    <m/>
    <s v="Software"/>
    <s v="Software"/>
    <x v="1"/>
    <x v="1"/>
    <x v="1"/>
    <x v="1"/>
    <s v="Flight Software"/>
  </r>
  <r>
    <s v="GPS300000994"/>
    <s v="Diagnostics changes to support modulerizing tasks for bootstrap."/>
    <x v="0"/>
    <s v="Closed/Approved"/>
    <s v="Developmental"/>
    <m/>
    <m/>
    <s v="Code"/>
    <s v="Mission Data Unit (MDU)"/>
    <s v="3-Normal Queue"/>
    <m/>
    <s v="Robert Montana"/>
    <d v="2011-04-04T22:54:56"/>
    <d v="2011-03-25T12:50:14"/>
    <d v="2012-07-12T14:44:51"/>
    <s v="Design Error"/>
    <s v="Fixed"/>
    <s v="Andrea Permessur"/>
    <s v="Flight Software"/>
    <s v="Patricia.Roeland@itt.com"/>
    <m/>
    <m/>
    <s v="Robert Montana"/>
    <m/>
    <n v="11865"/>
    <x v="0"/>
    <x v="2"/>
    <d v="2011-03-25T12:50:14"/>
    <d v="2012-07-12T14:44:51"/>
    <s v="Software"/>
    <s v="Software"/>
    <x v="0"/>
    <x v="6"/>
    <x v="10"/>
    <x v="1"/>
    <s v="Flight Software"/>
  </r>
  <r>
    <s v="GPS300000997"/>
    <s v="CSTS report data entries not populated in report"/>
    <x v="0"/>
    <s v="Closed/Awaiting Approval"/>
    <s v="Developmental"/>
    <m/>
    <m/>
    <m/>
    <s v="Z_Do_Not_Use"/>
    <s v="2-Give High Attention"/>
    <m/>
    <s v="Jason Jackson"/>
    <d v="2011-07-21T14:16:47"/>
    <d v="2011-03-26T12:51:42"/>
    <d v="2012-05-11T16:24:46"/>
    <s v="Coding Error"/>
    <s v="Fixed"/>
    <s v="Cheryl Hodge"/>
    <s v="Test Software"/>
    <s v="William.Bartus@itt.com"/>
    <m/>
    <m/>
    <s v="Michael Topolski"/>
    <m/>
    <s v="11796K"/>
    <x v="3"/>
    <x v="1"/>
    <d v="2011-03-26T12:51:42"/>
    <d v="2012-05-16T12:18:08"/>
    <s v="Software"/>
    <s v="Software"/>
    <x v="0"/>
    <x v="4"/>
    <x v="11"/>
    <x v="1"/>
    <s v="Test Engine (TSW)"/>
  </r>
  <r>
    <s v="GPS300001005"/>
    <s v="Test Software needs proper abstraction"/>
    <x v="0"/>
    <s v="Closed/Approved"/>
    <s v="Developmental"/>
    <m/>
    <m/>
    <m/>
    <s v="CSTS"/>
    <s v="4-Low Priority"/>
    <m/>
    <s v="Robert Mayercik"/>
    <d v="2013-05-09T17:21:41"/>
    <d v="2011-03-29T14:53:28"/>
    <d v="2013-05-09T17:22:58"/>
    <s v="Enhancement"/>
    <s v="Fixed"/>
    <s v="Cheryl Hodge"/>
    <s v="Test Software"/>
    <s v="Steven.Verga@itt.com"/>
    <s v="Integration Test Phase"/>
    <m/>
    <s v="Robert Mayercik"/>
    <s v="Post TSW SIQT"/>
    <m/>
    <x v="1"/>
    <x v="1"/>
    <d v="2011-03-29T14:53:28"/>
    <d v="2013-05-09T17:23:56"/>
    <s v="Software"/>
    <s v="Software"/>
    <x v="2"/>
    <x v="4"/>
    <x v="17"/>
    <x v="1"/>
    <s v="Test Engine (TSW)"/>
  </r>
  <r>
    <s v="GPS300001012"/>
    <s v="FSW - RED 1553 BUS A/B"/>
    <x v="0"/>
    <s v="Closed/Approved"/>
    <s v="Developmental"/>
    <s v="code"/>
    <m/>
    <m/>
    <s v="Mission Data Unit (MDU)"/>
    <s v="2-Give High Attention"/>
    <n v="168018642000"/>
    <s v="Michael Gilbert"/>
    <d v="2011-04-04T22:55:39"/>
    <d v="2011-03-30T05:30:17"/>
    <d v="2012-07-12T08:03:55"/>
    <s v="Enhancement"/>
    <s v="Fixed"/>
    <s v="Andrea Permessur"/>
    <s v="Flight Software"/>
    <s v="Patricia.Roeland@itt.com"/>
    <s v="Integration Test Phase"/>
    <m/>
    <s v="Vincent Cuprewich"/>
    <m/>
    <n v="11873"/>
    <x v="1"/>
    <x v="0"/>
    <d v="2011-03-30T05:30:17"/>
    <d v="2012-07-12T08:03:55"/>
    <s v="Software"/>
    <s v="Software"/>
    <x v="0"/>
    <x v="6"/>
    <x v="10"/>
    <x v="1"/>
    <s v="Flight Software"/>
  </r>
  <r>
    <s v="GPS300001016"/>
    <s v="Add class to prioritize commanded queue over background queue."/>
    <x v="0"/>
    <s v="Closed/Awaiting Approval"/>
    <s v="Developmental"/>
    <s v="code"/>
    <m/>
    <m/>
    <s v="Mission Data Unit (MDU)"/>
    <s v="3-Normal Queue"/>
    <m/>
    <s v="Robert Montana"/>
    <d v="2011-04-04T22:56:08"/>
    <d v="2011-03-30T18:26:04"/>
    <d v="2012-07-06T11:33:01"/>
    <s v="Design Error"/>
    <s v="Fixed"/>
    <s v="Cheryl Hodge"/>
    <s v="Flight Software"/>
    <s v="Patricia.Roeland@itt.com"/>
    <m/>
    <m/>
    <s v="Robert Montana"/>
    <m/>
    <n v="11845"/>
    <x v="0"/>
    <x v="0"/>
    <d v="2011-03-30T18:26:04"/>
    <d v="2012-08-01T16:57:29"/>
    <s v="Software"/>
    <s v="Software"/>
    <x v="0"/>
    <x v="8"/>
    <x v="19"/>
    <x v="1"/>
    <s v="Flight Software"/>
  </r>
  <r>
    <s v="GPS300001022"/>
    <s v="Change ISR and interrupt handler for Bootstrap to polling."/>
    <x v="0"/>
    <s v="Closed/Approved"/>
    <s v="Developmental"/>
    <m/>
    <m/>
    <s v="P2P and Bootstrap_Scheduer"/>
    <s v="Mission Data Unit (MDU)"/>
    <s v="3-Normal Queue"/>
    <m/>
    <s v="Robert Montana"/>
    <d v="2011-07-21T18:43:19"/>
    <d v="2011-04-01T09:58:19"/>
    <d v="2012-05-16T16:13:15"/>
    <s v="Enhancement"/>
    <s v="Fixed"/>
    <s v="Cheryl Hodge"/>
    <s v="Flight Software"/>
    <s v="Robert.Richton@itt.com"/>
    <s v="Unit Test Phase"/>
    <m/>
    <s v="Robert Montana"/>
    <m/>
    <n v="11792"/>
    <x v="0"/>
    <x v="2"/>
    <d v="2011-04-01T09:58:19"/>
    <d v="2012-05-16T16:13:15"/>
    <s v="Software"/>
    <s v="Software"/>
    <x v="0"/>
    <x v="4"/>
    <x v="11"/>
    <x v="1"/>
    <s v="Flight Software"/>
  </r>
  <r>
    <s v="GPS300001024"/>
    <s v="SDD - CDG Changes Due To Code PR"/>
    <x v="3"/>
    <s v="In Progress"/>
    <s v="Developmental"/>
    <s v="SDD1652000"/>
    <m/>
    <m/>
    <s v="Mission Data Unit (MDU)"/>
    <s v="4-Low Priority"/>
    <n v="645102810451221"/>
    <s v="Patricia Roeland"/>
    <d v="2013-03-11T14:14:10"/>
    <d v="2011-04-04T22:57:36"/>
    <d v="2013-03-11T14:16:00"/>
    <s v="Document Deficiency"/>
    <s v="Fixed"/>
    <m/>
    <s v="Flight Software"/>
    <m/>
    <s v="Unit Test Phase"/>
    <m/>
    <s v="Michael Gilbert"/>
    <s v="FSW SDD"/>
    <m/>
    <x v="0"/>
    <x v="0"/>
    <d v="2011-04-04T22:57:36"/>
    <m/>
    <s v="Software"/>
    <s v="Software"/>
    <x v="1"/>
    <x v="1"/>
    <x v="1"/>
    <x v="0"/>
    <s v="FSW Docs"/>
  </r>
  <r>
    <s v="GPS300001025"/>
    <s v="FSW - Telemetry Diagnostic Store Time Tag"/>
    <x v="0"/>
    <s v="Closed/Approved"/>
    <s v="Developmental"/>
    <m/>
    <m/>
    <s v="Code"/>
    <s v="Mission Data Unit (MDU)"/>
    <s v="3-Normal Queue"/>
    <n v="2000"/>
    <s v="Michael Gilbert"/>
    <d v="2011-04-07T01:45:00"/>
    <d v="2011-04-05T09:12:31"/>
    <d v="2012-07-12T14:47:09"/>
    <s v="Coding Error"/>
    <s v="Fixed"/>
    <s v="Andrea Permessur"/>
    <s v="Flight Software"/>
    <s v="Aryeh.Tasher@itt.com"/>
    <s v="Unit Test Phase"/>
    <m/>
    <s v="Waiman Baccay"/>
    <m/>
    <n v="11865"/>
    <x v="0"/>
    <x v="2"/>
    <d v="2011-04-05T09:12:31"/>
    <d v="2012-07-12T14:47:09"/>
    <s v="Software"/>
    <s v="Software"/>
    <x v="0"/>
    <x v="6"/>
    <x v="10"/>
    <x v="1"/>
    <s v="Flight Software"/>
  </r>
  <r>
    <s v="GPS300001028"/>
    <s v="FSW - Restructure CDG Fault Log &amp; Mutex"/>
    <x v="0"/>
    <s v="Closed/Awaiting Approval"/>
    <s v="Developmental"/>
    <s v="code"/>
    <m/>
    <m/>
    <s v="Mission Data Unit (MDU)"/>
    <s v="2-Give High Attention"/>
    <s v="645, 1024, 2274"/>
    <s v="Michael Gilbert"/>
    <d v="2011-04-07T01:23:16"/>
    <d v="2011-04-07T01:12:25"/>
    <d v="2012-07-18T11:16:21"/>
    <s v="Design Error"/>
    <s v="Fixed"/>
    <s v="Cheryl Hodge"/>
    <s v="Flight Software"/>
    <s v="Patricia.Roeland@itt.com"/>
    <s v="Integration Test Phase"/>
    <m/>
    <s v="Michael Gilbert"/>
    <m/>
    <n v="11833"/>
    <x v="3"/>
    <x v="0"/>
    <d v="2011-04-07T01:12:25"/>
    <d v="2012-08-01T16:54:48"/>
    <s v="Software"/>
    <s v="Software"/>
    <x v="0"/>
    <x v="8"/>
    <x v="19"/>
    <x v="1"/>
    <s v="Flight Software"/>
  </r>
  <r>
    <s v="GPS300001029"/>
    <s v="FSW - Cannot Acquire Mutex from Initial Task"/>
    <x v="0"/>
    <s v="Closed/Approved"/>
    <s v="Developmental"/>
    <s v="code"/>
    <m/>
    <m/>
    <s v="Mission Data Unit (MDU)"/>
    <s v="2-Give High Attention"/>
    <n v="1.0281176200021299E+19"/>
    <s v="Michael Gilbert"/>
    <d v="2011-04-07T01:43:58"/>
    <d v="2011-04-07T01:37:15"/>
    <d v="2012-07-12T14:37:58"/>
    <s v="Design Error"/>
    <s v="Fixed"/>
    <s v="Andrea Permessur"/>
    <s v="Flight Software"/>
    <s v="Patricia.Roeland@itt.com"/>
    <s v="Integration Test Phase"/>
    <m/>
    <s v="Michael Gilbert"/>
    <m/>
    <n v="11852"/>
    <x v="3"/>
    <x v="0"/>
    <d v="2011-04-07T01:37:15"/>
    <d v="2012-07-12T14:37:58"/>
    <s v="Software"/>
    <s v="Software"/>
    <x v="0"/>
    <x v="6"/>
    <x v="10"/>
    <x v="1"/>
    <s v="Flight Software"/>
  </r>
  <r>
    <s v="GPS300001030"/>
    <s v="MDU FSW NMG: Handling of A-S Setting"/>
    <x v="0"/>
    <s v="Closed/Approved"/>
    <s v="Developmental"/>
    <s v="code"/>
    <m/>
    <s v="UTRR_NMG_12162010"/>
    <s v="Mission Data Unit (MDU)"/>
    <s v="3-Normal Queue"/>
    <m/>
    <s v="Waiman Baccay"/>
    <d v="2011-04-13T02:04:43"/>
    <d v="2011-04-08T15:37:50"/>
    <d v="2012-07-05T11:33:33"/>
    <s v="Design Error"/>
    <s v="Fixed"/>
    <s v="Andrea Permessur"/>
    <s v="Flight Software"/>
    <s v="Patricia.Roeland@itt.com"/>
    <s v="Unit Test Phase"/>
    <m/>
    <s v="Waiman Baccay"/>
    <m/>
    <n v="11829"/>
    <x v="0"/>
    <x v="0"/>
    <d v="2011-04-08T15:37:50"/>
    <d v="2012-07-05T11:33:33"/>
    <s v="Software"/>
    <s v="Software"/>
    <x v="0"/>
    <x v="6"/>
    <x v="15"/>
    <x v="1"/>
    <s v="Flight Software"/>
  </r>
  <r>
    <s v="GPS300001033"/>
    <s v="FSW - P2P Attention Signalling Error"/>
    <x v="0"/>
    <s v="Closed/Approved"/>
    <s v="Developmental"/>
    <s v="code"/>
    <m/>
    <m/>
    <s v="Mission Data Unit (MDU)"/>
    <s v="2-Give High Attention"/>
    <n v="1865"/>
    <s v="Michael Gilbert"/>
    <d v="2011-04-13T02:08:14"/>
    <d v="2011-04-13T02:05:31"/>
    <d v="2012-05-30T10:39:47"/>
    <s v="Coding Error"/>
    <s v="Fixed"/>
    <s v="Cheryl Hodge"/>
    <s v="Flight Software"/>
    <s v="Patricia.Roeland@itt.com"/>
    <s v="Integration Test Phase"/>
    <m/>
    <s v="Michael Gilbert"/>
    <m/>
    <n v="11833"/>
    <x v="0"/>
    <x v="2"/>
    <d v="2011-04-13T02:05:31"/>
    <d v="2012-05-30T10:39:47"/>
    <s v="Software"/>
    <s v="Software"/>
    <x v="0"/>
    <x v="4"/>
    <x v="13"/>
    <x v="1"/>
    <s v="Flight Software"/>
  </r>
  <r>
    <s v="GPS300001035"/>
    <s v="FSW - Watchdog Timer Expiring"/>
    <x v="0"/>
    <s v="Closed/Awaiting Approval"/>
    <s v="Developmental"/>
    <s v="code"/>
    <m/>
    <m/>
    <s v="Mission Data Unit (MDU)"/>
    <s v="2-Give High Attention"/>
    <n v="10491866"/>
    <s v="Michael Gilbert"/>
    <d v="2012-05-23T18:27:11"/>
    <d v="2011-04-13T14:03:53"/>
    <d v="2012-05-23T18:27:11"/>
    <s v="Design Error"/>
    <s v="Fixed"/>
    <s v="Cheryl Hodge"/>
    <s v="Flight Software"/>
    <s v="Aryeh.Tasher@itt.com"/>
    <m/>
    <m/>
    <s v="Michael Gilbert"/>
    <m/>
    <n v="11829"/>
    <x v="3"/>
    <x v="2"/>
    <d v="2011-04-13T14:03:53"/>
    <d v="2012-05-23T18:58:42"/>
    <s v="Software"/>
    <s v="Software"/>
    <x v="0"/>
    <x v="4"/>
    <x v="20"/>
    <x v="1"/>
    <s v="Flight Software"/>
  </r>
  <r>
    <s v="GPS300001039"/>
    <s v="FSW: Changes to Executive from XL Coding"/>
    <x v="0"/>
    <s v="In Progress"/>
    <s v="Developmental"/>
    <m/>
    <m/>
    <m/>
    <s v="Mission Data Unit (MDU)"/>
    <s v="3-Normal Queue"/>
    <s v="1040 (SDD)"/>
    <s v="Aryeh Tasher"/>
    <d v="2011-04-18T16:28:58"/>
    <d v="2011-04-18T16:22:35"/>
    <m/>
    <s v="Document Deficiency"/>
    <s v="Fixed"/>
    <s v="Cheryl Hodge"/>
    <s v="Flight Software"/>
    <s v="Patricia.Roeland@itt.com"/>
    <m/>
    <m/>
    <s v="Patricia Roeland"/>
    <m/>
    <n v="11829"/>
    <x v="0"/>
    <x v="0"/>
    <d v="2011-04-18T16:22:35"/>
    <d v="2012-06-28T11:15:09"/>
    <s v="Software"/>
    <s v="Software"/>
    <x v="0"/>
    <x v="2"/>
    <x v="2"/>
    <x v="1"/>
    <s v="Flight Software"/>
  </r>
  <r>
    <s v="GPS300001041"/>
    <s v="FSW - NDS Post CUT Updates"/>
    <x v="0"/>
    <s v="Closed/Approved"/>
    <s v="Developmental"/>
    <m/>
    <m/>
    <m/>
    <s v="Mission Data Unit (MDU)"/>
    <s v="3-Normal Queue"/>
    <s v="861 (Command Code), 1042 (SDD)"/>
    <s v="Michael Gilbert"/>
    <d v="2011-04-21T15:51:21"/>
    <d v="2011-04-21T15:30:28"/>
    <d v="2012-07-12T07:13:31"/>
    <s v="Design Error"/>
    <s v="Fixed"/>
    <s v="Andrea Permessur"/>
    <s v="Flight Software"/>
    <s v="Patricia.Roeland@itt.com"/>
    <s v="Unit Test Phase"/>
    <m/>
    <s v="Patricia Roeland"/>
    <m/>
    <n v="11829"/>
    <x v="0"/>
    <x v="0"/>
    <d v="2011-04-21T15:30:28"/>
    <d v="2012-07-12T07:13:31"/>
    <s v="Software"/>
    <s v="Software"/>
    <x v="0"/>
    <x v="6"/>
    <x v="10"/>
    <x v="1"/>
    <s v="Flight Software"/>
  </r>
  <r>
    <s v="GPS300001043"/>
    <s v="Initialization of the 1553B in the bootstrap."/>
    <x v="0"/>
    <s v="Closed/Approved"/>
    <s v="Developmental"/>
    <m/>
    <m/>
    <m/>
    <s v="Mission Data Unit (MDU)"/>
    <s v="3-Normal Queue"/>
    <m/>
    <s v="Robert Montana"/>
    <d v="2011-07-21T18:43:50"/>
    <d v="2011-04-22T11:03:47"/>
    <d v="2012-05-16T16:12:55"/>
    <s v="Design Error"/>
    <s v="Fixed"/>
    <s v="Cheryl Hodge"/>
    <s v="Flight Software"/>
    <s v="Robert.Richton@itt.com"/>
    <s v="Unit Test Phase"/>
    <m/>
    <s v="Robert Montana"/>
    <m/>
    <n v="11829"/>
    <x v="0"/>
    <x v="2"/>
    <d v="2011-04-22T11:03:47"/>
    <d v="2012-05-16T16:12:55"/>
    <s v="Software"/>
    <s v="Software"/>
    <x v="0"/>
    <x v="4"/>
    <x v="11"/>
    <x v="1"/>
    <s v="Flight Software"/>
  </r>
  <r>
    <s v="GPS300001044"/>
    <s v="SDD - XL - Send Extra ECTS Data with Control Words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41"/>
    <d v="2011-04-22T13:51:00"/>
    <d v="2013-09-23T12:46:56"/>
    <s v="Design Error"/>
    <s v="Fixed"/>
    <s v="Cheryl Hodge"/>
    <s v="Flight Software"/>
    <s v="Waiman.Baccay@itt.com"/>
    <m/>
    <s v="N/A"/>
    <s v="Patricia Roeland"/>
    <s v="FSW SDD"/>
    <s v="FSW SDD"/>
    <x v="0"/>
    <x v="0"/>
    <d v="2011-04-22T13:51:00"/>
    <d v="2013-09-23T12:46:56"/>
    <s v="Software"/>
    <s v="Software"/>
    <x v="2"/>
    <x v="3"/>
    <x v="9"/>
    <x v="0"/>
    <s v="FSW Docs"/>
  </r>
  <r>
    <s v="GPS300001045"/>
    <s v="FSW - Updates to CDG Due to ECTS Control Word Changes"/>
    <x v="0"/>
    <s v="Closed/Awaiting Approval"/>
    <s v="Developmental"/>
    <s v="code"/>
    <m/>
    <m/>
    <s v="Mission Data Unit (MDU)"/>
    <s v="2-Give High Attention"/>
    <n v="1024"/>
    <s v="Michael Gilbert"/>
    <d v="2011-04-26T01:15:39"/>
    <d v="2011-04-26T01:10:21"/>
    <d v="2012-07-18T11:17:19"/>
    <s v="Enhancement"/>
    <s v="Fixed"/>
    <s v="Cheryl Hodge"/>
    <s v="Flight Software"/>
    <s v="Patricia.Roeland@itt.com"/>
    <s v="Integration Test Phase"/>
    <m/>
    <s v="Michael Gilbert"/>
    <m/>
    <n v="11833"/>
    <x v="0"/>
    <x v="0"/>
    <d v="2011-04-26T01:10:21"/>
    <d v="2012-08-01T16:55:11"/>
    <s v="Software"/>
    <s v="Software"/>
    <x v="0"/>
    <x v="8"/>
    <x v="19"/>
    <x v="1"/>
    <s v="Flight Software"/>
  </r>
  <r>
    <s v="GPS300001046"/>
    <s v="EDAC Initialization and reporting during memory tests are needed."/>
    <x v="0"/>
    <s v="Closed/Approved"/>
    <s v="Developmental"/>
    <s v="code"/>
    <m/>
    <m/>
    <s v="Mission Data Unit (MDU)"/>
    <s v="3-Normal Queue"/>
    <m/>
    <s v="Robert Montana"/>
    <d v="2011-04-27T15:20:56"/>
    <d v="2011-04-27T12:37:14"/>
    <d v="2012-07-12T14:48:47"/>
    <s v="Coding Error"/>
    <s v="Fixed"/>
    <s v="Andrea Permessur"/>
    <s v="Flight Software"/>
    <s v="Patricia.Roeland@itt.com"/>
    <m/>
    <m/>
    <s v="Robert Montana"/>
    <m/>
    <n v="11865"/>
    <x v="0"/>
    <x v="2"/>
    <d v="2011-04-27T12:37:14"/>
    <d v="2012-07-12T14:48:47"/>
    <s v="Software"/>
    <s v="Software"/>
    <x v="0"/>
    <x v="6"/>
    <x v="10"/>
    <x v="1"/>
    <s v="Flight Software"/>
  </r>
  <r>
    <s v="GPS300001047"/>
    <s v="FSW - Bootstrap Bit in Normal Telemetry Not Always Set"/>
    <x v="0"/>
    <s v="Closed/Awaiting Approval"/>
    <s v="Developmental"/>
    <s v="code"/>
    <m/>
    <m/>
    <s v="Mission Data Unit (MDU)"/>
    <s v="2-Give High Attention"/>
    <n v="2000"/>
    <s v="Michael Gilbert"/>
    <d v="2011-04-27T15:29:18"/>
    <d v="2011-04-27T15:26:01"/>
    <d v="2012-05-23T18:56:13"/>
    <s v="Design Error"/>
    <s v="Fixed"/>
    <s v="Cheryl Hodge"/>
    <s v="Flight Software"/>
    <s v="Aryeh.Tasher@itt.com"/>
    <s v="Integration Test Phase"/>
    <m/>
    <s v="Michael Gilbert"/>
    <m/>
    <n v="11829"/>
    <x v="0"/>
    <x v="2"/>
    <d v="2011-04-27T15:26:01"/>
    <d v="2012-05-24T16:21:45"/>
    <s v="Software"/>
    <s v="Software"/>
    <x v="0"/>
    <x v="4"/>
    <x v="20"/>
    <x v="1"/>
    <s v="Flight Software"/>
  </r>
  <r>
    <s v="GPS300001048"/>
    <s v="FSW - Telemetry Mutex Contention"/>
    <x v="0"/>
    <s v="Closed/Approved"/>
    <s v="Developmental"/>
    <s v="code"/>
    <m/>
    <m/>
    <s v="Mission Data Unit (MDU)"/>
    <s v="2-Give High Attention"/>
    <n v="6.4511761586186496E+18"/>
    <s v="Michael Gilbert"/>
    <d v="2011-04-27T15:36:30"/>
    <d v="2011-04-27T15:31:41"/>
    <d v="2012-06-04T17:27:56"/>
    <s v="Design Error"/>
    <s v="Fixed"/>
    <s v="Cheryl Hodge"/>
    <s v="Flight Software"/>
    <s v="Aryeh.Tasher@itt.com"/>
    <s v="Integration Test Phase"/>
    <m/>
    <s v="Michael Gilbert"/>
    <m/>
    <n v="11829"/>
    <x v="3"/>
    <x v="2"/>
    <d v="2011-04-27T15:31:41"/>
    <d v="2012-06-04T17:27:56"/>
    <s v="Software"/>
    <s v="Software"/>
    <x v="0"/>
    <x v="2"/>
    <x v="14"/>
    <x v="1"/>
    <s v="Flight Software"/>
  </r>
  <r>
    <s v="GPS300001049"/>
    <s v="FSW - WDT Inhibit Must be Implemented"/>
    <x v="0"/>
    <s v="Closed/Approved"/>
    <s v="Developmental"/>
    <s v="code"/>
    <m/>
    <m/>
    <s v="Mission Data Unit (MDU)"/>
    <s v="2-Give High Attention"/>
    <n v="11561866"/>
    <s v="Michael Gilbert"/>
    <d v="2011-04-28T17:35:45"/>
    <d v="2011-04-28T17:26:36"/>
    <d v="2012-07-12T14:50:48"/>
    <s v="Design Error"/>
    <s v="Fixed"/>
    <s v="Andrea Permessur"/>
    <s v="Flight Software"/>
    <s v="Patricia.Roeland@itt.com"/>
    <s v="Integration Test Phase"/>
    <m/>
    <s v="Michael Gilbert"/>
    <m/>
    <n v="11865"/>
    <x v="3"/>
    <x v="2"/>
    <d v="2011-04-28T17:26:36"/>
    <d v="2012-07-12T14:50:48"/>
    <s v="Software"/>
    <s v="Software"/>
    <x v="0"/>
    <x v="6"/>
    <x v="10"/>
    <x v="1"/>
    <s v="Flight Software"/>
  </r>
  <r>
    <s v="GPS300001050"/>
    <s v="FSW: 8-byte Alignment of TKS Data Elements"/>
    <x v="0"/>
    <s v="Closed/Approved"/>
    <s v="Developmental"/>
    <m/>
    <m/>
    <m/>
    <s v="Mission Data Unit (MDU)"/>
    <s v="3-Normal Queue"/>
    <n v="931"/>
    <s v="Aryeh Tasher"/>
    <d v="2011-05-18T15:07:14"/>
    <d v="2011-04-28T21:48:33"/>
    <d v="2012-06-04T17:27:30"/>
    <m/>
    <s v="Fixed"/>
    <s v="Cheryl Hodge"/>
    <s v="Flight Software"/>
    <s v="Michael.Gilbert@itt.com"/>
    <s v="Integration Test Phase"/>
    <m/>
    <s v="Aryeh Tasher"/>
    <m/>
    <n v="11829"/>
    <x v="0"/>
    <x v="2"/>
    <d v="2011-04-28T21:48:33"/>
    <d v="2012-06-04T17:27:30"/>
    <s v="Software"/>
    <s v="Software"/>
    <x v="0"/>
    <x v="2"/>
    <x v="14"/>
    <x v="1"/>
    <s v="Flight Software"/>
  </r>
  <r>
    <s v="GPS300001054"/>
    <s v="MDU FSW NMG: Add additional processing"/>
    <x v="0"/>
    <s v="Closed/Awaiting Approval"/>
    <s v="Developmental"/>
    <s v="code"/>
    <m/>
    <s v="Code"/>
    <s v="Mission Data Unit (MDU)"/>
    <s v="3-Normal Queue"/>
    <n v="1225"/>
    <s v="Waiman Baccay"/>
    <d v="2011-05-18T15:11:23"/>
    <d v="2011-05-02T10:02:32"/>
    <d v="2012-07-12T16:25:27"/>
    <s v="Enhancement"/>
    <s v="Fixed"/>
    <s v="Cheryl Hodge"/>
    <s v="Flight Software"/>
    <s v="Patricia.Roeland@itt.com"/>
    <s v="Unit Test Phase"/>
    <m/>
    <s v="Waiman Baccay"/>
    <m/>
    <n v="11829"/>
    <x v="0"/>
    <x v="0"/>
    <d v="2011-05-02T10:02:33"/>
    <d v="2012-08-01T10:52:32"/>
    <s v="Software"/>
    <s v="Software"/>
    <x v="0"/>
    <x v="8"/>
    <x v="19"/>
    <x v="1"/>
    <s v="Flight Software"/>
  </r>
  <r>
    <s v="GPS300001055"/>
    <s v="MDU FSW NMG/State Vector: Additional processing"/>
    <x v="2"/>
    <s v="In Progress"/>
    <s v="Developmental"/>
    <s v="code"/>
    <m/>
    <s v="Code"/>
    <s v="Mission Data Unit (MDU)"/>
    <s v="3-Normal Queue"/>
    <m/>
    <s v="Aryeh Tasher"/>
    <d v="2012-06-04T16:47:13"/>
    <d v="2011-05-02T10:08:04"/>
    <d v="2012-12-06T15:43:44"/>
    <s v="Coding Error"/>
    <s v="Fixed"/>
    <m/>
    <s v="Flight Software"/>
    <s v="Waiman.Baccay@itt.com"/>
    <s v="Unit Test Phase"/>
    <m/>
    <s v="Waiman Baccay"/>
    <s v="FSW SIQT"/>
    <n v="11926"/>
    <x v="0"/>
    <x v="0"/>
    <d v="2011-05-02T10:08:04"/>
    <m/>
    <s v="Software"/>
    <s v="Software"/>
    <x v="1"/>
    <x v="1"/>
    <x v="1"/>
    <x v="1"/>
    <s v="Flight Software"/>
  </r>
  <r>
    <s v="GPS300001058"/>
    <s v="FSW - Signal Initialization / Non-standard Code Enables"/>
    <x v="0"/>
    <s v="Closed/Approved"/>
    <s v="Developmental"/>
    <s v="code"/>
    <m/>
    <s v="Code"/>
    <s v="Mission Data Unit (MDU)"/>
    <s v="3-Normal Queue"/>
    <m/>
    <s v="Waiman Baccay"/>
    <d v="2011-12-15T09:34:54"/>
    <d v="2011-05-03T12:57:45"/>
    <d v="2013-05-16T16:54:48"/>
    <s v="Design Error"/>
    <s v="Fixed"/>
    <s v="Cheryl Hodge"/>
    <s v="Flight Software"/>
    <s v="Patricia.Roeland@itt.com"/>
    <s v="Integration Test Phase"/>
    <m/>
    <s v="Patricia Roeland"/>
    <s v="FSW SIQT"/>
    <n v="11873"/>
    <x v="0"/>
    <x v="0"/>
    <d v="2011-05-03T12:57:45"/>
    <d v="2013-05-16T16:54:48"/>
    <s v="Software"/>
    <s v="Software"/>
    <x v="2"/>
    <x v="4"/>
    <x v="11"/>
    <x v="1"/>
    <s v="Flight Software"/>
  </r>
  <r>
    <s v="GPS300001059"/>
    <s v="FSW: Telemetry message IDs and Telemetry Database"/>
    <x v="0"/>
    <s v="Closed/Approved"/>
    <s v="Developmental"/>
    <s v="code"/>
    <m/>
    <m/>
    <s v="Mission Data Unit (MDU)"/>
    <s v="3-Normal Queue"/>
    <n v="1060"/>
    <s v="Aryeh Tasher"/>
    <d v="2011-05-18T15:16:16"/>
    <d v="2011-05-03T13:37:31"/>
    <d v="2012-07-12T15:40:25"/>
    <s v="Coding Error"/>
    <s v="Fixed"/>
    <s v="Andrea Permessur"/>
    <s v="Flight Software"/>
    <s v="Michael.Gilbert@itt.com"/>
    <s v="Integration Test Phase"/>
    <m/>
    <s v="Aryeh Tasher"/>
    <m/>
    <n v="11865"/>
    <x v="0"/>
    <x v="2"/>
    <d v="2011-05-03T13:37:31"/>
    <d v="2012-07-12T15:40:25"/>
    <s v="Software"/>
    <s v="Software"/>
    <x v="0"/>
    <x v="6"/>
    <x v="10"/>
    <x v="1"/>
    <s v="Flight Software"/>
  </r>
  <r>
    <s v="GPS300001060"/>
    <s v="SDD: Telemetry message IDs and Telemetry Database"/>
    <x v="0"/>
    <s v="Closed/Approved"/>
    <s v="Developmental"/>
    <s v="SDD1652000"/>
    <m/>
    <m/>
    <s v="Mission Data Unit (MDU)"/>
    <s v="4-Low Priority"/>
    <n v="1059"/>
    <s v="Aryeh Tasher"/>
    <d v="2011-05-18T15:16:46"/>
    <d v="2011-05-03T14:19:37"/>
    <d v="2013-09-20T16:54:06"/>
    <s v="Design Error"/>
    <s v="Fixed"/>
    <s v="Cheryl Hodge"/>
    <s v="Flight Software"/>
    <s v="Aryeh.Tasher@itt.com"/>
    <s v="Integration Test Phase"/>
    <m/>
    <s v="Aryeh Tasher"/>
    <s v="FSW SDD"/>
    <s v="FSW SDD"/>
    <x v="0"/>
    <x v="0"/>
    <d v="2011-05-03T14:19:37"/>
    <d v="2013-09-20T16:54:06"/>
    <s v="Software"/>
    <s v="Software"/>
    <x v="2"/>
    <x v="3"/>
    <x v="6"/>
    <x v="0"/>
    <s v="FSW Docs"/>
  </r>
  <r>
    <s v="GPS300001062"/>
    <s v="FSW: Updates to TKS due to integration testing"/>
    <x v="0"/>
    <s v="Closed/Awaiting Approval"/>
    <s v="Developmental"/>
    <m/>
    <m/>
    <m/>
    <s v="Mission Data Unit (MDU)"/>
    <s v="3-Normal Queue"/>
    <m/>
    <s v="Aryeh Tasher"/>
    <d v="2011-05-18T15:17:16"/>
    <d v="2011-05-04T12:08:15"/>
    <d v="2012-06-27T14:37:44"/>
    <m/>
    <s v="Fixed"/>
    <s v="Cheryl Hodge"/>
    <s v="Flight Software"/>
    <s v="Aryeh.Tasher@itt.com"/>
    <s v="Integration Test Phase"/>
    <m/>
    <s v="Aryeh Tasher"/>
    <m/>
    <n v="11829"/>
    <x v="0"/>
    <x v="0"/>
    <d v="2011-05-04T12:08:15"/>
    <d v="2012-06-28T18:33:56"/>
    <s v="Software"/>
    <s v="Software"/>
    <x v="0"/>
    <x v="2"/>
    <x v="2"/>
    <x v="1"/>
    <s v="Flight Software"/>
  </r>
  <r>
    <s v="GPS300001063"/>
    <s v="FSW - Uncomment Code in Almanac Handler"/>
    <x v="0"/>
    <s v="Closed/Awaiting Approval"/>
    <s v="Developmental"/>
    <s v="code"/>
    <m/>
    <m/>
    <s v="Mission Data Unit (MDU)"/>
    <s v="3-Normal Queue"/>
    <m/>
    <s v="Michael Gilbert"/>
    <d v="2011-07-14T13:05:54"/>
    <d v="2011-05-06T13:49:04"/>
    <d v="2012-07-12T16:30:02"/>
    <s v="Not a Failure"/>
    <s v="Fixed Indirectly"/>
    <s v="Cheryl Hodge"/>
    <s v="Flight Software"/>
    <s v="Patricia.Roeland@itt.com"/>
    <m/>
    <m/>
    <s v="Patricia Roeland"/>
    <m/>
    <n v="11833"/>
    <x v="0"/>
    <x v="0"/>
    <d v="2011-05-06T13:49:04"/>
    <d v="2012-08-01T16:55:32"/>
    <s v="Software"/>
    <s v="Software"/>
    <x v="0"/>
    <x v="8"/>
    <x v="19"/>
    <x v="1"/>
    <s v="Flight Software"/>
  </r>
  <r>
    <s v="GPS300001093"/>
    <s v="Logic Analyzer Automated Control"/>
    <x v="1"/>
    <s v="Deferred"/>
    <s v="Developmental"/>
    <m/>
    <m/>
    <m/>
    <s v="CSTS"/>
    <s v="3-Normal Queue"/>
    <s v="GPS00001105"/>
    <s v="Brandon Flon"/>
    <d v="2012-01-24T08:55:22"/>
    <d v="2011-05-10T11:39:44"/>
    <m/>
    <m/>
    <s v="Enhancement Request"/>
    <m/>
    <s v="Systems"/>
    <s v="Roger.Masotti@itt.com"/>
    <s v="Integration Test Phase"/>
    <m/>
    <s v="Vincent Cuprewich"/>
    <s v="Post TSW SIQT"/>
    <m/>
    <x v="1"/>
    <x v="1"/>
    <d v="2011-05-10T11:39:44"/>
    <m/>
    <s v="MDU"/>
    <s v="Software"/>
    <x v="1"/>
    <x v="1"/>
    <x v="1"/>
    <x v="1"/>
    <s v="Test Engine (TSW)"/>
  </r>
  <r>
    <s v="GPS300001095"/>
    <s v="FSW - Restricted Memory ranges for diagnostics and dump tests and tasks."/>
    <x v="0"/>
    <s v="Closed/Approved"/>
    <s v="Developmental"/>
    <s v="code"/>
    <m/>
    <m/>
    <s v="Mission Data Unit (MDU)"/>
    <s v="3-Normal Queue"/>
    <n v="639"/>
    <s v="Robert Montana"/>
    <d v="2011-05-18T15:18:49"/>
    <d v="2011-05-10T13:33:51"/>
    <d v="2012-07-12T15:42:09"/>
    <s v="Design Error"/>
    <s v="Fixed"/>
    <s v="Andrea Permessur"/>
    <s v="Flight Software"/>
    <s v="Aryeh.Tasher@itt.com"/>
    <m/>
    <m/>
    <s v="Robert Montana"/>
    <m/>
    <n v="11873"/>
    <x v="0"/>
    <x v="2"/>
    <d v="2011-05-10T13:33:51"/>
    <d v="2012-07-12T15:42:09"/>
    <s v="Software"/>
    <s v="Software"/>
    <x v="0"/>
    <x v="6"/>
    <x v="10"/>
    <x v="1"/>
    <s v="Flight Software"/>
  </r>
  <r>
    <s v="GPS300001097"/>
    <s v="SDD - Resetting the WG in WGC_Process"/>
    <x v="0"/>
    <s v="Closed/Approved"/>
    <s v="Developmental"/>
    <s v="SDD1652000"/>
    <s v="SDD1652000 Rev. B"/>
    <s v="SDD1652000"/>
    <s v="Mission Data Unit (MDU)"/>
    <s v="2-Give High Attention"/>
    <m/>
    <s v="Waiman Baccay"/>
    <d v="2012-03-20T12:37:40"/>
    <d v="2011-05-11T10:01:56"/>
    <d v="2013-09-23T12:47:41"/>
    <s v="Document Deficiency"/>
    <s v="Fixed"/>
    <s v="Cheryl Hodge"/>
    <s v="Flight Software"/>
    <s v="Waiman.Baccay@itt.com"/>
    <m/>
    <s v="N/A"/>
    <s v="Patricia Roeland"/>
    <s v="FSW SDD"/>
    <s v="FSW SDD"/>
    <x v="0"/>
    <x v="0"/>
    <d v="2011-05-11T10:01:56"/>
    <d v="2013-09-23T12:47:41"/>
    <s v="Software"/>
    <s v="Software"/>
    <x v="2"/>
    <x v="3"/>
    <x v="9"/>
    <x v="0"/>
    <s v="FSW Docs"/>
  </r>
  <r>
    <s v="GPS300001105"/>
    <s v="Symetricomm 5120A Driver"/>
    <x v="1"/>
    <s v="Deferred"/>
    <s v="Developmental"/>
    <m/>
    <m/>
    <m/>
    <s v="CSTS"/>
    <s v="4-Low Priority"/>
    <s v="GPS300002364"/>
    <s v="Roger Masotti"/>
    <d v="2012-08-01T09:54:18"/>
    <d v="2011-05-13T07:08:12"/>
    <m/>
    <m/>
    <m/>
    <m/>
    <s v="Systems"/>
    <s v="Stephen.Panicali@itt.com"/>
    <m/>
    <m/>
    <s v="Vincent Cuprewich"/>
    <s v="Post TSW SIQT"/>
    <m/>
    <x v="1"/>
    <x v="1"/>
    <d v="2011-05-13T07:08:12"/>
    <m/>
    <s v="MDU"/>
    <s v="Software"/>
    <x v="1"/>
    <x v="1"/>
    <x v="1"/>
    <x v="1"/>
    <s v="Test Engine (TSW)"/>
  </r>
  <r>
    <s v="GPS300001122"/>
    <s v="(MITE-160) LBCR Key Supercession"/>
    <x v="2"/>
    <s v="In Progress"/>
    <s v="Developmental"/>
    <m/>
    <m/>
    <m/>
    <s v="LBCR"/>
    <s v="3-Normal Queue"/>
    <n v="1123"/>
    <s v="Joseph Barcelo"/>
    <d v="2013-07-15T18:12:26"/>
    <d v="2011-05-13T21:29:50"/>
    <d v="2013-11-15T16:47:23"/>
    <s v="Enhancement"/>
    <s v="Fixed"/>
    <m/>
    <s v="Systems"/>
    <s v="Vincent.Castaldi@itt.com"/>
    <m/>
    <m/>
    <s v="Luigi Greco"/>
    <s v="BIN 4 MDU ATP Ambient Final"/>
    <s v="11853H_SECRET"/>
    <x v="0"/>
    <x v="1"/>
    <d v="2011-05-13T21:29:50"/>
    <m/>
    <s v="MDU"/>
    <s v="Software"/>
    <x v="1"/>
    <x v="1"/>
    <x v="1"/>
    <x v="1"/>
    <s v="Test Engine (TSW)"/>
  </r>
  <r>
    <s v="GPS300001146"/>
    <s v="SDD - Update model/SDD to reflect the code (NMG)"/>
    <x v="0"/>
    <s v="Closed/Approved"/>
    <s v="Developmental"/>
    <s v="SDD1652000"/>
    <s v="SDD1652000 Rev. B"/>
    <s v="SDD1652000 Rev. A"/>
    <s v="Mission Data Unit (MDU)"/>
    <s v="3-Normal Queue"/>
    <s v="LM DR #715"/>
    <s v="Waiman Baccay"/>
    <d v="2011-05-18T15:21:51"/>
    <d v="2011-05-16T11:27:41"/>
    <d v="2013-09-23T12:49:00"/>
    <s v="Coding Error"/>
    <s v="Fixed"/>
    <s v="Cheryl Hodge"/>
    <s v="Flight Software"/>
    <s v="Waiman.Baccay@itt.com"/>
    <m/>
    <s v="N/A"/>
    <s v="Waiman Baccay"/>
    <s v="FSW SDD"/>
    <s v="FSW SDD"/>
    <x v="0"/>
    <x v="0"/>
    <d v="2011-05-16T11:27:41"/>
    <d v="2013-09-23T12:49:00"/>
    <s v="Software"/>
    <s v="Software"/>
    <x v="2"/>
    <x v="3"/>
    <x v="9"/>
    <x v="0"/>
    <s v="FSW Docs"/>
  </r>
  <r>
    <s v="GPS300001149"/>
    <s v="1553 Bus Commaandng"/>
    <x v="0"/>
    <s v="Void/Canceled"/>
    <s v="Developmental"/>
    <m/>
    <m/>
    <m/>
    <s v="MAR"/>
    <s v="2-Give High Attention"/>
    <s v="GPS300001919, GPS300001920,GPS300001921,"/>
    <s v="Robert Mayercik"/>
    <d v="2011-09-16T13:09:17"/>
    <d v="2011-05-18T14:42:29"/>
    <m/>
    <m/>
    <s v="Duplicate"/>
    <s v="Cheryl Hodge"/>
    <s v="Systems"/>
    <s v="Roger.Masotti@itt.com"/>
    <m/>
    <m/>
    <s v="Vincent Cuprewich"/>
    <m/>
    <m/>
    <x v="3"/>
    <x v="1"/>
    <d v="2011-05-18T14:42:29"/>
    <d v="2012-04-24T18:20:26"/>
    <s v="Software"/>
    <s v="Software"/>
    <x v="0"/>
    <x v="0"/>
    <x v="21"/>
    <x v="1"/>
    <s v="Test Engine (TSW)"/>
  </r>
  <r>
    <s v="GPS300001156"/>
    <s v="SDD - Updates to the Bootstrap section driven by code review"/>
    <x v="0"/>
    <s v="Closed/Approved"/>
    <s v="Formal DR"/>
    <s v="SDD1652000"/>
    <s v="SDD1652000"/>
    <m/>
    <s v="Mission Data Unit (MDU)"/>
    <s v="3-Normal Queue"/>
    <s v="1159,1284,1292,1322,1451,2034,LM DR# GPS300000715"/>
    <s v="Patricia Roeland"/>
    <d v="2012-09-25T16:07:15"/>
    <d v="2011-05-19T18:11:01"/>
    <d v="2013-09-20T16:51:30"/>
    <s v="Not a Failure"/>
    <s v="Fixed"/>
    <s v="Cheryl Hodge"/>
    <s v="Flight Software"/>
    <s v="Robert.Richton@itt.com"/>
    <s v="Unit Test Phase"/>
    <m/>
    <s v="Robert Montana"/>
    <s v="FSW SDD"/>
    <s v="FSW SDD"/>
    <x v="0"/>
    <x v="0"/>
    <d v="2011-05-19T18:11:01"/>
    <d v="2013-09-20T16:51:30"/>
    <s v="Software"/>
    <s v="Software"/>
    <x v="2"/>
    <x v="3"/>
    <x v="6"/>
    <x v="0"/>
    <s v="FSW Docs"/>
  </r>
  <r>
    <s v="GPS300001157"/>
    <s v="Changes to Memory_Controller and the way the addresses are used in Diag/Boot."/>
    <x v="0"/>
    <s v="Closed/Awaiting Approval"/>
    <s v="Developmental"/>
    <s v="code"/>
    <m/>
    <m/>
    <s v="Mission Data Unit (MDU)"/>
    <s v="3-Normal Queue"/>
    <m/>
    <s v="Robert Montana"/>
    <d v="2011-05-24T15:19:15"/>
    <d v="2011-05-20T18:36:29"/>
    <d v="2012-05-23T15:21:53"/>
    <m/>
    <s v="Fixed"/>
    <s v="Cheryl Hodge"/>
    <s v="Flight Software"/>
    <s v="Patricia.Roeland@itt.com"/>
    <m/>
    <m/>
    <s v="Robert Montana"/>
    <m/>
    <n v="11845"/>
    <x v="0"/>
    <x v="2"/>
    <d v="2011-05-20T18:36:29"/>
    <d v="2012-05-23T15:54:18"/>
    <s v="Software"/>
    <s v="Software"/>
    <x v="0"/>
    <x v="4"/>
    <x v="20"/>
    <x v="1"/>
    <s v="Flight Software"/>
  </r>
  <r>
    <s v="GPS300001159"/>
    <s v="FSW - Bootstrap needs a crypto interface to get version register."/>
    <x v="0"/>
    <s v="Closed/Awaiting Approval"/>
    <s v="Developmental"/>
    <m/>
    <m/>
    <m/>
    <s v="Mission Data Unit (MDU)"/>
    <s v="3-Normal Queue"/>
    <s v="1156, 1225"/>
    <s v="Michael Gilbert"/>
    <d v="2011-07-21T18:45:06"/>
    <d v="2011-05-23T18:51:45"/>
    <d v="2011-09-21T14:28:28"/>
    <s v="Design Error"/>
    <s v="Fixed"/>
    <s v="Cheryl Hodge"/>
    <s v="Flight Software"/>
    <s v="Robert.Richton@itt.com"/>
    <s v="Integration Test Phase"/>
    <m/>
    <s v="Robert Montana"/>
    <m/>
    <n v="11829"/>
    <x v="0"/>
    <x v="2"/>
    <d v="2011-05-23T18:51:45"/>
    <d v="2012-06-19T09:34:27"/>
    <s v="Software"/>
    <s v="Software"/>
    <x v="0"/>
    <x v="2"/>
    <x v="16"/>
    <x v="1"/>
    <s v="Flight Software"/>
  </r>
  <r>
    <s v="GPS300001160"/>
    <s v="Store FSW to NVRAM task needs enhancements."/>
    <x v="0"/>
    <s v="Closed/Awaiting Approval"/>
    <s v="Developmental"/>
    <s v="code"/>
    <m/>
    <m/>
    <s v="Mission Data Unit (MDU)"/>
    <s v="3-Normal Queue"/>
    <m/>
    <s v="Robert Montana"/>
    <d v="2011-07-21T18:48:31"/>
    <d v="2011-05-23T19:00:04"/>
    <d v="2012-05-14T14:45:02"/>
    <s v="Enhancement"/>
    <s v="Fixed"/>
    <s v="Cheryl Hodge"/>
    <s v="Flight Software"/>
    <s v="Robert.Richton@itt.com"/>
    <s v="Unit Test Phase"/>
    <m/>
    <s v="Robert Montana"/>
    <m/>
    <n v="11833"/>
    <x v="0"/>
    <x v="2"/>
    <d v="2011-05-23T19:00:04"/>
    <d v="2012-05-14T15:48:54"/>
    <s v="Software"/>
    <s v="Software"/>
    <x v="0"/>
    <x v="4"/>
    <x v="11"/>
    <x v="1"/>
    <s v="Flight Software"/>
  </r>
  <r>
    <s v="GPS300001176"/>
    <s v="SDD - Architectural Updates due to Code/UT Phase"/>
    <x v="3"/>
    <s v="In Progress"/>
    <s v="Formal DR"/>
    <s v="SDD1652000"/>
    <m/>
    <m/>
    <s v="Mission Data Unit (MDU)"/>
    <s v="3-Normal Queue"/>
    <s v="647,848,904,942,988,1048,1586, LM DR# GPS300000715"/>
    <s v="Michael Gilbert"/>
    <d v="2011-06-06T14:34:56"/>
    <d v="2011-06-06T14:29:04"/>
    <d v="2013-09-20T11:05:06"/>
    <s v="Design Error"/>
    <s v="Fixed"/>
    <m/>
    <s v="Flight Software"/>
    <m/>
    <s v="Integration Test Phase"/>
    <m/>
    <s v="Michael Gilbert"/>
    <s v="FSW SDD"/>
    <m/>
    <x v="0"/>
    <x v="0"/>
    <d v="2011-06-06T14:29:04"/>
    <m/>
    <s v="Software"/>
    <s v="Software"/>
    <x v="1"/>
    <x v="1"/>
    <x v="1"/>
    <x v="0"/>
    <s v="FSW Docs"/>
  </r>
  <r>
    <s v="GPS300001178"/>
    <s v="SDD - NMG Must Provide XL Almanac Data"/>
    <x v="0"/>
    <s v="Closed/Approved"/>
    <s v="Developmental"/>
    <s v="SDD1652000"/>
    <s v="SDD1652000 Rev. B"/>
    <m/>
    <s v="Mission Data Unit (MDU)"/>
    <s v="4-Low Priority"/>
    <s v="645, 1189, 1191, LM DR# GPS300000715"/>
    <s v="Waiman Baccay"/>
    <d v="2012-04-02T14:49:46"/>
    <d v="2011-06-09T09:59:38"/>
    <d v="2013-09-23T12:49:54"/>
    <s v="Design Error"/>
    <s v="Fixed"/>
    <s v="Cheryl Hodge"/>
    <s v="Flight Software"/>
    <s v="Waiman.Baccay@itt.com"/>
    <s v="Unit Test Phase"/>
    <s v="N/A"/>
    <s v="Michael Gilbert"/>
    <s v="FSW SDD"/>
    <s v="FSW SDD"/>
    <x v="0"/>
    <x v="0"/>
    <d v="2011-06-09T09:59:38"/>
    <d v="2013-09-23T12:49:54"/>
    <s v="Software"/>
    <s v="Software"/>
    <x v="2"/>
    <x v="3"/>
    <x v="9"/>
    <x v="0"/>
    <s v="FSW Docs"/>
  </r>
  <r>
    <s v="GPS300001183"/>
    <s v="Fix for memory dumps on NVRAM.  NVRAM addresses currently not enabling NVRAM access."/>
    <x v="0"/>
    <s v="Closed/Approved"/>
    <s v="Developmental"/>
    <s v="code"/>
    <m/>
    <m/>
    <s v="Mission Data Unit (MDU)"/>
    <s v="3-Normal Queue"/>
    <n v="77811561865"/>
    <s v="Robert Montana"/>
    <d v="2011-07-28T13:49:13"/>
    <d v="2011-06-10T13:12:19"/>
    <d v="2012-07-12T15:44:31"/>
    <s v="Coding Error"/>
    <s v="Fixed"/>
    <s v="Andrea Permessur"/>
    <s v="Flight Software"/>
    <s v="Patricia.Roeland@itt.com"/>
    <s v="Integration Test Phase"/>
    <m/>
    <s v="Robert Montana"/>
    <m/>
    <n v="11865"/>
    <x v="3"/>
    <x v="2"/>
    <d v="2011-06-10T13:12:19"/>
    <d v="2012-07-12T15:44:31"/>
    <s v="Software"/>
    <s v="Software"/>
    <x v="0"/>
    <x v="6"/>
    <x v="10"/>
    <x v="1"/>
    <s v="Flight Software"/>
  </r>
  <r>
    <s v="GPS300001185"/>
    <s v="Update the Common_Test class to remove CheckAddressRange as a pure virtual."/>
    <x v="0"/>
    <s v="Closed/Approved"/>
    <s v="Developmental"/>
    <m/>
    <m/>
    <m/>
    <s v="Mission Data Unit (MDU)"/>
    <s v="3-Normal Queue"/>
    <m/>
    <s v="Robert Montana"/>
    <d v="2011-06-10T15:24:49"/>
    <d v="2011-06-10T14:33:21"/>
    <d v="2012-05-30T10:42:04"/>
    <m/>
    <s v="Fixed"/>
    <s v="Cheryl Hodge"/>
    <s v="Flight Software"/>
    <s v="Patricia.Roeland@itt.com"/>
    <m/>
    <m/>
    <s v="Robert Montana"/>
    <m/>
    <n v="11829"/>
    <x v="0"/>
    <x v="2"/>
    <d v="2011-06-10T14:33:21"/>
    <d v="2012-05-30T10:42:04"/>
    <s v="Software"/>
    <s v="Software"/>
    <x v="0"/>
    <x v="4"/>
    <x v="13"/>
    <x v="1"/>
    <s v="Flight Software"/>
  </r>
  <r>
    <s v="GPS300001188"/>
    <s v="Remote Telnet Phase Noise Test Set access"/>
    <x v="0"/>
    <s v="Closed/Approved"/>
    <s v="Developmental"/>
    <m/>
    <m/>
    <m/>
    <s v="MITE"/>
    <s v="4-Low Priority"/>
    <s v="GPS300001105"/>
    <s v="Roger Masotti"/>
    <d v="2012-01-03T11:15:09"/>
    <d v="2011-06-13T13:36:29"/>
    <d v="2012-05-22T10:27:57"/>
    <s v="Not a Failure"/>
    <s v="Duplicate"/>
    <s v="Cheryl Hodge"/>
    <s v="Test Software"/>
    <s v="Lino.Siconolfi@itt.com"/>
    <s v="Integration Test Phase"/>
    <m/>
    <s v="Michael Topolski"/>
    <m/>
    <m/>
    <x v="3"/>
    <x v="1"/>
    <d v="2011-06-13T13:36:29"/>
    <d v="2012-05-22T10:27:57"/>
    <s v="MDU"/>
    <s v="Software"/>
    <x v="0"/>
    <x v="4"/>
    <x v="20"/>
    <x v="1"/>
    <s v="Test Engine (TSW)"/>
  </r>
  <r>
    <s v="GPS300001190"/>
    <s v="Functionality for reporting EDAC is missing from FSW and Bootstrap."/>
    <x v="0"/>
    <s v="Closed/Approved"/>
    <s v="Developmental"/>
    <s v="code"/>
    <m/>
    <m/>
    <s v="Mission Data Unit (MDU)"/>
    <s v="2-Give High Attention"/>
    <n v="778115618651866"/>
    <s v="Robert Montana"/>
    <d v="2011-06-30T08:49:04"/>
    <d v="2011-06-14T13:17:02"/>
    <d v="2012-07-13T10:28:53"/>
    <s v="Design Error"/>
    <s v="Fixed"/>
    <s v="Andrea Permessur"/>
    <s v="Flight Software"/>
    <s v="Patricia.Roeland@itt.com"/>
    <s v="Integration Test Phase"/>
    <m/>
    <s v="Robert Montana"/>
    <m/>
    <n v="11865"/>
    <x v="3"/>
    <x v="2"/>
    <d v="2011-06-14T13:17:02"/>
    <d v="2012-07-13T10:28:53"/>
    <s v="Software"/>
    <s v="Software"/>
    <x v="0"/>
    <x v="6"/>
    <x v="10"/>
    <x v="1"/>
    <s v="Flight Software"/>
  </r>
  <r>
    <s v="GPS300001192"/>
    <s v="FSW - Move &quot;extern 'C'&quot; out of source file and into header file"/>
    <x v="0"/>
    <s v="Closed/Approved"/>
    <s v="Developmental"/>
    <s v="code"/>
    <m/>
    <m/>
    <s v="Mission Data Unit (MDU)"/>
    <s v="4-Low Priority"/>
    <m/>
    <s v="Michael Gilbert"/>
    <d v="2011-11-02T10:54:46"/>
    <d v="2011-06-15T15:31:52"/>
    <d v="2012-05-14T15:49:41"/>
    <s v="Enhancement"/>
    <s v="Fixed"/>
    <s v="Cheryl Hodge"/>
    <s v="Flight Software"/>
    <s v="Robert.Richton@itt.com"/>
    <s v="Integration Test Phase"/>
    <m/>
    <s v="Robert Montana"/>
    <m/>
    <n v="11829"/>
    <x v="1"/>
    <x v="2"/>
    <d v="2011-06-15T15:31:52"/>
    <d v="2012-05-14T15:49:41"/>
    <s v="Software"/>
    <s v="Software"/>
    <x v="0"/>
    <x v="4"/>
    <x v="11"/>
    <x v="1"/>
    <s v="Flight Software"/>
  </r>
  <r>
    <s v="GPS300001193"/>
    <s v="FSW: Investigate Causes for SBC Resets &amp; Exceptions"/>
    <x v="0"/>
    <s v="Closed/Approved"/>
    <s v="Developmental"/>
    <s v="code"/>
    <m/>
    <m/>
    <s v="Mission Data Unit (MDU)"/>
    <s v="3-Normal Queue"/>
    <m/>
    <s v="Aryeh Tasher"/>
    <d v="2011-06-30T08:49:44"/>
    <d v="2011-06-16T13:42:35"/>
    <d v="2013-05-07T18:00:13"/>
    <s v="Coding Error"/>
    <s v="Fixed"/>
    <s v="Cheryl Hodge"/>
    <s v="Flight Software"/>
    <s v="Patricia.Roeland@itt.com"/>
    <s v="Unit Test Phase"/>
    <m/>
    <s v="Aryeh Tasher"/>
    <m/>
    <s v="11880a"/>
    <x v="0"/>
    <x v="0"/>
    <d v="2011-06-16T13:42:35"/>
    <d v="2013-05-07T18:00:13"/>
    <s v="Software"/>
    <s v="Software"/>
    <x v="2"/>
    <x v="4"/>
    <x v="17"/>
    <x v="1"/>
    <s v="Flight Software"/>
  </r>
  <r>
    <s v="GPS300001194"/>
    <s v="State Vector Code Method Findings from Aerospace analysis"/>
    <x v="1"/>
    <s v="Deferred"/>
    <s v="Developmental"/>
    <s v="code"/>
    <m/>
    <m/>
    <s v="Mission Data Unit (MDU)"/>
    <s v="4-Low Priority"/>
    <m/>
    <s v="Aryeh Tasher"/>
    <d v="2011-06-30T08:50:13"/>
    <d v="2011-06-17T14:26:15"/>
    <m/>
    <s v="Enhancement"/>
    <m/>
    <m/>
    <s v="Flight Software"/>
    <m/>
    <m/>
    <m/>
    <s v="Robert Richton"/>
    <s v="Decision by FSW SIQT Start"/>
    <m/>
    <x v="1"/>
    <x v="0"/>
    <d v="2011-06-17T14:26:15"/>
    <m/>
    <s v="Software"/>
    <s v="Software"/>
    <x v="1"/>
    <x v="1"/>
    <x v="1"/>
    <x v="1"/>
    <s v="Flight Software"/>
  </r>
  <r>
    <s v="GPS300001195"/>
    <s v="FSW - Estimate Sample Clock Frequency During Startup Operations"/>
    <x v="0"/>
    <s v="Closed/Approved"/>
    <s v="Developmental"/>
    <m/>
    <m/>
    <m/>
    <s v="Mission Data Unit (MDU)"/>
    <s v="3-Normal Queue"/>
    <m/>
    <s v="Aryeh Tasher"/>
    <d v="2011-06-30T08:51:00"/>
    <d v="2011-06-17T14:57:59"/>
    <d v="2012-07-12T15:47:57"/>
    <s v="Enhancement"/>
    <s v="Fixed"/>
    <s v="Andrea Permessur"/>
    <s v="Flight Software"/>
    <s v="Patricia.Roeland@itt.com"/>
    <s v="Integration Test Phase"/>
    <m/>
    <s v="Aryeh Tasher"/>
    <m/>
    <n v="11829"/>
    <x v="2"/>
    <x v="0"/>
    <d v="2011-06-17T14:57:59"/>
    <d v="2012-07-12T15:47:57"/>
    <s v="Software"/>
    <s v="Software"/>
    <x v="0"/>
    <x v="6"/>
    <x v="10"/>
    <x v="1"/>
    <s v="Flight Software"/>
  </r>
  <r>
    <s v="GPS300001196"/>
    <s v="Get waiver for OR fix nesting level of WGC2 code in nds_data_transmitter.cpp"/>
    <x v="0"/>
    <s v="Closed/Approved"/>
    <s v="Developmental"/>
    <s v="code"/>
    <m/>
    <m/>
    <s v="Mission Data Unit (MDU)"/>
    <s v="3-Normal Queue"/>
    <m/>
    <s v="Peter Moen"/>
    <d v="2012-04-12T10:47:57"/>
    <d v="2011-06-20T07:57:41"/>
    <d v="2012-04-13T10:02:43"/>
    <s v="Not a Failure"/>
    <s v="Enhancement Request"/>
    <s v="Cheryl Hodge"/>
    <s v="Flight Software"/>
    <s v="Cheryl.Hodge@itt.com"/>
    <s v="Unit Test Phase"/>
    <m/>
    <s v="Robert Richton"/>
    <m/>
    <m/>
    <x v="0"/>
    <x v="0"/>
    <d v="2011-06-20T07:57:41"/>
    <d v="2012-04-13T10:03:11"/>
    <s v="Software"/>
    <s v="Software"/>
    <x v="0"/>
    <x v="0"/>
    <x v="7"/>
    <x v="1"/>
    <s v="Flight Software"/>
  </r>
  <r>
    <s v="GPS300001199"/>
    <s v="SDD - Memory_Pool::Allocate() exception condition"/>
    <x v="0"/>
    <s v="Closed/Approved"/>
    <s v="Developmental"/>
    <s v="SDD1652000"/>
    <m/>
    <m/>
    <s v="Mission Data Unit (MDU)"/>
    <s v="4-Low Priority"/>
    <n v="3310"/>
    <s v="Michael Gilbert"/>
    <d v="2011-06-30T08:54:32"/>
    <d v="2011-06-23T15:36:06"/>
    <d v="2013-10-02T14:31:13"/>
    <s v="Design Error"/>
    <s v="Fixed"/>
    <s v="Cheryl Hodge"/>
    <s v="Flight Software"/>
    <s v="Michael.Gilbert@itt.com"/>
    <s v="Unit Test Phase"/>
    <m/>
    <s v="Aryeh Tasher"/>
    <s v="FSW SDD"/>
    <s v="FSW SDD"/>
    <x v="1"/>
    <x v="0"/>
    <d v="2011-06-23T15:36:06"/>
    <d v="2013-10-02T14:31:13"/>
    <s v="Software"/>
    <s v="Software"/>
    <x v="2"/>
    <x v="5"/>
    <x v="8"/>
    <x v="0"/>
    <s v="FSW Docs"/>
  </r>
  <r>
    <s v="GPS300001200"/>
    <s v="FSW - Dereference pointers passed into UHF_Receive_Signal_Handler constructor"/>
    <x v="0"/>
    <s v="Closed/Awaiting Approval"/>
    <s v="Developmental"/>
    <m/>
    <m/>
    <m/>
    <s v="Mission Data Unit (MDU)"/>
    <s v="4-Low Priority"/>
    <m/>
    <s v="Aryeh Tasher"/>
    <d v="2011-06-30T08:55:32"/>
    <d v="2011-06-27T15:07:58"/>
    <d v="2012-06-27T14:33:17"/>
    <s v="Enhancement"/>
    <s v="Fixed"/>
    <s v="Cheryl Hodge"/>
    <s v="Flight Software"/>
    <s v="Michael.Gilbert@itt.com"/>
    <s v="Unit Test Phase"/>
    <m/>
    <s v="Aryeh Tasher"/>
    <m/>
    <n v="11829"/>
    <x v="1"/>
    <x v="0"/>
    <d v="2011-06-27T15:07:58"/>
    <d v="2012-06-28T18:40:11"/>
    <s v="Software"/>
    <s v="Software"/>
    <x v="0"/>
    <x v="2"/>
    <x v="2"/>
    <x v="1"/>
    <s v="Flight Software"/>
  </r>
  <r>
    <s v="GPS300001208"/>
    <s v="The final NPEITE script list had a duplicate test with different name"/>
    <x v="0"/>
    <s v="Void/Canceled"/>
    <s v="Developmental"/>
    <m/>
    <m/>
    <m/>
    <s v="NPE ITE"/>
    <s v="3-Normal Queue"/>
    <n v="1261"/>
    <s v="Roger Masotti"/>
    <d v="2011-09-16T12:51:22"/>
    <d v="2011-06-29T08:14:59"/>
    <d v="2012-03-20T15:05:12"/>
    <s v="Coding Error"/>
    <s v="Functions as Designed"/>
    <s v="James Bindas"/>
    <s v="Test Engineering"/>
    <s v="Robert.Mayercik@itt.com"/>
    <s v="Integration Test Phase"/>
    <m/>
    <s v="William Bartus"/>
    <m/>
    <m/>
    <x v="2"/>
    <x v="1"/>
    <d v="2011-06-29T08:14:59"/>
    <d v="2012-04-13T16:09:40"/>
    <s v="NPE"/>
    <s v="Software"/>
    <x v="0"/>
    <x v="0"/>
    <x v="7"/>
    <x v="1"/>
    <s v="Test Engine (TSW)"/>
  </r>
  <r>
    <s v="GPS300001221"/>
    <s v="FSW - CDG Updates for ECTS Data"/>
    <x v="0"/>
    <s v="Closed/Awaiting Approval"/>
    <s v="Developmental"/>
    <s v="code"/>
    <m/>
    <m/>
    <s v="Mission Data Unit (MDU)"/>
    <s v="2-Give High Attention"/>
    <n v="1024"/>
    <s v="Michael Gilbert"/>
    <d v="2011-06-30T18:21:32"/>
    <d v="2011-06-30T18:18:49"/>
    <d v="2012-07-12T16:33:16"/>
    <s v="Enhancement"/>
    <s v="Fixed"/>
    <s v="Cheryl Hodge"/>
    <s v="Flight Software"/>
    <s v="Patricia.Roeland@itt.com"/>
    <s v="Integration Test Phase"/>
    <m/>
    <s v="Michael Gilbert"/>
    <m/>
    <n v="11845"/>
    <x v="0"/>
    <x v="0"/>
    <d v="2011-06-30T18:18:49"/>
    <d v="2012-08-01T16:57:54"/>
    <s v="Software"/>
    <s v="Software"/>
    <x v="0"/>
    <x v="8"/>
    <x v="19"/>
    <x v="1"/>
    <s v="Flight Software"/>
  </r>
  <r>
    <s v="GPS300001222"/>
    <s v="FSW - Handle Overlapping Crosslink Transmit Slot Data Transfers"/>
    <x v="0"/>
    <s v="Closed/Approved"/>
    <s v="Developmental"/>
    <s v="code"/>
    <m/>
    <m/>
    <s v="Mission Data Unit (MDU)"/>
    <s v="3-Normal Queue"/>
    <m/>
    <s v="Peter Moen"/>
    <d v="2012-11-13T11:36:19"/>
    <d v="2011-07-01T13:47:30"/>
    <d v="2012-11-14T15:10:41"/>
    <s v="Design Error"/>
    <s v="Fixed Indirectly"/>
    <s v="Cheryl Hodge"/>
    <s v="Flight Software"/>
    <s v="Waiman.Baccay@itt.com"/>
    <s v="Unit Test Phase"/>
    <m/>
    <s v="Aryeh Tasher"/>
    <m/>
    <m/>
    <x v="1"/>
    <x v="0"/>
    <d v="2011-07-01T13:47:30"/>
    <d v="2012-11-14T15:11:28"/>
    <s v="Software"/>
    <s v="Software"/>
    <x v="0"/>
    <x v="9"/>
    <x v="22"/>
    <x v="1"/>
    <s v="Flight Software"/>
  </r>
  <r>
    <s v="GPS300001223"/>
    <s v="FSW - Health Monitor Detection of Startup Faults"/>
    <x v="0"/>
    <s v="Closed/Approved"/>
    <s v="Developmental"/>
    <s v="code"/>
    <m/>
    <m/>
    <s v="Mission Data Unit (MDU)"/>
    <s v="3-Normal Queue"/>
    <n v="11991863"/>
    <s v="Michael Gilbert"/>
    <d v="2011-07-05T10:43:22"/>
    <d v="2011-07-05T10:20:04"/>
    <d v="2013-05-07T18:00:56"/>
    <s v="Design Error"/>
    <s v="Fixed"/>
    <s v="Cheryl Hodge"/>
    <s v="Flight Software"/>
    <s v="Patricia.Roeland@itt.com"/>
    <s v="Integration Test Phase"/>
    <m/>
    <s v="Michael Gilbert"/>
    <m/>
    <n v="11913"/>
    <x v="0"/>
    <x v="0"/>
    <d v="2011-07-05T10:20:04"/>
    <d v="2013-05-07T18:00:56"/>
    <s v="Software"/>
    <s v="Software"/>
    <x v="2"/>
    <x v="4"/>
    <x v="17"/>
    <x v="1"/>
    <s v="Flight Software"/>
  </r>
  <r>
    <s v="GPS300001224"/>
    <s v="FSW - Minor Changes Due To Directory Structure"/>
    <x v="0"/>
    <s v="Closed/Awaiting Approval"/>
    <s v="Developmental"/>
    <s v="code"/>
    <m/>
    <m/>
    <s v="Mission Data Unit (MDU)"/>
    <s v="2-Give High Attention"/>
    <n v="1492"/>
    <s v="Michael Gilbert"/>
    <d v="2011-07-05T15:50:45"/>
    <d v="2011-07-05T15:48:14"/>
    <d v="2012-06-27T11:15:36"/>
    <s v="Not a Failure"/>
    <s v="Fixed"/>
    <s v="Cheryl Hodge"/>
    <s v="Flight Software"/>
    <s v="Aryeh.Tasher@itt.com"/>
    <s v="Integration Test Phase"/>
    <m/>
    <s v="Michael Gilbert"/>
    <m/>
    <n v="11849"/>
    <x v="0"/>
    <x v="0"/>
    <d v="2011-07-05T15:48:14"/>
    <d v="2012-06-29T16:08:53"/>
    <s v="Software"/>
    <s v="Software"/>
    <x v="0"/>
    <x v="2"/>
    <x v="2"/>
    <x v="1"/>
    <s v="Flight Software"/>
  </r>
  <r>
    <s v="GPS300001225"/>
    <s v="SDD - Changes Due to Crypto Coding"/>
    <x v="2"/>
    <s v="In Progress"/>
    <s v="Developmental"/>
    <s v="SDD1652000"/>
    <s v="SDD1652000 Rev B"/>
    <s v="SDD1652000 Rev A"/>
    <s v="Mission Data Unit (MDU)"/>
    <s v="3-Normal Queue"/>
    <n v="1.0541268130614699E+27"/>
    <s v="Michael Gilbert"/>
    <d v="2011-07-07T15:09:06"/>
    <d v="2011-07-07T15:04:25"/>
    <d v="2012-05-22T09:13:50"/>
    <s v="Enhancement"/>
    <s v="Fixed"/>
    <m/>
    <s v="Flight Software"/>
    <s v="Patricia.Roeland@itt.com"/>
    <m/>
    <m/>
    <s v="Michael Gilbert"/>
    <s v="FSW SDD"/>
    <s v="FSW SDD"/>
    <x v="0"/>
    <x v="0"/>
    <d v="2011-07-07T15:04:25"/>
    <m/>
    <s v="Software"/>
    <s v="Software"/>
    <x v="1"/>
    <x v="1"/>
    <x v="1"/>
    <x v="0"/>
    <s v="FSW Docs"/>
  </r>
  <r>
    <s v="GPS300001240"/>
    <s v="FSW - Add New Z-Count &amp; Time Functionality"/>
    <x v="0"/>
    <s v="Closed/Awaiting Approval"/>
    <s v="Developmental"/>
    <s v="code"/>
    <m/>
    <m/>
    <s v="Mission Data Unit (MDU)"/>
    <s v="2-Give High Attention"/>
    <n v="2136"/>
    <s v="Michael Gilbert"/>
    <d v="2011-07-18T10:31:41"/>
    <d v="2011-07-18T10:28:15"/>
    <d v="2012-07-12T16:36:52"/>
    <s v="Enhancement"/>
    <s v="Fixed"/>
    <s v="Cheryl Hodge"/>
    <s v="Flight Software"/>
    <s v="Patricia.Roeland@itt.com"/>
    <m/>
    <m/>
    <s v="Michael Gilbert"/>
    <m/>
    <n v="11833"/>
    <x v="0"/>
    <x v="0"/>
    <d v="2011-07-18T10:28:15"/>
    <d v="2012-08-01T16:55:52"/>
    <s v="Software"/>
    <s v="Software"/>
    <x v="0"/>
    <x v="8"/>
    <x v="19"/>
    <x v="1"/>
    <s v="Flight Software"/>
  </r>
  <r>
    <s v="GPS300001241"/>
    <s v="FSW/Boot - Memory test needs a tlm to send error state."/>
    <x v="0"/>
    <s v="Closed/Approved"/>
    <s v="Developmental"/>
    <s v="code"/>
    <m/>
    <m/>
    <s v="Mission Data Unit (MDU)"/>
    <s v="3-Normal Queue"/>
    <n v="1190"/>
    <s v="Robert Montana"/>
    <d v="2011-08-18T14:12:01"/>
    <d v="2011-07-19T10:29:45"/>
    <d v="2012-07-20T10:24:11"/>
    <s v="Design Error"/>
    <s v="Fixed"/>
    <s v="Andrea Permessur"/>
    <s v="Flight Software"/>
    <s v="Patricia.Roeland@itt.com"/>
    <m/>
    <m/>
    <s v="Robert Montana"/>
    <m/>
    <n v="11865"/>
    <x v="0"/>
    <x v="2"/>
    <d v="2011-07-19T10:29:45"/>
    <d v="2012-07-20T10:24:11"/>
    <s v="Software"/>
    <s v="Software"/>
    <x v="0"/>
    <x v="6"/>
    <x v="23"/>
    <x v="1"/>
    <s v="Flight Software"/>
  </r>
  <r>
    <s v="GPS300001258"/>
    <s v="STE Validation ECTS (EIE) Interface Verification"/>
    <x v="0"/>
    <s v="Closed/Approved"/>
    <s v="Developmental"/>
    <m/>
    <m/>
    <m/>
    <s v="MAR"/>
    <s v="4-Low Priority"/>
    <m/>
    <s v="Vincent Cuprewich"/>
    <d v="2012-04-03T11:38:30"/>
    <d v="2011-07-23T22:35:15"/>
    <d v="2012-05-01T10:03:49"/>
    <s v="Test Set Up Error"/>
    <s v="Fixed Indirectly"/>
    <s v="Cheryl Hodge"/>
    <s v="Test Engineering"/>
    <s v="Vincent.Castaldi@itt.com"/>
    <s v="Integration Test Phase"/>
    <m/>
    <s v="Joel Warburg"/>
    <m/>
    <m/>
    <x v="2"/>
    <x v="1"/>
    <d v="2011-07-23T22:35:15"/>
    <d v="2012-05-01T10:03:49"/>
    <s v="MDU"/>
    <s v="Software"/>
    <x v="0"/>
    <x v="4"/>
    <x v="5"/>
    <x v="1"/>
    <s v="Test Engine (TSW)"/>
  </r>
  <r>
    <s v="GPS300001259"/>
    <s v="STE Validation : Stimulating TLM Inputs"/>
    <x v="0"/>
    <s v="Closed/Approved"/>
    <s v="Developmental"/>
    <m/>
    <m/>
    <m/>
    <s v="MAR"/>
    <s v="2-Give High Attention"/>
    <m/>
    <s v="Stephen Panicali"/>
    <d v="2012-04-11T10:44:52"/>
    <d v="2011-07-23T22:37:29"/>
    <d v="2012-04-17T10:22:09"/>
    <s v="Not a Failure"/>
    <s v="Fixed"/>
    <s v="Cheryl Hodge"/>
    <s v="Test Engineering"/>
    <s v="Roger.Masotti@itt.com"/>
    <s v="Integration Test Phase"/>
    <m/>
    <s v="Joel Warburg"/>
    <m/>
    <m/>
    <x v="2"/>
    <x v="1"/>
    <d v="2011-07-23T22:37:29"/>
    <d v="2012-04-17T10:22:09"/>
    <s v="MDU"/>
    <s v="Software"/>
    <x v="0"/>
    <x v="0"/>
    <x v="0"/>
    <x v="1"/>
    <s v="Test Engine (TSW)"/>
  </r>
  <r>
    <s v="GPS300001264"/>
    <s v="Test Engine Restarting"/>
    <x v="0"/>
    <s v="Closed/Approved"/>
    <s v="Developmental"/>
    <m/>
    <m/>
    <m/>
    <s v="CSTS"/>
    <s v="1-Resolve Immediately"/>
    <m/>
    <s v="Roger Masotti"/>
    <d v="2011-07-28T13:21:06"/>
    <d v="2011-07-26T10:56:22"/>
    <d v="2012-10-09T10:37:54"/>
    <s v="Not a Failure"/>
    <s v="Fixed Indirectly"/>
    <s v="Cheryl Hodge"/>
    <s v="Systems"/>
    <s v="Corey.Schwab@itt.com"/>
    <s v="Integration Test Phase"/>
    <m/>
    <s v="Vincent Cuprewich"/>
    <m/>
    <s v="OBE"/>
    <x v="3"/>
    <x v="1"/>
    <d v="2011-07-26T10:56:22"/>
    <d v="2012-10-09T10:37:54"/>
    <s v="Engineering"/>
    <s v="Software"/>
    <x v="0"/>
    <x v="5"/>
    <x v="24"/>
    <x v="1"/>
    <s v="Test Engine (TSW)"/>
  </r>
  <r>
    <s v="GPS300001268"/>
    <s v="FSW - XL Updates Due to Crypto"/>
    <x v="0"/>
    <s v="Closed/Awaiting Approval"/>
    <s v="Developmental"/>
    <s v="code"/>
    <m/>
    <m/>
    <s v="Mission Data Unit (MDU)"/>
    <s v="2-Give High Attention"/>
    <n v="1225"/>
    <s v="Michael Gilbert"/>
    <d v="2011-07-27T09:46:29"/>
    <d v="2011-07-27T09:43:02"/>
    <d v="2012-07-18T11:18:28"/>
    <s v="Design Error"/>
    <s v="Fixed"/>
    <s v="Cheryl Hodge"/>
    <s v="Flight Software"/>
    <s v="Patricia.Roeland@itt.com"/>
    <s v="Integration Test Phase"/>
    <m/>
    <s v="Michael Gilbert"/>
    <m/>
    <n v="11833"/>
    <x v="0"/>
    <x v="0"/>
    <d v="2011-07-27T09:43:02"/>
    <d v="2012-08-01T16:56:15"/>
    <s v="Software"/>
    <s v="Software"/>
    <x v="0"/>
    <x v="8"/>
    <x v="19"/>
    <x v="1"/>
    <s v="Flight Software"/>
  </r>
  <r>
    <s v="GPS300001269"/>
    <s v="STE Validation MAR # 21553 Test Errors"/>
    <x v="0"/>
    <s v="Void/Canceled"/>
    <s v="Developmental"/>
    <m/>
    <m/>
    <m/>
    <s v="MAR"/>
    <s v="2-Give High Attention"/>
    <m/>
    <s v="Robert Mayercik"/>
    <d v="2012-04-10T15:47:00"/>
    <d v="2011-07-27T14:51:50"/>
    <d v="2012-04-10T15:47:20"/>
    <m/>
    <s v="Fixed Indirectly"/>
    <s v="Cheryl Hodge"/>
    <s v="Test Engineering"/>
    <s v="Roger.Masotti@itt.com"/>
    <s v="Integration Test Phase"/>
    <m/>
    <s v="Joel Warburg"/>
    <m/>
    <m/>
    <x v="3"/>
    <x v="1"/>
    <d v="2011-07-27T14:51:50"/>
    <d v="2012-04-26T16:39:28"/>
    <s v="Software"/>
    <s v="Software"/>
    <x v="0"/>
    <x v="0"/>
    <x v="21"/>
    <x v="1"/>
    <s v="Test Engine (TSW)"/>
  </r>
  <r>
    <s v="GPS300001281"/>
    <s v="FSW - CCA Register Read Addressing"/>
    <x v="0"/>
    <s v="Closed/Approved"/>
    <s v="Developmental"/>
    <s v="code"/>
    <m/>
    <m/>
    <s v="Mission Data Unit (MDU)"/>
    <s v="3-Normal Queue"/>
    <n v="2138"/>
    <s v="Michael Gilbert"/>
    <d v="2011-08-01T09:08:22"/>
    <d v="2011-08-01T09:00:31"/>
    <d v="2012-07-13T10:31:03"/>
    <s v="Coding Error"/>
    <s v="Fixed"/>
    <s v="Andrea Permessur"/>
    <s v="Flight Software"/>
    <s v="Patricia.Roeland@itt.com"/>
    <s v="Integration Test Phase"/>
    <m/>
    <s v="Michael Gilbert"/>
    <m/>
    <n v="11865"/>
    <x v="3"/>
    <x v="2"/>
    <d v="2011-08-01T09:00:31"/>
    <d v="2012-07-13T10:31:03"/>
    <s v="Software"/>
    <s v="Software"/>
    <x v="0"/>
    <x v="6"/>
    <x v="10"/>
    <x v="1"/>
    <s v="Flight Software"/>
  </r>
  <r>
    <s v="GPS300001284"/>
    <s v="FSW - OFU Telemetry Missing at Startup"/>
    <x v="0"/>
    <s v="Closed/Approved"/>
    <s v="Developmental"/>
    <s v="code"/>
    <m/>
    <m/>
    <s v="Mission Data Unit (MDU)"/>
    <s v="2-Give High Attention"/>
    <n v="115618651866"/>
    <s v="Michael Gilbert"/>
    <d v="2011-08-01T09:22:45"/>
    <d v="2011-08-01T09:11:11"/>
    <d v="2012-07-13T10:32:11"/>
    <s v="Design Error"/>
    <s v="Fixed"/>
    <s v="Andrea Permessur"/>
    <s v="Flight Software"/>
    <s v="Aryeh.Tasher@itt.com"/>
    <s v="Integration Test Phase"/>
    <m/>
    <s v="Michael Gilbert"/>
    <m/>
    <n v="11865"/>
    <x v="3"/>
    <x v="2"/>
    <d v="2011-08-01T09:11:11"/>
    <d v="2012-07-13T10:32:11"/>
    <s v="Software"/>
    <s v="Software"/>
    <x v="0"/>
    <x v="6"/>
    <x v="10"/>
    <x v="1"/>
    <s v="Flight Software"/>
  </r>
  <r>
    <s v="GPS300001291"/>
    <s v="FSW - Program Validation run test method and methodology errors"/>
    <x v="0"/>
    <s v="Closed/Approved"/>
    <s v="Developmental"/>
    <s v="code"/>
    <m/>
    <m/>
    <s v="Mission Data Unit (MDU)"/>
    <s v="3-Normal Queue"/>
    <n v="129213601756"/>
    <s v="Robert Montana"/>
    <d v="2012-03-20T12:07:44"/>
    <d v="2011-08-01T16:59:11"/>
    <d v="2012-07-13T10:33:37"/>
    <s v="Coding Error"/>
    <s v="Fixed"/>
    <s v="Andrea Permessur"/>
    <s v="Flight Software"/>
    <s v="Patricia.Roeland@itt.com"/>
    <s v="Integration Test Phase"/>
    <m/>
    <s v="Robert Montana"/>
    <m/>
    <n v="11865"/>
    <x v="3"/>
    <x v="2"/>
    <d v="2011-08-01T16:59:11"/>
    <d v="2012-07-13T10:33:37"/>
    <s v="Software"/>
    <s v="Software"/>
    <x v="0"/>
    <x v="6"/>
    <x v="10"/>
    <x v="1"/>
    <s v="Flight Software"/>
  </r>
  <r>
    <s v="GPS300001292"/>
    <s v="FSW - Program Validation RunTest() incorrect handling of full program validation"/>
    <x v="0"/>
    <s v="Closed/Approved"/>
    <s v="Developmental"/>
    <m/>
    <m/>
    <m/>
    <s v="Mission Data Unit (MDU)"/>
    <s v="3-Normal Queue"/>
    <s v="1156, 1241"/>
    <s v="Robert Montana"/>
    <d v="2012-03-20T13:08:23"/>
    <d v="2011-08-01T17:06:37"/>
    <d v="2012-05-30T10:42:26"/>
    <s v="Coding Error"/>
    <s v="Fixed"/>
    <s v="Cheryl Hodge"/>
    <s v="Flight Software"/>
    <s v="Patricia.Roeland@itt.com"/>
    <s v="Integration Test Phase"/>
    <m/>
    <s v="Robert Montana"/>
    <m/>
    <n v="11829"/>
    <x v="3"/>
    <x v="2"/>
    <d v="2011-08-01T17:06:37"/>
    <d v="2012-05-30T10:42:26"/>
    <s v="Software"/>
    <s v="Software"/>
    <x v="0"/>
    <x v="4"/>
    <x v="13"/>
    <x v="1"/>
    <s v="Flight Software"/>
  </r>
  <r>
    <s v="GPS300001301"/>
    <s v="TKS FPGA Phase Measurement Epoch Timing Inverted Between TKS Local Loop Epoch Pulses"/>
    <x v="0"/>
    <s v="Closed/Awaiting Approval"/>
    <s v="Developmental"/>
    <s v="code"/>
    <m/>
    <m/>
    <s v="Mission Data Unit (MDU)"/>
    <s v="3-Normal Queue"/>
    <n v="1297"/>
    <s v="Aryeh Tasher"/>
    <d v="2011-08-03T16:37:55"/>
    <d v="2011-08-03T14:03:41"/>
    <d v="2012-07-11T12:12:35"/>
    <s v="Part Defect"/>
    <s v="Fixed"/>
    <s v="Cheryl Hodge"/>
    <s v="Flight Software"/>
    <s v="Patricia.Roeland@itt.com"/>
    <s v="Integration Test Phase"/>
    <m/>
    <s v="Aryeh Tasher"/>
    <m/>
    <n v="11880"/>
    <x v="0"/>
    <x v="0"/>
    <d v="2011-08-03T14:03:41"/>
    <d v="2013-02-08T12:01:38"/>
    <s v="Software"/>
    <s v="Software"/>
    <x v="2"/>
    <x v="7"/>
    <x v="18"/>
    <x v="1"/>
    <s v="Flight Software"/>
  </r>
  <r>
    <s v="GPS300001306"/>
    <s v="FSW - DM Changes Due to Crypto Coding"/>
    <x v="0"/>
    <s v="Closed/Approved"/>
    <s v="Developmental"/>
    <s v="code"/>
    <m/>
    <m/>
    <s v="Mission Data Unit (MDU)"/>
    <s v="2-Give High Attention"/>
    <n v="1225"/>
    <s v="Michael Gilbert"/>
    <d v="2011-08-09T12:45:14"/>
    <d v="2011-08-09T12:42:06"/>
    <d v="2012-06-04T17:26:55"/>
    <s v="Enhancement"/>
    <s v="Fixed"/>
    <s v="Cheryl Hodge"/>
    <s v="Flight Software"/>
    <s v="Aryeh.Tasher@itt.com"/>
    <m/>
    <m/>
    <s v="Michael Gilbert"/>
    <m/>
    <n v="11829"/>
    <x v="3"/>
    <x v="2"/>
    <d v="2011-08-09T12:42:06"/>
    <d v="2012-06-04T17:26:55"/>
    <s v="Software"/>
    <s v="Software"/>
    <x v="0"/>
    <x v="2"/>
    <x v="14"/>
    <x v="1"/>
    <s v="Flight Software"/>
  </r>
  <r>
    <s v="GPS300001308"/>
    <s v="FSW: Get Program Counter for FSW-generated Exceptions"/>
    <x v="0"/>
    <s v="Closed/Awaiting Approval"/>
    <s v="Developmental"/>
    <s v="code"/>
    <m/>
    <m/>
    <s v="Mission Data Unit (MDU)"/>
    <s v="3-Normal Queue"/>
    <m/>
    <s v="Aryeh Tasher"/>
    <d v="2011-08-11T11:33:25"/>
    <d v="2011-08-10T17:34:43"/>
    <d v="2012-08-20T09:08:56"/>
    <s v="Enhancement"/>
    <s v="Fixed"/>
    <s v="Cheryl Hodge"/>
    <s v="Flight Software"/>
    <s v="Patricia.Roeland@itt.com"/>
    <s v="Integration Test Phase"/>
    <m/>
    <s v="Aryeh Tasher"/>
    <m/>
    <n v="11880"/>
    <x v="1"/>
    <x v="0"/>
    <d v="2011-08-10T17:34:43"/>
    <d v="2013-02-08T12:04:33"/>
    <s v="Software"/>
    <s v="Software"/>
    <x v="2"/>
    <x v="7"/>
    <x v="18"/>
    <x v="1"/>
    <s v="Flight Software"/>
  </r>
  <r>
    <s v="GPS300001309"/>
    <s v="FSW - Extra Repeats of Telemetry Messages"/>
    <x v="0"/>
    <s v="Closed/Approved"/>
    <s v="Developmental"/>
    <s v="code"/>
    <m/>
    <m/>
    <s v="Mission Data Unit (MDU)"/>
    <s v="3-Normal Queue"/>
    <n v="2000"/>
    <s v="Michael Gilbert"/>
    <d v="2011-08-12T10:50:54"/>
    <d v="2011-08-12T10:46:17"/>
    <d v="2012-06-04T17:26:10"/>
    <s v="Design Error"/>
    <s v="Fixed"/>
    <s v="Cheryl Hodge"/>
    <s v="Flight Software"/>
    <s v="Aryeh.Tasher@itt.com"/>
    <s v="Integration Test Phase"/>
    <m/>
    <s v="Michael Gilbert"/>
    <m/>
    <n v="11829"/>
    <x v="2"/>
    <x v="2"/>
    <d v="2011-08-12T10:46:17"/>
    <d v="2012-06-04T17:26:10"/>
    <s v="Software"/>
    <s v="Software"/>
    <x v="0"/>
    <x v="2"/>
    <x v="14"/>
    <x v="1"/>
    <s v="Flight Software"/>
  </r>
  <r>
    <s v="GPS300001322"/>
    <s v="FSW - Bootstrap Updates Due to Crypto"/>
    <x v="0"/>
    <s v="Closed/Approved"/>
    <s v="Developmental"/>
    <s v="code"/>
    <m/>
    <m/>
    <s v="Mission Data Unit (MDU)"/>
    <s v="3-Normal Queue"/>
    <s v="1156, 1159, 1224, 1225"/>
    <s v="Michael Gilbert"/>
    <d v="2011-08-16T10:35:22"/>
    <d v="2011-08-16T10:29:47"/>
    <d v="2012-07-13T10:36:45"/>
    <s v="Not a Failure"/>
    <s v="Fixed"/>
    <s v="Andrea Permessur"/>
    <s v="Flight Software"/>
    <s v="Patricia.Roeland@itt.com"/>
    <m/>
    <m/>
    <s v="Michael Gilbert"/>
    <m/>
    <n v="11865"/>
    <x v="3"/>
    <x v="2"/>
    <d v="2011-08-16T10:29:47"/>
    <d v="2012-07-13T10:36:45"/>
    <s v="Software"/>
    <s v="Software"/>
    <x v="0"/>
    <x v="6"/>
    <x v="10"/>
    <x v="1"/>
    <s v="Flight Software"/>
  </r>
  <r>
    <s v="GPS300001323"/>
    <s v="FSW - Validate Uploaded Z-Counts"/>
    <x v="0"/>
    <s v="Closed/Approved"/>
    <s v="Developmental"/>
    <s v="code"/>
    <m/>
    <m/>
    <s v="Mission Data Unit (MDU)"/>
    <s v="3-Normal Queue"/>
    <n v="21362765"/>
    <s v="Aryeh Tasher"/>
    <d v="2012-11-16T10:15:19"/>
    <d v="2011-08-18T18:21:39"/>
    <d v="2013-02-13T17:52:33"/>
    <s v="Enhancement"/>
    <s v="Fixed"/>
    <s v="Cheryl Hodge"/>
    <s v="Flight Software"/>
    <s v="Michael.Gilbert@itt.com"/>
    <s v="Unit Test Phase"/>
    <m/>
    <s v="Aryeh Tasher"/>
    <m/>
    <n v="11926"/>
    <x v="1"/>
    <x v="0"/>
    <d v="2011-08-18T18:21:39"/>
    <d v="2013-02-13T17:52:33"/>
    <s v="Software"/>
    <s v="Software"/>
    <x v="2"/>
    <x v="7"/>
    <x v="25"/>
    <x v="1"/>
    <s v="Flight Software"/>
  </r>
  <r>
    <s v="GPS300001327"/>
    <s v="FSW - TKS Software Updates Due to OFU Testing"/>
    <x v="0"/>
    <s v="Closed/Approved"/>
    <s v="Developmental"/>
    <s v="code"/>
    <m/>
    <m/>
    <s v="Mission Data Unit (MDU)"/>
    <s v="3-Normal Queue"/>
    <m/>
    <s v="Aryeh Tasher"/>
    <d v="2011-09-12T17:11:04"/>
    <d v="2011-08-25T15:43:01"/>
    <d v="2012-09-05T17:26:20"/>
    <s v="Not a Failure"/>
    <s v="Fixed"/>
    <s v="Cheryl Hodge"/>
    <s v="Flight Software"/>
    <s v="Patricia.Roeland@itt.com"/>
    <s v="Integration Test Phase"/>
    <m/>
    <s v="Aryeh Tasher"/>
    <m/>
    <n v="11829"/>
    <x v="2"/>
    <x v="0"/>
    <d v="2011-08-25T15:43:01"/>
    <d v="2012-09-05T17:26:20"/>
    <s v="Software"/>
    <s v="Software"/>
    <x v="0"/>
    <x v="3"/>
    <x v="4"/>
    <x v="1"/>
    <s v="Flight Software"/>
  </r>
  <r>
    <s v="GPS300001351"/>
    <s v="An SVD is not required for informal SW release of Flying Probe CCA test software"/>
    <x v="1"/>
    <s v="Deferred"/>
    <s v="Formal DR"/>
    <n v="1620205"/>
    <s v="rev C"/>
    <s v="rev B"/>
    <s v="Mission Data Unit (MDU)"/>
    <s v="3-Normal Queue"/>
    <m/>
    <s v="Mark Lavecchia"/>
    <d v="2011-09-07T13:46:32"/>
    <d v="2011-09-07T13:35:04"/>
    <m/>
    <s v="Enhancement"/>
    <m/>
    <m/>
    <s v="Flight Software"/>
    <m/>
    <m/>
    <s v="NA"/>
    <s v="Mark Lavecchia"/>
    <s v="Not Needed for SV01"/>
    <m/>
    <x v="2"/>
    <x v="0"/>
    <d v="2011-09-07T13:35:04"/>
    <m/>
    <s v="Software"/>
    <s v="Software"/>
    <x v="1"/>
    <x v="1"/>
    <x v="1"/>
    <x v="0"/>
    <s v="FSW Docs"/>
  </r>
  <r>
    <s v="GPS300001354"/>
    <s v="FSW - Upload: Need an Additional Telemetry Message"/>
    <x v="0"/>
    <s v="Closed/Approved"/>
    <s v="Developmental"/>
    <s v="code"/>
    <m/>
    <s v="Code - v1 of cpp file in collateral VOB"/>
    <s v="Mission Data Unit (MDU)"/>
    <s v="3-Normal Queue"/>
    <n v="14652119"/>
    <s v="Michael Gilbert"/>
    <d v="2011-09-12T17:11:49"/>
    <d v="2011-09-09T10:52:51"/>
    <d v="2012-06-04T17:24:37"/>
    <s v="Enhancement"/>
    <s v="Fixed"/>
    <s v="Cheryl Hodge"/>
    <s v="Flight Software"/>
    <s v="Aryeh.Tasher@itt.com"/>
    <s v="Integration Test Phase"/>
    <m/>
    <s v="Waiman Baccay"/>
    <m/>
    <n v="11829"/>
    <x v="0"/>
    <x v="2"/>
    <d v="2011-09-09T10:52:51"/>
    <d v="2012-06-04T17:24:37"/>
    <s v="Software"/>
    <s v="Software"/>
    <x v="0"/>
    <x v="2"/>
    <x v="14"/>
    <x v="1"/>
    <s v="Flight Software"/>
  </r>
  <r>
    <s v="GPS300001356"/>
    <s v="FSW - Diagnostics/Boot: I/O &amp; P2P FPGA Version TLM"/>
    <x v="0"/>
    <s v="Closed/Approved"/>
    <s v="Developmental"/>
    <s v="code"/>
    <m/>
    <m/>
    <s v="Mission Data Unit (MDU)"/>
    <s v="3-Normal Queue"/>
    <m/>
    <s v="Waiman Baccay"/>
    <d v="2011-12-15T14:49:04"/>
    <d v="2011-09-09T16:06:41"/>
    <d v="2012-07-13T10:39:10"/>
    <s v="Coding Error"/>
    <s v="Fixed"/>
    <s v="Andrea Permessur"/>
    <s v="Flight Software"/>
    <s v="Patricia.Roeland@itt.com"/>
    <s v="Integration Test Phase"/>
    <m/>
    <s v="Waiman Baccay"/>
    <m/>
    <n v="11865"/>
    <x v="0"/>
    <x v="2"/>
    <d v="2011-09-09T16:06:41"/>
    <d v="2012-07-13T10:39:10"/>
    <s v="Software"/>
    <s v="Software"/>
    <x v="0"/>
    <x v="6"/>
    <x v="10"/>
    <x v="1"/>
    <s v="Flight Software"/>
  </r>
  <r>
    <s v="GPS300001357"/>
    <s v="FSW - Update PROCR Setting in FSW and Bootstrap"/>
    <x v="0"/>
    <s v="Closed/Approved"/>
    <s v="Developmental"/>
    <s v="code"/>
    <m/>
    <m/>
    <s v="Mission Data Unit (MDU)"/>
    <s v="3-Normal Queue"/>
    <n v="1156136118631860"/>
    <s v="Michael Gilbert"/>
    <d v="2011-09-12T17:20:42"/>
    <d v="2011-09-12T17:15:51"/>
    <d v="2012-07-13T10:40:14"/>
    <s v="Enhancement"/>
    <s v="Fixed"/>
    <s v="Andrea Permessur"/>
    <s v="Flight Software"/>
    <s v="Aryeh.Tasher@itt.com"/>
    <m/>
    <m/>
    <s v="Michael Gilbert"/>
    <m/>
    <n v="11865"/>
    <x v="0"/>
    <x v="2"/>
    <d v="2011-09-12T17:15:51"/>
    <d v="2012-07-13T10:40:14"/>
    <s v="Software"/>
    <s v="Software"/>
    <x v="0"/>
    <x v="6"/>
    <x v="10"/>
    <x v="1"/>
    <s v="Flight Software"/>
  </r>
  <r>
    <s v="GPS300001358"/>
    <s v="FSW - MDU Restart Fails (Telemetry Queue Restart)"/>
    <x v="0"/>
    <s v="Closed/Approved"/>
    <s v="Developmental"/>
    <s v="code"/>
    <m/>
    <m/>
    <s v="Mission Data Unit (MDU)"/>
    <s v="2-Give High Attention"/>
    <n v="1.1561176186520001E+19"/>
    <s v="Michael Gilbert"/>
    <d v="2011-09-12T17:22:57"/>
    <d v="2011-09-12T17:21:07"/>
    <d v="2012-07-13T10:41:46"/>
    <s v="Design Error"/>
    <s v="Fixed"/>
    <s v="Andrea Permessur"/>
    <s v="Flight Software"/>
    <s v="Aryeh.Tasher@itt.com"/>
    <s v="Integration Test Phase"/>
    <m/>
    <s v="Michael Gilbert"/>
    <m/>
    <n v="11865"/>
    <x v="3"/>
    <x v="2"/>
    <d v="2011-09-12T17:21:07"/>
    <d v="2012-07-13T10:41:46"/>
    <s v="Software"/>
    <s v="Software"/>
    <x v="0"/>
    <x v="6"/>
    <x v="10"/>
    <x v="1"/>
    <s v="Flight Software"/>
  </r>
  <r>
    <s v="GPS300001360"/>
    <s v="FSW - Warm Start Fails (Data Sections)"/>
    <x v="0"/>
    <s v="Closed/Awaiting Approval"/>
    <s v="Developmental"/>
    <m/>
    <m/>
    <m/>
    <s v="Mission Data Unit (MDU)"/>
    <s v="2-Give High Attention"/>
    <n v="7781291"/>
    <s v="Michael Gilbert"/>
    <d v="2011-09-12T17:40:55"/>
    <d v="2011-09-12T17:36:52"/>
    <d v="2012-05-23T15:22:21"/>
    <s v="Design Error"/>
    <s v="Fixed"/>
    <s v="Cheryl Hodge"/>
    <s v="Flight Software"/>
    <s v="Patricia.Roeland@itt.com"/>
    <s v="Integration Test Phase"/>
    <m/>
    <s v="Michael Gilbert"/>
    <m/>
    <n v="11833"/>
    <x v="3"/>
    <x v="2"/>
    <d v="2011-09-12T17:36:52"/>
    <d v="2012-05-23T15:55:23"/>
    <s v="Software"/>
    <s v="Software"/>
    <x v="0"/>
    <x v="4"/>
    <x v="20"/>
    <x v="1"/>
    <s v="Flight Software"/>
  </r>
  <r>
    <s v="GPS300001361"/>
    <s v="FSW - Processor Reset Not Consistent and Soft Resets"/>
    <x v="0"/>
    <s v="Closed/Approved"/>
    <s v="Developmental"/>
    <m/>
    <m/>
    <m/>
    <s v="Mission Data Unit (MDU)"/>
    <s v="2-Give High Attention"/>
    <n v="13571866"/>
    <s v="Michael Gilbert"/>
    <d v="2011-09-12T17:47:04"/>
    <d v="2011-09-12T17:41:11"/>
    <d v="2012-07-13T10:44:04"/>
    <s v="Requirement Misunderstood"/>
    <s v="Fixed"/>
    <s v="Andrea Permessur"/>
    <s v="Flight Software"/>
    <s v="Aryeh.Tasher@itt.com"/>
    <s v="Integration Test Phase"/>
    <m/>
    <s v="Michael Gilbert"/>
    <m/>
    <n v="11865"/>
    <x v="3"/>
    <x v="2"/>
    <d v="2011-09-12T17:41:11"/>
    <d v="2012-07-13T10:44:04"/>
    <s v="Software"/>
    <s v="Software"/>
    <x v="0"/>
    <x v="6"/>
    <x v="10"/>
    <x v="1"/>
    <s v="Flight Software"/>
  </r>
  <r>
    <s v="GPS300001369"/>
    <s v="FSW -  WGC: X1 and Z-Adjust Data Elements"/>
    <x v="0"/>
    <s v="Closed/Awaiting Approval"/>
    <s v="Developmental"/>
    <s v="code"/>
    <m/>
    <s v="Code"/>
    <s v="Mission Data Unit (MDU)"/>
    <s v="3-Normal Queue"/>
    <n v="1779"/>
    <s v="Waiman Baccay"/>
    <d v="2011-09-21T13:51:02"/>
    <d v="2011-09-15T16:44:29"/>
    <d v="2012-06-28T15:21:36"/>
    <s v="Coding Error"/>
    <s v="Fixed"/>
    <s v="Cheryl Hodge"/>
    <s v="Flight Software"/>
    <s v="Patricia.Roeland@itt.com"/>
    <s v="Integration Test Phase"/>
    <m/>
    <s v="Waiman Baccay"/>
    <m/>
    <n v="11829"/>
    <x v="0"/>
    <x v="0"/>
    <d v="2011-09-15T16:44:29"/>
    <d v="2012-06-28T18:18:45"/>
    <s v="Software"/>
    <s v="Software"/>
    <x v="0"/>
    <x v="2"/>
    <x v="2"/>
    <x v="1"/>
    <s v="Flight Software"/>
  </r>
  <r>
    <s v="GPS300001382"/>
    <s v="Standard codes script:"/>
    <x v="0"/>
    <s v="Closed/Approved"/>
    <s v="Developmental"/>
    <s v="Standard codes script:"/>
    <m/>
    <m/>
    <s v="MITE"/>
    <s v="2-Give High Attention"/>
    <n v="1408"/>
    <s v="Howard Brayman"/>
    <d v="2011-09-20T14:26:46"/>
    <d v="2011-09-19T08:53:42"/>
    <d v="2012-04-16T10:35:24"/>
    <m/>
    <s v="Functions as Designed"/>
    <s v="Cheryl Hodge"/>
    <s v="Test Software"/>
    <s v="Stephen.Panicalli@itt.com"/>
    <s v="Integration Test Phase"/>
    <m/>
    <s v="Michael Algase"/>
    <m/>
    <m/>
    <x v="3"/>
    <x v="1"/>
    <d v="2011-09-19T08:53:42"/>
    <d v="2012-04-16T10:35:24"/>
    <s v="MDU"/>
    <s v="Software"/>
    <x v="0"/>
    <x v="0"/>
    <x v="0"/>
    <x v="1"/>
    <s v="Test Engine (TSW)"/>
  </r>
  <r>
    <s v="GPS300001383"/>
    <s v="FSW - SVP Software Changes due to Unit Testing"/>
    <x v="0"/>
    <s v="Closed/Awaiting Approval"/>
    <s v="Developmental"/>
    <s v="code"/>
    <m/>
    <m/>
    <s v="Mission Data Unit (MDU)"/>
    <s v="3-Normal Queue"/>
    <n v="1524"/>
    <s v="Aryeh Tasher"/>
    <d v="2011-09-21T13:51:32"/>
    <d v="2011-09-19T11:07:44"/>
    <d v="2012-10-02T07:59:21"/>
    <s v="Coding Error"/>
    <s v="Fixed"/>
    <s v="Cheryl Hodge"/>
    <s v="Flight Software"/>
    <s v="Patricia.Roeland@itt.com"/>
    <s v="Unit Test Phase"/>
    <m/>
    <s v="Aryeh Tasher"/>
    <m/>
    <n v="11865"/>
    <x v="2"/>
    <x v="0"/>
    <d v="2011-09-19T11:07:44"/>
    <d v="2013-02-08T12:07:38"/>
    <s v="Software"/>
    <s v="Software"/>
    <x v="2"/>
    <x v="7"/>
    <x v="18"/>
    <x v="1"/>
    <s v="Flight Software"/>
  </r>
  <r>
    <s v="GPS300001399"/>
    <s v="GPSIII Test Signal Interface Nemonic Standardization"/>
    <x v="0"/>
    <s v="Closed/Approved"/>
    <s v="Developmental"/>
    <m/>
    <m/>
    <m/>
    <s v="Mission Data Unit (MDU)"/>
    <s v="2-Give High Attention"/>
    <s v="1400, 1401"/>
    <s v="Lino Siconolfi"/>
    <d v="2012-03-16T14:06:04"/>
    <d v="2011-09-20T12:48:08"/>
    <d v="2012-04-26T17:31:14"/>
    <s v="Document Deficiency"/>
    <s v="Fixed Indirectly"/>
    <s v="Cheryl Hodge"/>
    <s v="Test Software"/>
    <s v="Roger.Masotti@itt.com"/>
    <s v="Integration Test Phase"/>
    <m/>
    <s v="Roger Masotti"/>
    <m/>
    <m/>
    <x v="3"/>
    <x v="1"/>
    <d v="2011-09-20T12:48:08"/>
    <d v="2012-04-26T17:31:14"/>
    <s v="Software"/>
    <s v="Software"/>
    <x v="0"/>
    <x v="0"/>
    <x v="21"/>
    <x v="1"/>
    <s v="Test Engine (TSW)"/>
  </r>
  <r>
    <s v="GPS300001422"/>
    <s v="FSW - RF Power Levels, Legendre Sequence, BOC(10,5) Enables"/>
    <x v="0"/>
    <s v="Closed/Approved"/>
    <s v="Developmental"/>
    <s v="code"/>
    <s v="Code"/>
    <m/>
    <s v="Mission Data Unit (MDU)"/>
    <s v="3-Normal Queue"/>
    <m/>
    <s v="Waiman Baccay"/>
    <d v="2011-09-21T15:53:19"/>
    <d v="2011-09-21T15:04:09"/>
    <d v="2013-05-16T16:57:33"/>
    <s v="Requirement Misunderstood"/>
    <s v="Fixed"/>
    <s v="Cheryl Hodge"/>
    <s v="Flight Software"/>
    <s v="Patricia.Roeland@itt.com"/>
    <s v="Integration Test Phase"/>
    <m/>
    <s v="Waiman Baccay"/>
    <s v="FSW SIQT"/>
    <n v="11873"/>
    <x v="0"/>
    <x v="0"/>
    <d v="2011-09-21T15:04:09"/>
    <d v="2013-05-16T16:57:33"/>
    <s v="Software"/>
    <s v="Software"/>
    <x v="2"/>
    <x v="4"/>
    <x v="11"/>
    <x v="1"/>
    <s v="Flight Software"/>
  </r>
  <r>
    <s v="GPS300001433"/>
    <s v="Additional 1553 Test Engine Code"/>
    <x v="0"/>
    <s v="Closed/Approved"/>
    <s v="Developmental"/>
    <m/>
    <m/>
    <m/>
    <s v="CSTS"/>
    <s v="1-Resolve Immediately"/>
    <m/>
    <s v="Robert Mayercik"/>
    <d v="2013-07-09T16:38:15"/>
    <d v="2011-09-22T12:54:39"/>
    <d v="2013-10-30T11:03:33"/>
    <s v="Not a Failure"/>
    <s v="Fixed"/>
    <s v="Cheryl Hodge"/>
    <s v="Test Software"/>
    <s v="Brandon.Flon@itt.com"/>
    <s v="Integration Test Phase"/>
    <m/>
    <s v="Brandon Flon"/>
    <s v="TSW SIQT"/>
    <s v="11796AY"/>
    <x v="0"/>
    <x v="1"/>
    <d v="2011-09-22T12:54:39"/>
    <d v="2013-10-30T11:03:33"/>
    <s v="MDU"/>
    <s v="Software"/>
    <x v="2"/>
    <x v="5"/>
    <x v="26"/>
    <x v="1"/>
    <s v="Test Engine (TSW)"/>
  </r>
  <r>
    <s v="GPS300001445"/>
    <s v="Spectrum Analyzer Failure - Won't Complete Set Factory Preset in Time"/>
    <x v="0"/>
    <s v="Closed/Approved"/>
    <s v="Developmental"/>
    <m/>
    <m/>
    <m/>
    <s v="CSTS"/>
    <s v="2-Give High Attention"/>
    <m/>
    <s v="George Lewis"/>
    <d v="2013-05-06T13:50:18"/>
    <d v="2011-09-25T16:05:02"/>
    <d v="2013-09-19T11:37:34"/>
    <s v="Document Deficiency"/>
    <s v="Fixed Indirectly"/>
    <s v="Cheryl Hodge"/>
    <s v="Test Engineering"/>
    <s v="Brandon.Flon@itt.com"/>
    <s v="Integration Test Phase"/>
    <m/>
    <s v="Brandon Flon"/>
    <s v="Not Needed for SV01"/>
    <s v="Scripting Guide"/>
    <x v="0"/>
    <x v="1"/>
    <d v="2011-09-25T16:05:02"/>
    <d v="2013-09-19T11:37:34"/>
    <s v="MDU"/>
    <s v="Software"/>
    <x v="2"/>
    <x v="3"/>
    <x v="6"/>
    <x v="1"/>
    <s v="Test Engine (TSW)"/>
  </r>
  <r>
    <s v="GPS300001447"/>
    <s v="FSW - I/O and P2P Direct Register Access SMCs"/>
    <x v="0"/>
    <s v="Closed/Approved"/>
    <s v="Developmental"/>
    <m/>
    <m/>
    <s v="Code"/>
    <s v="Mission Data Unit (MDU)"/>
    <s v="3-Normal Queue"/>
    <m/>
    <s v="Waiman Baccay"/>
    <d v="2011-09-26T11:32:31"/>
    <d v="2011-09-26T09:02:06"/>
    <d v="2012-07-13T10:49:46"/>
    <s v="Enhancement"/>
    <s v="Fixed"/>
    <s v="Andrea Permessur"/>
    <s v="Flight Software"/>
    <s v="Patricia.Roeland@itt.com"/>
    <s v="Integration Test Phase"/>
    <m/>
    <s v="Waiman Baccay"/>
    <m/>
    <n v="11865"/>
    <x v="0"/>
    <x v="2"/>
    <d v="2011-09-26T09:02:06"/>
    <d v="2012-07-13T10:49:46"/>
    <s v="Software"/>
    <s v="Software"/>
    <x v="0"/>
    <x v="6"/>
    <x v="10"/>
    <x v="1"/>
    <s v="Flight Software"/>
  </r>
  <r>
    <s v="GPS300001451"/>
    <s v="FSW - Bootstrap Fails to Detect VCXO at Startup"/>
    <x v="0"/>
    <s v="Closed/Awaiting Approval"/>
    <s v="Developmental"/>
    <s v="code"/>
    <s v="20110923-A Integration Image"/>
    <s v="20110923 Integration Image"/>
    <s v="Mission Data Unit (MDU)"/>
    <s v="2-Give High Attention"/>
    <n v="1156"/>
    <s v="Michael Gilbert"/>
    <d v="2011-09-27T21:26:24"/>
    <d v="2011-09-27T21:22:24"/>
    <d v="2012-05-16T15:59:30"/>
    <s v="Design Error"/>
    <s v="Fixed"/>
    <s v="Cheryl Hodge"/>
    <s v="Flight Software"/>
    <s v="Robert.Richton@itt.com"/>
    <s v="Integration Test Phase"/>
    <m/>
    <s v="Michael Gilbert"/>
    <m/>
    <n v="11829"/>
    <x v="3"/>
    <x v="2"/>
    <d v="2011-09-27T21:22:24"/>
    <d v="2012-05-16T16:12:34"/>
    <s v="Software"/>
    <s v="Software"/>
    <x v="0"/>
    <x v="4"/>
    <x v="11"/>
    <x v="1"/>
    <s v="Flight Software"/>
  </r>
  <r>
    <s v="GPS300001452"/>
    <s v="FSW - L-Band Telemetry Queue Initialization Size Error"/>
    <x v="0"/>
    <s v="Closed/Awaiting Approval"/>
    <s v="Developmental"/>
    <m/>
    <s v="20110927 Integration Image"/>
    <s v="20110926 Integration Image"/>
    <s v="Mission Data Unit (MDU)"/>
    <s v="2-Give High Attention"/>
    <n v="2000"/>
    <s v="Michael Gilbert"/>
    <d v="2011-09-27T21:29:24"/>
    <d v="2011-09-27T21:26:42"/>
    <d v="2012-07-18T11:19:41"/>
    <s v="Design Error"/>
    <s v="Fixed"/>
    <s v="Cheryl Hodge"/>
    <s v="Flight Software"/>
    <s v="Patricia.Roeland@itt.com"/>
    <s v="Integration Test Phase"/>
    <m/>
    <s v="Michael Gilbert"/>
    <m/>
    <n v="11833"/>
    <x v="3"/>
    <x v="0"/>
    <d v="2011-09-27T21:26:42"/>
    <d v="2012-08-01T16:56:36"/>
    <s v="Software"/>
    <s v="Software"/>
    <x v="0"/>
    <x v="8"/>
    <x v="19"/>
    <x v="1"/>
    <s v="Flight Software"/>
  </r>
  <r>
    <s v="GPS300001453"/>
    <s v="FSW - Provide Identification in Telemetry"/>
    <x v="0"/>
    <s v="Closed/Approved"/>
    <s v="Developmental"/>
    <m/>
    <m/>
    <m/>
    <s v="Mission Data Unit (MDU)"/>
    <s v="3-Normal Queue"/>
    <n v="778115616851866"/>
    <s v="Michael Gilbert"/>
    <d v="2011-09-27T21:56:00"/>
    <d v="2011-09-27T21:46:18"/>
    <d v="2012-07-13T10:51:23"/>
    <s v="Enhancement"/>
    <s v="Fixed"/>
    <s v="Andrea Permessur"/>
    <s v="Flight Software"/>
    <s v="Aryeh.Tasher@itt.com"/>
    <s v="Integration Test Phase"/>
    <m/>
    <s v="Michael Gilbert"/>
    <m/>
    <n v="11865"/>
    <x v="2"/>
    <x v="2"/>
    <d v="2011-09-27T21:46:18"/>
    <d v="2012-07-13T10:51:23"/>
    <s v="Software"/>
    <s v="Software"/>
    <x v="0"/>
    <x v="6"/>
    <x v="10"/>
    <x v="1"/>
    <s v="Flight Software"/>
  </r>
  <r>
    <s v="GPS300001454"/>
    <s v="Revise NPE TSW STP from Rev D to Rev E"/>
    <x v="2"/>
    <s v="Closed/Awaiting Approval"/>
    <s v="Developmental"/>
    <s v="NPE TSW STP Rev D"/>
    <s v="STP Rev E"/>
    <m/>
    <s v="NPE ITE"/>
    <s v="1-Resolve Immediately"/>
    <s v="LM DR#720"/>
    <s v="Robert Richton"/>
    <d v="2011-09-28T12:20:30"/>
    <d v="2011-09-28T12:13:55"/>
    <d v="2012-05-11T16:25:37"/>
    <s v="Customer Request"/>
    <s v="Fixed"/>
    <m/>
    <s v="Test Software"/>
    <s v="Rose.Osborne@itt.com"/>
    <m/>
    <m/>
    <s v="Robert Richton"/>
    <s v="TSW SIQT"/>
    <s v="TSW STP"/>
    <x v="0"/>
    <x v="1"/>
    <d v="2011-09-28T12:13:55"/>
    <m/>
    <s v="Software"/>
    <s v="Software"/>
    <x v="1"/>
    <x v="1"/>
    <x v="1"/>
    <x v="0"/>
    <s v="TSW Docs"/>
  </r>
  <r>
    <s v="GPS300001455"/>
    <s v="Revise NPE TSW IRS from Rev C to Rev D"/>
    <x v="0"/>
    <s v="Closed/Approved"/>
    <s v="Developmental"/>
    <s v="NPETSW IRS"/>
    <s v="IRS Rev D"/>
    <m/>
    <s v="Navigation Payload Element (NPE)"/>
    <s v="1-Resolve Immediately"/>
    <m/>
    <s v="Robert Richton"/>
    <d v="2011-10-14T08:39:21"/>
    <d v="2011-09-28T12:24:55"/>
    <d v="2013-05-01T19:14:24"/>
    <s v="Customer Request"/>
    <s v="Fixed"/>
    <s v="Cheryl Hodge"/>
    <s v="Test Software"/>
    <s v="Cheryl.Hodge@itt.com"/>
    <m/>
    <m/>
    <s v="Robert Richton"/>
    <m/>
    <s v="TSW IRS"/>
    <x v="0"/>
    <x v="1"/>
    <d v="2011-09-28T12:24:55"/>
    <d v="2013-05-01T19:14:24"/>
    <s v="Software"/>
    <s v="Software"/>
    <x v="2"/>
    <x v="4"/>
    <x v="5"/>
    <x v="0"/>
    <s v="TSW Docs"/>
  </r>
  <r>
    <s v="GPS300001469"/>
    <s v="FSW - Bootstrap Linker Constants are Zero"/>
    <x v="0"/>
    <s v="Closed/Approved"/>
    <s v="Developmental"/>
    <s v="code"/>
    <m/>
    <m/>
    <s v="Mission Data Unit (MDU)"/>
    <s v="2-Give High Attention"/>
    <n v="1156"/>
    <s v="Michael Gilbert"/>
    <d v="2011-09-30T14:22:59"/>
    <d v="2011-09-30T14:10:43"/>
    <d v="2012-07-13T10:58:19"/>
    <s v="Coding Error"/>
    <s v="Fixed"/>
    <s v="Andrea Permessur"/>
    <s v="Flight Software"/>
    <s v="Robert.Richton@itt.com"/>
    <s v="Integration Test Phase"/>
    <m/>
    <s v="Michael Gilbert"/>
    <m/>
    <n v="11865"/>
    <x v="3"/>
    <x v="2"/>
    <d v="2011-09-30T14:10:43"/>
    <d v="2012-07-13T10:58:19"/>
    <s v="Software"/>
    <s v="Software"/>
    <x v="0"/>
    <x v="6"/>
    <x v="10"/>
    <x v="1"/>
    <s v="Flight Software"/>
  </r>
  <r>
    <s v="GPS300001470"/>
    <s v="FSW - Bootstrap Locks Up During PCI Accesses"/>
    <x v="0"/>
    <s v="Closed/Approved"/>
    <s v="Developmental"/>
    <s v="FSW - Bootstrap"/>
    <m/>
    <m/>
    <s v="Mission Data Unit (MDU)"/>
    <s v="1-Resolve Immediately"/>
    <s v="1156,1866,1359 (duplicate)"/>
    <s v="Michael Gilbert"/>
    <d v="2011-09-30T14:23:39"/>
    <d v="2011-09-30T14:20:00"/>
    <d v="2012-07-13T11:00:15"/>
    <s v="Coding Error"/>
    <s v="Fixed"/>
    <s v="Andrea Permessur"/>
    <s v="Flight Software"/>
    <s v="Patricia.Roeland@itt.com"/>
    <s v="Integration Test Phase"/>
    <m/>
    <s v="Michael Gilbert"/>
    <m/>
    <n v="11865"/>
    <x v="4"/>
    <x v="2"/>
    <d v="2011-09-30T14:20:00"/>
    <d v="2012-07-13T11:00:15"/>
    <s v="Software"/>
    <s v="Software"/>
    <x v="0"/>
    <x v="6"/>
    <x v="10"/>
    <x v="1"/>
    <s v="Flight Software"/>
  </r>
  <r>
    <s v="GPS300001473"/>
    <s v="SDD - Crypto Changes for CUT Peer Review"/>
    <x v="2"/>
    <s v="Closed/Approved"/>
    <s v="Developmental"/>
    <s v="SDD1652000APX Rev -"/>
    <s v="SDD1652000APX Rev A"/>
    <s v="SDD1652000APX Rev -"/>
    <s v="Mission Data Unit (MDU)"/>
    <s v="4-Low Priority"/>
    <n v="6.4512251473158598E+30"/>
    <s v="Michael Gilbert"/>
    <d v="2011-09-30T17:24:52"/>
    <d v="2011-09-30T17:20:53"/>
    <d v="2013-10-02T14:32:59"/>
    <s v="Customer Request"/>
    <s v="Fixed"/>
    <m/>
    <s v="Flight Software"/>
    <s v="Patricia.Roeland@itt.com"/>
    <s v="Unit Test Phase"/>
    <m/>
    <s v="Michael Gilbert"/>
    <s v="FSW SDD"/>
    <s v="FSW SDD"/>
    <x v="0"/>
    <x v="0"/>
    <d v="2011-09-30T17:20:53"/>
    <m/>
    <s v="Software"/>
    <s v="Software"/>
    <x v="1"/>
    <x v="1"/>
    <x v="1"/>
    <x v="0"/>
    <s v="FSW Docs"/>
  </r>
  <r>
    <s v="GPS300001477"/>
    <s v="SDD - Update to Reflect INFOSEC Boundary Expansion"/>
    <x v="3"/>
    <s v="In Progress"/>
    <s v="Formal DR"/>
    <s v="SDD1652000"/>
    <m/>
    <m/>
    <s v="Mission Data Unit (MDU)"/>
    <s v="4-Low Priority"/>
    <s v="LM DR# GPS300000715"/>
    <s v="Michael Gilbert"/>
    <d v="2011-10-03T11:11:29"/>
    <d v="2011-10-03T10:27:54"/>
    <d v="2013-10-29T11:04:21"/>
    <s v="Customer Request"/>
    <s v="Fixed"/>
    <m/>
    <s v="Flight Software"/>
    <m/>
    <s v="Integration Test Phase"/>
    <m/>
    <s v="Peter Moen"/>
    <s v="FSW SDD"/>
    <m/>
    <x v="1"/>
    <x v="0"/>
    <d v="2011-10-03T10:27:54"/>
    <m/>
    <s v="Software"/>
    <s v="Software"/>
    <x v="1"/>
    <x v="1"/>
    <x v="1"/>
    <x v="0"/>
    <s v="FSW Docs"/>
  </r>
  <r>
    <s v="GPS300001478"/>
    <s v="SDD - GPS III Baseline Update – ICD-GPS-203 REV D"/>
    <x v="4"/>
    <s v="Open"/>
    <s v="Formal DR"/>
    <s v="SDD1652000"/>
    <m/>
    <m/>
    <s v="Mission Data Unit (MDU)"/>
    <s v="4-Low Priority"/>
    <s v="LM DR# GPS300000715"/>
    <s v="Michael Gilbert"/>
    <d v="2011-10-03T11:10:55"/>
    <d v="2011-10-03T10:36:14"/>
    <m/>
    <s v="Customer Request"/>
    <m/>
    <m/>
    <s v="Flight Software"/>
    <m/>
    <s v="Integration Test Phase"/>
    <m/>
    <s v="Peter Moen"/>
    <s v="FSW SDD"/>
    <m/>
    <x v="1"/>
    <x v="0"/>
    <d v="2011-10-03T10:36:14"/>
    <m/>
    <s v="Software"/>
    <s v="Software"/>
    <x v="1"/>
    <x v="1"/>
    <x v="1"/>
    <x v="0"/>
    <s v="FSW Docs"/>
  </r>
  <r>
    <s v="GPS300001479"/>
    <s v="SDD - GPS III Baseline Update – ICD-GPS-703B"/>
    <x v="0"/>
    <s v="Closed/Approved"/>
    <s v="Formal DR"/>
    <s v="SDD1652000"/>
    <s v="SDD1652000 Rev. B"/>
    <s v="SDD1652000"/>
    <s v="Mission Data Unit (MDU)"/>
    <s v="4-Low Priority"/>
    <s v="1239,  LM DR# GPS300000715"/>
    <s v="Waiman Baccay"/>
    <d v="2011-10-03T11:11:12"/>
    <d v="2011-10-03T10:40:33"/>
    <d v="2013-09-23T12:50:56"/>
    <s v="Customer Request"/>
    <s v="Fixed"/>
    <s v="Cheryl Hodge"/>
    <s v="Flight Software"/>
    <s v="Waiman.Baccay@itt.com"/>
    <m/>
    <s v="N/A"/>
    <s v="Peter Moen"/>
    <s v="FSW SDD"/>
    <s v="FSW SDD"/>
    <x v="1"/>
    <x v="0"/>
    <d v="2011-10-03T10:40:33"/>
    <d v="2013-09-23T12:50:56"/>
    <s v="Software"/>
    <s v="Software"/>
    <x v="2"/>
    <x v="3"/>
    <x v="9"/>
    <x v="0"/>
    <s v="FSW Docs"/>
  </r>
  <r>
    <s v="GPS300001481"/>
    <s v="VSWR Calculation for AFS Input VSWR is incorrect"/>
    <x v="0"/>
    <s v="Closed/Approved"/>
    <s v="Developmental"/>
    <s v="VSWR Calculation for AFS Input VSWR"/>
    <m/>
    <m/>
    <s v="MAR"/>
    <s v="2-Give High Attention"/>
    <m/>
    <s v="Brandon Flon"/>
    <d v="2011-10-06T13:45:15"/>
    <d v="2011-10-03T15:36:26"/>
    <d v="2012-04-16T10:36:10"/>
    <s v="Document Deficiency"/>
    <s v="Fixed"/>
    <s v="Cheryl Hodge"/>
    <s v="Systems"/>
    <s v="Roger.Masotti@itt.com"/>
    <s v="Integration Test Phase"/>
    <m/>
    <s v="Luigi Greco"/>
    <m/>
    <s v="11796W"/>
    <x v="3"/>
    <x v="1"/>
    <d v="2011-10-03T15:36:26"/>
    <d v="2012-04-16T10:36:10"/>
    <s v="MDU"/>
    <s v="Software"/>
    <x v="0"/>
    <x v="0"/>
    <x v="0"/>
    <x v="1"/>
    <s v="Test Engine (TSW)"/>
  </r>
  <r>
    <s v="GPS300001484"/>
    <s v="FSW - New Algorithm for VCXO Characterization and Control Word Generation"/>
    <x v="0"/>
    <s v="Closed/Approved"/>
    <s v="Developmental"/>
    <s v="code"/>
    <m/>
    <m/>
    <s v="Mission Data Unit (MDU)"/>
    <s v="3-Normal Queue"/>
    <m/>
    <s v="Aryeh Tasher"/>
    <d v="2011-10-05T10:43:07"/>
    <d v="2011-10-04T14:59:51"/>
    <d v="2012-09-25T17:05:00"/>
    <s v="Enhancement"/>
    <s v="Fixed"/>
    <s v="Cheryl Hodge"/>
    <s v="Flight Software"/>
    <s v="Patricia.Roeland@itt.com"/>
    <s v="Integration Test Phase"/>
    <m/>
    <s v="Aryeh Tasher"/>
    <m/>
    <n v="11829"/>
    <x v="2"/>
    <x v="0"/>
    <d v="2011-10-04T14:59:51"/>
    <d v="2012-09-25T17:05:00"/>
    <s v="Software"/>
    <s v="Software"/>
    <x v="0"/>
    <x v="3"/>
    <x v="9"/>
    <x v="1"/>
    <s v="Flight Software"/>
  </r>
  <r>
    <s v="GPS300001489"/>
    <s v="FSW - State machine checking for FSW Queue Controllers is needed"/>
    <x v="0"/>
    <s v="Closed/Approved"/>
    <s v="Developmental"/>
    <m/>
    <m/>
    <m/>
    <s v="Mission Data Unit (MDU)"/>
    <s v="3-Normal Queue"/>
    <n v="994"/>
    <s v="Robert Montana"/>
    <d v="2011-10-05T19:29:32"/>
    <d v="2011-10-05T17:20:35"/>
    <d v="2012-05-30T10:42:49"/>
    <s v="Enhancement"/>
    <s v="Fixed"/>
    <s v="Cheryl Hodge"/>
    <s v="Flight Software"/>
    <s v="Patricia.Roeland@itt.com"/>
    <s v="Integration Test Phase"/>
    <m/>
    <s v="Robert Montana"/>
    <m/>
    <n v="11829"/>
    <x v="3"/>
    <x v="2"/>
    <d v="2011-10-05T17:20:35"/>
    <d v="2012-05-30T10:42:49"/>
    <s v="Software"/>
    <s v="Software"/>
    <x v="0"/>
    <x v="4"/>
    <x v="13"/>
    <x v="1"/>
    <s v="Flight Software"/>
  </r>
  <r>
    <s v="GPS300001491"/>
    <s v="FSW - Telemetry #2045 is an Insufficient Response for Program Validation"/>
    <x v="0"/>
    <s v="Closed/Approved"/>
    <s v="Developmental"/>
    <m/>
    <m/>
    <m/>
    <s v="Mission Data Unit (MDU)"/>
    <s v="3-Normal Queue"/>
    <n v="1490"/>
    <s v="Robert Montana"/>
    <d v="2011-10-05T19:32:55"/>
    <d v="2011-10-05T17:57:11"/>
    <d v="2012-05-30T10:43:18"/>
    <s v="Enhancement"/>
    <s v="Fixed"/>
    <s v="Cheryl Hodge"/>
    <s v="Flight Software"/>
    <s v="Patricia.Roeland@itt.com"/>
    <m/>
    <m/>
    <s v="Robert Montana"/>
    <m/>
    <n v="11829"/>
    <x v="0"/>
    <x v="2"/>
    <d v="2011-10-05T17:57:11"/>
    <d v="2012-05-30T10:43:18"/>
    <s v="Software"/>
    <s v="Software"/>
    <x v="0"/>
    <x v="4"/>
    <x v="13"/>
    <x v="1"/>
    <s v="Flight Software"/>
  </r>
  <r>
    <s v="GPS300001492"/>
    <s v="FSW - Remove Debug Code from Crypto"/>
    <x v="0"/>
    <s v="Closed/Approved"/>
    <s v="Developmental"/>
    <m/>
    <m/>
    <m/>
    <s v="Mission Data Unit (MDU)"/>
    <s v="4-Low Priority"/>
    <m/>
    <s v="Michael Gilbert"/>
    <d v="2011-10-05T19:17:35"/>
    <d v="2011-10-05T19:14:44"/>
    <d v="2012-07-13T11:01:33"/>
    <s v="Not a Failure"/>
    <s v="Fixed"/>
    <s v="Andrea Permessur"/>
    <s v="Flight Software"/>
    <s v="Patricia.Roeland@itt.com"/>
    <s v="Unit Test Phase"/>
    <m/>
    <s v="Michael Gilbert"/>
    <m/>
    <n v="11865"/>
    <x v="2"/>
    <x v="2"/>
    <d v="2011-10-05T19:14:44"/>
    <d v="2012-07-13T11:01:33"/>
    <s v="Software"/>
    <s v="Software"/>
    <x v="0"/>
    <x v="6"/>
    <x v="10"/>
    <x v="1"/>
    <s v="Flight Software"/>
  </r>
  <r>
    <s v="GPS300001518"/>
    <s v="FSW - Add Telemetry #91 (SCMD Status) to Bootstrap"/>
    <x v="0"/>
    <s v="Closed/Awaiting Approval"/>
    <s v="Developmental"/>
    <s v="ICD-GPS-801"/>
    <m/>
    <m/>
    <s v="Mission Data Unit (MDU)"/>
    <s v="2-Give High Attention"/>
    <n v="1156"/>
    <s v="Michael Gilbert"/>
    <d v="2011-10-10T17:10:48"/>
    <d v="2011-10-10T11:14:48"/>
    <d v="2012-05-16T16:00:02"/>
    <s v="Enhancement"/>
    <s v="Fixed"/>
    <s v="Cheryl Hodge"/>
    <s v="Test Software"/>
    <s v="Brandon.Flon@itt.com"/>
    <s v="Integration Test Phase"/>
    <m/>
    <s v="Brandon Flon"/>
    <m/>
    <n v="11833"/>
    <x v="1"/>
    <x v="2"/>
    <d v="2011-10-10T11:14:48"/>
    <d v="2012-05-16T16:12:18"/>
    <s v="Software"/>
    <s v="Software"/>
    <x v="0"/>
    <x v="4"/>
    <x v="11"/>
    <x v="0"/>
    <s v="FSW Docs"/>
  </r>
  <r>
    <s v="GPS300001520"/>
    <s v="Upload Event Type Data Elements Not Triggering"/>
    <x v="0"/>
    <s v="Closed/Approved"/>
    <s v="Developmental"/>
    <m/>
    <m/>
    <m/>
    <s v="Mission Data Unit (MDU)"/>
    <s v="3-Normal Queue"/>
    <m/>
    <s v="Michael Gilbert"/>
    <d v="2011-10-10T17:26:02"/>
    <d v="2011-10-10T14:12:36"/>
    <d v="2012-05-16T17:30:37"/>
    <m/>
    <s v="Fixed"/>
    <s v="Cheryl Hodge"/>
    <s v="Systems"/>
    <s v="Brandon.Flon@itt.com"/>
    <s v="Integration Test Phase"/>
    <m/>
    <s v="Brandon Flon"/>
    <m/>
    <s v="11796AA"/>
    <x v="0"/>
    <x v="1"/>
    <d v="2011-10-10T14:12:36"/>
    <d v="2012-05-16T17:30:37"/>
    <s v="MDU"/>
    <s v="Software"/>
    <x v="0"/>
    <x v="4"/>
    <x v="11"/>
    <x v="1"/>
    <s v="Test Engine (TSW)"/>
  </r>
  <r>
    <s v="GPS300001522"/>
    <s v="FSW - WG CCA Interrupts Not Enabled"/>
    <x v="0"/>
    <s v="Closed/Awaiting Approval"/>
    <s v="Developmental"/>
    <m/>
    <m/>
    <m/>
    <s v="Mission Data Unit (MDU)"/>
    <s v="3-Normal Queue"/>
    <m/>
    <s v="Waiman Baccay"/>
    <d v="2011-10-10T17:21:37"/>
    <d v="2011-10-10T17:11:39"/>
    <d v="2012-06-28T15:22:25"/>
    <s v="Design Error"/>
    <s v="Fixed"/>
    <s v="Cheryl Hodge"/>
    <s v="Flight Software"/>
    <s v="Patricia.Roeland@itt.com"/>
    <s v="Integration Test Phase"/>
    <m/>
    <s v="Michael Gilbert"/>
    <m/>
    <n v="11829"/>
    <x v="0"/>
    <x v="0"/>
    <d v="2011-10-10T17:11:39"/>
    <d v="2012-06-28T18:19:11"/>
    <s v="Software"/>
    <s v="Software"/>
    <x v="0"/>
    <x v="2"/>
    <x v="2"/>
    <x v="1"/>
    <s v="Flight Software"/>
  </r>
  <r>
    <s v="GPS300001527"/>
    <s v="Design Assurance Level in ITT PSAA"/>
    <x v="0"/>
    <s v="In Progress"/>
    <s v="Formal DR"/>
    <s v="PSAA"/>
    <m/>
    <m/>
    <s v="Mission Data Unit (MDU)"/>
    <s v="4-Low Priority"/>
    <m/>
    <s v="Peter Moen"/>
    <d v="2012-10-19T13:34:53"/>
    <d v="2011-10-11T14:54:02"/>
    <d v="2012-10-19T13:39:32"/>
    <s v="Customer Request"/>
    <s v="Fixed"/>
    <s v="Andrea Permessur"/>
    <s v="Flight Software"/>
    <s v="Cheryl.Hodge@itt.com"/>
    <m/>
    <m/>
    <s v="Peter Moen"/>
    <d v="2012-02-01T00:00:00"/>
    <m/>
    <x v="2"/>
    <x v="0"/>
    <d v="2011-10-11T14:54:02"/>
    <d v="2012-11-26T13:43:29"/>
    <s v="Software"/>
    <s v="Software"/>
    <x v="0"/>
    <x v="9"/>
    <x v="27"/>
    <x v="0"/>
    <s v="FSW Docs"/>
  </r>
  <r>
    <s v="GPS300001542"/>
    <s v="1553 bus TLM for analog points"/>
    <x v="0"/>
    <s v="Closed/Awaiting Approval"/>
    <s v="Developmental"/>
    <m/>
    <m/>
    <m/>
    <s v="CSTS"/>
    <s v="1-Resolve Immediately"/>
    <s v="1532, 1575"/>
    <s v="Roger Masotti"/>
    <d v="2012-06-05T09:33:06"/>
    <d v="2011-10-13T14:25:22"/>
    <d v="2012-10-09T12:25:34"/>
    <s v="Enhancement"/>
    <s v="Fixed Indirectly"/>
    <s v="Cheryl Hodge"/>
    <s v="Systems"/>
    <s v="Vincent.Cuprewich@itt.com"/>
    <s v="Integration Test Phase"/>
    <m/>
    <s v="Vincent Cuprewich"/>
    <m/>
    <s v="11796??"/>
    <x v="0"/>
    <x v="1"/>
    <d v="2011-10-13T14:25:22"/>
    <d v="2012-10-11T10:06:45"/>
    <s v="Software"/>
    <s v="Software"/>
    <x v="0"/>
    <x v="5"/>
    <x v="24"/>
    <x v="1"/>
    <s v="Test Engine (TSW)"/>
  </r>
  <r>
    <s v="GPS300001552"/>
    <s v="FSW - Memory Dumps Missing Data"/>
    <x v="0"/>
    <s v="Closed/Approved"/>
    <s v="Developmental"/>
    <m/>
    <m/>
    <m/>
    <s v="Mission Data Unit (MDU)"/>
    <s v="2-Give High Attention"/>
    <s v="778, 1156, 1865, 2000"/>
    <s v="Michael Gilbert"/>
    <d v="2011-10-14T12:01:30"/>
    <d v="2011-10-14T11:58:11"/>
    <d v="2012-07-19T08:08:13"/>
    <s v="Design Error"/>
    <s v="Fixed"/>
    <s v="Andrea Permessur"/>
    <s v="Flight Software"/>
    <s v="Patricia.Roeland@itt.com"/>
    <s v="Integration Test Phase"/>
    <m/>
    <s v="Michael Gilbert"/>
    <m/>
    <n v="11833"/>
    <x v="3"/>
    <x v="0"/>
    <d v="2011-10-14T11:58:11"/>
    <d v="2012-07-19T08:08:13"/>
    <s v="Software"/>
    <s v="Software"/>
    <x v="0"/>
    <x v="6"/>
    <x v="23"/>
    <x v="1"/>
    <s v="Flight Software"/>
  </r>
  <r>
    <s v="GPS300001556"/>
    <s v="Need to update all ECTS Interface Emulator (EIE) Assembly PIC SW images"/>
    <x v="0"/>
    <s v="Closed/Approved"/>
    <s v="Developmental"/>
    <m/>
    <m/>
    <m/>
    <s v="Z_Do_Not_Use"/>
    <s v="3-Normal Queue"/>
    <s v="GPS300001554"/>
    <s v="Richard Lourette"/>
    <d v="2012-06-05T09:36:11"/>
    <d v="2011-10-14T18:36:05"/>
    <d v="2012-09-05T09:25:53"/>
    <s v="Not a Failure"/>
    <s v="Fixed Indirectly"/>
    <s v="Cheryl Hodge"/>
    <s v="Hardware"/>
    <s v="Stephen.Angelo@itt.com"/>
    <s v="Integration Test Phase"/>
    <m/>
    <s v="Robert Mayercik"/>
    <m/>
    <s v="ECTS SIRN 11811.7.2"/>
    <x v="3"/>
    <x v="1"/>
    <d v="2011-10-14T18:36:05"/>
    <d v="2012-09-05T09:25:53"/>
    <s v="Software"/>
    <s v="Software"/>
    <x v="0"/>
    <x v="3"/>
    <x v="4"/>
    <x v="1"/>
    <s v="Test Engine (TSW)"/>
  </r>
  <r>
    <s v="GPS300001573"/>
    <s v="FSW: Add Periodic AFS and SMIL Lock Status Reporting"/>
    <x v="0"/>
    <s v="Closed/Awaiting Approval"/>
    <s v="Developmental"/>
    <m/>
    <m/>
    <s v="Code"/>
    <s v="Mission Data Unit (MDU)"/>
    <s v="3-Normal Queue"/>
    <m/>
    <s v="Aryeh Tasher"/>
    <d v="2011-10-18T17:17:44"/>
    <d v="2011-10-18T07:58:39"/>
    <d v="2012-06-27T14:33:38"/>
    <s v="Enhancement"/>
    <s v="Fixed"/>
    <s v="Cheryl Hodge"/>
    <s v="Flight Software"/>
    <s v="Thomas.Hayes@itt.com"/>
    <s v="Integration Test Phase"/>
    <m/>
    <s v="Waiman Baccay"/>
    <m/>
    <n v="11829"/>
    <x v="0"/>
    <x v="0"/>
    <d v="2011-10-18T07:58:39"/>
    <d v="2012-06-28T18:40:36"/>
    <s v="Software"/>
    <s v="Software"/>
    <x v="0"/>
    <x v="2"/>
    <x v="2"/>
    <x v="1"/>
    <s v="Flight Software"/>
  </r>
  <r>
    <s v="GPS300001586"/>
    <s v="FSW - Telemetry Messages Cause Thread Latency"/>
    <x v="0"/>
    <s v="Closed/Approved"/>
    <s v="Developmental"/>
    <s v="FSW - Telemetry Messages"/>
    <m/>
    <m/>
    <s v="Mission Data Unit (MDU)"/>
    <s v="2-Give High Attention"/>
    <n v="6.4511761473213798E+18"/>
    <s v="Michael Gilbert"/>
    <d v="2011-10-20T13:40:28"/>
    <d v="2011-10-20T13:31:55"/>
    <d v="2012-07-05T11:36:53"/>
    <s v="Design Error"/>
    <s v="Fixed"/>
    <s v="Andrea Permessur"/>
    <s v="Flight Software"/>
    <s v="Patricia.Roeland@itt.com"/>
    <s v="Integration Test Phase"/>
    <m/>
    <s v="Michael Gilbert"/>
    <m/>
    <n v="11829"/>
    <x v="4"/>
    <x v="0"/>
    <d v="2011-10-20T13:31:55"/>
    <d v="2012-07-05T11:36:53"/>
    <s v="Software"/>
    <s v="Software"/>
    <x v="0"/>
    <x v="6"/>
    <x v="15"/>
    <x v="1"/>
    <s v="Flight Software"/>
  </r>
  <r>
    <s v="GPS300001591"/>
    <s v="FSW: CNAV and CNAV-2 Parity &amp; Encoding Corrections"/>
    <x v="0"/>
    <s v="Closed/Awaiting Approval"/>
    <s v="Developmental"/>
    <s v="Code"/>
    <m/>
    <s v="Code"/>
    <s v="Mission Data Unit (MDU)"/>
    <s v="3-Normal Queue"/>
    <m/>
    <s v="Waiman Baccay"/>
    <d v="2011-10-21T07:30:09"/>
    <d v="2011-10-21T07:23:38"/>
    <d v="2012-07-19T07:20:18"/>
    <s v="Coding Error"/>
    <s v="Fixed"/>
    <s v="Cheryl Hodge"/>
    <s v="Flight Software"/>
    <s v="Patricia.Roeland@itt.com"/>
    <s v="Integration Test Phase"/>
    <m/>
    <s v="Waiman Baccay"/>
    <m/>
    <n v="11829"/>
    <x v="0"/>
    <x v="0"/>
    <d v="2011-10-21T07:23:38"/>
    <d v="2012-08-01T10:53:06"/>
    <s v="Software"/>
    <s v="Software"/>
    <x v="0"/>
    <x v="8"/>
    <x v="19"/>
    <x v="1"/>
    <s v="Flight Software"/>
  </r>
  <r>
    <s v="GPS300001597"/>
    <s v="FSW - GBD Command Size"/>
    <x v="0"/>
    <s v="Closed/Awaiting Approval"/>
    <s v="Developmental"/>
    <m/>
    <m/>
    <m/>
    <s v="Mission Data Unit (MDU)"/>
    <s v="2-Give High Attention"/>
    <s v="GPS3000001929, 915"/>
    <s v="Aryeh Tasher"/>
    <d v="2011-10-24T10:30:40"/>
    <d v="2011-10-24T10:19:11"/>
    <d v="2012-05-23T15:01:53"/>
    <s v="Requirement Misunderstood"/>
    <s v="Fixed"/>
    <s v="Cheryl Hodge"/>
    <s v="Flight Software"/>
    <s v="Michael.Gilbert@itt.com"/>
    <s v="Integration Test Phase"/>
    <m/>
    <s v="Michael Gilbert"/>
    <m/>
    <n v="11829"/>
    <x v="3"/>
    <x v="2"/>
    <d v="2011-10-24T10:19:11"/>
    <d v="2012-05-23T18:59:06"/>
    <s v="Software"/>
    <s v="Software"/>
    <x v="0"/>
    <x v="4"/>
    <x v="20"/>
    <x v="1"/>
    <s v="Flight Software"/>
  </r>
  <r>
    <s v="GPS300001610"/>
    <s v="Operating Modes / P-code issue"/>
    <x v="0"/>
    <s v="Closed/Approved"/>
    <s v="Developmental"/>
    <m/>
    <m/>
    <m/>
    <s v="LBCR"/>
    <s v="1-Resolve Immediately"/>
    <m/>
    <s v="Michael L. Murray"/>
    <d v="2011-10-27T12:05:29"/>
    <d v="2011-10-27T03:32:07"/>
    <d v="2012-04-24T12:06:26"/>
    <s v="Coding Error"/>
    <s v="Fixed Indirectly"/>
    <s v="Cheryl Hodge"/>
    <s v="Test Software"/>
    <s v="Howard.Brayman@itt.com"/>
    <s v="Integration Test Phase"/>
    <m/>
    <s v="Hamida Yaniero"/>
    <m/>
    <m/>
    <x v="4"/>
    <x v="1"/>
    <d v="2011-10-27T03:32:07"/>
    <d v="2012-04-24T12:06:27"/>
    <s v="Software"/>
    <s v="Software"/>
    <x v="0"/>
    <x v="0"/>
    <x v="21"/>
    <x v="1"/>
    <s v="Test Engine (TSW)"/>
  </r>
  <r>
    <s v="GPS300001615"/>
    <s v="ECTS software Peer Review comments that need to be addressed"/>
    <x v="0"/>
    <s v="Closed/Approved"/>
    <s v="Developmental"/>
    <m/>
    <m/>
    <m/>
    <s v="NPE ITE"/>
    <s v="3-Normal Queue"/>
    <m/>
    <s v="Richard Lourette"/>
    <d v="2011-11-01T13:40:30"/>
    <d v="2011-10-27T14:54:45"/>
    <d v="2012-09-05T09:24:47"/>
    <s v="Coding Error"/>
    <s v="Fixed"/>
    <s v="Cheryl Hodge"/>
    <s v="Test Software"/>
    <s v="Robert.Richton@itt.com"/>
    <s v="Integration Test Phase"/>
    <m/>
    <s v="Robert Richton"/>
    <m/>
    <s v="ECTS SIRN 11811.7.0"/>
    <x v="0"/>
    <x v="1"/>
    <d v="2011-10-27T14:54:45"/>
    <d v="2012-09-05T09:24:47"/>
    <s v="Software"/>
    <s v="Software"/>
    <x v="0"/>
    <x v="3"/>
    <x v="4"/>
    <x v="1"/>
    <s v="Test Engine (TSW)"/>
  </r>
  <r>
    <s v="GPS300001618"/>
    <s v="MITE_MAR3: L2_EC_MU_Configuration telemetry - no response"/>
    <x v="0"/>
    <s v="Void/Canceled"/>
    <s v="Developmental"/>
    <m/>
    <m/>
    <m/>
    <s v="Z_Do_Not_Use"/>
    <s v="2-Give High Attention"/>
    <m/>
    <s v="Roger Masotti"/>
    <d v="2011-11-01T13:46:47"/>
    <d v="2011-10-27T18:26:21"/>
    <d v="2012-04-24T18:04:04"/>
    <s v="Not a Failure"/>
    <s v="Fixed Indirectly"/>
    <s v="Cheryl Hodge"/>
    <s v="Systems"/>
    <s v="Lino.Siconolfi@itt.com"/>
    <s v="Integration Test Phase"/>
    <m/>
    <s v="Michael L. Murray"/>
    <m/>
    <n v="11796"/>
    <x v="0"/>
    <x v="0"/>
    <d v="2011-10-27T18:26:21"/>
    <d v="2012-04-24T18:11:56"/>
    <s v="Software"/>
    <s v="Software"/>
    <x v="0"/>
    <x v="0"/>
    <x v="21"/>
    <x v="1"/>
    <s v="Flight Software"/>
  </r>
  <r>
    <s v="GPS300001628"/>
    <s v="Update Script to reflect SVID Use Case Updated to Rev B"/>
    <x v="0"/>
    <s v="Closed/Approved"/>
    <s v="Developmental"/>
    <m/>
    <m/>
    <m/>
    <s v="Z_Do_Not_Use"/>
    <s v="2-Give High Attention"/>
    <m/>
    <s v="Waiman Baccay"/>
    <d v="2011-11-01T13:09:48"/>
    <d v="2011-10-31T16:38:25"/>
    <d v="2011-11-18T14:50:12"/>
    <s v="Enhancement"/>
    <s v="Fixed"/>
    <s v="Cheryl Hodge"/>
    <s v="Test Software"/>
    <s v="Howard.Brayman@itt.com"/>
    <s v="Integration Test Phase"/>
    <m/>
    <s v="Howard Brayman"/>
    <m/>
    <m/>
    <x v="0"/>
    <x v="1"/>
    <d v="2011-10-31T16:38:25"/>
    <d v="2012-07-24T09:38:24"/>
    <s v="Software"/>
    <s v="Software"/>
    <x v="0"/>
    <x v="6"/>
    <x v="28"/>
    <x v="1"/>
    <s v="Test Engine (TSW)"/>
  </r>
  <r>
    <s v="GPS300001644"/>
    <s v="FSW False TKS Anomaly Detections Over Long Time Periods"/>
    <x v="2"/>
    <s v="In Progress"/>
    <s v="Developmental"/>
    <s v="Code"/>
    <m/>
    <m/>
    <s v="Mission Data Unit (MDU)"/>
    <s v="3-Normal Queue"/>
    <m/>
    <s v="Aryeh Tasher"/>
    <d v="2012-10-17T15:51:53"/>
    <d v="2011-11-03T12:09:52"/>
    <d v="2012-09-21T11:33:45"/>
    <s v="Design Error"/>
    <s v="Fixed"/>
    <m/>
    <s v="Flight Software"/>
    <s v="Aryeh.Tasher@itt.com"/>
    <m/>
    <m/>
    <s v="Aryeh Tasher"/>
    <s v="FSW SIQT"/>
    <n v="11913"/>
    <x v="3"/>
    <x v="0"/>
    <d v="2011-11-03T12:09:52"/>
    <m/>
    <s v="Software"/>
    <s v="Software"/>
    <x v="1"/>
    <x v="1"/>
    <x v="1"/>
    <x v="1"/>
    <s v="Flight Software"/>
  </r>
  <r>
    <s v="GPS300001653"/>
    <s v="FSW - Reprogramming Store Always Reset"/>
    <x v="0"/>
    <s v="Closed/Awaiting Approval"/>
    <s v="Developmental"/>
    <m/>
    <m/>
    <m/>
    <s v="Mission Data Unit (MDU)"/>
    <s v="2-Give High Attention"/>
    <n v="11562119"/>
    <s v="Michael Gilbert"/>
    <d v="2011-11-04T14:35:42"/>
    <d v="2011-11-04T14:32:42"/>
    <d v="2012-05-18T08:07:05"/>
    <s v="Design Error"/>
    <s v="Fixed"/>
    <s v="Cheryl Hodge"/>
    <s v="Flight Software"/>
    <s v="Patricia.Roeland@itt.com"/>
    <s v="Integration Test Phase"/>
    <m/>
    <s v="Michael Gilbert"/>
    <m/>
    <n v="11833"/>
    <x v="3"/>
    <x v="2"/>
    <d v="2011-11-04T14:32:42"/>
    <d v="2012-05-21T11:17:46"/>
    <s v="Software"/>
    <s v="Software"/>
    <x v="0"/>
    <x v="4"/>
    <x v="20"/>
    <x v="1"/>
    <s v="Flight Software"/>
  </r>
  <r>
    <s v="GPS300001654"/>
    <s v="FSW - Bootstrap Upload Failures"/>
    <x v="0"/>
    <s v="In Progress"/>
    <s v="Developmental"/>
    <m/>
    <m/>
    <n v="20111028"/>
    <s v="Mission Data Unit (MDU)"/>
    <s v="2-Give High Attention"/>
    <n v="1156"/>
    <s v="Michael Gilbert"/>
    <d v="2011-11-04T14:43:38"/>
    <d v="2011-11-04T14:37:31"/>
    <d v="2012-03-30T12:59:09"/>
    <s v="Coding Error"/>
    <s v="Fixed"/>
    <s v="Cheryl Hodge"/>
    <s v="Flight Software"/>
    <s v="Robert.Montana@itt.com"/>
    <s v="Integration Test Phase"/>
    <m/>
    <s v="Michael Gilbert"/>
    <m/>
    <n v="11832"/>
    <x v="4"/>
    <x v="2"/>
    <d v="2011-11-04T14:37:31"/>
    <d v="2012-05-16T12:07:02"/>
    <s v="Software"/>
    <s v="Software"/>
    <x v="0"/>
    <x v="4"/>
    <x v="11"/>
    <x v="1"/>
    <s v="Flight Software"/>
  </r>
  <r>
    <s v="GPS300001658"/>
    <s v="Log files get over written"/>
    <x v="0"/>
    <s v="Closed/Approved"/>
    <s v="Developmental"/>
    <m/>
    <m/>
    <m/>
    <s v="MITE"/>
    <s v="2-Give High Attention"/>
    <m/>
    <s v="Lino Siconolfi"/>
    <d v="2012-05-16T15:10:48"/>
    <d v="2011-11-05T07:38:20"/>
    <d v="2012-10-01T12:23:58"/>
    <s v="Enhancement"/>
    <s v="Functions as Designed"/>
    <s v="Cheryl Hodge"/>
    <s v="Test Engineering"/>
    <s v="William.Bartus@itt.com"/>
    <s v="Integration Test Phase"/>
    <m/>
    <s v="William Bartus"/>
    <m/>
    <s v="11796AK"/>
    <x v="3"/>
    <x v="1"/>
    <d v="2011-11-05T07:38:20"/>
    <d v="2012-10-01T12:23:58"/>
    <s v="MDU"/>
    <s v="Software"/>
    <x v="0"/>
    <x v="5"/>
    <x v="8"/>
    <x v="1"/>
    <s v="Test Engine (TSW)"/>
  </r>
  <r>
    <s v="GPS300001680"/>
    <s v="FSW - Secret 1553B Traffic Not Present"/>
    <x v="0"/>
    <s v="Closed/Approved"/>
    <s v="Developmental"/>
    <s v="Code"/>
    <m/>
    <n v="20111107"/>
    <s v="Mission Data Unit (MDU)"/>
    <s v="2-Give High Attention"/>
    <s v="1176, 1864, 2811"/>
    <s v="Michael Gilbert"/>
    <d v="2011-11-09T18:32:17"/>
    <d v="2011-11-09T18:28:20"/>
    <d v="2014-02-07T17:39:48"/>
    <s v="Design Error"/>
    <s v="Fixed"/>
    <s v="Cheryl Hodge"/>
    <s v="Flight Software"/>
    <s v="Patricia.Roeland@itt.com"/>
    <s v="Integration Test Phase"/>
    <m/>
    <s v="Michael Gilbert"/>
    <s v="FSW SIQT"/>
    <n v="11928"/>
    <x v="3"/>
    <x v="0"/>
    <d v="2011-11-09T18:28:20"/>
    <d v="2014-02-07T17:39:48"/>
    <s v="Software"/>
    <s v="Software"/>
    <x v="3"/>
    <x v="7"/>
    <x v="18"/>
    <x v="1"/>
    <s v="Flight Software"/>
  </r>
  <r>
    <s v="GPS300001681"/>
    <s v="FSW - Send Telemetry #106 for NEC XL Command"/>
    <x v="2"/>
    <s v="Closed/Awaiting Approval"/>
    <s v="Developmental"/>
    <s v="Code"/>
    <m/>
    <m/>
    <s v="Mission Data Unit (MDU)"/>
    <s v="3-Normal Queue"/>
    <n v="1864"/>
    <s v="Michael Gilbert"/>
    <d v="2011-11-09T18:50:39"/>
    <d v="2011-11-09T18:45:17"/>
    <d v="2012-07-18T08:02:39"/>
    <s v="Enhancement"/>
    <s v="Enhancement Request"/>
    <m/>
    <s v="Flight Software"/>
    <s v="Patricia.Roeland@itt.com"/>
    <s v="Integration Test Phase"/>
    <m/>
    <s v="Michael Gilbert"/>
    <s v="FSW SIQT"/>
    <n v="11852"/>
    <x v="1"/>
    <x v="0"/>
    <d v="2011-11-09T18:45:17"/>
    <m/>
    <s v="Software"/>
    <s v="Software"/>
    <x v="1"/>
    <x v="1"/>
    <x v="1"/>
    <x v="1"/>
    <s v="Flight Software"/>
  </r>
  <r>
    <s v="GPS300001685"/>
    <s v="FSW - Add Processor Reset Software Command"/>
    <x v="0"/>
    <s v="Closed/Approved"/>
    <s v="Developmental"/>
    <m/>
    <m/>
    <m/>
    <s v="Mission Data Unit (MDU)"/>
    <s v="2-Give High Attention"/>
    <n v="778115618651866"/>
    <s v="Michael Gilbert"/>
    <d v="2011-11-10T00:02:11"/>
    <d v="2011-11-09T23:56:59"/>
    <d v="2012-07-13T11:08:39"/>
    <s v="Design Error"/>
    <s v="Fixed"/>
    <s v="Andrea Permessur"/>
    <s v="Flight Software"/>
    <s v="Aryeh.Tasher@itt.com"/>
    <s v="Integration Test Phase"/>
    <m/>
    <s v="Michael Gilbert"/>
    <m/>
    <n v="11865"/>
    <x v="0"/>
    <x v="2"/>
    <d v="2011-11-09T23:56:59"/>
    <d v="2012-07-13T11:08:39"/>
    <s v="Software"/>
    <s v="Software"/>
    <x v="0"/>
    <x v="6"/>
    <x v="10"/>
    <x v="1"/>
    <s v="Flight Software"/>
  </r>
  <r>
    <s v="GPS300001706"/>
    <s v="FSW: Fix Phase Measurement Validation Algorithms"/>
    <x v="0"/>
    <s v="Closed/Approved"/>
    <s v="Developmental"/>
    <s v="code"/>
    <m/>
    <m/>
    <s v="Mission Data Unit (MDU)"/>
    <s v="3-Normal Queue"/>
    <m/>
    <s v="Aryeh Tasher"/>
    <d v="2011-11-17T12:03:32"/>
    <d v="2011-11-14T08:44:57"/>
    <d v="2013-02-13T17:54:33"/>
    <s v="Coding Error"/>
    <s v="Fixed"/>
    <s v="Cheryl Hodge"/>
    <s v="Flight Software"/>
    <s v="Patricia.Roeland@itt.com"/>
    <s v="Integration Test Phase"/>
    <m/>
    <s v="Aryeh Tasher"/>
    <m/>
    <n v="11880"/>
    <x v="2"/>
    <x v="0"/>
    <d v="2011-11-14T08:44:57"/>
    <d v="2013-02-13T17:54:33"/>
    <s v="Software"/>
    <s v="Software"/>
    <x v="2"/>
    <x v="7"/>
    <x v="25"/>
    <x v="1"/>
    <s v="Flight Software"/>
  </r>
  <r>
    <s v="GPS300001709"/>
    <s v="FSW: Table Lookup Solar Pressure Model and Eclipse Model"/>
    <x v="0"/>
    <s v="Closed/Awaiting Approval"/>
    <s v="Developmental"/>
    <s v="Code"/>
    <m/>
    <m/>
    <s v="Mission Data Unit (MDU)"/>
    <s v="4-Low Priority"/>
    <m/>
    <s v="Aryeh Tasher"/>
    <d v="2011-11-17T12:04:13"/>
    <d v="2011-11-15T16:41:32"/>
    <d v="2013-02-07T17:47:13"/>
    <s v="Customer Request"/>
    <s v="Fixed"/>
    <s v="Cheryl Hodge"/>
    <s v="Flight Software"/>
    <s v="Waiman.Baccay@itt.com"/>
    <m/>
    <m/>
    <s v="Aryeh Tasher"/>
    <m/>
    <n v="11926"/>
    <x v="0"/>
    <x v="0"/>
    <d v="2011-11-15T16:41:32"/>
    <d v="2013-02-08T12:09:16"/>
    <s v="Software"/>
    <s v="Software"/>
    <x v="2"/>
    <x v="7"/>
    <x v="18"/>
    <x v="1"/>
    <s v="Flight Software"/>
  </r>
  <r>
    <s v="GPS300001715"/>
    <s v="FSW - Implement ICD-GPS-203 20.3.5.4"/>
    <x v="0"/>
    <s v="Closed/Approved"/>
    <s v="Developmental"/>
    <s v="Code"/>
    <m/>
    <m/>
    <s v="Mission Data Unit (MDU)"/>
    <s v="2-Give High Attention"/>
    <m/>
    <s v="Michael Gilbert"/>
    <d v="2011-11-17T12:10:08"/>
    <d v="2011-11-17T12:04:25"/>
    <d v="2012-09-25T17:05:49"/>
    <s v="Not a Failure"/>
    <s v="Functions as Designed"/>
    <s v="Cheryl Hodge"/>
    <s v="Flight Software"/>
    <s v="Peter.Moen@itt.com"/>
    <s v="Unit Test Phase"/>
    <m/>
    <s v="Michael Gilbert"/>
    <m/>
    <s v="Not A Failure"/>
    <x v="0"/>
    <x v="0"/>
    <d v="2011-11-17T12:04:25"/>
    <d v="2012-09-25T17:05:49"/>
    <s v="Software"/>
    <s v="Software"/>
    <x v="0"/>
    <x v="3"/>
    <x v="9"/>
    <x v="1"/>
    <s v="Flight Software"/>
  </r>
  <r>
    <s v="GPS300001718"/>
    <s v="TLM #128, &quot;L3 Configuration Acknowledgement&quot; deprecated in FSW. 801 and CM use case incorrect"/>
    <x v="0"/>
    <s v="Closed/Approved"/>
    <s v="Developmental"/>
    <s v="ICD-GPS-801 and Use Case"/>
    <m/>
    <m/>
    <s v="CSTS"/>
    <s v="4-Low Priority"/>
    <m/>
    <s v="Richard Lourette"/>
    <d v="2013-04-05T09:42:28"/>
    <d v="2011-11-17T17:13:35"/>
    <d v="2013-05-01T18:27:41"/>
    <s v="Customer Request"/>
    <s v="Fixed"/>
    <s v="Cheryl Hodge"/>
    <s v="Test Software"/>
    <s v="Roger.Masotti@itt.com"/>
    <s v="Integration Test Phase"/>
    <m/>
    <s v="Richard Lourette"/>
    <m/>
    <s v="11796AR"/>
    <x v="2"/>
    <x v="1"/>
    <d v="2011-11-17T17:13:35"/>
    <d v="2013-05-01T18:27:41"/>
    <s v="Software"/>
    <s v="Software"/>
    <x v="2"/>
    <x v="4"/>
    <x v="5"/>
    <x v="0"/>
    <s v="TSW Docs"/>
  </r>
  <r>
    <s v="GPS300001719"/>
    <s v="MDU_SW_DISABLE_XLINK SMC appears to not return expected TLM #91"/>
    <x v="0"/>
    <s v="Closed/Approved"/>
    <s v="Developmental"/>
    <m/>
    <m/>
    <m/>
    <s v="CSTS"/>
    <s v="3-Normal Queue"/>
    <m/>
    <s v="Howard Brayman"/>
    <d v="2012-04-11T18:04:33"/>
    <d v="2011-11-17T18:49:50"/>
    <d v="2012-05-14T10:41:22"/>
    <s v="Enhancement"/>
    <s v="Fixed"/>
    <s v="Cheryl Hodge"/>
    <s v="Test Software"/>
    <s v="Robert.Mayercik@itt.com"/>
    <m/>
    <m/>
    <s v="Richard Lourette"/>
    <m/>
    <s v="11796AD"/>
    <x v="0"/>
    <x v="1"/>
    <d v="2011-11-17T18:49:50"/>
    <d v="2012-05-15T11:21:54"/>
    <s v="MDU"/>
    <s v="Software"/>
    <x v="0"/>
    <x v="4"/>
    <x v="11"/>
    <x v="1"/>
    <s v="Test Engine (TSW)"/>
  </r>
  <r>
    <s v="GPS300001728"/>
    <s v="FSW - Enable ECTS Interface"/>
    <x v="0"/>
    <s v="Closed/Approved"/>
    <s v="Developmental"/>
    <m/>
    <m/>
    <m/>
    <s v="Mission Data Unit (MDU)"/>
    <s v="3-Normal Queue"/>
    <n v="186620002154"/>
    <s v="Michael Gilbert"/>
    <d v="2011-11-21T12:46:32"/>
    <d v="2011-11-19T23:35:16"/>
    <d v="2012-07-19T14:11:09"/>
    <s v="Document Deficiency"/>
    <s v="Fixed"/>
    <s v="Andrea Permessur"/>
    <s v="Flight Software"/>
    <s v="Patricia.Roeland@itt.com"/>
    <s v="Integration Test Phase"/>
    <m/>
    <s v="Aryeh Tasher"/>
    <m/>
    <n v="11833"/>
    <x v="0"/>
    <x v="0"/>
    <d v="2011-11-19T23:35:16"/>
    <d v="2012-07-19T14:11:10"/>
    <s v="Software"/>
    <s v="Software"/>
    <x v="0"/>
    <x v="6"/>
    <x v="23"/>
    <x v="1"/>
    <s v="Flight Software"/>
  </r>
  <r>
    <s v="GPS300001729"/>
    <s v="FSW - Add Variable Data to Exception Storage Entry"/>
    <x v="0"/>
    <s v="Closed/Awaiting Approval"/>
    <s v="Developmental"/>
    <s v="code"/>
    <m/>
    <m/>
    <s v="Mission Data Unit (MDU)"/>
    <s v="4-Low Priority"/>
    <m/>
    <s v="Aryeh Tasher"/>
    <d v="2011-11-21T12:45:30"/>
    <d v="2011-11-19T23:42:23"/>
    <d v="2012-06-21T10:40:35"/>
    <s v="Enhancement"/>
    <s v="Fixed"/>
    <s v="Cheryl Hodge"/>
    <s v="Flight Software"/>
    <s v="Patricia.Roeland@itt.com"/>
    <s v="Integration Test Phase"/>
    <m/>
    <s v="Aryeh Tasher"/>
    <m/>
    <n v="11829"/>
    <x v="1"/>
    <x v="2"/>
    <d v="2011-11-19T23:42:23"/>
    <d v="2012-06-29T16:10:31"/>
    <s v="Software"/>
    <s v="Software"/>
    <x v="0"/>
    <x v="2"/>
    <x v="2"/>
    <x v="1"/>
    <s v="Flight Software"/>
  </r>
  <r>
    <s v="GPS300001730"/>
    <s v="Update FSW IRS to incorporate INFOSEC &amp; parent trace corrections"/>
    <x v="2"/>
    <s v="Closed/Awaiting Approval"/>
    <s v="Formal DR"/>
    <s v="IRS1652000"/>
    <s v="IRS1652000"/>
    <s v="IRS1652000 Rev C - BL 6.0"/>
    <s v="Mission Data Unit (MDU)"/>
    <s v="3-Normal Queue"/>
    <s v="LM DR #GPS000001349"/>
    <s v="Waiman Baccay"/>
    <d v="2011-11-21T09:16:31"/>
    <d v="2011-11-21T09:11:26"/>
    <d v="2012-09-12T14:55:31"/>
    <s v="Customer Request"/>
    <s v="Fixed"/>
    <m/>
    <s v="Flight Software"/>
    <s v="Patricia.Roeland@itt.com"/>
    <m/>
    <s v="N/A"/>
    <s v="Waiman Baccay"/>
    <s v="FSW IRS"/>
    <s v="FSW IRS"/>
    <x v="0"/>
    <x v="0"/>
    <d v="2011-11-21T09:11:26"/>
    <m/>
    <s v="Software"/>
    <s v="Software"/>
    <x v="1"/>
    <x v="1"/>
    <x v="1"/>
    <x v="0"/>
    <s v="FSW Docs"/>
  </r>
  <r>
    <s v="GPS300001736"/>
    <s v="Commands Database for NPEITE/TAR is missing Panel Level Pulse Discretes"/>
    <x v="0"/>
    <s v="Closed/Approved"/>
    <s v="Developmental"/>
    <m/>
    <m/>
    <s v="commands.sdf"/>
    <s v="NPE ITE"/>
    <s v="2-Give High Attention"/>
    <m/>
    <s v="Brandon Flon"/>
    <d v="2011-12-27T15:41:46"/>
    <d v="2011-11-22T14:44:48"/>
    <d v="2012-05-16T17:32:31"/>
    <m/>
    <s v="Fixed"/>
    <s v="Cheryl Hodge"/>
    <s v="Test Engineering"/>
    <s v="Bruce.Johnson@itt.com"/>
    <s v="Integration Test Phase"/>
    <m/>
    <s v="Brandon Flon"/>
    <m/>
    <s v="11796AA"/>
    <x v="3"/>
    <x v="1"/>
    <d v="2011-11-22T14:44:48"/>
    <d v="2012-05-16T17:32:31"/>
    <s v="NPE"/>
    <s v="Software"/>
    <x v="0"/>
    <x v="4"/>
    <x v="11"/>
    <x v="1"/>
    <s v="Test Engine (TSW)"/>
  </r>
  <r>
    <s v="GPS300001756"/>
    <s v="Hash Validation produces errors in Data section 0x1 and 0x27"/>
    <x v="0"/>
    <s v="Closed/Approved"/>
    <s v="Developmental"/>
    <m/>
    <m/>
    <m/>
    <s v="Mission Data Unit (MDU)"/>
    <s v="3-Normal Queue"/>
    <s v="1291, 2246"/>
    <s v="Robert Montana"/>
    <d v="2011-12-09T15:41:30"/>
    <d v="2011-12-05T14:25:38"/>
    <d v="2012-07-13T11:10:31"/>
    <s v="Coding Error"/>
    <s v="Fixed"/>
    <s v="Andrea Permessur"/>
    <s v="Flight Software"/>
    <s v="Patricia.Roeland@itt.com"/>
    <m/>
    <m/>
    <s v="Robert Montana"/>
    <d v="2012-05-18T00:00:00"/>
    <n v="11865"/>
    <x v="3"/>
    <x v="2"/>
    <d v="2011-12-05T14:25:38"/>
    <d v="2012-07-13T11:10:31"/>
    <s v="Software"/>
    <s v="Software"/>
    <x v="0"/>
    <x v="6"/>
    <x v="10"/>
    <x v="1"/>
    <s v="Flight Software"/>
  </r>
  <r>
    <s v="GPS300001767"/>
    <s v="NPE_GED_LLED_EVENTS- SIDE A FAILED"/>
    <x v="0"/>
    <s v="In Progress"/>
    <s v="Developmental"/>
    <s v="NPE_GED_LLED_EVENTS- script"/>
    <m/>
    <m/>
    <s v="Navigation Payload Element (NPE)"/>
    <s v="1-Resolve Immediately"/>
    <m/>
    <s v="Michael Topolski"/>
    <d v="2011-12-13T16:07:56"/>
    <d v="2011-12-07T23:03:57"/>
    <m/>
    <m/>
    <s v="Fixed"/>
    <s v="Cheryl Hodge"/>
    <s v="Test Engineering"/>
    <s v="Lino.Siconolfi@itt.com"/>
    <s v="Integration Test Phase"/>
    <m/>
    <s v="Allen Kozal"/>
    <m/>
    <m/>
    <x v="4"/>
    <x v="1"/>
    <d v="2011-12-07T23:03:57"/>
    <d v="2012-04-26T17:02:56"/>
    <s v="NPE"/>
    <s v="Software"/>
    <x v="0"/>
    <x v="0"/>
    <x v="21"/>
    <x v="1"/>
    <s v="Test Engine (TSW)"/>
  </r>
  <r>
    <s v="GPS300001770"/>
    <s v="FSW Crosslink SC: NDS/BER Message Handling"/>
    <x v="0"/>
    <s v="In Progress"/>
    <s v="Developmental"/>
    <m/>
    <m/>
    <s v="Code"/>
    <s v="Mission Data Unit (MDU)"/>
    <s v="3-Normal Queue"/>
    <m/>
    <s v="Waiman Baccay"/>
    <d v="2011-12-09T14:43:38"/>
    <d v="2011-12-09T14:36:41"/>
    <d v="2012-06-04T16:34:54"/>
    <s v="Coding Error"/>
    <s v="Fixed"/>
    <s v="Cheryl Hodge"/>
    <s v="Flight Software"/>
    <s v="Patricia.Roeland@itt.com"/>
    <s v="Integration Test Phase"/>
    <m/>
    <s v="Waiman Baccay"/>
    <m/>
    <n v="11829"/>
    <x v="0"/>
    <x v="0"/>
    <d v="2011-12-09T14:36:41"/>
    <d v="2012-08-01T10:53:44"/>
    <s v="Software"/>
    <s v="Software"/>
    <x v="0"/>
    <x v="8"/>
    <x v="19"/>
    <x v="1"/>
    <s v="Flight Software"/>
  </r>
  <r>
    <s v="GPS300001776"/>
    <s v="NPE Operating Mode Failed."/>
    <x v="0"/>
    <s v="Closed/Awaiting Approval"/>
    <s v="Developmental"/>
    <m/>
    <m/>
    <m/>
    <s v="Navigation Payload Element (NPE)"/>
    <s v="1-Resolve Immediately"/>
    <m/>
    <s v="Lino Siconolfi"/>
    <d v="2012-02-23T10:17:20"/>
    <d v="2011-12-10T22:03:22"/>
    <d v="2012-02-29T15:59:32"/>
    <s v="Enhancement"/>
    <s v="Fixed"/>
    <s v="Cheryl Hodge"/>
    <s v="Test Engineering"/>
    <s v="Roger.Masotti@itt.com"/>
    <s v="Integration Test Phase"/>
    <m/>
    <s v="Allen Kozal"/>
    <m/>
    <s v="11796AF"/>
    <x v="4"/>
    <x v="1"/>
    <d v="2011-12-10T22:03:22"/>
    <d v="2012-05-16T11:50:33"/>
    <s v="NPE"/>
    <s v="Software"/>
    <x v="0"/>
    <x v="4"/>
    <x v="11"/>
    <x v="1"/>
    <s v="Test Engine (TSW)"/>
  </r>
  <r>
    <s v="GPS300001779"/>
    <s v="FSW - Absolute Z-Count Adjust SMC"/>
    <x v="0"/>
    <s v="Closed/Awaiting Approval"/>
    <s v="Developmental"/>
    <s v="code"/>
    <m/>
    <m/>
    <s v="Mission Data Unit (MDU)"/>
    <s v="3-Normal Queue"/>
    <n v="1369"/>
    <s v="Aryeh Tasher"/>
    <d v="2011-12-14T14:29:28"/>
    <d v="2011-12-13T13:12:13"/>
    <d v="2012-06-27T14:27:30"/>
    <m/>
    <s v="Fixed"/>
    <s v="Cheryl Hodge"/>
    <s v="Flight Software"/>
    <s v="Michael.Gilbert@itt.com"/>
    <m/>
    <m/>
    <s v="Aryeh Tasher"/>
    <m/>
    <n v="11829"/>
    <x v="2"/>
    <x v="0"/>
    <d v="2011-12-13T13:12:13"/>
    <d v="2012-06-28T18:41:16"/>
    <s v="Software"/>
    <s v="Software"/>
    <x v="0"/>
    <x v="2"/>
    <x v="2"/>
    <x v="1"/>
    <s v="Flight Software"/>
  </r>
  <r>
    <s v="GPS300001780"/>
    <s v="FSW: TKS FPGA Register Direct Access SMCs"/>
    <x v="0"/>
    <s v="Closed/Awaiting Approval"/>
    <s v="Developmental"/>
    <s v="code"/>
    <m/>
    <m/>
    <s v="Mission Data Unit (MDU)"/>
    <s v="3-Normal Queue"/>
    <m/>
    <s v="Aryeh Tasher"/>
    <d v="2011-12-14T14:39:21"/>
    <d v="2011-12-13T14:03:57"/>
    <d v="2012-05-31T15:59:15"/>
    <s v="Enhancement"/>
    <s v="Fixed"/>
    <s v="Cheryl Hodge"/>
    <s v="Flight Software"/>
    <s v="Aryeh.Tasher@itt.com"/>
    <m/>
    <m/>
    <s v="Aryeh Tasher"/>
    <m/>
    <n v="11829"/>
    <x v="1"/>
    <x v="2"/>
    <d v="2011-12-13T14:03:57"/>
    <d v="2012-06-04T17:23:17"/>
    <s v="Software"/>
    <s v="Software"/>
    <x v="0"/>
    <x v="2"/>
    <x v="14"/>
    <x v="1"/>
    <s v="Flight Software"/>
  </r>
  <r>
    <s v="GPS300001781"/>
    <s v="Boot - Need to add checking and reporting of 1553 BIT results for both Secret and Payload."/>
    <x v="0"/>
    <s v="Closed/Approved"/>
    <s v="Developmental"/>
    <s v="code"/>
    <m/>
    <m/>
    <s v="Mission Data Unit (MDU)"/>
    <s v="3-Normal Queue"/>
    <m/>
    <s v="Robert Montana"/>
    <d v="2011-12-14T14:40:35"/>
    <d v="2011-12-13T15:55:35"/>
    <d v="2012-07-13T11:12:08"/>
    <s v="Design Error"/>
    <s v="Fixed"/>
    <s v="Andrea Permessur"/>
    <s v="Flight Software"/>
    <s v="Robert.Richton@itt.com"/>
    <s v="Unit Test Phase"/>
    <m/>
    <s v="Robert Montana"/>
    <m/>
    <n v="11873"/>
    <x v="3"/>
    <x v="2"/>
    <d v="2011-12-13T15:55:35"/>
    <d v="2012-07-13T11:12:08"/>
    <s v="Software"/>
    <s v="Software"/>
    <x v="0"/>
    <x v="6"/>
    <x v="10"/>
    <x v="1"/>
    <s v="Flight Software"/>
  </r>
  <r>
    <s v="GPS300001782"/>
    <s v="FSW: Add Primary AFS/VCXO Sine Wave to TKS Data Missing Telemetry"/>
    <x v="0"/>
    <s v="Closed/Approved"/>
    <s v="Developmental"/>
    <s v="code"/>
    <m/>
    <m/>
    <s v="Mission Data Unit (MDU)"/>
    <s v="3-Normal Queue"/>
    <m/>
    <s v="Aryeh Tasher"/>
    <d v="2011-12-14T14:41:47"/>
    <d v="2011-12-13T16:12:52"/>
    <d v="2012-07-05T11:38:05"/>
    <s v="Enhancement"/>
    <s v="Fixed"/>
    <s v="Andrea Permessur"/>
    <s v="Flight Software"/>
    <s v="Patricia.Roeland@itt.com"/>
    <s v="Integration Test Phase"/>
    <m/>
    <s v="Aryeh Tasher"/>
    <m/>
    <n v="11829"/>
    <x v="1"/>
    <x v="0"/>
    <d v="2011-12-13T16:12:52"/>
    <d v="2012-07-05T11:38:05"/>
    <s v="Software"/>
    <s v="Software"/>
    <x v="0"/>
    <x v="6"/>
    <x v="15"/>
    <x v="1"/>
    <s v="Flight Software"/>
  </r>
  <r>
    <s v="GPS300001783"/>
    <s v="FSW: TKS Recovery from AFS Switch"/>
    <x v="0"/>
    <s v="Closed/Approved"/>
    <s v="Developmental"/>
    <s v="code"/>
    <m/>
    <m/>
    <s v="Mission Data Unit (MDU)"/>
    <s v="3-Normal Queue"/>
    <m/>
    <s v="Aryeh Tasher"/>
    <d v="2011-12-14T14:42:34"/>
    <d v="2011-12-13T16:50:45"/>
    <d v="2012-09-05T17:27:07"/>
    <s v="Design Error"/>
    <s v="Fixed"/>
    <s v="Cheryl Hodge"/>
    <s v="Flight Software"/>
    <s v="Patricia.Roeland@itt.com"/>
    <s v="Integration Test Phase"/>
    <m/>
    <s v="Aryeh Tasher"/>
    <m/>
    <n v="11829"/>
    <x v="0"/>
    <x v="0"/>
    <d v="2011-12-13T16:50:45"/>
    <d v="2012-09-05T17:27:07"/>
    <s v="Software"/>
    <s v="Software"/>
    <x v="0"/>
    <x v="3"/>
    <x v="4"/>
    <x v="1"/>
    <s v="Flight Software"/>
  </r>
  <r>
    <s v="GPS300001784"/>
    <s v="FSW: Periodic TKS Loop Status Telemetry Reporting"/>
    <x v="0"/>
    <s v="Closed/Approved"/>
    <s v="Developmental"/>
    <s v="code"/>
    <m/>
    <m/>
    <s v="Mission Data Unit (MDU)"/>
    <s v="4-Low Priority"/>
    <m/>
    <s v="Aryeh Tasher"/>
    <d v="2011-12-14T14:43:17"/>
    <d v="2011-12-13T17:17:55"/>
    <d v="2012-08-20T16:51:16"/>
    <s v="Enhancement"/>
    <s v="Fixed"/>
    <s v="Cheryl Hodge"/>
    <s v="Flight Software"/>
    <s v="Patricia.Roeland@itt.com"/>
    <s v="Integration Test Phase"/>
    <m/>
    <s v="Aryeh Tasher"/>
    <m/>
    <n v="11829"/>
    <x v="1"/>
    <x v="0"/>
    <d v="2011-12-13T17:17:55"/>
    <d v="2012-08-20T16:51:16"/>
    <s v="Software"/>
    <s v="Software"/>
    <x v="0"/>
    <x v="8"/>
    <x v="29"/>
    <x v="1"/>
    <s v="Flight Software"/>
  </r>
  <r>
    <s v="GPS300001785"/>
    <s v="FSW: Transition PLL Status Response"/>
    <x v="0"/>
    <s v="Closed/Approved"/>
    <s v="Developmental"/>
    <s v="code"/>
    <m/>
    <m/>
    <s v="Mission Data Unit (MDU)"/>
    <s v="3-Normal Queue"/>
    <m/>
    <s v="Aryeh Tasher"/>
    <d v="2011-12-14T14:44:09"/>
    <d v="2011-12-13T17:35:03"/>
    <d v="2012-07-05T11:38:56"/>
    <s v="Design Error"/>
    <s v="Fixed"/>
    <s v="Andrea Permessur"/>
    <s v="Flight Software"/>
    <s v="Michael.Gilbert@itt.com"/>
    <s v="Integration Test Phase"/>
    <m/>
    <s v="Aryeh Tasher"/>
    <m/>
    <n v="11829"/>
    <x v="0"/>
    <x v="0"/>
    <d v="2011-12-13T17:35:03"/>
    <d v="2012-07-05T11:38:56"/>
    <s v="Software"/>
    <s v="Software"/>
    <x v="0"/>
    <x v="6"/>
    <x v="15"/>
    <x v="1"/>
    <s v="Flight Software"/>
  </r>
  <r>
    <s v="GPS300001786"/>
    <s v="FSW: Internal VCXO Control Register Selection"/>
    <x v="0"/>
    <s v="Closed/Approved"/>
    <s v="Developmental"/>
    <s v="code"/>
    <m/>
    <m/>
    <s v="Mission Data Unit (MDU)"/>
    <s v="3-Normal Queue"/>
    <m/>
    <s v="Aryeh Tasher"/>
    <d v="2011-12-14T14:44:58"/>
    <d v="2011-12-13T17:59:26"/>
    <d v="2012-07-13T11:13:45"/>
    <s v="Design Error"/>
    <s v="Fixed"/>
    <s v="Andrea Permessur"/>
    <s v="Flight Software"/>
    <s v="Michael.Gilbert@itt.com"/>
    <s v="Integration Test Phase"/>
    <m/>
    <s v="Aryeh Tasher"/>
    <m/>
    <n v="11865"/>
    <x v="2"/>
    <x v="2"/>
    <d v="2011-12-13T17:59:26"/>
    <d v="2012-07-13T11:13:45"/>
    <s v="Software"/>
    <s v="Software"/>
    <x v="0"/>
    <x v="6"/>
    <x v="10"/>
    <x v="1"/>
    <s v="Flight Software"/>
  </r>
  <r>
    <s v="GPS300001792"/>
    <s v="FSW: NMG Miscellaneous Typos"/>
    <x v="0"/>
    <s v="Closed/Approved"/>
    <s v="Developmental"/>
    <s v="Code"/>
    <m/>
    <s v="Code"/>
    <s v="Mission Data Unit (MDU)"/>
    <s v="3-Normal Queue"/>
    <m/>
    <s v="Waiman Baccay"/>
    <d v="2011-12-14T12:35:17"/>
    <d v="2011-12-14T12:22:51"/>
    <d v="2013-05-13T15:26:09"/>
    <s v="Coding Error"/>
    <s v="Fixed"/>
    <s v="Cheryl Hodge"/>
    <s v="Flight Software"/>
    <s v="Patricia.Roeland@itt.com"/>
    <s v="Integration Test Phase"/>
    <m/>
    <s v="Waiman Baccay"/>
    <m/>
    <n v="11880"/>
    <x v="0"/>
    <x v="0"/>
    <d v="2011-12-14T12:22:51"/>
    <d v="2013-05-13T15:26:09"/>
    <s v="Software"/>
    <s v="Software"/>
    <x v="2"/>
    <x v="4"/>
    <x v="11"/>
    <x v="1"/>
    <s v="Flight Software"/>
  </r>
  <r>
    <s v="GPS300001794"/>
    <s v="DAQ Set-Up In TAR (TSW_ESCM.XML change)"/>
    <x v="0"/>
    <s v="Closed/Approved"/>
    <s v="Developmental"/>
    <m/>
    <m/>
    <m/>
    <s v="TAR"/>
    <s v="1-Resolve Immediately"/>
    <s v="DR 2757"/>
    <s v="George Lewis"/>
    <d v="2013-09-27T13:39:08"/>
    <d v="2011-12-14T18:38:58"/>
    <d v="2013-10-29T17:25:04"/>
    <s v="Test Set Up Error"/>
    <s v="Fixed"/>
    <s v="Cheryl Hodge"/>
    <s v="Test Engineering"/>
    <s v="Vincent.Cuprewich@itt.com"/>
    <s v="Integration Test Phase"/>
    <m/>
    <s v="Stephen Angelo"/>
    <s v="Flight Panel ATP Start"/>
    <s v="11796AX"/>
    <x v="4"/>
    <x v="1"/>
    <d v="2011-12-14T18:38:58"/>
    <d v="2013-11-05T14:53:06"/>
    <s v="NPE"/>
    <s v="Software"/>
    <x v="2"/>
    <x v="9"/>
    <x v="30"/>
    <x v="1"/>
    <s v="Test Engine (TSW)"/>
  </r>
  <r>
    <s v="GPS300001801"/>
    <s v="Datasheets are missing out of tolerance indicator under &quot;RESULT TEXT&quot;"/>
    <x v="0"/>
    <s v="Closed/Awaiting Approval"/>
    <s v="Developmental"/>
    <m/>
    <m/>
    <m/>
    <s v="Navigation Payload Element (NPE)"/>
    <s v="3-Normal Queue"/>
    <m/>
    <s v="Roger Masotti"/>
    <d v="2012-02-23T18:42:01"/>
    <d v="2011-12-16T23:34:44"/>
    <d v="2012-08-17T11:30:18"/>
    <s v="Not a Failure"/>
    <s v="Fixed Indirectly"/>
    <s v="Cheryl Hodge"/>
    <s v="Test Software"/>
    <s v="Roger.Masotti@itt.com"/>
    <s v="Integration Test Phase"/>
    <m/>
    <s v="Allen Kozal"/>
    <m/>
    <s v="OBE"/>
    <x v="0"/>
    <x v="1"/>
    <d v="2011-12-16T23:34:44"/>
    <d v="2012-10-01T12:12:20"/>
    <s v="Engineering"/>
    <s v="Software"/>
    <x v="0"/>
    <x v="5"/>
    <x v="8"/>
    <x v="1"/>
    <s v="Test Engine (TSW)"/>
  </r>
  <r>
    <s v="GPS300001806"/>
    <s v="FSW: NDS Mission Data Needs Unit Conversion and Scaling"/>
    <x v="0"/>
    <s v="Closed/Approved"/>
    <s v="Developmental"/>
    <s v="Code"/>
    <m/>
    <s v="Code"/>
    <s v="Mission Data Unit (MDU)"/>
    <s v="3-Normal Queue"/>
    <m/>
    <s v="Waiman Baccay"/>
    <d v="2011-12-20T08:40:24"/>
    <d v="2011-12-20T08:36:28"/>
    <d v="2013-05-16T16:55:30"/>
    <s v="Coding Error"/>
    <s v="Fixed"/>
    <s v="Cheryl Hodge"/>
    <s v="Flight Software"/>
    <s v="Patricia.Roeland@itt.com"/>
    <s v="Integration Test Phase"/>
    <m/>
    <s v="Waiman Baccay"/>
    <s v="FSW SIQT"/>
    <n v="11873"/>
    <x v="0"/>
    <x v="0"/>
    <d v="2011-12-20T08:36:28"/>
    <d v="2013-05-16T16:55:30"/>
    <s v="Software"/>
    <s v="Software"/>
    <x v="2"/>
    <x v="4"/>
    <x v="11"/>
    <x v="1"/>
    <s v="Flight Software"/>
  </r>
  <r>
    <s v="GPS300001807"/>
    <s v="FSW: MNAV Message Generation Without a Broadcast Schedule"/>
    <x v="0"/>
    <s v="Closed/Approved"/>
    <s v="Developmental"/>
    <s v="Code"/>
    <m/>
    <s v="Code"/>
    <s v="Mission Data Unit (MDU)"/>
    <s v="3-Normal Queue"/>
    <m/>
    <s v="Waiman Baccay"/>
    <d v="2011-12-20T13:18:27"/>
    <d v="2011-12-20T13:09:47"/>
    <d v="2013-08-02T09:29:23"/>
    <s v="Coding Error"/>
    <s v="Fixed"/>
    <s v="Cheryl Hodge"/>
    <s v="Flight Software"/>
    <s v="Patricia.Roeland@itt.com"/>
    <s v="Integration Test Phase"/>
    <m/>
    <s v="Waiman Baccay"/>
    <s v="FSW SIQT"/>
    <n v="11865"/>
    <x v="0"/>
    <x v="0"/>
    <d v="2011-12-20T13:09:47"/>
    <d v="2013-08-02T09:29:23"/>
    <s v="Software"/>
    <s v="Software"/>
    <x v="2"/>
    <x v="8"/>
    <x v="19"/>
    <x v="1"/>
    <s v="Flight Software"/>
  </r>
  <r>
    <s v="GPS300001817"/>
    <s v="FSW - Crypto Upload Routing"/>
    <x v="0"/>
    <s v="In Progress"/>
    <s v="Developmental"/>
    <m/>
    <m/>
    <s v="20111216 FSW"/>
    <s v="Mission Data Unit (MDU)"/>
    <s v="2-Give High Attention"/>
    <m/>
    <s v="Michael Gilbert"/>
    <d v="2011-12-27T16:26:32"/>
    <d v="2011-12-27T16:22:47"/>
    <d v="2012-03-26T18:07:56"/>
    <s v="Requirement Misunderstood"/>
    <s v="Fixed"/>
    <s v="Cheryl Hodge"/>
    <s v="Flight Software"/>
    <s v="Patricia.Roeland@itt.com"/>
    <s v="Integration Test Phase"/>
    <m/>
    <s v="Michael Gilbert"/>
    <m/>
    <n v="11829"/>
    <x v="3"/>
    <x v="0"/>
    <d v="2011-12-27T16:22:47"/>
    <d v="2012-08-01T10:54:10"/>
    <s v="Software"/>
    <s v="Software"/>
    <x v="0"/>
    <x v="8"/>
    <x v="19"/>
    <x v="1"/>
    <s v="Flight Software"/>
  </r>
  <r>
    <s v="GPS300001825"/>
    <s v="FSW: TKS Loop Gets Stuck In Sample Clock Alignment Operation"/>
    <x v="0"/>
    <s v="Closed/Approved"/>
    <s v="Developmental"/>
    <s v="FSW 20111216"/>
    <m/>
    <m/>
    <s v="Mission Data Unit (MDU)"/>
    <s v="3-Normal Queue"/>
    <m/>
    <s v="Aryeh Tasher"/>
    <d v="2012-01-05T19:11:19"/>
    <d v="2012-01-05T14:47:05"/>
    <d v="2012-09-05T17:28:52"/>
    <s v="Design Error"/>
    <s v="Fixed"/>
    <s v="Cheryl Hodge"/>
    <s v="Flight Software"/>
    <s v="Patricia.Roeland@itt.com"/>
    <s v="Integration Test Phase"/>
    <m/>
    <s v="Aryeh Tasher"/>
    <m/>
    <n v="11833"/>
    <x v="0"/>
    <x v="0"/>
    <d v="2012-01-05T14:47:05"/>
    <d v="2012-09-05T17:29:02"/>
    <s v="Software"/>
    <s v="Software"/>
    <x v="0"/>
    <x v="3"/>
    <x v="4"/>
    <x v="1"/>
    <s v="Flight Software"/>
  </r>
  <r>
    <s v="GPS300001828"/>
    <s v="No telemetry lost design requirement not met."/>
    <x v="0"/>
    <s v="Void/Canceled"/>
    <s v="Developmental"/>
    <m/>
    <m/>
    <m/>
    <s v="CSTS"/>
    <s v="3-Normal Queue"/>
    <m/>
    <s v="Richard Lourette"/>
    <d v="2012-01-06T15:53:39"/>
    <d v="2012-01-06T15:49:38"/>
    <m/>
    <s v="Not a Failure"/>
    <s v="Functions as Designed"/>
    <s v="Cheryl Hodge"/>
    <s v="Test Engineering"/>
    <s v="Roger.Masotti@itt.com"/>
    <m/>
    <m/>
    <s v="Richard Lourette"/>
    <m/>
    <m/>
    <x v="0"/>
    <x v="1"/>
    <d v="2012-01-06T15:49:38"/>
    <d v="2012-04-18T17:07:54"/>
    <s v="Software"/>
    <s v="Software"/>
    <x v="0"/>
    <x v="0"/>
    <x v="0"/>
    <x v="1"/>
    <s v="Test Engine (TSW)"/>
  </r>
  <r>
    <s v="GPS300001836"/>
    <s v="ECTS Interface Emualtor (EIE) Slot Zeroing"/>
    <x v="0"/>
    <s v="Closed/Approved"/>
    <s v="Developmental"/>
    <m/>
    <m/>
    <m/>
    <s v="MAR"/>
    <s v="4-Low Priority"/>
    <m/>
    <s v="Richard Lourette"/>
    <d v="2012-11-28T16:37:09"/>
    <d v="2012-01-09T09:17:21"/>
    <d v="2013-07-02T12:03:45"/>
    <s v="Enhancement"/>
    <s v="Fixed"/>
    <s v="Cheryl Hodge"/>
    <s v="Systems"/>
    <s v="Vincent.Cuprewich@itt.com"/>
    <m/>
    <m/>
    <s v="Vincent Cuprewich"/>
    <s v="Flight MDU ATP Start"/>
    <s v="11796AQ"/>
    <x v="2"/>
    <x v="1"/>
    <d v="2012-01-09T09:17:21"/>
    <d v="2013-07-02T12:03:45"/>
    <s v="Software"/>
    <s v="Software"/>
    <x v="2"/>
    <x v="6"/>
    <x v="15"/>
    <x v="1"/>
    <s v="Test Engine (TSW)"/>
  </r>
  <r>
    <s v="GPS300001837"/>
    <s v="DB growing due to last buffered 1553 Data frame when UUT is OFF"/>
    <x v="0"/>
    <s v="Closed/Awaiting Approval"/>
    <s v="Developmental"/>
    <m/>
    <s v="various CSTS source files"/>
    <m/>
    <s v="CSTS"/>
    <s v="3-Normal Queue"/>
    <m/>
    <s v="Robert Mayercik"/>
    <d v="2012-02-20T09:37:44"/>
    <d v="2012-01-09T09:24:06"/>
    <d v="2012-04-26T12:42:52"/>
    <s v="Coding Error"/>
    <s v="Fixed"/>
    <s v="Cheryl Hodge"/>
    <s v="Systems"/>
    <s v="Roger.Masotti@itt.com"/>
    <m/>
    <m/>
    <s v="Vincent Cuprewich"/>
    <m/>
    <s v="11796AG"/>
    <x v="0"/>
    <x v="1"/>
    <d v="2012-01-09T09:24:06"/>
    <d v="2012-10-18T13:54:45"/>
    <s v="MDU"/>
    <s v="Software"/>
    <x v="0"/>
    <x v="5"/>
    <x v="12"/>
    <x v="1"/>
    <s v="Test Engine (TSW)"/>
  </r>
  <r>
    <s v="GPS300001839"/>
    <s v="FSW: Extended Nav Mode Exit Criteria"/>
    <x v="0"/>
    <s v="Closed/Approved"/>
    <s v="Developmental"/>
    <s v="Code"/>
    <m/>
    <s v="Code"/>
    <s v="Mission Data Unit (MDU)"/>
    <s v="3-Normal Queue"/>
    <m/>
    <s v="Aryeh Tasher"/>
    <d v="2012-06-04T16:11:08"/>
    <d v="2012-01-09T15:14:13"/>
    <d v="2013-02-13T17:55:25"/>
    <s v="Design Error"/>
    <s v="Fixed"/>
    <s v="Cheryl Hodge"/>
    <s v="Flight Software"/>
    <s v="Patricia.Roeland@itt.com"/>
    <s v="Integration Test Phase"/>
    <m/>
    <s v="Waiman Baccay"/>
    <m/>
    <n v="11913"/>
    <x v="0"/>
    <x v="0"/>
    <d v="2012-01-09T15:14:13"/>
    <d v="2013-02-13T17:55:25"/>
    <s v="Software"/>
    <s v="Software"/>
    <x v="2"/>
    <x v="7"/>
    <x v="25"/>
    <x v="1"/>
    <s v="Flight Software"/>
  </r>
  <r>
    <s v="GPS300001841"/>
    <s v="FSW: Transition to Non-Standard Codes When Communication with TKS is Lost"/>
    <x v="0"/>
    <s v="Closed/Awaiting Approval"/>
    <s v="Developmental"/>
    <s v="code"/>
    <m/>
    <m/>
    <s v="Mission Data Unit (MDU)"/>
    <s v="3-Normal Queue"/>
    <n v="1865"/>
    <s v="Aryeh Tasher"/>
    <d v="2012-01-23T16:32:38"/>
    <d v="2012-01-10T13:15:52"/>
    <d v="2012-07-02T16:42:14"/>
    <s v="Coding Error"/>
    <s v="Fixed"/>
    <s v="Cheryl Hodge"/>
    <s v="Flight Software"/>
    <s v="Michael.Gilbert@itt.com"/>
    <m/>
    <m/>
    <s v="Aryeh Tasher"/>
    <m/>
    <n v="11849"/>
    <x v="0"/>
    <x v="0"/>
    <d v="2012-01-10T13:15:52"/>
    <d v="2012-08-01T16:58:18"/>
    <s v="Software"/>
    <s v="Software"/>
    <x v="0"/>
    <x v="8"/>
    <x v="19"/>
    <x v="1"/>
    <s v="Flight Software"/>
  </r>
  <r>
    <s v="GPS300001844"/>
    <s v="MDU Config Script requires restarts of the T5 and Test Engine to run"/>
    <x v="0"/>
    <s v="Closed/Approved"/>
    <s v="Developmental"/>
    <s v="MDU Config Script"/>
    <m/>
    <s v="SIRN W"/>
    <s v="Z_Do_Not_Use"/>
    <s v="2-Give High Attention"/>
    <m/>
    <s v="Jason Jackson"/>
    <d v="2012-09-28T12:21:29"/>
    <d v="2012-01-11T13:00:30"/>
    <d v="2012-09-28T12:21:29"/>
    <s v="Not a Failure"/>
    <s v="Functions as Designed"/>
    <s v="Cheryl Hodge"/>
    <s v="Systems"/>
    <s v="Roger.Masotti@itt.com"/>
    <s v="Integration Test Phase"/>
    <m/>
    <s v="Howard Brayman"/>
    <d v="2012-06-01T00:00:00"/>
    <s v="Not A Failure"/>
    <x v="3"/>
    <x v="1"/>
    <d v="2012-01-11T13:00:30"/>
    <d v="2012-09-28T12:22:59"/>
    <s v="Software"/>
    <s v="Software"/>
    <x v="0"/>
    <x v="3"/>
    <x v="9"/>
    <x v="1"/>
    <s v="Test Engine (TSW)"/>
  </r>
  <r>
    <s v="GPS300001847"/>
    <s v="FSW: Inversion of Xmtr Control Words"/>
    <x v="0"/>
    <s v="Closed/Awaiting Approval"/>
    <s v="Developmental"/>
    <s v="Code"/>
    <m/>
    <s v="Code"/>
    <s v="Mission Data Unit (MDU)"/>
    <s v="3-Normal Queue"/>
    <n v="1176"/>
    <s v="Waiman Baccay"/>
    <d v="2012-01-23T16:22:16"/>
    <d v="2012-01-16T10:44:25"/>
    <d v="2012-06-11T08:57:07"/>
    <s v="Document Deficiency"/>
    <s v="Fixed"/>
    <s v="Cheryl Hodge"/>
    <s v="Flight Software"/>
    <s v="Patricia.Roeland@itt.com"/>
    <s v="Integration Test Phase"/>
    <m/>
    <s v="Waiman Baccay"/>
    <m/>
    <n v="11829"/>
    <x v="0"/>
    <x v="2"/>
    <d v="2012-01-16T10:44:25"/>
    <d v="2012-06-19T09:32:56"/>
    <s v="Software"/>
    <s v="Software"/>
    <x v="0"/>
    <x v="2"/>
    <x v="16"/>
    <x v="1"/>
    <s v="Flight Software"/>
  </r>
  <r>
    <s v="GPS300001848"/>
    <s v="FSW: Differentiate Ranges for Legacy and Modernized URA Index"/>
    <x v="2"/>
    <s v="In Progress"/>
    <s v="Developmental"/>
    <s v="code"/>
    <m/>
    <m/>
    <s v="Mission Data Unit (MDU)"/>
    <s v="3-Normal Queue"/>
    <m/>
    <s v="Aryeh Tasher"/>
    <d v="2012-01-23T16:35:19"/>
    <d v="2012-01-16T15:30:31"/>
    <d v="2012-09-17T11:33:17"/>
    <s v="Coding Error"/>
    <s v="Fixed"/>
    <m/>
    <s v="Flight Software"/>
    <s v="Patricia.Roeland@itt.com"/>
    <s v="Integration Test Phase"/>
    <m/>
    <s v="Aryeh Tasher"/>
    <s v="FSW SIQT"/>
    <s v="11880A"/>
    <x v="0"/>
    <x v="0"/>
    <d v="2012-01-16T15:30:31"/>
    <m/>
    <s v="Software"/>
    <s v="Software"/>
    <x v="1"/>
    <x v="1"/>
    <x v="1"/>
    <x v="1"/>
    <s v="Flight Software"/>
  </r>
  <r>
    <s v="GPS300001852"/>
    <s v="FSRS: Update Telemetry Queue Sizes"/>
    <x v="2"/>
    <s v="Closed/Awaiting Approval"/>
    <s v="Formal DR"/>
    <s v="SRS1652000"/>
    <s v="SRS1652000"/>
    <m/>
    <s v="Mission Data Unit (MDU)"/>
    <s v="3-Normal Queue"/>
    <n v="916"/>
    <s v="Waiman Baccay"/>
    <d v="2012-01-23T16:38:01"/>
    <d v="2012-01-19T10:14:29"/>
    <d v="2013-09-20T12:26:10"/>
    <s v="Requirement Incorrect"/>
    <s v="Fixed Indirectly"/>
    <m/>
    <s v="Flight Software"/>
    <s v="Patricia.Roeland@itt.com"/>
    <m/>
    <m/>
    <s v="Aryeh Tasher"/>
    <s v="FSW SRS"/>
    <s v="FSW SRS"/>
    <x v="2"/>
    <x v="0"/>
    <d v="2012-01-19T10:14:29"/>
    <m/>
    <s v="Software"/>
    <s v="Software"/>
    <x v="1"/>
    <x v="1"/>
    <x v="1"/>
    <x v="0"/>
    <s v="FSW Docs"/>
  </r>
  <r>
    <s v="GPS300001853"/>
    <s v="FSW: Handle Invalid MDU I/O Commands"/>
    <x v="0"/>
    <s v="Closed/Approved"/>
    <s v="Developmental"/>
    <s v="code"/>
    <m/>
    <m/>
    <s v="Mission Data Unit (MDU)"/>
    <s v="2-Give High Attention"/>
    <n v="1897"/>
    <s v="Aryeh Tasher"/>
    <d v="2012-01-23T16:38:39"/>
    <d v="2012-01-19T13:55:43"/>
    <d v="2012-07-13T11:16:55"/>
    <s v="Enhancement"/>
    <s v="Fixed"/>
    <s v="Andrea Permessur"/>
    <s v="Flight Software"/>
    <s v="Michael.Gilbert@itt.com"/>
    <s v="Integration Test Phase"/>
    <m/>
    <s v="Aryeh Tasher"/>
    <m/>
    <n v="11865"/>
    <x v="1"/>
    <x v="2"/>
    <d v="2012-01-19T13:55:43"/>
    <d v="2012-07-13T11:16:55"/>
    <s v="Software"/>
    <s v="Software"/>
    <x v="0"/>
    <x v="6"/>
    <x v="10"/>
    <x v="1"/>
    <s v="Flight Software"/>
  </r>
  <r>
    <s v="GPS300001857"/>
    <s v="LBCR code compliance with standards for Headers and History"/>
    <x v="0"/>
    <s v="Closed/Approved"/>
    <s v="Developmental"/>
    <m/>
    <m/>
    <m/>
    <s v="LBCR"/>
    <s v="3-Normal Queue"/>
    <n v="1858"/>
    <s v="Joseph Barcelo"/>
    <d v="2012-09-10T10:55:58"/>
    <d v="2012-01-23T14:55:04"/>
    <d v="2013-07-02T12:00:58"/>
    <s v="Coding Error"/>
    <s v="Fixed"/>
    <s v="Cheryl Hodge"/>
    <s v="Test Software"/>
    <s v="Cheryl.Hodge@itt.com"/>
    <s v="Integration Test Phase"/>
    <m/>
    <s v="Robert Richton"/>
    <s v="Released - TSW"/>
    <s v="11796AS"/>
    <x v="0"/>
    <x v="1"/>
    <d v="2012-01-23T14:55:04"/>
    <d v="2013-07-02T12:00:58"/>
    <s v="Software"/>
    <s v="Software"/>
    <x v="2"/>
    <x v="6"/>
    <x v="15"/>
    <x v="1"/>
    <s v="Test Engine (TSW)"/>
  </r>
  <r>
    <s v="GPS300001858"/>
    <s v="LBCR code compliance with standards for level of comments, ternary operators, and default in switch statements"/>
    <x v="0"/>
    <s v="Closed/Approved"/>
    <s v="Developmental"/>
    <m/>
    <m/>
    <m/>
    <s v="LBCR"/>
    <s v="2-Give High Attention"/>
    <m/>
    <s v="Joseph Barcelo"/>
    <d v="2013-05-01T18:32:56"/>
    <d v="2012-01-23T15:09:11"/>
    <d v="2013-07-02T12:01:37"/>
    <s v="Coding Error"/>
    <s v="Fixed"/>
    <s v="Cheryl Hodge"/>
    <s v="Test Software"/>
    <s v="Roger.Masotti@itt.com"/>
    <s v="Integration Test Phase"/>
    <m/>
    <s v="Robert Richton"/>
    <s v="Released - TSW"/>
    <s v="11796AS"/>
    <x v="2"/>
    <x v="1"/>
    <d v="2012-01-23T15:09:11"/>
    <d v="2013-07-02T12:01:37"/>
    <s v="Software"/>
    <s v="Software"/>
    <x v="2"/>
    <x v="6"/>
    <x v="15"/>
    <x v="1"/>
    <s v="Test Engine (TSW)"/>
  </r>
  <r>
    <s v="GPS300001860"/>
    <s v="New LBCR Functions needed"/>
    <x v="0"/>
    <s v="Closed/Approved"/>
    <s v="Developmental"/>
    <m/>
    <m/>
    <m/>
    <s v="CSTS"/>
    <s v="2-Give High Attention"/>
    <m/>
    <s v="Richard Lourette"/>
    <d v="2012-04-03T13:52:42"/>
    <d v="2012-01-23T17:31:34"/>
    <d v="2012-05-14T10:34:15"/>
    <s v="Enhancement"/>
    <s v="Enhancement Request"/>
    <s v="Cheryl Hodge"/>
    <s v="Test Software"/>
    <s v="Robert.Mayercik@itt.com"/>
    <m/>
    <m/>
    <s v="Robert Mayercik"/>
    <m/>
    <s v="11796AA"/>
    <x v="3"/>
    <x v="1"/>
    <d v="2012-01-23T17:31:34"/>
    <d v="2012-05-15T11:16:40"/>
    <s v="Software"/>
    <s v="Software"/>
    <x v="0"/>
    <x v="4"/>
    <x v="11"/>
    <x v="1"/>
    <s v="Test Engine (TSW)"/>
  </r>
  <r>
    <s v="GPS300001863"/>
    <s v="MDU_Configuration.xts fails intermittently"/>
    <x v="0"/>
    <s v="In Progress"/>
    <s v="Developmental"/>
    <m/>
    <m/>
    <m/>
    <s v="Mission Data Unit (MDU)"/>
    <s v="2-Give High Attention"/>
    <m/>
    <s v="Aryeh Tasher"/>
    <d v="2012-02-14T17:42:57"/>
    <d v="2012-01-24T15:27:15"/>
    <d v="2012-04-18T19:23:11"/>
    <s v="Design Error"/>
    <s v="Fixed"/>
    <s v="Cheryl Hodge"/>
    <s v="Flight Software"/>
    <s v="Lino.Siconolfi@itt.com"/>
    <s v="Integration Test Phase"/>
    <m/>
    <s v="Lino Siconolfi"/>
    <m/>
    <n v="11829"/>
    <x v="3"/>
    <x v="2"/>
    <d v="2012-01-24T15:27:15"/>
    <d v="2012-06-04T17:22:45"/>
    <s v="Software"/>
    <s v="Software"/>
    <x v="0"/>
    <x v="2"/>
    <x v="14"/>
    <x v="1"/>
    <s v="Flight Software"/>
  </r>
  <r>
    <s v="GPS300001864"/>
    <s v="SDD changes relating to DR's modifying NDS code."/>
    <x v="3"/>
    <s v="In Progress"/>
    <s v="Developmental"/>
    <s v="SDD1652000"/>
    <m/>
    <m/>
    <s v="Mission Data Unit (MDU)"/>
    <s v="4-Low Priority"/>
    <n v="1.01217812225228E+19"/>
    <s v="Patricia Roeland"/>
    <d v="2013-03-19T17:33:30"/>
    <d v="2012-01-24T16:02:59"/>
    <d v="2013-03-19T17:35:17"/>
    <s v="Document Deficiency"/>
    <s v="Fixed"/>
    <m/>
    <s v="Flight Software"/>
    <m/>
    <s v="Integration Test Phase"/>
    <m/>
    <s v="Robert Montana"/>
    <s v="FSW SDD"/>
    <m/>
    <x v="0"/>
    <x v="0"/>
    <d v="2012-01-24T16:02:59"/>
    <m/>
    <s v="Software"/>
    <s v="Software"/>
    <x v="1"/>
    <x v="1"/>
    <x v="1"/>
    <x v="0"/>
    <s v="FSW Docs"/>
  </r>
  <r>
    <s v="GPS300001865"/>
    <s v="SDD changes relating to DR's modifying Executive code."/>
    <x v="3"/>
    <s v="In Progress"/>
    <s v="Developmental"/>
    <s v="SDD1652000"/>
    <m/>
    <m/>
    <s v="Mission Data Unit (MDU)"/>
    <s v="3-Normal Queue"/>
    <n v="9.7210331284178096E+33"/>
    <s v="Patricia Roeland"/>
    <d v="2013-02-07T14:09:10"/>
    <d v="2012-01-24T17:03:14"/>
    <d v="2013-03-20T13:14:20"/>
    <s v="Document Deficiency"/>
    <s v="Fixed"/>
    <m/>
    <s v="Flight Software"/>
    <m/>
    <s v="Integration Test Phase"/>
    <m/>
    <s v="Robert Montana"/>
    <s v="FSW SDD"/>
    <m/>
    <x v="0"/>
    <x v="0"/>
    <d v="2012-01-24T17:03:14"/>
    <m/>
    <s v="Software"/>
    <s v="Software"/>
    <x v="1"/>
    <x v="1"/>
    <x v="1"/>
    <x v="0"/>
    <s v="FSW Docs"/>
  </r>
  <r>
    <s v="GPS300001866"/>
    <s v="FSW SDDSDD changes relating to DR's modifying HW Interface code"/>
    <x v="3"/>
    <s v="In Progress"/>
    <s v="Developmental"/>
    <s v="SDD1652000"/>
    <m/>
    <m/>
    <s v="Mission Data Unit (MDU)"/>
    <s v="3-Normal Queue"/>
    <n v="7.1697510351049099E+37"/>
    <s v="Patricia Roeland"/>
    <d v="2012-09-25T16:07:53"/>
    <d v="2012-01-24T17:09:36"/>
    <d v="2012-10-02T14:30:29"/>
    <s v="Not a Failure"/>
    <s v="Fixed"/>
    <m/>
    <s v="Flight Software"/>
    <m/>
    <s v="Integration Test Phase"/>
    <m/>
    <s v="Robert Montana"/>
    <s v="FSW SDD"/>
    <m/>
    <x v="0"/>
    <x v="0"/>
    <d v="2012-01-24T17:09:36"/>
    <m/>
    <s v="Software"/>
    <s v="Software"/>
    <x v="1"/>
    <x v="1"/>
    <x v="1"/>
    <x v="0"/>
    <s v="FSW Docs"/>
  </r>
  <r>
    <s v="GPS300001868"/>
    <s v="No indication on STE's of Simulation Mode"/>
    <x v="0"/>
    <s v="Closed/Approved"/>
    <s v="Developmental"/>
    <m/>
    <m/>
    <m/>
    <s v="Z_Do_Not_Use"/>
    <s v="3-Normal Queue"/>
    <m/>
    <s v="Jason Jackson"/>
    <d v="2012-02-20T09:26:58"/>
    <d v="2012-01-25T11:09:25"/>
    <d v="2012-04-26T17:44:12"/>
    <s v="Enhancement"/>
    <s v="Fixed"/>
    <s v="Cheryl Hodge"/>
    <s v="Test Engineering"/>
    <s v="Roger.Masotti@itt.com"/>
    <s v="Unit Test Phase"/>
    <m/>
    <s v="Stephen Angelo"/>
    <m/>
    <s v="11796Z"/>
    <x v="1"/>
    <x v="1"/>
    <d v="2012-01-25T11:09:25"/>
    <d v="2012-04-26T17:44:12"/>
    <s v="Software"/>
    <s v="Software"/>
    <x v="0"/>
    <x v="0"/>
    <x v="21"/>
    <x v="1"/>
    <s v="Test Engine (TSW)"/>
  </r>
  <r>
    <s v="GPS300001869"/>
    <s v="LBCR Delay Adjustment Command"/>
    <x v="0"/>
    <s v="Closed/Approved"/>
    <s v="Developmental"/>
    <m/>
    <s v="SIRN11796AB"/>
    <m/>
    <s v="Z_Do_Not_Use"/>
    <s v="2-Give High Attention"/>
    <m/>
    <s v="Richard Lourette"/>
    <d v="2012-01-30T18:26:48"/>
    <d v="2012-01-25T14:48:47"/>
    <d v="2012-03-28T15:41:57"/>
    <m/>
    <s v="Enhancement Request"/>
    <s v="Cheryl Hodge"/>
    <s v="Systems"/>
    <s v="Howard.Brayman@itt.com"/>
    <m/>
    <m/>
    <s v="Howard Brayman"/>
    <m/>
    <s v="11796AB"/>
    <x v="3"/>
    <x v="1"/>
    <d v="2012-01-25T14:48:47"/>
    <d v="2012-04-17T10:22:34"/>
    <s v="MDU"/>
    <s v="Software"/>
    <x v="0"/>
    <x v="0"/>
    <x v="0"/>
    <x v="1"/>
    <s v="Test Engine (TSW)"/>
  </r>
  <r>
    <s v="GPS300001875"/>
    <s v="STE/LBCR needs to support IDD on/off for L3 messages"/>
    <x v="0"/>
    <s v="Closed/Approved"/>
    <s v="Developmental"/>
    <m/>
    <m/>
    <m/>
    <s v="CSTS"/>
    <s v="1-Resolve Immediately"/>
    <m/>
    <s v="Timothy Flynn"/>
    <d v="2012-04-12T09:51:18"/>
    <d v="2012-01-26T13:51:03"/>
    <d v="2012-05-14T10:29:49"/>
    <s v="Not a Failure"/>
    <s v="Enhancement Request"/>
    <s v="Cheryl Hodge"/>
    <s v="Test Software"/>
    <s v="Robert.Mayercik@itt.com"/>
    <m/>
    <m/>
    <s v="Richard Lourette"/>
    <m/>
    <s v="11796AB (LBCR) and 11796AD(CSTS)"/>
    <x v="3"/>
    <x v="1"/>
    <d v="2012-01-26T13:51:03"/>
    <d v="2012-05-15T11:15:57"/>
    <s v="Software"/>
    <s v="Software"/>
    <x v="0"/>
    <x v="4"/>
    <x v="11"/>
    <x v="1"/>
    <s v="Test Engine (TSW)"/>
  </r>
  <r>
    <s v="GPS300001876"/>
    <s v="FSW - Crypto Changes Due To Integration"/>
    <x v="0"/>
    <s v="Closed/Approved"/>
    <s v="Developmental"/>
    <m/>
    <m/>
    <s v="FSW"/>
    <s v="Mission Data Unit (MDU)"/>
    <s v="2-Give High Attention"/>
    <n v="14732000"/>
    <s v="Michael Gilbert"/>
    <d v="2012-01-26T14:03:46"/>
    <d v="2012-01-26T13:55:13"/>
    <d v="2012-07-13T11:18:44"/>
    <s v="Requirement Incorrect"/>
    <s v="Fixed"/>
    <s v="Andrea Permessur"/>
    <s v="Flight Software"/>
    <s v="Patricia.Roeland@itt.com"/>
    <s v="Integration Test Phase"/>
    <m/>
    <s v="Michael Gilbert"/>
    <m/>
    <n v="11865"/>
    <x v="3"/>
    <x v="2"/>
    <d v="2012-01-26T13:55:13"/>
    <d v="2012-07-13T11:18:44"/>
    <s v="Software"/>
    <s v="Software"/>
    <x v="0"/>
    <x v="6"/>
    <x v="10"/>
    <x v="1"/>
    <s v="Flight Software"/>
  </r>
  <r>
    <s v="GPS300001883"/>
    <s v="PA Code Measurements"/>
    <x v="0"/>
    <s v="Closed/Approved"/>
    <s v="Developmental"/>
    <m/>
    <m/>
    <m/>
    <s v="Z_Do_Not_Use"/>
    <s v="2-Give High Attention"/>
    <m/>
    <s v="Richard Lourette"/>
    <d v="2012-02-01T14:10:36"/>
    <d v="2012-01-30T18:23:35"/>
    <d v="2012-04-17T17:10:44"/>
    <s v="Coding Error"/>
    <s v="Enhancement Request"/>
    <s v="Cheryl Hodge"/>
    <s v="Systems"/>
    <s v="Howard.Brayman@itt.com"/>
    <m/>
    <m/>
    <s v="Howard Brayman"/>
    <m/>
    <s v="SIRN11796AE"/>
    <x v="3"/>
    <x v="1"/>
    <d v="2012-01-30T18:23:35"/>
    <d v="2012-04-19T10:40:32"/>
    <s v="MDU"/>
    <s v="Software"/>
    <x v="0"/>
    <x v="0"/>
    <x v="0"/>
    <x v="1"/>
    <s v="Test Engine (TSW)"/>
  </r>
  <r>
    <s v="GPS300001886"/>
    <s v="FSW SRS: Incorporate Max Xmtr Ctrl Word Logic Inversion"/>
    <x v="3"/>
    <s v="In Progress"/>
    <s v="Formal DR"/>
    <s v="SRS1652000 Rev E"/>
    <m/>
    <s v="SRS Rev E"/>
    <s v="Mission Data Unit (MDU)"/>
    <s v="3-Normal Queue"/>
    <s v="LM DR #GPS0000xx; 1849, 1847"/>
    <s v="Waiman Baccay"/>
    <d v="2012-02-03T09:14:09"/>
    <d v="2012-01-31T11:05:18"/>
    <d v="2013-11-04T07:57:26"/>
    <s v="Document Deficiency"/>
    <s v="Fixed"/>
    <m/>
    <s v="Systems"/>
    <m/>
    <s v="Integration Test Phase"/>
    <m/>
    <s v="Waiman Baccay"/>
    <s v="FSW SRS"/>
    <m/>
    <x v="0"/>
    <x v="0"/>
    <d v="2012-01-31T11:05:18"/>
    <m/>
    <s v="Software"/>
    <s v="Software"/>
    <x v="1"/>
    <x v="1"/>
    <x v="1"/>
    <x v="0"/>
    <s v="FSW Docs"/>
  </r>
  <r>
    <s v="GPS300001910"/>
    <s v="T5 has performance issues when users subscribe to large number of points or “*” degrades time that publishes occur"/>
    <x v="0"/>
    <s v="Closed/Awaiting Approval"/>
    <s v="Developmental"/>
    <m/>
    <m/>
    <s v="SIRN# 11796AB"/>
    <s v="MITE"/>
    <s v="1-Resolve Immediately"/>
    <m/>
    <s v="Jason Jackson"/>
    <d v="2012-02-16T10:14:36"/>
    <d v="2012-02-08T12:19:53"/>
    <d v="2012-03-30T07:17:05"/>
    <s v="Design Error"/>
    <s v="Fixed"/>
    <s v="Cheryl Hodge"/>
    <s v="Test Software"/>
    <s v="Roger.Masotti@itt.com"/>
    <s v="Integration Test Phase"/>
    <m/>
    <s v="Roger Masotti"/>
    <m/>
    <s v="11796AE"/>
    <x v="3"/>
    <x v="1"/>
    <d v="2012-02-08T12:19:53"/>
    <d v="2012-04-19T17:14:45"/>
    <s v="Software"/>
    <s v="Software"/>
    <x v="0"/>
    <x v="0"/>
    <x v="0"/>
    <x v="1"/>
    <s v="Test Engine (TSW)"/>
  </r>
  <r>
    <s v="GPS300001911"/>
    <s v="FSW: MNAV Text Message Schedule Element Data Manager"/>
    <x v="0"/>
    <s v="In Progress"/>
    <s v="Developmental"/>
    <s v="Code"/>
    <m/>
    <s v="Code"/>
    <s v="Mission Data Unit (MDU)"/>
    <s v="3-Normal Queue"/>
    <m/>
    <s v="Waiman Baccay"/>
    <d v="2012-02-08T16:13:42"/>
    <d v="2012-02-08T13:08:48"/>
    <d v="2012-06-04T16:43:22"/>
    <s v="Document Deficiency"/>
    <s v="Fixed"/>
    <s v="Cheryl Hodge"/>
    <s v="Flight Software"/>
    <s v="Patricia.Roeland@itt.com"/>
    <s v="Pre-SWIT Test Integration"/>
    <m/>
    <s v="Waiman Baccay"/>
    <m/>
    <n v="11829"/>
    <x v="0"/>
    <x v="0"/>
    <d v="2012-02-08T13:08:48"/>
    <d v="2012-08-01T10:54:32"/>
    <s v="Software"/>
    <s v="Software"/>
    <x v="0"/>
    <x v="8"/>
    <x v="19"/>
    <x v="1"/>
    <s v="Flight Software"/>
  </r>
  <r>
    <s v="GPS300001915"/>
    <s v="Fix Telemetry Parsing for CCA Register Direct Access Messages"/>
    <x v="0"/>
    <s v="Closed/Approved"/>
    <s v="Developmental"/>
    <m/>
    <s v="SIRN11796AC"/>
    <m/>
    <s v="MITE"/>
    <s v="4-Low Priority"/>
    <m/>
    <s v="Richard Lourette"/>
    <d v="2012-02-08T14:42:01"/>
    <d v="2012-02-08T14:19:03"/>
    <d v="2012-04-11T18:13:56"/>
    <m/>
    <s v="Enhancement Request"/>
    <s v="Cheryl Hodge"/>
    <s v="Flight Software"/>
    <s v="Aryeh.Tasher@itt.com"/>
    <m/>
    <m/>
    <s v="Aryeh Tasher"/>
    <m/>
    <m/>
    <x v="2"/>
    <x v="1"/>
    <d v="2012-02-08T14:19:03"/>
    <d v="2012-04-13T16:20:55"/>
    <s v="Software"/>
    <s v="Software"/>
    <x v="0"/>
    <x v="0"/>
    <x v="7"/>
    <x v="1"/>
    <s v="Test Engine (TSW)"/>
  </r>
  <r>
    <s v="GPS300001918"/>
    <s v="Loading MUB file fails during a Program Element Block upload"/>
    <x v="0"/>
    <s v="Closed/Awaiting Approval"/>
    <s v="Developmental"/>
    <m/>
    <m/>
    <m/>
    <s v="CSTS"/>
    <s v="2-Give High Attention"/>
    <n v="1917"/>
    <s v="Lino Siconolfi"/>
    <d v="2012-02-16T10:12:53"/>
    <d v="2012-02-09T08:39:56"/>
    <d v="2012-03-09T17:52:25"/>
    <s v="Coding Error"/>
    <s v="Fixed"/>
    <s v="Cheryl Hodge"/>
    <s v="Test Software"/>
    <s v="Roger.Masotti@itt.com"/>
    <s v="Integration Test Phase"/>
    <m/>
    <s v="Lino Siconolfi"/>
    <m/>
    <s v="11796AF"/>
    <x v="3"/>
    <x v="1"/>
    <d v="2012-02-09T08:39:56"/>
    <d v="2012-05-16T11:56:37"/>
    <s v="Software"/>
    <s v="Software"/>
    <x v="0"/>
    <x v="4"/>
    <x v="11"/>
    <x v="1"/>
    <s v="Test Engine (TSW)"/>
  </r>
  <r>
    <s v="GPS300001919"/>
    <s v="CSTS 1553 Payload Bus Controller missing OBC Messaging capabilities"/>
    <x v="0"/>
    <s v="Closed/Awaiting Approval"/>
    <s v="Developmental"/>
    <m/>
    <s v="various"/>
    <m/>
    <s v="CSTS"/>
    <s v="3-Normal Queue"/>
    <m/>
    <s v="Robert Mayercik"/>
    <d v="2012-02-16T10:12:20"/>
    <d v="2012-02-09T11:03:13"/>
    <d v="2012-05-11T16:30:25"/>
    <s v="Not a Failure"/>
    <s v="Fixed"/>
    <s v="Cheryl Hodge"/>
    <s v="Test Software"/>
    <s v="Aryeh.Tasher@itt.com"/>
    <s v="Integration Test Phase"/>
    <m/>
    <s v="Robert Mayercik"/>
    <m/>
    <s v="11796AG"/>
    <x v="3"/>
    <x v="1"/>
    <d v="2012-02-09T11:03:13"/>
    <d v="2012-05-23T18:54:11"/>
    <s v="MDU"/>
    <s v="Software"/>
    <x v="0"/>
    <x v="4"/>
    <x v="20"/>
    <x v="1"/>
    <s v="Test Engine (TSW)"/>
  </r>
  <r>
    <s v="GPS300001920"/>
    <s v="Enhance CSTS Red 1553 subsystem"/>
    <x v="0"/>
    <s v="Closed/Awaiting Approval"/>
    <s v="Developmental"/>
    <m/>
    <s v="various"/>
    <m/>
    <s v="CSTS"/>
    <s v="3-Normal Queue"/>
    <m/>
    <s v="Robert Mayercik"/>
    <d v="2012-02-16T10:10:46"/>
    <d v="2012-02-09T11:08:30"/>
    <d v="2012-04-26T12:41:49"/>
    <s v="Not a Failure"/>
    <s v="Fixed"/>
    <s v="Cheryl Hodge"/>
    <s v="Test Software"/>
    <s v="Richard.Lourette@itt.com"/>
    <s v="Integration Test Phase"/>
    <m/>
    <s v="Robert Mayercik"/>
    <m/>
    <s v="11796AG"/>
    <x v="3"/>
    <x v="1"/>
    <d v="2012-02-09T11:08:30"/>
    <d v="2012-10-18T13:45:33"/>
    <s v="MDU"/>
    <s v="Software"/>
    <x v="0"/>
    <x v="5"/>
    <x v="12"/>
    <x v="1"/>
    <s v="Test Engine (TSW)"/>
  </r>
  <r>
    <s v="GPS300001921"/>
    <s v="Need new publisher hooks for 1553 data"/>
    <x v="0"/>
    <s v="Closed/Awaiting Approval"/>
    <s v="Developmental"/>
    <m/>
    <m/>
    <m/>
    <s v="CSTS"/>
    <s v="3-Normal Queue"/>
    <m/>
    <s v="Richard Lourette"/>
    <d v="2012-02-16T10:10:15"/>
    <d v="2012-02-09T11:22:16"/>
    <d v="2012-05-11T16:30:51"/>
    <s v="Enhancement"/>
    <s v="Enhancement Request"/>
    <s v="Cheryl Hodge"/>
    <s v="Test Software"/>
    <s v="Robert.Mayercik@itt.com"/>
    <s v="Integration Test Phase"/>
    <m/>
    <s v="Robert Mayercik"/>
    <m/>
    <s v="11796AI"/>
    <x v="1"/>
    <x v="1"/>
    <d v="2012-02-09T11:22:16"/>
    <d v="2012-05-23T18:42:35"/>
    <s v="Software"/>
    <s v="Software"/>
    <x v="0"/>
    <x v="4"/>
    <x v="20"/>
    <x v="1"/>
    <s v="Test Engine (TSW)"/>
  </r>
  <r>
    <s v="GPS300001925"/>
    <s v="Excessive/Extreme log activity on STE PCs"/>
    <x v="0"/>
    <s v="Closed/Approved"/>
    <s v="Developmental"/>
    <s v="Windows component services.exe"/>
    <m/>
    <m/>
    <s v="CSTS"/>
    <s v="2-Give High Attention"/>
    <m/>
    <s v="Joseph Calabro"/>
    <d v="2012-03-30T07:11:17"/>
    <d v="2012-02-10T17:56:13"/>
    <d v="2012-06-21T10:55:44"/>
    <m/>
    <s v="Fixed Indirectly"/>
    <s v="Cheryl Hodge"/>
    <s v="Test Software"/>
    <s v="Roger.Masotti@itt.com"/>
    <s v="Integration Test Phase"/>
    <m/>
    <s v="Robert Mayercik"/>
    <m/>
    <s v="11796AF"/>
    <x v="4"/>
    <x v="1"/>
    <d v="2012-02-10T17:56:13"/>
    <d v="2012-06-21T10:55:44"/>
    <s v="MDU"/>
    <s v="Software"/>
    <x v="0"/>
    <x v="2"/>
    <x v="16"/>
    <x v="1"/>
    <s v="Test Engine (TSW)"/>
  </r>
  <r>
    <s v="GPS300001930"/>
    <s v="Instrument Verification by Engine"/>
    <x v="0"/>
    <s v="Closed/Approved"/>
    <s v="Developmental"/>
    <m/>
    <m/>
    <s v="MITE/MAR1"/>
    <s v="CSTS"/>
    <s v="2-Give High Attention"/>
    <n v="2875"/>
    <s v="Jason Jackson"/>
    <d v="2012-03-01T10:19:55"/>
    <d v="2012-02-15T06:56:38"/>
    <d v="2013-05-20T18:01:48"/>
    <s v="Enhancement"/>
    <s v="Fixed"/>
    <s v="Cheryl Hodge"/>
    <s v="Test Software"/>
    <s v="Julie.Fazio@itt.com"/>
    <s v="Integration Test Phase"/>
    <m/>
    <s v="Hamida Yaniero"/>
    <s v="Flight MDU ATP Start"/>
    <s v="11796AN"/>
    <x v="0"/>
    <x v="1"/>
    <d v="2012-02-15T06:56:38"/>
    <d v="2013-05-20T18:01:48"/>
    <s v="MDU"/>
    <s v="Software"/>
    <x v="2"/>
    <x v="4"/>
    <x v="20"/>
    <x v="1"/>
    <s v="Test Engine (TSW)"/>
  </r>
  <r>
    <s v="GPS300001947"/>
    <s v="LBCR Instrument Commands to LBCR should be serialized"/>
    <x v="0"/>
    <s v="Closed/Approved"/>
    <s v="Developmental"/>
    <m/>
    <m/>
    <m/>
    <s v="CSTS"/>
    <s v="3-Normal Queue"/>
    <m/>
    <s v="Richard Lourette"/>
    <d v="2012-02-16T00:49:28"/>
    <d v="2012-02-16T00:41:07"/>
    <d v="2013-04-30T16:55:50"/>
    <s v="Design Error"/>
    <s v="Fixed"/>
    <s v="Cheryl Hodge"/>
    <s v="Test Software"/>
    <s v="Michael.Topolski@itt.com"/>
    <m/>
    <m/>
    <s v="Richard Lourette"/>
    <d v="2012-06-29T00:00:00"/>
    <s v="11796AO"/>
    <x v="0"/>
    <x v="1"/>
    <d v="2012-02-16T00:41:07"/>
    <d v="2013-04-30T16:55:50"/>
    <s v="MDU"/>
    <s v="Software"/>
    <x v="2"/>
    <x v="0"/>
    <x v="5"/>
    <x v="1"/>
    <s v="Test Engine (TSW)"/>
  </r>
  <r>
    <s v="GPS300001950"/>
    <s v="Installer for the MITE/MAR3 Software is not creating the TestResults directory under GPSIII."/>
    <x v="0"/>
    <s v="Closed/Approved"/>
    <s v="Developmental"/>
    <m/>
    <m/>
    <m/>
    <s v="MITE"/>
    <s v="1-Resolve Immediately"/>
    <m/>
    <s v="Lino Siconolfi"/>
    <d v="2012-02-20T09:17:56"/>
    <d v="2012-02-16T10:54:50"/>
    <d v="2012-04-26T18:16:02"/>
    <s v="Requirement Misunderstood"/>
    <s v="Fixed"/>
    <s v="Cheryl Hodge"/>
    <s v="Test Engineering"/>
    <s v="Roger.Masotti@itt.com"/>
    <s v="Integration Test Phase"/>
    <m/>
    <s v="Michael Stone"/>
    <m/>
    <s v="11796AF"/>
    <x v="4"/>
    <x v="1"/>
    <d v="2012-02-16T10:54:50"/>
    <d v="2012-04-26T18:16:02"/>
    <s v="Software"/>
    <s v="Software"/>
    <x v="0"/>
    <x v="0"/>
    <x v="21"/>
    <x v="1"/>
    <s v="Test Engine (TSW)"/>
  </r>
  <r>
    <s v="GPS300001951"/>
    <s v="Telemetry Stream Decompositions support for the customer device interface"/>
    <x v="0"/>
    <s v="Closed/Approved"/>
    <s v="Developmental"/>
    <m/>
    <m/>
    <m/>
    <s v="CSTS"/>
    <s v="1-Resolve Immediately"/>
    <m/>
    <s v="Richard Lourette"/>
    <d v="2012-02-20T09:17:44"/>
    <d v="2012-02-16T13:16:01"/>
    <d v="2013-04-12T20:49:19"/>
    <s v="Not a Failure"/>
    <s v="Fixed Indirectly"/>
    <s v="Cheryl Hodge"/>
    <s v="Test Engineering"/>
    <s v="Julie.Fazio@itt.com"/>
    <s v="Integration Test Phase"/>
    <m/>
    <s v="Roger Masotti"/>
    <m/>
    <s v="11796AO"/>
    <x v="4"/>
    <x v="1"/>
    <d v="2012-02-16T13:16:01"/>
    <d v="2013-04-12T20:49:19"/>
    <s v="Software"/>
    <s v="Software"/>
    <x v="2"/>
    <x v="0"/>
    <x v="7"/>
    <x v="1"/>
    <s v="Test Engine (TSW)"/>
  </r>
  <r>
    <s v="GPS300001953"/>
    <s v="Remove attribute from mite_equipment.xml file"/>
    <x v="0"/>
    <s v="Closed/Approved"/>
    <s v="Developmental"/>
    <m/>
    <m/>
    <m/>
    <s v="CSTS"/>
    <s v="2-Give High Attention"/>
    <m/>
    <s v="Lino Siconolfi"/>
    <d v="2012-02-16T17:03:36"/>
    <d v="2012-02-16T17:00:14"/>
    <d v="2012-04-13T13:14:54"/>
    <s v="Coding Error"/>
    <s v="Fixed"/>
    <s v="Cheryl Hodge"/>
    <s v="Test Software"/>
    <s v="Roger.Masotti@itt.com"/>
    <s v="Integration Test Phase"/>
    <m/>
    <s v="Lino Siconolfi"/>
    <m/>
    <s v="11796AE"/>
    <x v="3"/>
    <x v="1"/>
    <d v="2012-02-16T17:00:14"/>
    <d v="2012-04-13T13:15:12"/>
    <s v="MDU"/>
    <s v="Software"/>
    <x v="0"/>
    <x v="0"/>
    <x v="7"/>
    <x v="1"/>
    <s v="Test Engine (TSW)"/>
  </r>
  <r>
    <s v="GPS300001954"/>
    <s v="Update software build procedure include steps to decrypt/encrpty the equipment list file"/>
    <x v="0"/>
    <s v="Closed/Awaiting Approval"/>
    <s v="Developmental"/>
    <m/>
    <m/>
    <m/>
    <s v="CSTS"/>
    <s v="2-Give High Attention"/>
    <m/>
    <s v="Roger Masotti"/>
    <d v="2012-02-20T09:12:54"/>
    <d v="2012-02-16T17:07:11"/>
    <d v="2012-05-11T16:31:31"/>
    <m/>
    <s v="Enhancement Request"/>
    <s v="Cheryl Hodge"/>
    <s v="Test Software"/>
    <s v="Roger.Masotti@itt.com"/>
    <s v="Integration Test Phase"/>
    <m/>
    <s v="Lino Siconolfi"/>
    <m/>
    <s v="11796AD"/>
    <x v="3"/>
    <x v="1"/>
    <d v="2012-02-16T17:07:11"/>
    <d v="2012-05-16T12:13:51"/>
    <s v="Software"/>
    <s v="Software"/>
    <x v="0"/>
    <x v="4"/>
    <x v="11"/>
    <x v="1"/>
    <s v="Test Engine (TSW)"/>
  </r>
  <r>
    <s v="GPS300001957"/>
    <s v="MDU Flex Mode 1 Upload"/>
    <x v="0"/>
    <s v="Closed/Awaiting Approval"/>
    <s v="Developmental"/>
    <m/>
    <m/>
    <m/>
    <s v="MITE"/>
    <s v="3-Normal Queue"/>
    <m/>
    <s v="Nick Suttora"/>
    <d v="2012-04-24T17:20:42"/>
    <d v="2012-02-17T14:42:14"/>
    <d v="2012-04-26T18:46:34"/>
    <m/>
    <s v="Fixed"/>
    <s v="Cheryl Hodge"/>
    <s v="Systems"/>
    <s v="Michael.Yucis@itt.com"/>
    <s v="Integration Test Phase"/>
    <m/>
    <s v="Michael Yucis"/>
    <m/>
    <s v="11796AE"/>
    <x v="0"/>
    <x v="1"/>
    <d v="2012-02-17T14:42:14"/>
    <d v="2012-05-23T18:55:07"/>
    <s v="MDU"/>
    <s v="Software"/>
    <x v="0"/>
    <x v="4"/>
    <x v="20"/>
    <x v="1"/>
    <s v="Test Engine (TSW)"/>
  </r>
  <r>
    <s v="GPS300001964"/>
    <s v="Non-ATP script file are not removed during installation/re-installation"/>
    <x v="0"/>
    <s v="Closed/Awaiting Approval"/>
    <s v="Developmental"/>
    <m/>
    <m/>
    <s v="11796AD"/>
    <s v="CSTS"/>
    <s v="2-Give High Attention"/>
    <m/>
    <s v="Lino Siconolfi"/>
    <d v="2012-02-21T12:49:26"/>
    <d v="2012-02-21T12:37:47"/>
    <d v="2012-04-05T16:37:12"/>
    <s v="Requirement Misunderstood"/>
    <s v="Fixed"/>
    <s v="Cheryl Hodge"/>
    <s v="Test Engineering"/>
    <s v="Roger.Masotti@itt.com"/>
    <s v="Integration Test Phase"/>
    <m/>
    <s v="Roger Masotti"/>
    <m/>
    <s v="11796AE"/>
    <x v="0"/>
    <x v="1"/>
    <d v="2012-02-21T12:37:47"/>
    <d v="2012-04-13T16:22:03"/>
    <s v="Software"/>
    <s v="Software"/>
    <x v="0"/>
    <x v="0"/>
    <x v="7"/>
    <x v="1"/>
    <s v="Test Engine (TSW)"/>
  </r>
  <r>
    <s v="GPS300001967"/>
    <s v="Config Script isn't setting Phase Noise Test set to Correct VCXO"/>
    <x v="0"/>
    <s v="Void/Canceled"/>
    <s v="Developmental"/>
    <s v="Config Script"/>
    <m/>
    <s v="SIRN11796AC"/>
    <s v="MITE"/>
    <s v="2-Give High Attention"/>
    <m/>
    <s v="Erin Schroeder"/>
    <d v="2012-04-19T10:29:21"/>
    <d v="2012-02-21T16:45:14"/>
    <d v="2012-03-16T14:59:31"/>
    <m/>
    <s v="Functions as Designed"/>
    <s v="Cheryl Hodge"/>
    <s v="Test Engineering"/>
    <s v="Nick.Suttora@itt.com"/>
    <s v="Integration Test Phase"/>
    <m/>
    <s v="Joel Warburg"/>
    <m/>
    <m/>
    <x v="3"/>
    <x v="1"/>
    <d v="2012-02-21T16:45:14"/>
    <d v="2012-04-19T10:29:21"/>
    <s v="MDU"/>
    <s v="Software"/>
    <x v="0"/>
    <x v="0"/>
    <x v="0"/>
    <x v="1"/>
    <s v="Test Engine (TSW)"/>
  </r>
  <r>
    <s v="GPS300001968"/>
    <s v="Duplicate LBCR telemetry being published"/>
    <x v="0"/>
    <s v="Closed/Awaiting Approval"/>
    <s v="Developmental"/>
    <m/>
    <m/>
    <m/>
    <s v="CSTS"/>
    <s v="3-Normal Queue"/>
    <m/>
    <s v="Richard Lourette"/>
    <d v="2012-02-23T13:30:51"/>
    <d v="2012-02-23T13:28:16"/>
    <d v="2012-03-02T11:01:25"/>
    <s v="Coding Error"/>
    <s v="Fixed"/>
    <s v="Cheryl Hodge"/>
    <s v="Test Software"/>
    <s v="Roger.Masotti@itt.com"/>
    <s v="Integration Test Phase"/>
    <m/>
    <s v="Richard Lourette"/>
    <m/>
    <s v="11796AE"/>
    <x v="0"/>
    <x v="1"/>
    <d v="2012-02-23T13:28:16"/>
    <d v="2012-04-18T17:08:59"/>
    <s v="Software"/>
    <s v="Software"/>
    <x v="0"/>
    <x v="0"/>
    <x v="0"/>
    <x v="1"/>
    <s v="Test Engine (TSW)"/>
  </r>
  <r>
    <s v="GPS300001975"/>
    <s v="EIE has memory bank issues resulting in missing data detected during Crosslink Transmit Script"/>
    <x v="0"/>
    <s v="Closed/Awaiting Approval"/>
    <s v="Developmental"/>
    <m/>
    <m/>
    <m/>
    <s v="CSTS"/>
    <s v="3-Normal Queue"/>
    <m/>
    <s v="Richard Lourette"/>
    <d v="2012-02-24T15:41:18"/>
    <d v="2012-02-24T15:38:36"/>
    <d v="2012-04-18T20:50:59"/>
    <m/>
    <s v="Fixed"/>
    <s v="Cheryl Hodge"/>
    <s v="Test Software"/>
    <s v="Cheryl.Hodge@itt.com"/>
    <m/>
    <m/>
    <s v="Richard Lourette"/>
    <m/>
    <s v="EIE 11811"/>
    <x v="0"/>
    <x v="1"/>
    <d v="2012-02-24T15:38:36"/>
    <d v="2012-07-23T14:48:15"/>
    <s v="MDU"/>
    <s v="Software"/>
    <x v="0"/>
    <x v="6"/>
    <x v="28"/>
    <x v="1"/>
    <s v="Test Engine (TSW)"/>
  </r>
  <r>
    <s v="GPS300001976"/>
    <s v="FSW - SV Attitude message causing Processor Reset on MDU"/>
    <x v="0"/>
    <s v="Open"/>
    <s v="Developmental"/>
    <m/>
    <m/>
    <m/>
    <s v="Mission Data Unit (MDU)"/>
    <s v="3-Normal Queue"/>
    <n v="2118"/>
    <s v="Michael Gilbert"/>
    <d v="2012-02-27T14:14:26"/>
    <d v="2012-02-24T17:58:38"/>
    <d v="2012-03-26T17:45:23"/>
    <s v="Coding Error"/>
    <s v="Fixed"/>
    <s v="Cheryl Hodge"/>
    <s v="Test Software"/>
    <s v="Patricia.Roeland@itt.com"/>
    <s v="Integration Test Phase"/>
    <m/>
    <s v="Robert Mayercik"/>
    <m/>
    <n v="11833"/>
    <x v="3"/>
    <x v="0"/>
    <d v="2012-02-24T17:58:38"/>
    <d v="2012-08-01T16:56:57"/>
    <s v="Software"/>
    <s v="Software"/>
    <x v="0"/>
    <x v="8"/>
    <x v="19"/>
    <x v="1"/>
    <s v="Flight Software"/>
  </r>
  <r>
    <s v="GPS300001978"/>
    <s v="Timer class and EmergencyShutdown class not public"/>
    <x v="0"/>
    <s v="Void/Canceled"/>
    <s v="Developmental"/>
    <m/>
    <m/>
    <m/>
    <s v="CSTS"/>
    <s v="3-Normal Queue"/>
    <m/>
    <s v="George Lewis"/>
    <d v="2012-02-27T09:55:18"/>
    <d v="2012-02-24T18:45:40"/>
    <m/>
    <s v="Design Error"/>
    <s v="Fixed Indirectly"/>
    <s v="Cheryl Hodge"/>
    <s v="Test Software"/>
    <s v="Roger.Masotti@itt.com"/>
    <s v="Unit Test Phase"/>
    <m/>
    <s v="George Lewis"/>
    <m/>
    <m/>
    <x v="0"/>
    <x v="1"/>
    <d v="2012-02-24T18:45:40"/>
    <d v="2012-04-19T17:21:02"/>
    <s v="Software"/>
    <s v="Software"/>
    <x v="0"/>
    <x v="0"/>
    <x v="0"/>
    <x v="1"/>
    <s v="Test Engine (TSW)"/>
  </r>
  <r>
    <s v="GPS300001985"/>
    <s v="Test results output export to Word not working properly"/>
    <x v="0"/>
    <s v="Open"/>
    <s v="Developmental"/>
    <m/>
    <m/>
    <m/>
    <s v="Z_Do_Not_Use"/>
    <s v="3-Normal Queue"/>
    <m/>
    <s v="Paul Hayes"/>
    <d v="2012-08-21T09:28:41"/>
    <d v="2012-02-26T09:42:30"/>
    <d v="2012-04-13T13:28:36"/>
    <s v="Coding Error"/>
    <s v="Fixed"/>
    <s v="Cheryl Hodge"/>
    <s v="Test Engineering"/>
    <s v="Roger.Masotti@itt.com"/>
    <s v="Integration Test Phase"/>
    <m/>
    <s v="William Bartus"/>
    <m/>
    <s v="11796?? - not in SVD"/>
    <x v="0"/>
    <x v="1"/>
    <d v="2012-02-26T09:42:30"/>
    <d v="2012-10-18T13:48:58"/>
    <s v="Software"/>
    <s v="Software"/>
    <x v="0"/>
    <x v="5"/>
    <x v="12"/>
    <x v="1"/>
    <s v="Test Engine (TSW)"/>
  </r>
  <r>
    <s v="GPS300001989"/>
    <s v="MDU Transmitter Control word Data and Mask don't match use case"/>
    <x v="0"/>
    <s v="Closed/Awaiting Approval"/>
    <s v="Developmental"/>
    <m/>
    <m/>
    <m/>
    <s v="MITE"/>
    <s v="3-Normal Queue"/>
    <n v="2062"/>
    <s v="Joel Warburg"/>
    <d v="2012-02-27T09:22:47"/>
    <d v="2012-02-26T21:57:04"/>
    <d v="2012-04-06T12:02:43"/>
    <s v="Test Set Up Error"/>
    <s v="Fixed"/>
    <s v="Cheryl Hodge"/>
    <s v="Test Engineering"/>
    <s v="Michael.Stone@itt.com"/>
    <s v="Integration Test Phase"/>
    <s v="SIRN11796AF+ENG2"/>
    <s v="Joel Warburg"/>
    <m/>
    <m/>
    <x v="0"/>
    <x v="1"/>
    <d v="2012-02-26T21:57:04"/>
    <d v="2012-04-13T14:11:25"/>
    <s v="MDU"/>
    <s v="Software"/>
    <x v="0"/>
    <x v="0"/>
    <x v="7"/>
    <x v="1"/>
    <s v="Test Engine (TSW)"/>
  </r>
  <r>
    <s v="GPS300001994"/>
    <s v="Race condition in Analyze behavior"/>
    <x v="0"/>
    <s v="Void/Canceled"/>
    <s v="Developmental"/>
    <m/>
    <m/>
    <m/>
    <s v="CSTS"/>
    <s v="3-Normal Queue"/>
    <m/>
    <s v="Jason Jackson"/>
    <d v="2012-02-27T13:36:16"/>
    <d v="2012-02-27T13:24:35"/>
    <m/>
    <s v="Not a Failure"/>
    <s v="Functions as Designed"/>
    <s v="Cheryl Hodge"/>
    <s v="Test Software"/>
    <s v="Roger.Masotti@itt.com"/>
    <s v="Integration Test Phase"/>
    <m/>
    <s v="Richard Lourette"/>
    <m/>
    <m/>
    <x v="0"/>
    <x v="1"/>
    <d v="2012-02-27T13:24:35"/>
    <d v="2012-04-18T17:10:19"/>
    <s v="Software"/>
    <s v="Software"/>
    <x v="0"/>
    <x v="0"/>
    <x v="0"/>
    <x v="1"/>
    <s v="Test Engine (TSW)"/>
  </r>
  <r>
    <s v="GPS300001995"/>
    <s v="Installer updates to add new content."/>
    <x v="0"/>
    <s v="Closed/Approved"/>
    <s v="Developmental"/>
    <m/>
    <m/>
    <m/>
    <s v="CSTS"/>
    <s v="3-Normal Queue"/>
    <s v="GPS300001968"/>
    <s v="Lino Siconolfi"/>
    <d v="2012-02-27T13:44:11"/>
    <d v="2012-02-27T13:36:19"/>
    <d v="2012-04-18T17:11:22"/>
    <s v="Enhancement"/>
    <s v="Enhancement Request"/>
    <s v="Cheryl Hodge"/>
    <s v="Test Software"/>
    <s v="Roger.Masotti@itt.com"/>
    <s v="Integration Test Phase"/>
    <m/>
    <s v="Richard Lourette"/>
    <m/>
    <s v="11796AE"/>
    <x v="0"/>
    <x v="1"/>
    <d v="2012-02-27T13:36:19"/>
    <d v="2012-04-18T17:11:22"/>
    <s v="Software"/>
    <s v="Software"/>
    <x v="0"/>
    <x v="0"/>
    <x v="0"/>
    <x v="1"/>
    <s v="Test Engine (TSW)"/>
  </r>
  <r>
    <s v="GPS300001999"/>
    <s v="EGSE Protocol format Error for Monitor/Response message"/>
    <x v="0"/>
    <s v="Closed/Approved"/>
    <s v="Developmental"/>
    <m/>
    <s v="Multiple"/>
    <m/>
    <s v="CSTS"/>
    <s v="2-Give High Attention"/>
    <m/>
    <s v="Jason Jackson"/>
    <d v="2012-02-27T18:57:56"/>
    <d v="2012-02-27T18:35:31"/>
    <d v="2012-04-23T18:24:34"/>
    <s v="Requirement Misunderstood"/>
    <s v="Fixed"/>
    <s v="Cheryl Hodge"/>
    <s v="Test Software"/>
    <s v="Roger.Masotti@itt.com"/>
    <s v="Integration Test Phase"/>
    <m/>
    <s v="Roger Masotti"/>
    <m/>
    <s v="SIRN11796AF"/>
    <x v="3"/>
    <x v="1"/>
    <d v="2012-02-27T18:35:31"/>
    <d v="2012-04-23T18:24:34"/>
    <s v="Software"/>
    <s v="Software"/>
    <x v="0"/>
    <x v="0"/>
    <x v="21"/>
    <x v="1"/>
    <s v="Test Engine (TSW)"/>
  </r>
  <r>
    <s v="GPS300002000"/>
    <s v="SDD - Telemetry Changes Due To Integration DRs"/>
    <x v="3"/>
    <s v="In Progress"/>
    <s v="Developmental"/>
    <s v="SDD1650000"/>
    <s v="SDD1650000"/>
    <m/>
    <s v="Mission Data Unit (MDU)"/>
    <s v="4-Low Priority"/>
    <n v="1.01210291047104E+35"/>
    <s v="Patricia Roeland"/>
    <d v="2013-02-07T09:50:45"/>
    <d v="2012-02-27T19:04:33"/>
    <d v="2013-02-07T09:53:03"/>
    <s v="Enhancement"/>
    <s v="Enhancement Request"/>
    <m/>
    <s v="Flight Software"/>
    <m/>
    <s v="Integration Test Phase"/>
    <m/>
    <s v="Michael Gilbert"/>
    <s v="FSW SDD"/>
    <m/>
    <x v="2"/>
    <x v="0"/>
    <d v="2012-02-27T19:04:33"/>
    <m/>
    <s v="Software"/>
    <s v="Software"/>
    <x v="1"/>
    <x v="1"/>
    <x v="1"/>
    <x v="0"/>
    <s v="FSW Docs"/>
  </r>
  <r>
    <s v="GPS300002005"/>
    <s v="FSW - MDU Upload Frames Intermittently Lost"/>
    <x v="0"/>
    <s v="Closed/Approved"/>
    <s v="Developmental"/>
    <s v="code"/>
    <m/>
    <m/>
    <s v="Mission Data Unit (MDU)"/>
    <s v="3-Normal Queue"/>
    <n v="18651866"/>
    <s v="Aryeh Tasher"/>
    <d v="2012-03-14T12:38:15"/>
    <d v="2012-02-28T21:41:50"/>
    <d v="2012-07-13T11:20:31"/>
    <s v="Design Error"/>
    <s v="Fixed"/>
    <s v="Andrea Permessur"/>
    <s v="Flight Software"/>
    <s v="Robert.Richton@itt.com"/>
    <s v="Integration Test Phase"/>
    <m/>
    <s v="Aryeh Tasher"/>
    <m/>
    <n v="11865"/>
    <x v="2"/>
    <x v="2"/>
    <d v="2012-02-28T21:41:50"/>
    <d v="2012-07-13T11:20:31"/>
    <s v="Software"/>
    <s v="Software"/>
    <x v="0"/>
    <x v="6"/>
    <x v="10"/>
    <x v="1"/>
    <s v="Flight Software"/>
  </r>
  <r>
    <s v="GPS300002007"/>
    <s v="MITE math operations can not handle NaN"/>
    <x v="0"/>
    <s v="Closed/Approved"/>
    <s v="Developmental"/>
    <m/>
    <m/>
    <m/>
    <s v="CSTS"/>
    <s v="3-Normal Queue"/>
    <m/>
    <s v="Richard Lourette"/>
    <d v="2012-03-02T08:54:21"/>
    <d v="2012-02-29T09:10:22"/>
    <d v="2014-01-18T18:21:24"/>
    <s v="Not a Failure"/>
    <s v="Functions as Designed"/>
    <s v="Cheryl Hodge"/>
    <s v="Systems"/>
    <s v="Lino.Siconolfi@itt.com"/>
    <s v="Integration Test Phase"/>
    <m/>
    <s v="Howard Brayman"/>
    <s v="TSW SIQT"/>
    <m/>
    <x v="0"/>
    <x v="1"/>
    <d v="2012-02-29T09:10:22"/>
    <d v="2014-01-18T18:21:24"/>
    <s v="MDU"/>
    <s v="Software"/>
    <x v="3"/>
    <x v="10"/>
    <x v="31"/>
    <x v="1"/>
    <s v="Test Engine (TSW)"/>
  </r>
  <r>
    <s v="GPS300002019"/>
    <s v="Test Engine should notify user when the Data Base is near full."/>
    <x v="0"/>
    <s v="Closed/Approved"/>
    <s v="Developmental"/>
    <m/>
    <m/>
    <m/>
    <s v="MITE"/>
    <s v="4-Low Priority"/>
    <m/>
    <s v="Jason Jackson"/>
    <d v="2012-04-17T11:56:46"/>
    <d v="2012-03-02T14:52:25"/>
    <d v="2012-05-15T07:26:16"/>
    <s v="Enhancement"/>
    <s v="Enhancement Request"/>
    <s v="Cheryl Hodge"/>
    <s v="Test Engineering"/>
    <s v="Michael.Stone@itt.com"/>
    <s v="Integration Test Phase"/>
    <m/>
    <s v="Michael Stone"/>
    <m/>
    <s v="11796AG"/>
    <x v="3"/>
    <x v="1"/>
    <d v="2012-03-02T14:52:25"/>
    <d v="2012-05-15T11:05:55"/>
    <s v="Software"/>
    <s v="Software"/>
    <x v="0"/>
    <x v="4"/>
    <x v="11"/>
    <x v="1"/>
    <s v="Test Engine (TSW)"/>
  </r>
  <r>
    <s v="GPS300002023"/>
    <s v="FSW - Serial Telemetry Frame intermittent drops"/>
    <x v="0"/>
    <s v="Closed/Approved"/>
    <s v="Developmental"/>
    <s v="GED LED script"/>
    <m/>
    <m/>
    <s v="Mission Data Unit (MDU)"/>
    <s v="3-Normal Queue"/>
    <n v="2005"/>
    <s v="Robert Montana"/>
    <d v="2012-03-14T12:39:19"/>
    <d v="2012-03-03T12:36:07"/>
    <d v="2012-09-19T13:31:37"/>
    <m/>
    <s v="Fixed Indirectly"/>
    <s v="Cheryl Hodge"/>
    <s v="Test Software"/>
    <s v="Robert.Richton@itt.com"/>
    <s v="Integration Test Phase"/>
    <m/>
    <s v="Robert Montana"/>
    <m/>
    <s v="Indirect Fix - no SIRN"/>
    <x v="0"/>
    <x v="0"/>
    <d v="2012-03-03T12:36:07"/>
    <d v="2012-09-19T13:32:54"/>
    <s v="Software"/>
    <s v="Software"/>
    <x v="0"/>
    <x v="3"/>
    <x v="6"/>
    <x v="1"/>
    <s v="Flight Software"/>
  </r>
  <r>
    <s v="GPS300002034"/>
    <s v="SBC EEPROM page writes fail in bootstrap without debugger attached."/>
    <x v="0"/>
    <s v="Closed/Approved"/>
    <s v="Developmental"/>
    <s v="code"/>
    <m/>
    <m/>
    <s v="Mission Data Unit (MDU)"/>
    <s v="3-Normal Queue"/>
    <n v="1156"/>
    <s v="Robert Montana"/>
    <d v="2012-03-09T17:56:23"/>
    <d v="2012-03-08T10:48:12"/>
    <d v="2012-07-13T11:23:39"/>
    <s v="Design Error"/>
    <s v="Fixed"/>
    <s v="Andrea Permessur"/>
    <s v="Flight Software"/>
    <s v="Robert.Richton@itt.com"/>
    <s v="Unit Test Phase"/>
    <m/>
    <s v="Robert Montana"/>
    <m/>
    <n v="11865"/>
    <x v="3"/>
    <x v="2"/>
    <d v="2012-03-08T10:48:12"/>
    <d v="2012-07-13T11:23:39"/>
    <s v="Software"/>
    <s v="Software"/>
    <x v="0"/>
    <x v="6"/>
    <x v="10"/>
    <x v="1"/>
    <s v="Flight Software"/>
  </r>
  <r>
    <s v="GPS300002041"/>
    <s v="Support for the SAU requires the addition of an xml file to the install"/>
    <x v="0"/>
    <s v="Closed/Awaiting Approval"/>
    <s v="Developmental"/>
    <m/>
    <m/>
    <m/>
    <s v="NPE ITE"/>
    <s v="1-Resolve Immediately"/>
    <m/>
    <s v="Lino Siconolfi"/>
    <d v="2012-03-09T14:09:30"/>
    <d v="2012-03-09T13:53:42"/>
    <d v="2013-01-10T12:37:46"/>
    <s v="Enhancement"/>
    <s v="Fixed"/>
    <s v="Cheryl Hodge"/>
    <s v="Test Software"/>
    <s v="Roger.Masotti@itt.com"/>
    <s v="Integration Test Phase"/>
    <m/>
    <s v="Roger Masotti"/>
    <m/>
    <s v="11796AL"/>
    <x v="3"/>
    <x v="1"/>
    <d v="2012-03-09T13:53:42"/>
    <d v="2013-01-11T17:49:37"/>
    <s v="Software"/>
    <s v="Software"/>
    <x v="2"/>
    <x v="10"/>
    <x v="32"/>
    <x v="1"/>
    <s v="Test Engine (TSW)"/>
  </r>
  <r>
    <s v="GPS300002042"/>
    <s v="Add LBCR default correlation method to MITE software"/>
    <x v="0"/>
    <s v="Closed/Approved"/>
    <s v="Formal DR"/>
    <s v="MITE SIRN configuration files"/>
    <m/>
    <m/>
    <s v="MITE"/>
    <s v="2-Give High Attention"/>
    <m/>
    <s v="Richard Lourette"/>
    <d v="2012-03-10T14:17:05"/>
    <d v="2012-03-09T15:11:03"/>
    <d v="2012-04-26T17:46:22"/>
    <m/>
    <s v="Fixed Indirectly"/>
    <s v="Cheryl Hodge"/>
    <s v="Systems"/>
    <s v="Roger.Masotti@itt.com"/>
    <m/>
    <m/>
    <s v="Howard Brayman"/>
    <m/>
    <m/>
    <x v="4"/>
    <x v="1"/>
    <d v="2012-03-09T15:11:03"/>
    <d v="2012-04-26T17:46:22"/>
    <s v="Software"/>
    <s v="Software"/>
    <x v="0"/>
    <x v="0"/>
    <x v="21"/>
    <x v="1"/>
    <s v="Test Engine (TSW)"/>
  </r>
  <r>
    <s v="GPS300002044"/>
    <s v="LBCRRxSetAllCodes does not work properly on MM2"/>
    <x v="0"/>
    <s v="Closed/Approved"/>
    <s v="Developmental"/>
    <m/>
    <m/>
    <m/>
    <s v="Z_Do_Not_Use"/>
    <s v="2-Give High Attention"/>
    <n v="2049"/>
    <s v="Richard Lourette"/>
    <d v="2012-03-12T09:47:29"/>
    <d v="2012-03-09T15:18:58"/>
    <d v="2012-03-28T15:44:12"/>
    <s v="Coding Error"/>
    <s v="Fixed Indirectly"/>
    <s v="Cheryl Hodge"/>
    <s v="Systems"/>
    <s v="Howard.Brayman@itt.com"/>
    <s v="Integration Test Phase"/>
    <m/>
    <s v="Howard Brayman"/>
    <m/>
    <s v="11796AG"/>
    <x v="3"/>
    <x v="1"/>
    <d v="2012-03-09T15:18:58"/>
    <d v="2012-04-19T10:41:37"/>
    <s v="MDU"/>
    <s v="Software"/>
    <x v="0"/>
    <x v="0"/>
    <x v="0"/>
    <x v="1"/>
    <s v="Test Engine (TSW)"/>
  </r>
  <r>
    <s v="GPS300002045"/>
    <s v="CSTS throwing an invalid cast to uint32 type on MAR3"/>
    <x v="0"/>
    <s v="Closed/Approved"/>
    <s v="Developmental"/>
    <m/>
    <s v="ITT_PICommon.MDU1553PayloadBus.cs"/>
    <s v="Integration"/>
    <s v="CSTS"/>
    <s v="1-Resolve Immediately"/>
    <m/>
    <s v="Jason Jackson"/>
    <d v="2012-03-09T16:53:39"/>
    <d v="2012-03-09T16:08:24"/>
    <d v="2012-04-23T18:26:07"/>
    <m/>
    <s v="Fixed"/>
    <s v="Cheryl Hodge"/>
    <s v="Test Software"/>
    <s v="Roger.Masotti@itt.com"/>
    <m/>
    <m/>
    <s v="Lino Siconolfi"/>
    <m/>
    <s v="SIRN11796AF"/>
    <x v="4"/>
    <x v="1"/>
    <d v="2012-03-09T16:08:24"/>
    <d v="2012-04-23T18:26:07"/>
    <s v="Software"/>
    <s v="Software"/>
    <x v="0"/>
    <x v="0"/>
    <x v="21"/>
    <x v="1"/>
    <s v="Test Engine (TSW)"/>
  </r>
  <r>
    <s v="GPS300002046"/>
    <s v="Transmitter Control Word script has too many prompts"/>
    <x v="0"/>
    <s v="Void/Canceled"/>
    <s v="Developmental"/>
    <m/>
    <m/>
    <m/>
    <s v="CSTS"/>
    <s v="3-Normal Queue"/>
    <n v="2062"/>
    <s v="George Lewis"/>
    <d v="2012-03-12T09:45:35"/>
    <d v="2012-03-09T17:30:45"/>
    <d v="2012-09-10T12:07:37"/>
    <s v="Requirement Misunderstood"/>
    <s v="Functions as Designed"/>
    <s v="Cheryl Hodge"/>
    <s v="Test Software"/>
    <s v="Hamida.Yaniero@itt.com"/>
    <s v="Integration Test Phase"/>
    <m/>
    <s v="George Lewis"/>
    <m/>
    <n v="11840"/>
    <x v="0"/>
    <x v="1"/>
    <d v="2012-03-09T17:30:45"/>
    <d v="2012-09-10T12:08:02"/>
    <s v="Software"/>
    <s v="Software"/>
    <x v="0"/>
    <x v="3"/>
    <x v="3"/>
    <x v="1"/>
    <s v="Test Engine (TSW)"/>
  </r>
  <r>
    <s v="GPS300002049"/>
    <s v="Update LBCRSetAllCodes needs M code"/>
    <x v="0"/>
    <s v="Closed/Approved"/>
    <s v="Developmental"/>
    <m/>
    <m/>
    <m/>
    <s v="Z_Do_Not_Use"/>
    <s v="3-Normal Queue"/>
    <n v="2044"/>
    <s v="Richard Lourette"/>
    <d v="2012-03-12T11:29:56"/>
    <d v="2012-03-12T10:21:13"/>
    <d v="2012-03-28T15:53:37"/>
    <m/>
    <s v="Fixed"/>
    <s v="Cheryl Hodge"/>
    <s v="Systems"/>
    <s v="Howard.Brayman@itt.com"/>
    <m/>
    <m/>
    <s v="Howard Brayman"/>
    <m/>
    <s v="SIRN11796AG"/>
    <x v="0"/>
    <x v="1"/>
    <d v="2012-03-12T10:21:13"/>
    <d v="2012-04-19T10:42:54"/>
    <s v="MDU"/>
    <s v="Software"/>
    <x v="0"/>
    <x v="0"/>
    <x v="0"/>
    <x v="1"/>
    <s v="Test Engine (TSW)"/>
  </r>
  <r>
    <s v="GPS300002052"/>
    <s v="Add SMC #86 Reset Processor to TSW Commands Database"/>
    <x v="0"/>
    <s v="Closed/Approved"/>
    <s v="Developmental"/>
    <m/>
    <m/>
    <m/>
    <s v="MITE"/>
    <s v="3-Normal Queue"/>
    <m/>
    <s v="Richard Lourette"/>
    <d v="2012-03-12T15:29:38"/>
    <d v="2012-03-12T14:58:23"/>
    <d v="2012-04-18T17:12:47"/>
    <s v="Coding Error"/>
    <s v="Fixed"/>
    <s v="Cheryl Hodge"/>
    <s v="Flight Software"/>
    <s v="Roger.Masotti@itt.com"/>
    <m/>
    <m/>
    <s v="Aryeh Tasher"/>
    <m/>
    <s v="11796AG"/>
    <x v="2"/>
    <x v="1"/>
    <d v="2012-03-12T14:58:23"/>
    <d v="2012-04-18T17:12:47"/>
    <s v="Software"/>
    <s v="Software"/>
    <x v="0"/>
    <x v="0"/>
    <x v="0"/>
    <x v="1"/>
    <s v="Test Engine (TSW)"/>
  </r>
  <r>
    <s v="GPS300002053"/>
    <s v="LBCR connection failed filling CSTS Log File."/>
    <x v="0"/>
    <s v="Closed/Approved"/>
    <s v="Developmental"/>
    <m/>
    <m/>
    <m/>
    <s v="CSTS"/>
    <s v="4-Low Priority"/>
    <m/>
    <s v="Richard Lourette"/>
    <d v="2012-03-13T09:40:14"/>
    <d v="2012-03-13T07:15:34"/>
    <d v="2012-04-18T16:53:24"/>
    <s v="Enhancement"/>
    <s v="Fixed"/>
    <s v="Cheryl Hodge"/>
    <s v="Test Software"/>
    <s v="Jason.Jackson@itt.com"/>
    <s v="Integration Test Phase"/>
    <m/>
    <s v="Jason Jackson"/>
    <m/>
    <s v="SIRN11796AG"/>
    <x v="1"/>
    <x v="1"/>
    <d v="2012-03-13T07:15:34"/>
    <d v="2012-04-18T16:53:24"/>
    <s v="Software"/>
    <s v="Software"/>
    <x v="0"/>
    <x v="0"/>
    <x v="0"/>
    <x v="1"/>
    <s v="Test Engine (TSW)"/>
  </r>
  <r>
    <s v="GPS300002055"/>
    <s v="FSW: NANU DM Size Update"/>
    <x v="0"/>
    <s v="Closed/Awaiting Approval"/>
    <s v="Developmental"/>
    <s v="Code"/>
    <m/>
    <m/>
    <s v="Mission Data Unit (MDU)"/>
    <s v="3-Normal Queue"/>
    <s v="2118 (SDD DR)"/>
    <s v="Waiman Baccay"/>
    <d v="2012-03-14T12:40:15"/>
    <d v="2012-03-13T09:00:19"/>
    <d v="2012-05-03T15:47:15"/>
    <s v="Enhancement"/>
    <s v="Fixed"/>
    <s v="Cheryl Hodge"/>
    <s v="Flight Software"/>
    <s v="Robert.Richton@itt.com"/>
    <s v="Integration Test Phase"/>
    <m/>
    <s v="Waiman Baccay"/>
    <m/>
    <n v="11849"/>
    <x v="0"/>
    <x v="0"/>
    <d v="2012-03-13T09:00:19"/>
    <d v="2012-08-01T16:58:39"/>
    <s v="Software"/>
    <s v="Software"/>
    <x v="0"/>
    <x v="8"/>
    <x v="19"/>
    <x v="1"/>
    <s v="Flight Software"/>
  </r>
  <r>
    <s v="GPS300002056"/>
    <s v="FSW: CNAV MT10 Builder Update"/>
    <x v="0"/>
    <s v="Closed/Awaiting Approval"/>
    <s v="Developmental"/>
    <s v="Code"/>
    <m/>
    <m/>
    <s v="Mission Data Unit (MDU)"/>
    <s v="3-Normal Queue"/>
    <s v="2118 (SDD DR)"/>
    <s v="Waiman Baccay"/>
    <d v="2012-03-13T09:14:26"/>
    <d v="2012-03-13T09:04:33"/>
    <d v="2012-05-03T15:54:21"/>
    <s v="Design Error"/>
    <s v="Fixed"/>
    <s v="Cheryl Hodge"/>
    <s v="Flight Software"/>
    <s v="Robert.Richton@itt.com"/>
    <s v="Integration Test Phase"/>
    <m/>
    <s v="Waiman Baccay"/>
    <m/>
    <n v="11849"/>
    <x v="0"/>
    <x v="0"/>
    <d v="2012-03-13T09:04:33"/>
    <d v="2012-08-01T16:59:08"/>
    <s v="Software"/>
    <s v="Software"/>
    <x v="0"/>
    <x v="8"/>
    <x v="19"/>
    <x v="1"/>
    <s v="Flight Software"/>
  </r>
  <r>
    <s v="GPS300002059"/>
    <s v="TSW: Add Watchdog Timer Inhibit Stored Command to TSW Database"/>
    <x v="0"/>
    <s v="Closed/Approved"/>
    <s v="Developmental"/>
    <s v="TSW Database"/>
    <s v="commands.sdf"/>
    <m/>
    <s v="MITE"/>
    <s v="3-Normal Queue"/>
    <m/>
    <s v="Lino Siconolfi"/>
    <d v="2012-03-27T17:11:08"/>
    <d v="2012-03-13T11:48:28"/>
    <d v="2012-04-18T17:16:47"/>
    <s v="Not a Failure"/>
    <s v="Fixed"/>
    <s v="Cheryl Hodge"/>
    <s v="Flight Software"/>
    <s v="Roger.Masotti@itt.com"/>
    <s v="Integration Test Phase"/>
    <s v="Inspection"/>
    <s v="Aryeh Tasher"/>
    <m/>
    <s v="11796AG"/>
    <x v="2"/>
    <x v="1"/>
    <d v="2012-03-13T11:48:28"/>
    <d v="2012-04-18T17:16:47"/>
    <s v="Software"/>
    <s v="Software"/>
    <x v="0"/>
    <x v="0"/>
    <x v="0"/>
    <x v="1"/>
    <s v="Test Engine (TSW)"/>
  </r>
  <r>
    <s v="GPS300002060"/>
    <s v="T5 Database broken on MM3"/>
    <x v="0"/>
    <s v="Closed/Approved"/>
    <s v="Developmental"/>
    <s v="T5 Database"/>
    <m/>
    <m/>
    <s v="MITE"/>
    <s v="1-Resolve Immediately"/>
    <m/>
    <s v="George Lewis"/>
    <d v="2012-03-30T09:46:51"/>
    <d v="2012-03-13T19:01:17"/>
    <d v="2012-05-22T10:30:00"/>
    <s v="Not a Failure"/>
    <s v="Functions as Designed"/>
    <s v="Cheryl Hodge"/>
    <s v="Test Engineering"/>
    <s v="Roger.Masotti@itt.com"/>
    <s v="Integration Test Phase"/>
    <m/>
    <s v="Joel Warburg"/>
    <m/>
    <m/>
    <x v="4"/>
    <x v="1"/>
    <d v="2012-03-13T19:01:17"/>
    <d v="2012-05-22T10:30:00"/>
    <s v="MDU"/>
    <s v="Software"/>
    <x v="0"/>
    <x v="4"/>
    <x v="20"/>
    <x v="1"/>
    <s v="Test Engine (TSW)"/>
  </r>
  <r>
    <s v="GPS300002063"/>
    <s v="FSW: Telemetry Frame Cue Synchronization"/>
    <x v="0"/>
    <s v="Closed/Approved"/>
    <s v="Developmental"/>
    <s v="code"/>
    <m/>
    <m/>
    <s v="Mission Data Unit (MDU)"/>
    <s v="3-Normal Queue"/>
    <m/>
    <s v="Aryeh Tasher"/>
    <d v="2012-03-15T11:03:09"/>
    <d v="2012-03-14T15:35:42"/>
    <d v="2012-07-13T11:25:24"/>
    <s v="Enhancement"/>
    <s v="Fixed"/>
    <s v="Andrea Permessur"/>
    <s v="Flight Software"/>
    <s v="Robert.Montana@itt.com"/>
    <m/>
    <m/>
    <s v="Aryeh Tasher"/>
    <m/>
    <n v="11865"/>
    <x v="0"/>
    <x v="2"/>
    <d v="2012-03-14T15:35:42"/>
    <d v="2012-07-13T11:25:24"/>
    <s v="Software"/>
    <s v="Software"/>
    <x v="0"/>
    <x v="6"/>
    <x v="10"/>
    <x v="1"/>
    <s v="Flight Software"/>
  </r>
  <r>
    <s v="GPS300002064"/>
    <s v="exelis common binaries additional Binary Content added into the deployment Package"/>
    <x v="0"/>
    <s v="In Progress"/>
    <s v="Developmental"/>
    <m/>
    <m/>
    <m/>
    <s v="Z_Do_Not_Use"/>
    <s v="2-Give High Attention"/>
    <m/>
    <s v="Lino Siconolfi"/>
    <d v="2012-03-14T15:56:01"/>
    <d v="2012-03-14T15:47:26"/>
    <d v="2012-03-14T15:58:30"/>
    <s v="Enhancement"/>
    <s v="Enhancement Request"/>
    <s v="Cheryl Hodge"/>
    <s v="Test Software"/>
    <s v="Roger.Masotti@itt.com"/>
    <m/>
    <m/>
    <s v="Roger Masotti"/>
    <m/>
    <s v="11796AF"/>
    <x v="3"/>
    <x v="1"/>
    <d v="2012-03-14T15:47:26"/>
    <d v="2012-04-26T17:48:35"/>
    <s v="Software"/>
    <s v="Software"/>
    <x v="0"/>
    <x v="0"/>
    <x v="21"/>
    <x v="1"/>
    <s v="Test Engine (TSW)"/>
  </r>
  <r>
    <s v="GPS300002072"/>
    <s v="NPEITE_EquipmentList.xml TIC address is incorrect."/>
    <x v="0"/>
    <s v="Closed/Approved"/>
    <s v="Developmental"/>
    <m/>
    <m/>
    <s v="11796AB"/>
    <s v="NPE ITE"/>
    <s v="1-Resolve Immediately"/>
    <m/>
    <s v="Michael Topolski"/>
    <d v="2012-03-16T11:14:07"/>
    <d v="2012-03-16T11:06:08"/>
    <d v="2012-08-20T12:02:04"/>
    <m/>
    <s v="Fixed"/>
    <s v="Cheryl Hodge"/>
    <s v="Test Software"/>
    <s v="William.Bartus@itt.com"/>
    <m/>
    <m/>
    <s v="Michael Topolski"/>
    <d v="2012-08-17T00:00:00"/>
    <s v="11796AK"/>
    <x v="0"/>
    <x v="1"/>
    <d v="2012-03-16T11:06:08"/>
    <d v="2012-08-20T12:08:11"/>
    <s v="NPE"/>
    <s v="Software"/>
    <x v="0"/>
    <x v="8"/>
    <x v="29"/>
    <x v="1"/>
    <s v="Test Engine (TSW)"/>
  </r>
  <r>
    <s v="GPS300002073"/>
    <s v="NPE Script SA functions are missing in NPEITE Equipmentlimits."/>
    <x v="0"/>
    <s v="Closed/Approved"/>
    <s v="Developmental"/>
    <m/>
    <m/>
    <s v="11796AB"/>
    <s v="NPE ITE"/>
    <s v="1-Resolve Immediately"/>
    <n v="2531"/>
    <s v="Michael Topolski"/>
    <d v="2012-03-16T11:36:13"/>
    <d v="2012-03-16T11:30:10"/>
    <d v="2012-08-20T12:04:45"/>
    <s v="Not a Failure"/>
    <s v="Fixed"/>
    <s v="Cheryl Hodge"/>
    <s v="Test Software"/>
    <s v="Brandon.Flon@itt.com"/>
    <m/>
    <m/>
    <s v="Michael Topolski"/>
    <d v="2012-08-17T00:00:00"/>
    <s v="11796AM"/>
    <x v="0"/>
    <x v="1"/>
    <d v="2012-03-16T11:30:10"/>
    <d v="2012-08-20T12:09:16"/>
    <s v="NPE"/>
    <s v="Software"/>
    <x v="0"/>
    <x v="8"/>
    <x v="29"/>
    <x v="1"/>
    <s v="Test Engine (TSW)"/>
  </r>
  <r>
    <s v="GPS300002074"/>
    <s v="Need SA function to set Phase Noise reference level in plot view."/>
    <x v="0"/>
    <s v="Closed/Awaiting Approval"/>
    <s v="Developmental"/>
    <m/>
    <m/>
    <s v="11796AB"/>
    <s v="CSTS"/>
    <s v="1-Resolve Immediately"/>
    <m/>
    <s v="Michael Topolski"/>
    <d v="2012-03-16T11:47:40"/>
    <d v="2012-03-16T11:43:55"/>
    <d v="2012-03-16T11:47:25"/>
    <m/>
    <s v="Fixed"/>
    <s v="Cheryl Hodge"/>
    <s v="Test Software"/>
    <s v="Roger.Masotti@itt.com"/>
    <m/>
    <m/>
    <s v="Michael Topolski"/>
    <m/>
    <s v="11796AF"/>
    <x v="0"/>
    <x v="1"/>
    <d v="2012-03-16T11:43:55"/>
    <d v="2012-05-16T12:16:14"/>
    <s v="MDU"/>
    <s v="Software"/>
    <x v="0"/>
    <x v="4"/>
    <x v="11"/>
    <x v="1"/>
    <s v="Test Engine (TSW)"/>
  </r>
  <r>
    <s v="GPS300002075"/>
    <s v="FSW - Bootstrap Hash Validation investigation"/>
    <x v="0"/>
    <s v="Closed/Approved"/>
    <s v="Developmental"/>
    <m/>
    <m/>
    <m/>
    <s v="Mission Data Unit (MDU)"/>
    <s v="4-Low Priority"/>
    <m/>
    <s v="Robert Montana"/>
    <d v="2012-03-16T14:15:40"/>
    <d v="2012-03-16T11:47:01"/>
    <d v="2012-07-13T11:26:59"/>
    <s v="Enhancement"/>
    <s v="Fixed"/>
    <s v="Andrea Permessur"/>
    <s v="Flight Software"/>
    <s v="Patricia.Roeland@itt.com"/>
    <s v="Integration Test Phase"/>
    <m/>
    <s v="Robert Montana"/>
    <d v="2012-06-01T00:00:00"/>
    <n v="11865"/>
    <x v="2"/>
    <x v="2"/>
    <d v="2012-03-16T11:47:01"/>
    <d v="2012-07-13T11:26:59"/>
    <s v="Software"/>
    <s v="Software"/>
    <x v="0"/>
    <x v="6"/>
    <x v="10"/>
    <x v="1"/>
    <s v="Flight Software"/>
  </r>
  <r>
    <s v="GPS300002080"/>
    <s v="FSW - Bootstrap memory failure needed for EEPROM page write"/>
    <x v="0"/>
    <s v="Closed/Approved"/>
    <s v="Developmental"/>
    <m/>
    <m/>
    <m/>
    <s v="Mission Data Unit (MDU)"/>
    <s v="4-Low Priority"/>
    <m/>
    <s v="Robert Montana"/>
    <d v="2012-03-16T17:36:07"/>
    <d v="2012-03-16T17:31:51"/>
    <d v="2012-07-13T11:28:07"/>
    <s v="Enhancement"/>
    <s v="Fixed"/>
    <s v="Andrea Permessur"/>
    <s v="Flight Software"/>
    <s v="Patricia.Roeland@itt.com"/>
    <s v="Integration Test Phase"/>
    <m/>
    <s v="Robert Montana"/>
    <d v="2012-06-01T00:00:00"/>
    <n v="11865"/>
    <x v="2"/>
    <x v="2"/>
    <d v="2012-03-16T17:31:51"/>
    <d v="2012-07-13T11:28:07"/>
    <s v="Software"/>
    <s v="Software"/>
    <x v="0"/>
    <x v="6"/>
    <x v="10"/>
    <x v="1"/>
    <s v="Flight Software"/>
  </r>
  <r>
    <s v="GPS300002084"/>
    <s v="FSW -: XL Acquisition Hop Processing Update"/>
    <x v="2"/>
    <s v="In Progress"/>
    <s v="Developmental"/>
    <s v="Code"/>
    <m/>
    <s v="uhf_receive_signal_handler.cpp"/>
    <s v="Mission Data Unit (MDU)"/>
    <s v="3-Normal Queue"/>
    <n v="2.1382154233123402E+19"/>
    <s v="Michael Gilbert"/>
    <d v="2012-04-20T14:31:36"/>
    <d v="2012-03-19T13:07:57"/>
    <d v="2012-11-13T11:27:19"/>
    <s v="Requirement Misunderstood"/>
    <s v="Fixed"/>
    <m/>
    <s v="Test Engineering"/>
    <s v="Patricia.Roeland@itt.com"/>
    <s v="Integration Test Phase"/>
    <m/>
    <s v="Waiman Baccay"/>
    <s v="FSW SIQT"/>
    <n v="11926"/>
    <x v="0"/>
    <x v="0"/>
    <d v="2012-03-19T13:07:57"/>
    <m/>
    <s v="Software"/>
    <s v="Software"/>
    <x v="1"/>
    <x v="1"/>
    <x v="1"/>
    <x v="1"/>
    <s v="Flight Software"/>
  </r>
  <r>
    <s v="GPS300002085"/>
    <s v="FSW: Fix TKS Table Data Element Upload Handling"/>
    <x v="0"/>
    <s v="Closed/Approved"/>
    <s v="Developmental"/>
    <s v="code"/>
    <m/>
    <m/>
    <s v="Mission Data Unit (MDU)"/>
    <s v="3-Normal Queue"/>
    <m/>
    <s v="Aryeh Tasher"/>
    <d v="2012-03-20T10:17:36"/>
    <d v="2012-03-19T19:04:26"/>
    <d v="2012-09-05T09:23:03"/>
    <s v="Design Error"/>
    <s v="Fixed"/>
    <s v="Cheryl Hodge"/>
    <s v="Flight Software"/>
    <s v="Patricia.Roeland@itt.com"/>
    <s v="Integration Test Phase"/>
    <m/>
    <s v="Aryeh Tasher"/>
    <m/>
    <n v="11845"/>
    <x v="0"/>
    <x v="0"/>
    <d v="2012-03-19T19:04:26"/>
    <d v="2012-09-05T09:23:03"/>
    <s v="Software"/>
    <s v="Software"/>
    <x v="0"/>
    <x v="3"/>
    <x v="4"/>
    <x v="1"/>
    <s v="Flight Software"/>
  </r>
  <r>
    <s v="GPS300002086"/>
    <s v="FSW: TKS Slow Loop Reset Recovery"/>
    <x v="0"/>
    <s v="Closed/Awaiting Approval"/>
    <s v="Developmental"/>
    <s v="code"/>
    <m/>
    <m/>
    <s v="Mission Data Unit (MDU)"/>
    <s v="4-Low Priority"/>
    <m/>
    <s v="Aryeh Tasher"/>
    <d v="2012-03-20T10:19:22"/>
    <d v="2012-03-19T19:10:41"/>
    <d v="2013-02-07T17:44:05"/>
    <s v="Design Error"/>
    <s v="Fixed"/>
    <s v="Cheryl Hodge"/>
    <s v="Flight Software"/>
    <s v="Patricia.Roeland@itt.com"/>
    <s v="Integration Test Phase"/>
    <m/>
    <s v="Aryeh Tasher"/>
    <m/>
    <n v="11913"/>
    <x v="0"/>
    <x v="0"/>
    <d v="2012-03-19T19:10:41"/>
    <d v="2013-02-08T12:43:49"/>
    <s v="Software"/>
    <s v="Software"/>
    <x v="2"/>
    <x v="7"/>
    <x v="18"/>
    <x v="1"/>
    <s v="Flight Software"/>
  </r>
  <r>
    <s v="GPS300002092"/>
    <s v="SWIT testing, need to expanded to cover the remaining types of data"/>
    <x v="0"/>
    <s v="Closed/Approved"/>
    <s v="Developmental"/>
    <s v="SWIT testing"/>
    <m/>
    <m/>
    <s v="CSTS"/>
    <s v="3-Normal Queue"/>
    <m/>
    <s v="Richard Lourette"/>
    <d v="2012-03-20T15:27:54"/>
    <d v="2012-03-20T10:02:30"/>
    <d v="2012-05-21T11:01:25"/>
    <m/>
    <s v="Enhancement Request"/>
    <s v="Cheryl Hodge"/>
    <s v="Test Software"/>
    <s v="Hamida.Yaniero@itt.com"/>
    <s v="Pre-SWIT Test Integration"/>
    <m/>
    <s v="Hamida Yaniero"/>
    <m/>
    <s v="11796AI"/>
    <x v="4"/>
    <x v="1"/>
    <d v="2012-03-20T10:02:30"/>
    <d v="2012-05-21T11:20:49"/>
    <s v="Software"/>
    <s v="Software"/>
    <x v="0"/>
    <x v="4"/>
    <x v="20"/>
    <x v="1"/>
    <s v="Test Engine (TSW)"/>
  </r>
  <r>
    <s v="GPS300002093"/>
    <s v="Secret 1553 bus"/>
    <x v="0"/>
    <s v="Closed/Approved"/>
    <s v="Developmental"/>
    <s v="Secret 1553 bus"/>
    <m/>
    <m/>
    <s v="CSTS"/>
    <s v="3-Normal Queue"/>
    <s v="GPS300002147, GPS300001921"/>
    <s v="Richard Lourette"/>
    <d v="2012-03-20T15:29:21"/>
    <d v="2012-03-20T10:05:37"/>
    <d v="2012-05-21T11:03:59"/>
    <m/>
    <s v="Enhancement Request"/>
    <s v="Cheryl Hodge"/>
    <s v="Test Software"/>
    <s v="Hamida.Yaniero@itt.com"/>
    <s v="Pre-SWIT Test Integration"/>
    <m/>
    <s v="Hamida Yaniero"/>
    <m/>
    <s v="11796AI"/>
    <x v="4"/>
    <x v="1"/>
    <d v="2012-03-20T10:05:37"/>
    <d v="2012-05-21T11:21:34"/>
    <s v="Software"/>
    <s v="Software"/>
    <x v="0"/>
    <x v="4"/>
    <x v="20"/>
    <x v="1"/>
    <s v="Test Engine (TSW)"/>
  </r>
  <r>
    <s v="GPS300002098"/>
    <s v="Analyze on AR's result in error in log file."/>
    <x v="0"/>
    <s v="Closed/Awaiting Approval"/>
    <s v="Developmental"/>
    <s v="log file"/>
    <m/>
    <m/>
    <s v="CSTS"/>
    <s v="1-Resolve Immediately"/>
    <m/>
    <s v="Jason Jackson"/>
    <d v="2012-03-23T12:49:35"/>
    <d v="2012-03-22T12:24:51"/>
    <d v="2012-10-04T08:24:47"/>
    <s v="Test Set Up Error"/>
    <s v="Fixed"/>
    <s v="Cheryl Hodge"/>
    <s v="Test Software"/>
    <s v="Julie.Fazio@itt.com"/>
    <s v="Integration Test Phase"/>
    <m/>
    <s v="Jason Jackson"/>
    <m/>
    <s v="SIRN11796AO"/>
    <x v="3"/>
    <x v="1"/>
    <d v="2012-03-22T12:24:51"/>
    <d v="2013-01-11T17:50:27"/>
    <s v="Software"/>
    <s v="Software"/>
    <x v="2"/>
    <x v="10"/>
    <x v="32"/>
    <x v="1"/>
    <s v="Test Engine (TSW)"/>
  </r>
  <r>
    <s v="GPS300002100"/>
    <s v="Update averaging command support for spectrum analyzer"/>
    <x v="0"/>
    <s v="Closed/Awaiting Approval"/>
    <s v="Developmental"/>
    <m/>
    <s v="SpectrumAnalyzerBase.cpp"/>
    <m/>
    <s v="CSTS"/>
    <s v="2-Give High Attention"/>
    <m/>
    <s v="Robert Mayercik"/>
    <d v="2012-03-22T16:28:56"/>
    <d v="2012-03-22T16:18:55"/>
    <d v="2012-04-26T12:41:06"/>
    <s v="Coding Error"/>
    <s v="Fixed"/>
    <s v="Cheryl Hodge"/>
    <s v="Test Software"/>
    <s v="Michael.Stone@itt.com"/>
    <s v="Integration Test Phase"/>
    <m/>
    <s v="Robert Mayercik"/>
    <m/>
    <s v="11796AM"/>
    <x v="0"/>
    <x v="1"/>
    <d v="2012-03-22T16:18:55"/>
    <d v="2012-08-12T20:22:21"/>
    <s v="MDU"/>
    <s v="Software"/>
    <x v="0"/>
    <x v="8"/>
    <x v="33"/>
    <x v="1"/>
    <s v="Test Engine (TSW)"/>
  </r>
  <r>
    <s v="GPS300002106"/>
    <s v="FSW - Diagnostic Store Overflow TLM Messages"/>
    <x v="0"/>
    <s v="Closed/Approved"/>
    <s v="Developmental"/>
    <m/>
    <m/>
    <m/>
    <s v="Mission Data Unit (MDU)"/>
    <s v="3-Normal Queue"/>
    <n v="13092000"/>
    <s v="Michael Gilbert"/>
    <d v="2012-03-26T16:39:00"/>
    <d v="2012-03-25T16:15:21"/>
    <d v="2012-05-14T15:50:18"/>
    <s v="Coding Error"/>
    <s v="Fixed"/>
    <s v="Cheryl Hodge"/>
    <s v="Flight Software"/>
    <s v="Patricia.Roeland@itt.com"/>
    <s v="Pre-SWIT Test Integration"/>
    <m/>
    <s v="Vincent Cuprewich"/>
    <m/>
    <n v="11833"/>
    <x v="0"/>
    <x v="2"/>
    <d v="2012-03-25T16:15:21"/>
    <d v="2012-05-14T15:50:18"/>
    <s v="Software"/>
    <s v="Software"/>
    <x v="0"/>
    <x v="4"/>
    <x v="11"/>
    <x v="1"/>
    <s v="Flight Software"/>
  </r>
  <r>
    <s v="GPS300002115"/>
    <s v="Automatic recovery from Matlab Out of Memory Error"/>
    <x v="0"/>
    <s v="Closed/Approved"/>
    <s v="Developmental"/>
    <m/>
    <m/>
    <s v="SIRN11796AB"/>
    <s v="LBCR"/>
    <s v="1-Resolve Immediately"/>
    <m/>
    <s v="Adam rossi"/>
    <d v="2012-03-30T10:16:24"/>
    <d v="2012-03-26T14:50:20"/>
    <d v="2012-09-05T17:52:37"/>
    <m/>
    <s v="Fixed"/>
    <s v="Cheryl Hodge"/>
    <s v="Test Software"/>
    <s v="Allen.Kozal@itt.com"/>
    <s v="Integration Test Phase"/>
    <m/>
    <s v="Adam rossi"/>
    <d v="2012-06-12T00:00:00"/>
    <s v="LBCR 11839"/>
    <x v="0"/>
    <x v="1"/>
    <d v="2012-03-26T14:50:20"/>
    <d v="2012-09-05T17:52:37"/>
    <s v="MDU"/>
    <s v="Software"/>
    <x v="0"/>
    <x v="3"/>
    <x v="4"/>
    <x v="1"/>
    <s v="Test Engine (TSW)"/>
  </r>
  <r>
    <s v="GPS300002116"/>
    <s v="L3 C/A correlator required to operate in both 1kHz and 11kHz mode"/>
    <x v="0"/>
    <s v="Closed/Approved"/>
    <s v="Developmental"/>
    <m/>
    <m/>
    <m/>
    <s v="LBCR"/>
    <s v="1-Resolve Immediately"/>
    <m/>
    <s v="Adam rossi"/>
    <d v="2012-03-30T10:15:58"/>
    <d v="2012-03-26T14:53:09"/>
    <d v="2012-04-23T10:08:38"/>
    <m/>
    <s v="Fixed"/>
    <s v="Cheryl Hodge"/>
    <s v="Test Software"/>
    <s v="Vincent.Castaldi@itt.com"/>
    <s v="Integration Test Phase"/>
    <m/>
    <s v="Adam rossi"/>
    <d v="2012-04-06T00:00:00"/>
    <s v="LBCR 11839"/>
    <x v="0"/>
    <x v="1"/>
    <d v="2012-03-26T14:53:09"/>
    <d v="2012-06-12T16:35:49"/>
    <s v="MDU"/>
    <s v="Software"/>
    <x v="0"/>
    <x v="2"/>
    <x v="34"/>
    <x v="1"/>
    <s v="Test Engine (TSW)"/>
  </r>
  <r>
    <s v="GPS300002117"/>
    <s v="DMA Transfer Timeout error requires FEP cold boot"/>
    <x v="0"/>
    <s v="In Progress"/>
    <s v="Developmental"/>
    <m/>
    <m/>
    <m/>
    <s v="LBCR"/>
    <s v="1-Resolve Immediately"/>
    <m/>
    <s v="Adam rossi"/>
    <d v="2012-03-30T10:15:29"/>
    <d v="2012-03-26T15:03:03"/>
    <d v="2012-06-12T16:36:44"/>
    <m/>
    <s v="Fixed"/>
    <s v="Cheryl Hodge"/>
    <s v="Test Software"/>
    <s v="Barry.Sokol@itt.com"/>
    <s v="Integration Test Phase"/>
    <m/>
    <s v="Adam rossi"/>
    <d v="2012-04-06T00:00:00"/>
    <s v="LBCR 11839"/>
    <x v="0"/>
    <x v="1"/>
    <d v="2012-03-26T15:03:03"/>
    <d v="2012-07-25T13:59:19"/>
    <s v="Software"/>
    <s v="Software"/>
    <x v="0"/>
    <x v="6"/>
    <x v="28"/>
    <x v="1"/>
    <s v="Test Engine (TSW)"/>
  </r>
  <r>
    <s v="GPS300002118"/>
    <s v="SDD changes relating to DR's modifying NMG code"/>
    <x v="0"/>
    <s v="Closed/Approved"/>
    <s v="Developmental"/>
    <s v="SDD1652000"/>
    <s v="SDD1652000 Rev. B"/>
    <s v="SDD1652000"/>
    <s v="Mission Data Unit (MDU)"/>
    <s v="4-Low Priority"/>
    <s v="1976, 2055, 2056"/>
    <s v="Waiman Baccay"/>
    <d v="2012-03-26T17:42:52"/>
    <d v="2012-03-26T17:39:59"/>
    <d v="2013-09-23T12:55:07"/>
    <s v="Document Deficiency"/>
    <s v="Fixed"/>
    <s v="Cheryl Hodge"/>
    <s v="Flight Software"/>
    <s v="Waiman.Baccay@itt.com"/>
    <s v="Integration Test Phase"/>
    <s v="N/A"/>
    <s v="Michael Gilbert"/>
    <s v="FSW SDD"/>
    <s v="FSW SDD"/>
    <x v="2"/>
    <x v="0"/>
    <d v="2012-03-26T17:39:59"/>
    <d v="2013-09-23T12:55:07"/>
    <s v="Software"/>
    <s v="Software"/>
    <x v="2"/>
    <x v="3"/>
    <x v="9"/>
    <x v="0"/>
    <s v="FSW Docs"/>
  </r>
  <r>
    <s v="GPS300002119"/>
    <s v="SDD changes relating to DR's modifying Upload code"/>
    <x v="3"/>
    <s v="In Progress"/>
    <s v="Developmental"/>
    <s v="SDD1652000"/>
    <m/>
    <m/>
    <s v="Mission Data Unit (MDU)"/>
    <s v="4-Low Priority"/>
    <n v="13541817"/>
    <s v="Patricia Roeland"/>
    <d v="2013-03-04T16:23:50"/>
    <d v="2012-03-26T18:03:14"/>
    <d v="2013-03-06T16:45:06"/>
    <s v="Document Deficiency"/>
    <s v="Fixed"/>
    <m/>
    <s v="Flight Software"/>
    <m/>
    <s v="Integration Test Phase"/>
    <m/>
    <s v="Michael Gilbert"/>
    <s v="FSW SDD"/>
    <m/>
    <x v="2"/>
    <x v="0"/>
    <d v="2012-03-26T18:03:14"/>
    <m/>
    <s v="Software"/>
    <s v="Software"/>
    <x v="1"/>
    <x v="1"/>
    <x v="1"/>
    <x v="0"/>
    <s v="FSW Docs"/>
  </r>
  <r>
    <s v="GPS300002127"/>
    <s v="TSW: Fix TKS Write Register (Address) SMC Routing in Commands Database"/>
    <x v="0"/>
    <s v="Closed/Awaiting Approval"/>
    <s v="Developmental"/>
    <m/>
    <m/>
    <m/>
    <s v="Mission Data Unit (MDU)"/>
    <s v="3-Normal Queue"/>
    <m/>
    <s v="Lino Siconolfi"/>
    <d v="2012-03-27T16:13:24"/>
    <d v="2012-03-27T12:58:56"/>
    <d v="2012-03-27T16:48:36"/>
    <m/>
    <s v="Fixed"/>
    <s v="Cheryl Hodge"/>
    <s v="Flight Software"/>
    <s v="Aryeh.Tasher@itt.com"/>
    <m/>
    <m/>
    <s v="Aryeh Tasher"/>
    <m/>
    <s v="11796AG"/>
    <x v="0"/>
    <x v="1"/>
    <d v="2012-03-27T12:58:56"/>
    <d v="2012-04-26T14:31:42"/>
    <s v="Software"/>
    <s v="Software"/>
    <x v="0"/>
    <x v="0"/>
    <x v="21"/>
    <x v="1"/>
    <s v="Test Engine (TSW)"/>
  </r>
  <r>
    <s v="GPS300002128"/>
    <s v="LBCR instrument needs to support 7200 symbol NDS messages + New LBCR SIRN"/>
    <x v="0"/>
    <s v="Closed/Awaiting Approval"/>
    <s v="Developmental"/>
    <m/>
    <m/>
    <m/>
    <s v="CSTS"/>
    <s v="1-Resolve Immediately"/>
    <m/>
    <s v="Richard Lourette"/>
    <d v="2012-03-27T15:59:56"/>
    <d v="2012-03-27T15:56:36"/>
    <d v="2012-05-11T16:34:47"/>
    <s v="Enhancement"/>
    <s v="Fixed"/>
    <s v="Cheryl Hodge"/>
    <s v="Test Software"/>
    <s v="Michael.Stone@itt.com"/>
    <m/>
    <m/>
    <s v="Richard Lourette"/>
    <m/>
    <s v="11796AG"/>
    <x v="4"/>
    <x v="1"/>
    <d v="2012-03-27T15:56:36"/>
    <d v="2012-11-08T11:40:31"/>
    <s v="MDU"/>
    <s v="Software"/>
    <x v="0"/>
    <x v="9"/>
    <x v="30"/>
    <x v="1"/>
    <s v="Test Engine (TSW)"/>
  </r>
  <r>
    <s v="GPS300002131"/>
    <s v="Non-Zero Mean Frequency Commands in TKS Clock Anomaly Detection"/>
    <x v="0"/>
    <s v="Closed/Awaiting Approval"/>
    <s v="Developmental"/>
    <s v="FSW, TN1620705"/>
    <m/>
    <m/>
    <s v="Mission Data Unit (MDU)"/>
    <s v="3-Normal Queue"/>
    <m/>
    <s v="Aryeh Tasher"/>
    <d v="2012-03-28T14:00:20"/>
    <d v="2012-03-27T18:34:37"/>
    <d v="2013-02-07T17:42:27"/>
    <s v="Design Error"/>
    <s v="Fixed"/>
    <s v="Cheryl Hodge"/>
    <s v="Systems"/>
    <s v="Patricia.Roeland@itt.com"/>
    <s v="Integration Test Phase"/>
    <m/>
    <s v="Aryeh Tasher"/>
    <m/>
    <n v="11913"/>
    <x v="3"/>
    <x v="0"/>
    <d v="2012-03-27T18:34:37"/>
    <d v="2013-02-08T15:08:13"/>
    <s v="Software"/>
    <s v="Software"/>
    <x v="2"/>
    <x v="7"/>
    <x v="18"/>
    <x v="1"/>
    <s v="Flight Software"/>
  </r>
  <r>
    <s v="GPS300002132"/>
    <s v="TSW: Fix TKS Write Register (Address) SMC Routing in Commands Database"/>
    <x v="0"/>
    <s v="Closed/Awaiting Approval"/>
    <s v="Developmental"/>
    <m/>
    <m/>
    <m/>
    <s v="Mission Data Unit (MDU)"/>
    <s v="1-Resolve Immediately"/>
    <m/>
    <s v="Lino Siconolfi"/>
    <d v="2012-03-30T10:13:32"/>
    <d v="2012-03-28T07:45:19"/>
    <d v="2012-05-11T16:35:14"/>
    <s v="Not a Failure"/>
    <s v="Fixed"/>
    <s v="Cheryl Hodge"/>
    <s v="Flight Software"/>
    <s v="Aryeh.Tasher@itt.com"/>
    <s v="Integration Test Phase"/>
    <m/>
    <s v="Hamida Yaniero"/>
    <d v="2012-04-06T00:00:00"/>
    <s v="11796AH"/>
    <x v="3"/>
    <x v="1"/>
    <d v="2012-03-28T07:45:19"/>
    <d v="2012-05-16T12:08:52"/>
    <s v="Software"/>
    <s v="Software"/>
    <x v="0"/>
    <x v="4"/>
    <x v="11"/>
    <x v="1"/>
    <s v="Test Engine (TSW)"/>
  </r>
  <r>
    <s v="GPS300002136"/>
    <s v="SDD changes relating to DR's modifying Infrastructure code"/>
    <x v="3"/>
    <s v="In Progress"/>
    <s v="Developmental"/>
    <s v="SDD1652000"/>
    <m/>
    <m/>
    <s v="Mission Data Unit (MDU)"/>
    <s v="4-Low Priority"/>
    <n v="12401323"/>
    <s v="Patricia Roeland"/>
    <d v="2013-03-01T18:11:18"/>
    <d v="2012-03-28T13:44:45"/>
    <d v="2013-03-01T18:11:35"/>
    <s v="Not a Failure"/>
    <s v="Fixed"/>
    <m/>
    <s v="Flight Software"/>
    <m/>
    <s v="Integration Test Phase"/>
    <m/>
    <s v="Michael Gilbert"/>
    <s v="FSW SDD"/>
    <m/>
    <x v="2"/>
    <x v="0"/>
    <d v="2012-03-28T13:44:45"/>
    <m/>
    <s v="Software"/>
    <s v="Software"/>
    <x v="1"/>
    <x v="1"/>
    <x v="1"/>
    <x v="0"/>
    <s v="FSW Docs"/>
  </r>
  <r>
    <s v="GPS300002137"/>
    <s v="TSW: Fix Read TKS Register (Address) SMC Routing in Commands Database"/>
    <x v="0"/>
    <s v="Closed/Awaiting Approval"/>
    <s v="Developmental"/>
    <s v="commands.sdf"/>
    <m/>
    <m/>
    <s v="MITE"/>
    <s v="3-Normal Queue"/>
    <m/>
    <s v="Lino Siconolfi"/>
    <d v="2012-03-30T10:25:18"/>
    <d v="2012-03-28T14:31:20"/>
    <d v="2012-04-06T09:39:11"/>
    <s v="Coding Error"/>
    <s v="Fixed"/>
    <s v="Cheryl Hodge"/>
    <s v="Flight Software"/>
    <s v="Roger.Masotti@itt.com"/>
    <s v="SWIT Phase"/>
    <m/>
    <s v="Aryeh Tasher"/>
    <d v="2012-04-06T00:00:00"/>
    <s v="11796AG"/>
    <x v="0"/>
    <x v="1"/>
    <d v="2012-03-28T14:31:20"/>
    <d v="2012-04-26T14:27:54"/>
    <s v="Software"/>
    <s v="Software"/>
    <x v="0"/>
    <x v="0"/>
    <x v="21"/>
    <x v="1"/>
    <s v="Test Engine (TSW)"/>
  </r>
  <r>
    <s v="GPS300002138"/>
    <s v="SDD changes relating to DR's modifying WGC code"/>
    <x v="0"/>
    <s v="Closed/Approved"/>
    <s v="Developmental"/>
    <s v="SDD1652000"/>
    <s v="SDD1652000 Rev. B"/>
    <s v="SDD1652000"/>
    <s v="Mission Data Unit (MDU)"/>
    <s v="4-Low Priority"/>
    <n v="1.0291281158620799E+19"/>
    <s v="Patricia Roeland"/>
    <d v="2012-11-27T14:25:25"/>
    <d v="2012-03-28T14:31:34"/>
    <d v="2013-09-23T12:56:09"/>
    <s v="Enhancement"/>
    <s v="Fixed"/>
    <s v="Cheryl Hodge"/>
    <s v="Flight Software"/>
    <s v="Waiman.Baccay@itt.com"/>
    <s v="Integration Test Phase"/>
    <s v="N/A"/>
    <s v="Michael Gilbert"/>
    <s v="FSW SDD"/>
    <s v="FSW SDD"/>
    <x v="1"/>
    <x v="0"/>
    <d v="2012-03-28T14:31:34"/>
    <d v="2013-09-23T12:56:09"/>
    <s v="Software"/>
    <s v="Software"/>
    <x v="2"/>
    <x v="3"/>
    <x v="9"/>
    <x v="0"/>
    <s v="FSW Docs"/>
  </r>
  <r>
    <s v="GPS300002139"/>
    <s v="FSW: No Exceptions on Unhandled P2P and I/O Interrupts"/>
    <x v="0"/>
    <s v="In Progress"/>
    <s v="Developmental"/>
    <s v="code"/>
    <m/>
    <m/>
    <s v="Mission Data Unit (MDU)"/>
    <s v="4-Low Priority"/>
    <n v="1462"/>
    <s v="Aryeh Tasher"/>
    <d v="2012-03-28T17:56:05"/>
    <d v="2012-03-28T16:17:02"/>
    <d v="2012-04-19T15:17:05"/>
    <s v="Design Error"/>
    <s v="Fixed"/>
    <s v="Cheryl Hodge"/>
    <s v="Flight Software"/>
    <s v="Patricia.Roeland@itt.com"/>
    <s v="SWIT Phase"/>
    <m/>
    <s v="Aryeh Tasher"/>
    <m/>
    <n v="11845"/>
    <x v="2"/>
    <x v="0"/>
    <d v="2012-03-28T16:17:02"/>
    <d v="2012-05-09T09:50:23"/>
    <s v="Software"/>
    <s v="Software"/>
    <x v="0"/>
    <x v="4"/>
    <x v="17"/>
    <x v="1"/>
    <s v="Flight Software"/>
  </r>
  <r>
    <s v="GPS300002140"/>
    <s v="SDD changes relating to DR's modifying TKS code"/>
    <x v="0"/>
    <s v="Closed/Approved"/>
    <s v="Developmental"/>
    <s v="SDD1652000"/>
    <m/>
    <m/>
    <s v="Mission Data Unit (MDU)"/>
    <s v="4-Low Priority"/>
    <n v="1586"/>
    <s v="Aryeh Tasher"/>
    <d v="2012-03-28T18:39:07"/>
    <d v="2012-03-28T18:36:40"/>
    <d v="2013-09-20T16:54:46"/>
    <s v="Not a Failure"/>
    <s v="Fixed"/>
    <s v="Cheryl Hodge"/>
    <s v="Flight Software"/>
    <s v="Aryeh.Tasher@itt.com"/>
    <s v="Integration Test Phase"/>
    <m/>
    <s v="Michael Gilbert"/>
    <s v="FSW SDD"/>
    <s v="FSW SDD"/>
    <x v="2"/>
    <x v="0"/>
    <d v="2012-03-28T18:36:40"/>
    <d v="2013-09-20T16:54:46"/>
    <s v="Software"/>
    <s v="Software"/>
    <x v="2"/>
    <x v="3"/>
    <x v="6"/>
    <x v="0"/>
    <s v="FSW Docs"/>
  </r>
  <r>
    <s v="GPS300002146"/>
    <s v="SCMD 24 is incorrect"/>
    <x v="0"/>
    <s v="Closed/Awaiting Approval"/>
    <s v="Developmental"/>
    <m/>
    <m/>
    <m/>
    <s v="CSTS"/>
    <s v="3-Normal Queue"/>
    <m/>
    <s v="Richard Lourette"/>
    <d v="2012-03-30T10:11:16"/>
    <d v="2012-03-29T11:19:22"/>
    <d v="2012-04-05T21:07:18"/>
    <s v="Coding Error"/>
    <s v="Fixed"/>
    <s v="Cheryl Hodge"/>
    <s v="Test Engineering"/>
    <s v="Lino.Siconolfi@itt.com"/>
    <m/>
    <m/>
    <s v="Richard Lourette"/>
    <d v="2012-04-06T00:00:00"/>
    <s v="11796AG"/>
    <x v="3"/>
    <x v="1"/>
    <d v="2012-03-29T11:19:22"/>
    <d v="2012-11-06T11:37:10"/>
    <s v="MDU"/>
    <s v="Software"/>
    <x v="0"/>
    <x v="9"/>
    <x v="30"/>
    <x v="1"/>
    <s v="Test Engine (TSW)"/>
  </r>
  <r>
    <s v="GPS300002148"/>
    <s v="Commands.sdf File sharing error"/>
    <x v="0"/>
    <s v="Closed/Approved"/>
    <s v="Developmental"/>
    <m/>
    <m/>
    <m/>
    <s v="CSTS"/>
    <s v="3-Normal Queue"/>
    <m/>
    <s v="Richard Lourette"/>
    <d v="2012-03-29T15:47:09"/>
    <d v="2012-03-29T15:41:55"/>
    <d v="2012-11-08T16:02:30"/>
    <s v="Not a Failure"/>
    <s v="Fixed"/>
    <s v="Cheryl Hodge"/>
    <s v="Test Software"/>
    <s v="Michael.Stone@itt.com"/>
    <m/>
    <m/>
    <s v="Richard Lourette"/>
    <m/>
    <s v="11796AG"/>
    <x v="0"/>
    <x v="1"/>
    <d v="2012-03-29T15:41:55"/>
    <d v="2012-11-08T16:02:30"/>
    <s v="Software"/>
    <s v="Software"/>
    <x v="0"/>
    <x v="9"/>
    <x v="30"/>
    <x v="1"/>
    <s v="Test Engine (TSW)"/>
  </r>
  <r>
    <s v="GPS300002149"/>
    <s v="SCMD 24 needs to be changed."/>
    <x v="0"/>
    <s v="Closed/Approved"/>
    <s v="Developmental"/>
    <m/>
    <m/>
    <m/>
    <s v="CSTS"/>
    <s v="1-Resolve Immediately"/>
    <m/>
    <s v="Richard Lourette"/>
    <d v="2012-03-29T16:15:16"/>
    <d v="2012-03-29T16:12:28"/>
    <d v="2012-08-20T12:22:24"/>
    <m/>
    <s v="Fixed"/>
    <s v="Cheryl Hodge"/>
    <s v="Test Engineering"/>
    <s v="Michael.Stone@itt.com"/>
    <m/>
    <m/>
    <s v="Richard Lourette"/>
    <m/>
    <s v="11796AG"/>
    <x v="4"/>
    <x v="1"/>
    <d v="2012-03-29T16:12:28"/>
    <d v="2012-08-20T12:22:24"/>
    <s v="MDU"/>
    <s v="Software"/>
    <x v="0"/>
    <x v="8"/>
    <x v="29"/>
    <x v="1"/>
    <s v="Test Engine (TSW)"/>
  </r>
  <r>
    <s v="GPS300002153"/>
    <s v="FSW - Do Not Set Busy Bit on Payload 1553B"/>
    <x v="0"/>
    <s v="In Progress"/>
    <s v="Developmental"/>
    <m/>
    <m/>
    <s v="SIRN 11832"/>
    <s v="Mission Data Unit (MDU)"/>
    <s v="4-Low Priority"/>
    <n v="1156186518661650"/>
    <s v="Michael Gilbert"/>
    <d v="2012-03-30T13:14:17"/>
    <d v="2012-03-30T13:09:55"/>
    <d v="2012-04-19T14:45:46"/>
    <s v="Design Error"/>
    <s v="Fixed"/>
    <s v="Cheryl Hodge"/>
    <s v="Flight Software"/>
    <s v="Aryeh.Tasher@itt.com"/>
    <s v="Integration Test Phase"/>
    <m/>
    <s v="Michael Gilbert"/>
    <m/>
    <n v="11832"/>
    <x v="2"/>
    <x v="2"/>
    <d v="2012-03-30T13:09:55"/>
    <d v="2012-05-23T18:59:38"/>
    <s v="Software"/>
    <s v="Software"/>
    <x v="0"/>
    <x v="4"/>
    <x v="20"/>
    <x v="1"/>
    <s v="Flight Software"/>
  </r>
  <r>
    <s v="GPS300002154"/>
    <s v="SDD changes relating to DR's modifying Crosslink code"/>
    <x v="0"/>
    <s v="Closed/Approved"/>
    <s v="Developmental"/>
    <s v="SDD1652000"/>
    <s v="SDD1652000 Rev. B"/>
    <s v="SDD1652000"/>
    <s v="Mission Data Unit (MDU)"/>
    <s v="4-Low Priority"/>
    <n v="1.72822892328234E+19"/>
    <s v="Waiman Baccay"/>
    <d v="2012-03-30T13:25:18"/>
    <d v="2012-03-30T13:19:44"/>
    <d v="2013-09-23T12:56:47"/>
    <s v="Document Deficiency"/>
    <s v="Fixed"/>
    <s v="Cheryl Hodge"/>
    <s v="Flight Software"/>
    <s v="Waiman.Baccay@itt.com"/>
    <m/>
    <s v="N/A"/>
    <s v="Michael Gilbert"/>
    <s v="FSW SDD"/>
    <s v="FSW SDD"/>
    <x v="2"/>
    <x v="0"/>
    <d v="2012-03-30T13:19:44"/>
    <d v="2013-09-23T12:56:47"/>
    <s v="Software"/>
    <s v="Software"/>
    <x v="2"/>
    <x v="3"/>
    <x v="9"/>
    <x v="0"/>
    <s v="FSW Docs"/>
  </r>
  <r>
    <s v="GPS300002156"/>
    <s v="Removal of all scripts from the SIRN Installation Package"/>
    <x v="0"/>
    <s v="Closed/Awaiting Approval"/>
    <s v="Developmental"/>
    <m/>
    <m/>
    <m/>
    <s v="Z_Do_Not_Use"/>
    <s v="1-Resolve Immediately"/>
    <m/>
    <s v="Lino Siconolfi"/>
    <d v="2012-04-04T10:56:18"/>
    <d v="2012-04-01T22:25:39"/>
    <d v="2012-04-06T09:28:06"/>
    <s v="Not a Failure"/>
    <s v="Fixed"/>
    <s v="Cheryl Hodge"/>
    <s v="Test Software"/>
    <s v="Roger.Masotti@itt.com"/>
    <s v="Integration Test Phase"/>
    <m/>
    <s v="Roger Masotti"/>
    <m/>
    <s v="11796AG"/>
    <x v="3"/>
    <x v="1"/>
    <d v="2012-04-01T22:25:39"/>
    <d v="2012-04-26T14:29:32"/>
    <s v="Software"/>
    <s v="Software"/>
    <x v="0"/>
    <x v="0"/>
    <x v="21"/>
    <x v="1"/>
    <s v="Test Engine (TSW)"/>
  </r>
  <r>
    <s v="GPS300002162"/>
    <s v="FSW: TKS Recovery From Loss of Primary Clock Signals"/>
    <x v="0"/>
    <s v="Closed/Approved"/>
    <s v="Developmental"/>
    <s v="code"/>
    <m/>
    <m/>
    <s v="Mission Data Unit (MDU)"/>
    <s v="3-Normal Queue"/>
    <m/>
    <s v="Aryeh Tasher"/>
    <d v="2012-04-02T18:34:45"/>
    <d v="2012-04-02T17:22:23"/>
    <d v="2012-09-05T17:29:56"/>
    <s v="Not a Failure"/>
    <s v="Fixed"/>
    <s v="Cheryl Hodge"/>
    <s v="Flight Software"/>
    <s v="Patricia.Roeland@itt.com"/>
    <s v="Integration Test Phase"/>
    <m/>
    <s v="Aryeh Tasher"/>
    <m/>
    <n v="11845"/>
    <x v="2"/>
    <x v="0"/>
    <d v="2012-04-02T17:22:23"/>
    <d v="2012-09-05T17:30:07"/>
    <s v="Software"/>
    <s v="Software"/>
    <x v="0"/>
    <x v="3"/>
    <x v="4"/>
    <x v="1"/>
    <s v="Flight Software"/>
  </r>
  <r>
    <s v="GPS300002163"/>
    <s v="MDU Dump Telemetry not getting to database. Exceptions are being thrown"/>
    <x v="0"/>
    <s v="Closed/Approved"/>
    <s v="Developmental"/>
    <m/>
    <m/>
    <m/>
    <s v="CSTS"/>
    <s v="1-Resolve Immediately"/>
    <m/>
    <s v="Richard Lourette"/>
    <d v="2012-04-03T10:08:25"/>
    <d v="2012-04-02T17:30:25"/>
    <d v="2012-08-30T16:41:44"/>
    <s v="Coding Error"/>
    <s v="Fixed"/>
    <s v="Cheryl Hodge"/>
    <s v="Test Software"/>
    <s v="Aryeh.Tasher@itt.com"/>
    <m/>
    <m/>
    <s v="Richard Lourette"/>
    <d v="2012-04-12T00:00:00"/>
    <s v="11796AG"/>
    <x v="3"/>
    <x v="1"/>
    <d v="2012-04-02T17:30:25"/>
    <d v="2012-08-30T16:41:44"/>
    <s v="Software"/>
    <s v="Software"/>
    <x v="0"/>
    <x v="8"/>
    <x v="35"/>
    <x v="1"/>
    <s v="Test Engine (TSW)"/>
  </r>
  <r>
    <s v="GPS300002164"/>
    <s v="FSW: Non-Standard Codes Handling with TKS Code"/>
    <x v="0"/>
    <s v="Closed/Awaiting Approval"/>
    <s v="Developmental"/>
    <s v="code"/>
    <m/>
    <m/>
    <s v="Mission Data Unit (MDU)"/>
    <s v="3-Normal Queue"/>
    <m/>
    <s v="Aryeh Tasher"/>
    <d v="2012-04-02T18:35:27"/>
    <d v="2012-04-02T17:51:43"/>
    <d v="2012-07-02T16:50:45"/>
    <s v="Design Error"/>
    <s v="Fixed"/>
    <s v="Cheryl Hodge"/>
    <s v="Flight Software"/>
    <s v="Michael.Gilbert@itt.com"/>
    <s v="SWIT Phase"/>
    <m/>
    <s v="Aryeh Tasher"/>
    <m/>
    <n v="11849"/>
    <x v="2"/>
    <x v="0"/>
    <d v="2012-04-02T17:51:43"/>
    <d v="2012-08-01T16:59:38"/>
    <s v="Software"/>
    <s v="Software"/>
    <x v="0"/>
    <x v="8"/>
    <x v="19"/>
    <x v="1"/>
    <s v="Flight Software"/>
  </r>
  <r>
    <s v="GPS300002171"/>
    <s v="FSW: Memory Dump Ready Bit in Operational Status Not Used"/>
    <x v="0"/>
    <s v="Closed/Approved"/>
    <s v="Developmental"/>
    <s v="code"/>
    <m/>
    <n v="11833"/>
    <s v="Mission Data Unit (MDU)"/>
    <s v="3-Normal Queue"/>
    <m/>
    <s v="Aryeh Tasher"/>
    <d v="2012-04-10T14:03:01"/>
    <d v="2012-04-04T09:20:24"/>
    <d v="2012-07-13T11:29:31"/>
    <s v="Not a Failure"/>
    <s v="Fixed"/>
    <s v="Andrea Permessur"/>
    <s v="Flight Software"/>
    <s v="Michael.Gilbert@itt.com"/>
    <s v="SWIT Phase"/>
    <m/>
    <s v="Aryeh Tasher"/>
    <m/>
    <n v="11865"/>
    <x v="1"/>
    <x v="2"/>
    <d v="2012-04-04T09:20:24"/>
    <d v="2012-07-13T11:29:31"/>
    <s v="Software"/>
    <s v="Software"/>
    <x v="0"/>
    <x v="6"/>
    <x v="10"/>
    <x v="1"/>
    <s v="Flight Software"/>
  </r>
  <r>
    <s v="GPS300002180"/>
    <s v="Development of Installation for Scripts"/>
    <x v="0"/>
    <s v="Open"/>
    <s v="Developmental"/>
    <m/>
    <m/>
    <m/>
    <s v="Z_Do_Not_Use"/>
    <s v="2-Give High Attention"/>
    <m/>
    <s v="Cheryl Hodge"/>
    <d v="2012-09-12T09:24:02"/>
    <d v="2012-04-05T08:04:24"/>
    <d v="2012-09-20T12:04:42"/>
    <m/>
    <s v="Fixed"/>
    <s v="Cheryl Hodge"/>
    <s v="Test Software"/>
    <s v="Corey.Schwab@itt.com"/>
    <m/>
    <m/>
    <s v="Roger Masotti"/>
    <d v="2012-04-20T00:00:00"/>
    <s v="Process Change Only"/>
    <x v="3"/>
    <x v="1"/>
    <d v="2012-04-05T08:04:24"/>
    <d v="2012-09-21T15:41:45"/>
    <s v="Engineering"/>
    <s v="Software"/>
    <x v="0"/>
    <x v="3"/>
    <x v="6"/>
    <x v="1"/>
    <s v="Test Engine (TSW)"/>
  </r>
  <r>
    <s v="GPS300002183"/>
    <s v="Auto generated Documentation of not defined Serial TLM points does not match code."/>
    <x v="0"/>
    <s v="Closed/Approved"/>
    <s v="Developmental"/>
    <m/>
    <m/>
    <m/>
    <s v="CSTS"/>
    <s v="4-Low Priority"/>
    <s v="GPS300002058"/>
    <s v="Richard Lourette"/>
    <d v="2012-04-05T14:30:27"/>
    <d v="2012-04-05T14:27:26"/>
    <d v="2012-10-12T15:02:35"/>
    <s v="Informational"/>
    <s v="Fixed"/>
    <s v="Cheryl Hodge"/>
    <s v="Test Software"/>
    <s v="Allen.Kozal@itt.com"/>
    <m/>
    <m/>
    <s v="Richard Lourette"/>
    <m/>
    <s v="11796AG"/>
    <x v="2"/>
    <x v="1"/>
    <d v="2012-04-05T14:27:26"/>
    <d v="2012-10-12T15:02:35"/>
    <s v="Software"/>
    <s v="Software"/>
    <x v="0"/>
    <x v="5"/>
    <x v="24"/>
    <x v="1"/>
    <s v="Test Engine (TSW)"/>
  </r>
  <r>
    <s v="GPS300002189"/>
    <s v="STE_MDU1553_ConnectivityTest Support No longer supported with SIRN AG"/>
    <x v="0"/>
    <s v="Closed/Approved"/>
    <s v="Developmental"/>
    <m/>
    <s v="various"/>
    <m/>
    <s v="Z_Do_Not_Use"/>
    <s v="2-Give High Attention"/>
    <m/>
    <s v="Robert Mayercik"/>
    <d v="2012-04-09T10:26:29"/>
    <d v="2012-04-06T10:31:37"/>
    <d v="2012-04-30T09:39:10"/>
    <s v="Not a Failure"/>
    <s v="Fixed"/>
    <s v="Cheryl Hodge"/>
    <s v="Test Software"/>
    <s v="Roger.Masotti@itt.com"/>
    <m/>
    <m/>
    <s v="Roger Masotti"/>
    <m/>
    <s v="11796AG"/>
    <x v="3"/>
    <x v="1"/>
    <d v="2012-04-06T10:31:37"/>
    <d v="2012-04-30T09:39:10"/>
    <s v="Software"/>
    <s v="Software"/>
    <x v="0"/>
    <x v="0"/>
    <x v="5"/>
    <x v="1"/>
    <s v="Test Engine (TSW)"/>
  </r>
  <r>
    <s v="GPS300002194"/>
    <s v="New ENA SCPI Command Required in Hardware IO"/>
    <x v="0"/>
    <s v="Closed/Awaiting Approval"/>
    <s v="Developmental"/>
    <m/>
    <m/>
    <s v="I/O FPGA or CCA"/>
    <s v="CSTS"/>
    <s v="2-Give High Attention"/>
    <m/>
    <s v="Jason Jackson"/>
    <d v="2012-04-09T10:47:04"/>
    <d v="2012-04-09T10:20:04"/>
    <d v="2012-04-09T14:06:53"/>
    <s v="Enhancement"/>
    <s v="Enhancement Request"/>
    <s v="Cheryl Hodge"/>
    <s v="Test Software"/>
    <s v="Brandon.Flon@itt.com"/>
    <s v="Integration Test Phase"/>
    <m/>
    <s v="Brandon Flon"/>
    <m/>
    <s v="11796AG"/>
    <x v="3"/>
    <x v="1"/>
    <d v="2012-04-09T10:20:04"/>
    <d v="2013-01-16T17:17:33"/>
    <s v="NPE"/>
    <s v="Software"/>
    <x v="2"/>
    <x v="10"/>
    <x v="31"/>
    <x v="1"/>
    <s v="Test Engine (TSW)"/>
  </r>
  <r>
    <s v="GPS300002195"/>
    <s v="Boot loader TLM#1 (Cold Start Standing By)"/>
    <x v="0"/>
    <s v="Closed/Approved"/>
    <s v="Developmental"/>
    <m/>
    <m/>
    <m/>
    <s v="Mission Data Unit (MDU)"/>
    <s v="3-Normal Queue"/>
    <m/>
    <s v="Robert Montana"/>
    <d v="2012-06-08T14:37:17"/>
    <d v="2012-04-09T11:58:46"/>
    <d v="2012-07-13T11:31:02"/>
    <s v="Coding Error"/>
    <s v="Fixed"/>
    <s v="Andrea Permessur"/>
    <s v="Test Engineering"/>
    <s v="Aryeh.Tasher@itt.com"/>
    <s v="Integration Test Phase"/>
    <m/>
    <s v="Vincent Cuprewich"/>
    <m/>
    <n v="11865"/>
    <x v="0"/>
    <x v="2"/>
    <d v="2012-04-09T11:58:46"/>
    <d v="2012-07-13T11:31:02"/>
    <s v="Software"/>
    <s v="Software"/>
    <x v="0"/>
    <x v="6"/>
    <x v="10"/>
    <x v="1"/>
    <s v="Flight Software"/>
  </r>
  <r>
    <s v="GPS300002196"/>
    <s v="Update path for NDS Event Data Files"/>
    <x v="0"/>
    <s v="Closed/Awaiting Approval"/>
    <s v="Developmental"/>
    <m/>
    <m/>
    <m/>
    <s v="CSTS"/>
    <s v="2-Give High Attention"/>
    <m/>
    <s v="Robert Mayercik"/>
    <d v="2012-04-09T16:24:18"/>
    <d v="2012-04-09T15:55:28"/>
    <d v="2012-04-17T12:56:59"/>
    <s v="Coding Error"/>
    <s v="Fixed"/>
    <s v="Cheryl Hodge"/>
    <s v="Test Software"/>
    <s v="Roger.Masotti@itt.com"/>
    <m/>
    <m/>
    <s v="Robert Mayercik"/>
    <s v="ASAP"/>
    <s v="11796AG"/>
    <x v="2"/>
    <x v="1"/>
    <d v="2012-04-09T15:55:28"/>
    <d v="2012-05-23T16:01:44"/>
    <s v="Software"/>
    <s v="Software"/>
    <x v="0"/>
    <x v="4"/>
    <x v="20"/>
    <x v="1"/>
    <s v="Test Engine (TSW)"/>
  </r>
  <r>
    <s v="GPS300002197"/>
    <s v="LBCR INterface changed, need to revise use of Results object"/>
    <x v="0"/>
    <s v="Closed/Approved"/>
    <s v="Developmental"/>
    <m/>
    <m/>
    <m/>
    <s v="CSTS"/>
    <s v="1-Resolve Immediately"/>
    <m/>
    <s v="Richard Lourette"/>
    <d v="2012-04-10T10:27:28"/>
    <d v="2012-04-09T16:28:14"/>
    <d v="2012-04-30T09:39:53"/>
    <m/>
    <s v="Fixed"/>
    <s v="Cheryl Hodge"/>
    <s v="Test Software"/>
    <s v="Lino.Siconolfi@itt.com"/>
    <m/>
    <m/>
    <s v="Richard Lourette"/>
    <m/>
    <s v="SIRN11796AG"/>
    <x v="4"/>
    <x v="1"/>
    <d v="2012-04-09T16:28:14"/>
    <d v="2012-04-30T09:39:53"/>
    <s v="Software"/>
    <s v="Software"/>
    <x v="0"/>
    <x v="0"/>
    <x v="5"/>
    <x v="1"/>
    <s v="Test Engine (TSW)"/>
  </r>
  <r>
    <s v="GPS300002198"/>
    <s v="FSW reboots after bootstrap fill pattern and destructive test."/>
    <x v="0"/>
    <s v="Closed/Approved"/>
    <s v="Developmental"/>
    <m/>
    <m/>
    <m/>
    <s v="Mission Data Unit (MDU)"/>
    <s v="3-Normal Queue"/>
    <n v="2119"/>
    <s v="Robert Montana"/>
    <d v="2012-04-13T09:26:40"/>
    <d v="2012-04-10T09:49:24"/>
    <d v="2012-07-16T08:35:46"/>
    <s v="Enhancement"/>
    <s v="Fixed"/>
    <s v="Andrea Permessur"/>
    <s v="Flight Software"/>
    <s v="Patricia.Roeland@itt.com"/>
    <s v="Integration Test Phase"/>
    <m/>
    <s v="Robert Montana"/>
    <d v="2012-04-20T00:00:00"/>
    <n v="11865"/>
    <x v="0"/>
    <x v="2"/>
    <d v="2012-04-10T09:49:24"/>
    <d v="2012-07-16T08:35:46"/>
    <s v="Software"/>
    <s v="Software"/>
    <x v="0"/>
    <x v="6"/>
    <x v="23"/>
    <x v="1"/>
    <s v="Flight Software"/>
  </r>
  <r>
    <s v="GPS300002199"/>
    <s v="Bootstrap warm start issues with an invalid hash table."/>
    <x v="0"/>
    <s v="Closed/Approved"/>
    <s v="Developmental"/>
    <m/>
    <m/>
    <m/>
    <s v="Mission Data Unit (MDU)"/>
    <s v="3-Normal Queue"/>
    <m/>
    <s v="Robert Montana"/>
    <d v="2012-04-13T09:27:13"/>
    <d v="2012-04-10T10:04:03"/>
    <d v="2012-07-16T08:39:17"/>
    <s v="Design Error"/>
    <s v="Fixed"/>
    <s v="Andrea Permessur"/>
    <s v="Flight Software"/>
    <s v="Aryeh.Tasher@itt.com"/>
    <m/>
    <m/>
    <s v="Robert Montana"/>
    <d v="2012-04-20T00:00:00"/>
    <n v="11873"/>
    <x v="0"/>
    <x v="2"/>
    <d v="2012-04-10T10:04:03"/>
    <d v="2012-07-16T08:39:17"/>
    <s v="Software"/>
    <s v="Software"/>
    <x v="0"/>
    <x v="6"/>
    <x v="23"/>
    <x v="1"/>
    <s v="Flight Software"/>
  </r>
  <r>
    <s v="GPS300002202"/>
    <s v="FSW/Boot SUROM Dump is currently seen as an invalid address."/>
    <x v="0"/>
    <s v="Closed/Approved"/>
    <s v="Developmental"/>
    <m/>
    <m/>
    <m/>
    <s v="Mission Data Unit (MDU)"/>
    <s v="3-Normal Queue"/>
    <m/>
    <s v="Robert Montana"/>
    <d v="2012-04-13T09:27:50"/>
    <d v="2012-04-10T11:14:44"/>
    <d v="2012-07-16T08:41:04"/>
    <s v="Coding Error"/>
    <s v="Fixed"/>
    <s v="Andrea Permessur"/>
    <s v="Flight Software"/>
    <s v="Patricia.Roeland@itt.com"/>
    <m/>
    <m/>
    <s v="Robert Montana"/>
    <d v="2012-04-20T00:00:00"/>
    <n v="11865"/>
    <x v="0"/>
    <x v="2"/>
    <d v="2012-04-10T11:14:44"/>
    <d v="2012-07-16T08:41:04"/>
    <s v="Software"/>
    <s v="Software"/>
    <x v="0"/>
    <x v="6"/>
    <x v="23"/>
    <x v="1"/>
    <s v="Flight Software"/>
  </r>
  <r>
    <s v="GPS300002204"/>
    <s v="Schema for script files needs to be updated to not allow nesting of the Test wrapper."/>
    <x v="0"/>
    <s v="Closed/Approved"/>
    <s v="Developmental"/>
    <m/>
    <m/>
    <m/>
    <s v="MITE"/>
    <s v="2-Give High Attention"/>
    <n v="2203"/>
    <s v="Jason Jackson"/>
    <d v="2012-04-17T09:28:22"/>
    <d v="2012-04-10T11:55:09"/>
    <d v="2012-10-19T09:28:32"/>
    <s v="Design Error"/>
    <s v="Fixed"/>
    <s v="Cheryl Hodge"/>
    <s v="Test Engineering"/>
    <s v="Michael.Stone@itt.com"/>
    <s v="Integration Test Phase"/>
    <m/>
    <s v="Michael Stone"/>
    <d v="2012-04-20T00:00:00"/>
    <s v="11796AN"/>
    <x v="3"/>
    <x v="1"/>
    <d v="2012-04-10T11:55:09"/>
    <d v="2012-10-19T09:28:40"/>
    <s v="Software"/>
    <s v="Software"/>
    <x v="0"/>
    <x v="5"/>
    <x v="12"/>
    <x v="1"/>
    <s v="Test Engine (TSW)"/>
  </r>
  <r>
    <s v="GPS300002208"/>
    <s v="Unable to build GPSIII Testware Installer"/>
    <x v="0"/>
    <s v="Closed/Awaiting Approval"/>
    <s v="Developmental"/>
    <m/>
    <m/>
    <m/>
    <s v="CSTS"/>
    <s v="2-Give High Attention"/>
    <m/>
    <s v="Lino Siconolfi"/>
    <d v="2012-04-10T20:46:41"/>
    <d v="2012-04-10T20:18:15"/>
    <d v="2012-04-26T14:20:02"/>
    <s v="Not a Failure"/>
    <s v="Fixed"/>
    <s v="Cheryl Hodge"/>
    <s v="Test Software"/>
    <s v="Roger.Masotti@itt.com"/>
    <m/>
    <m/>
    <s v="Lino Siconolfi"/>
    <m/>
    <s v="11796AG/AH"/>
    <x v="3"/>
    <x v="1"/>
    <d v="2012-04-10T20:18:15"/>
    <d v="2012-04-26T14:24:38"/>
    <s v="Software"/>
    <s v="Software"/>
    <x v="0"/>
    <x v="0"/>
    <x v="21"/>
    <x v="1"/>
    <s v="Test Engine (TSW)"/>
  </r>
  <r>
    <s v="GPS300002214"/>
    <s v="MDU OPS command corrupts second word on RED BUS"/>
    <x v="0"/>
    <s v="Closed/Awaiting Approval"/>
    <s v="Developmental"/>
    <m/>
    <m/>
    <m/>
    <s v="CSTS"/>
    <s v="1-Resolve Immediately"/>
    <m/>
    <s v="Aryeh Tasher"/>
    <d v="2012-04-11T17:39:13"/>
    <d v="2012-04-11T17:12:33"/>
    <d v="2012-07-02T16:54:23"/>
    <s v="Design Error"/>
    <s v="Fixed"/>
    <s v="Cheryl Hodge"/>
    <s v="Test Software"/>
    <s v="Richard.Lourette@itt.com"/>
    <s v="Integration Test Phase"/>
    <m/>
    <s v="Richard Lourette"/>
    <m/>
    <n v="11849"/>
    <x v="3"/>
    <x v="0"/>
    <d v="2012-04-11T17:12:33"/>
    <d v="2012-08-01T17:04:31"/>
    <s v="MDU"/>
    <s v="Software"/>
    <x v="0"/>
    <x v="8"/>
    <x v="19"/>
    <x v="1"/>
    <s v="Flight Software"/>
  </r>
  <r>
    <s v="GPS300002217"/>
    <s v="FSW: WG Process Exceptions On Initialization"/>
    <x v="0"/>
    <s v="Closed/Awaiting Approval"/>
    <s v="Developmental"/>
    <m/>
    <m/>
    <m/>
    <s v="Mission Data Unit (MDU)"/>
    <s v="3-Normal Queue"/>
    <m/>
    <s v="Aryeh Tasher"/>
    <d v="2012-04-13T09:31:40"/>
    <d v="2012-04-12T11:39:14"/>
    <d v="2012-05-23T17:27:50"/>
    <m/>
    <s v="Fixed"/>
    <s v="Cheryl Hodge"/>
    <s v="Flight Software"/>
    <s v="Waiman.Baccay@itt.com"/>
    <s v="SWIT Phase"/>
    <m/>
    <s v="Aryeh Tasher"/>
    <d v="2012-05-18T00:00:00"/>
    <n v="11845"/>
    <x v="0"/>
    <x v="2"/>
    <d v="2012-04-12T11:39:14"/>
    <d v="2012-05-23T19:02:05"/>
    <s v="Software"/>
    <s v="Software"/>
    <x v="0"/>
    <x v="4"/>
    <x v="20"/>
    <x v="1"/>
    <s v="Flight Software"/>
  </r>
  <r>
    <s v="GPS300002219"/>
    <s v="TSW: Fix Bit Positions in OBC Attitude Data Message"/>
    <x v="0"/>
    <s v="Closed/Awaiting Approval"/>
    <s v="Developmental"/>
    <s v="Interface1553script.cpp"/>
    <s v="Interface1553script.cpp"/>
    <m/>
    <s v="MAR"/>
    <s v="3-Normal Queue"/>
    <m/>
    <s v="Robert Mayercik"/>
    <d v="2012-04-12T15:22:36"/>
    <d v="2012-04-12T15:14:21"/>
    <d v="2012-05-02T09:17:53"/>
    <s v="Coding Error"/>
    <s v="Fixed"/>
    <s v="Cheryl Hodge"/>
    <s v="Flight Software"/>
    <s v="Aryeh.Tasher@itt.com"/>
    <m/>
    <m/>
    <s v="Aryeh Tasher"/>
    <m/>
    <s v="11796AH"/>
    <x v="0"/>
    <x v="1"/>
    <d v="2012-04-12T15:14:21"/>
    <d v="2012-05-23T18:56:12"/>
    <s v="MDU"/>
    <s v="Software"/>
    <x v="0"/>
    <x v="4"/>
    <x v="20"/>
    <x v="1"/>
    <s v="Test Engine (TSW)"/>
  </r>
  <r>
    <s v="GPS300002220"/>
    <s v="FSW - Commanded tests not being run."/>
    <x v="0"/>
    <s v="In Progress"/>
    <s v="Developmental"/>
    <s v="Code"/>
    <m/>
    <m/>
    <s v="Mission Data Unit (MDU)"/>
    <s v="3-Normal Queue"/>
    <m/>
    <s v="Robert Montana"/>
    <d v="2012-04-13T09:40:20"/>
    <d v="2012-04-12T15:14:31"/>
    <d v="2012-10-12T13:58:22"/>
    <s v="Coding Error"/>
    <s v="Fixed"/>
    <s v="Cheryl Hodge"/>
    <s v="Flight Software"/>
    <s v="Patricia.Roeland@itt.com"/>
    <m/>
    <m/>
    <s v="Robert Montana"/>
    <d v="2012-05-18T00:00:00"/>
    <n v="11913"/>
    <x v="0"/>
    <x v="0"/>
    <d v="2012-04-12T15:14:31"/>
    <d v="2013-04-11T16:48:39"/>
    <s v="Software"/>
    <s v="Software"/>
    <x v="2"/>
    <x v="0"/>
    <x v="7"/>
    <x v="1"/>
    <s v="Flight Software"/>
  </r>
  <r>
    <s v="GPS300002221"/>
    <s v="FSW - Hash failures need to initiate transition to Non-Standard codes."/>
    <x v="0"/>
    <s v="Closed/Approved"/>
    <s v="Developmental"/>
    <s v="Code"/>
    <m/>
    <m/>
    <s v="Mission Data Unit (MDU)"/>
    <s v="3-Normal Queue"/>
    <n v="1756"/>
    <s v="Robert Montana"/>
    <d v="2012-04-13T09:41:28"/>
    <d v="2012-04-12T15:18:29"/>
    <d v="2013-04-11T16:49:45"/>
    <s v="Coding Error"/>
    <s v="Fixed"/>
    <s v="Cheryl Hodge"/>
    <s v="Flight Software"/>
    <s v="Patricia.Roeland@itt.com"/>
    <m/>
    <m/>
    <s v="Robert Montana"/>
    <d v="2012-05-18T00:00:00"/>
    <n v="11913"/>
    <x v="0"/>
    <x v="0"/>
    <d v="2012-04-12T15:18:29"/>
    <d v="2013-04-11T16:49:46"/>
    <s v="Software"/>
    <s v="Software"/>
    <x v="2"/>
    <x v="0"/>
    <x v="7"/>
    <x v="1"/>
    <s v="Flight Software"/>
  </r>
  <r>
    <s v="GPS300002223"/>
    <s v="ToString operation throws exception in 8 DataPoint classes"/>
    <x v="0"/>
    <s v="Closed/Awaiting Approval"/>
    <s v="Developmental"/>
    <m/>
    <m/>
    <m/>
    <s v="CSTS"/>
    <s v="3-Normal Queue"/>
    <m/>
    <s v="Richard Lourette"/>
    <d v="2012-08-30T17:22:33"/>
    <d v="2012-04-12T15:30:30"/>
    <d v="2012-09-21T13:38:28"/>
    <s v="Coding Error"/>
    <s v="Fixed"/>
    <s v="Cheryl Hodge"/>
    <s v="Test Software"/>
    <s v="Julie.Fazio@itt.com"/>
    <m/>
    <m/>
    <s v="George Lewis"/>
    <d v="2012-04-27T00:00:00"/>
    <s v="11796AO"/>
    <x v="0"/>
    <x v="1"/>
    <d v="2012-04-12T15:30:30"/>
    <d v="2013-01-11T17:51:06"/>
    <s v="Software"/>
    <s v="Software"/>
    <x v="2"/>
    <x v="10"/>
    <x v="32"/>
    <x v="1"/>
    <s v="Test Engine (TSW)"/>
  </r>
  <r>
    <s v="GPS300002224"/>
    <s v="FSW/Boot - there is a requirement to be able to clear the Diagnostic store."/>
    <x v="0"/>
    <s v="Closed/Awaiting Approval"/>
    <s v="Developmental"/>
    <m/>
    <m/>
    <m/>
    <s v="Mission Data Unit (MDU)"/>
    <s v="3-Normal Queue"/>
    <n v="7.7811561176186506E+22"/>
    <s v="Michael Gilbert"/>
    <d v="2012-05-29T16:49:49"/>
    <d v="2012-04-12T15:41:33"/>
    <d v="2012-07-13T16:15:26"/>
    <s v="Requirement Misunderstood"/>
    <s v="Fixed"/>
    <s v="Cheryl Hodge"/>
    <s v="Flight Software"/>
    <s v="Michael.Gilbert@itt.com"/>
    <s v="Integration Test Phase"/>
    <m/>
    <s v="Robert Montana"/>
    <d v="2012-05-18T00:00:00"/>
    <n v="11873"/>
    <x v="0"/>
    <x v="2"/>
    <d v="2012-04-12T15:41:33"/>
    <d v="2012-07-27T14:48:50"/>
    <s v="Software"/>
    <s v="Software"/>
    <x v="0"/>
    <x v="6"/>
    <x v="28"/>
    <x v="1"/>
    <s v="Flight Software"/>
  </r>
  <r>
    <s v="GPS300002225"/>
    <s v="FSW - Not genererating upload block response telemetry"/>
    <x v="0"/>
    <s v="Closed/Awaiting Approval"/>
    <s v="Developmental"/>
    <m/>
    <m/>
    <m/>
    <s v="Mission Data Unit (MDU)"/>
    <s v="2-Give High Attention"/>
    <n v="1864"/>
    <s v="Michael Gilbert"/>
    <d v="2012-04-13T17:36:54"/>
    <d v="2012-04-12T15:44:15"/>
    <d v="2012-07-31T13:01:33"/>
    <s v="Coding Error"/>
    <s v="Fixed"/>
    <s v="Cheryl Hodge"/>
    <s v="Test Software"/>
    <s v="Patricia.Roeland@itt.com"/>
    <s v="Integration Test Phase"/>
    <m/>
    <s v="Richard Lourette"/>
    <m/>
    <n v="11849"/>
    <x v="3"/>
    <x v="0"/>
    <d v="2012-04-12T15:44:15"/>
    <d v="2012-08-01T17:00:51"/>
    <s v="Software"/>
    <s v="Software"/>
    <x v="0"/>
    <x v="8"/>
    <x v="19"/>
    <x v="1"/>
    <s v="Flight Software"/>
  </r>
  <r>
    <s v="GPS300002234"/>
    <s v="LBCR Continuous Monitoring Performance"/>
    <x v="2"/>
    <s v="In Progress"/>
    <s v="Developmental"/>
    <m/>
    <m/>
    <m/>
    <s v="LBCR"/>
    <s v="1-Resolve Immediately"/>
    <m/>
    <s v="Joseph Barcelo"/>
    <d v="2013-04-04T14:06:07"/>
    <d v="2012-04-13T09:10:06"/>
    <m/>
    <s v="Design Error"/>
    <s v="Fixed Indirectly"/>
    <m/>
    <s v="Test Software"/>
    <s v="Robert.Mayercik@itt.com"/>
    <s v="Integration Test Phase"/>
    <m/>
    <s v="Adam rossi"/>
    <s v="BIN 2 MDU ATP Vibe/Pyro"/>
    <s v="11796AT"/>
    <x v="4"/>
    <x v="1"/>
    <d v="2012-04-13T09:10:06"/>
    <m/>
    <s v="MDU"/>
    <s v="Software"/>
    <x v="1"/>
    <x v="1"/>
    <x v="1"/>
    <x v="1"/>
    <s v="Test Engine (TSW)"/>
  </r>
  <r>
    <s v="GPS300002235"/>
    <s v="TSW - Missing Commands in command database."/>
    <x v="0"/>
    <s v="Closed/Awaiting Approval"/>
    <s v="Developmental"/>
    <m/>
    <m/>
    <m/>
    <s v="Z_Do_Not_Use"/>
    <s v="3-Normal Queue"/>
    <n v="2132"/>
    <s v="Lino Siconolfi"/>
    <d v="2012-04-17T12:41:03"/>
    <d v="2012-04-16T10:18:10"/>
    <d v="2012-05-11T16:36:39"/>
    <s v="Not a Failure"/>
    <s v="Fixed"/>
    <s v="Cheryl Hodge"/>
    <s v="Flight Software"/>
    <s v="Roger.Masotti@itt.com"/>
    <m/>
    <m/>
    <s v="Robert Montana"/>
    <d v="2012-05-04T00:00:00"/>
    <s v="11796AH"/>
    <x v="0"/>
    <x v="1"/>
    <d v="2012-04-16T10:18:10"/>
    <d v="2012-05-16T12:09:27"/>
    <s v="Software"/>
    <s v="Software"/>
    <x v="0"/>
    <x v="4"/>
    <x v="11"/>
    <x v="1"/>
    <s v="Test Engine (TSW)"/>
  </r>
  <r>
    <s v="GPS300002237"/>
    <s v="Result Names not being stored unique in GPSIII database"/>
    <x v="0"/>
    <s v="Closed/Awaiting Approval"/>
    <s v="Developmental"/>
    <m/>
    <m/>
    <m/>
    <s v="CSTS"/>
    <s v="3-Normal Queue"/>
    <m/>
    <s v="Jason Jackson"/>
    <d v="2012-04-17T09:21:47"/>
    <d v="2012-04-16T15:19:50"/>
    <d v="2012-08-17T11:25:36"/>
    <s v="Coding Error"/>
    <s v="Fixed"/>
    <s v="Cheryl Hodge"/>
    <s v="Test Software"/>
    <s v="Julie.Fazio@itt.com"/>
    <s v="Integration Test Phase"/>
    <m/>
    <s v="Jason Jackson"/>
    <d v="2012-08-03T00:00:00"/>
    <s v="11796AN"/>
    <x v="2"/>
    <x v="1"/>
    <d v="2012-04-16T15:19:50"/>
    <d v="2013-01-11T17:51:51"/>
    <s v="Software"/>
    <s v="Software"/>
    <x v="2"/>
    <x v="10"/>
    <x v="32"/>
    <x v="1"/>
    <s v="Test Engine (TSW)"/>
  </r>
  <r>
    <s v="GPS300002239"/>
    <s v="FSW - Telemetry Dropout Due To Local Queue Overflow"/>
    <x v="0"/>
    <s v="Closed/Approved"/>
    <s v="Developmental"/>
    <s v="Code"/>
    <m/>
    <m/>
    <s v="Mission Data Unit (MDU)"/>
    <s v="2-Give High Attention"/>
    <n v="11931586"/>
    <s v="Michael Gilbert"/>
    <d v="2012-04-16T16:53:21"/>
    <d v="2012-04-16T16:47:03"/>
    <d v="2013-05-09T15:16:20"/>
    <s v="Design Error"/>
    <s v="Fixed"/>
    <s v="Cheryl Hodge"/>
    <s v="Test Software"/>
    <s v="Patricia.Roeland@itt.com"/>
    <s v="Integration Test Phase"/>
    <m/>
    <s v="Michael Gilbert"/>
    <m/>
    <n v="11913"/>
    <x v="3"/>
    <x v="0"/>
    <d v="2012-04-16T16:47:03"/>
    <d v="2013-05-09T15:16:20"/>
    <s v="Software"/>
    <s v="Software"/>
    <x v="2"/>
    <x v="4"/>
    <x v="17"/>
    <x v="1"/>
    <s v="Flight Software"/>
  </r>
  <r>
    <s v="GPS300002240"/>
    <s v="Typo in Red Bus ISR"/>
    <x v="0"/>
    <s v="Closed/Awaiting Approval"/>
    <s v="Developmental"/>
    <m/>
    <s v="SecretBus1553.cpp"/>
    <s v="SecretBus1553.cpp"/>
    <s v="CSTS"/>
    <s v="2-Give High Attention"/>
    <m/>
    <s v="Robert Mayercik"/>
    <d v="2012-04-17T09:17:45"/>
    <d v="2012-04-16T20:11:19"/>
    <d v="2012-05-11T16:36:54"/>
    <s v="Coding Error"/>
    <s v="Fixed"/>
    <s v="Cheryl Hodge"/>
    <s v="Test Software"/>
    <s v="Richard.Lourette@itt.com"/>
    <s v="Integration Test Phase"/>
    <m/>
    <s v="Robert Mayercik"/>
    <d v="2012-05-01T00:00:00"/>
    <s v="11796AH"/>
    <x v="0"/>
    <x v="1"/>
    <d v="2012-04-16T20:11:19"/>
    <d v="2012-05-23T18:42:08"/>
    <s v="Software"/>
    <s v="Software"/>
    <x v="0"/>
    <x v="4"/>
    <x v="20"/>
    <x v="1"/>
    <s v="Test Engine (TSW)"/>
  </r>
  <r>
    <s v="GPS300002241"/>
    <s v="FSW: State Vector Propagator Causes FSW Telemetry to Hang"/>
    <x v="0"/>
    <s v="Closed/Approved"/>
    <s v="Developmental"/>
    <s v="Code"/>
    <m/>
    <m/>
    <s v="Mission Data Unit (MDU)"/>
    <s v="1-Resolve Immediately"/>
    <m/>
    <s v="Aryeh Tasher"/>
    <d v="2012-04-17T09:15:43"/>
    <d v="2012-04-16T21:00:51"/>
    <d v="2013-02-08T15:08:55"/>
    <s v="Coding Error"/>
    <s v="Fixed"/>
    <s v="Cheryl Hodge"/>
    <s v="Flight Software"/>
    <s v="Patricia.Roeland@itt.com"/>
    <s v="SWIT Phase"/>
    <m/>
    <s v="Aryeh Tasher"/>
    <d v="2012-05-01T00:00:00"/>
    <n v="11913"/>
    <x v="4"/>
    <x v="0"/>
    <d v="2012-04-16T21:00:51"/>
    <d v="2013-02-08T15:08:55"/>
    <s v="Software"/>
    <s v="Software"/>
    <x v="2"/>
    <x v="7"/>
    <x v="18"/>
    <x v="1"/>
    <s v="Flight Software"/>
  </r>
  <r>
    <s v="GPS300002242"/>
    <s v="LBCR Class not public"/>
    <x v="0"/>
    <s v="Closed/Approved"/>
    <s v="Developmental"/>
    <m/>
    <m/>
    <m/>
    <s v="CSTS"/>
    <s v="4-Low Priority"/>
    <m/>
    <s v="Richard Lourette"/>
    <d v="2012-04-25T09:17:27"/>
    <d v="2012-04-16T21:05:35"/>
    <d v="2012-05-30T11:21:15"/>
    <m/>
    <s v="Fixed"/>
    <s v="Cheryl Hodge"/>
    <s v="Test Software"/>
    <s v="Roger.Masotti@itt.com"/>
    <m/>
    <m/>
    <s v="Richard Lourette"/>
    <m/>
    <s v="11796AI"/>
    <x v="2"/>
    <x v="1"/>
    <d v="2012-04-16T21:05:35"/>
    <d v="2012-05-30T11:21:15"/>
    <s v="Software"/>
    <s v="Software"/>
    <x v="0"/>
    <x v="4"/>
    <x v="13"/>
    <x v="1"/>
    <s v="Test Engine (TSW)"/>
  </r>
  <r>
    <s v="GPS300002243"/>
    <s v="The ITT_Monitor component project file needs the removal of un-used dependancies"/>
    <x v="0"/>
    <s v="Closed/Awaiting Approval"/>
    <s v="Developmental"/>
    <m/>
    <m/>
    <m/>
    <s v="CSTS"/>
    <s v="2-Give High Attention"/>
    <m/>
    <s v="Jason Jackson"/>
    <d v="2012-04-17T08:20:49"/>
    <d v="2012-04-17T08:08:00"/>
    <d v="2012-04-20T10:00:15"/>
    <s v="Coding Error"/>
    <s v="Fixed"/>
    <s v="Cheryl Hodge"/>
    <s v="Test Software"/>
    <s v="Roger.Masotti@itt.com"/>
    <m/>
    <m/>
    <s v="Roger Masotti"/>
    <m/>
    <s v="11796AH"/>
    <x v="3"/>
    <x v="1"/>
    <d v="2012-04-17T08:08:00"/>
    <d v="2012-05-23T18:46:57"/>
    <s v="Software"/>
    <s v="Software"/>
    <x v="0"/>
    <x v="4"/>
    <x v="20"/>
    <x v="1"/>
    <s v="Test Engine (TSW)"/>
  </r>
  <r>
    <s v="GPS300002245"/>
    <s v="LBCRCodePresentResult is sending too much data to the ATP Executive window."/>
    <x v="0"/>
    <s v="Closed/Approved"/>
    <s v="Developmental"/>
    <m/>
    <m/>
    <m/>
    <s v="MITE"/>
    <s v="2-Give High Attention"/>
    <m/>
    <s v="Richard Lourette"/>
    <d v="2012-04-19T09:28:08"/>
    <d v="2012-04-17T11:23:23"/>
    <d v="2012-08-20T12:23:23"/>
    <s v="Not a Failure"/>
    <s v="Fixed"/>
    <s v="Cheryl Hodge"/>
    <s v="Test Software"/>
    <s v="Michael.Stone@itt.com"/>
    <s v="Integration Test Phase"/>
    <m/>
    <s v="Michael Stone"/>
    <m/>
    <s v="11796AK"/>
    <x v="3"/>
    <x v="1"/>
    <d v="2012-04-17T11:23:23"/>
    <d v="2012-08-20T12:23:23"/>
    <s v="Software"/>
    <s v="Software"/>
    <x v="0"/>
    <x v="8"/>
    <x v="29"/>
    <x v="1"/>
    <s v="Test Engine (TSW)"/>
  </r>
  <r>
    <s v="GPS300002246"/>
    <s v="FSW/Boot - Program images causing Hash Issues."/>
    <x v="0"/>
    <s v="Closed/Approved"/>
    <s v="Developmental"/>
    <m/>
    <m/>
    <m/>
    <s v="Mission Data Unit (MDU)"/>
    <s v="1-Resolve Immediately"/>
    <n v="1756"/>
    <s v="Robert Montana"/>
    <d v="2012-04-19T09:21:40"/>
    <d v="2012-04-18T08:51:27"/>
    <d v="2012-07-12T15:50:34"/>
    <s v="Coding Error"/>
    <s v="Fixed"/>
    <s v="Andrea Permessur"/>
    <s v="Flight Software"/>
    <s v="Patricia.Roeland@itt.com"/>
    <m/>
    <m/>
    <s v="Robert Montana"/>
    <d v="2012-04-27T00:00:00"/>
    <n v="11865"/>
    <x v="3"/>
    <x v="0"/>
    <d v="2012-04-18T08:51:27"/>
    <d v="2012-07-12T15:50:34"/>
    <s v="Software"/>
    <s v="Software"/>
    <x v="0"/>
    <x v="6"/>
    <x v="10"/>
    <x v="1"/>
    <s v="Flight Software"/>
  </r>
  <r>
    <s v="GPS300002252"/>
    <s v="Power Supply OFF Commands Need additional step to set 0 Volts"/>
    <x v="0"/>
    <s v="Closed/Approved"/>
    <s v="Developmental"/>
    <m/>
    <m/>
    <s v="Commands.sdf"/>
    <s v="CSTS"/>
    <s v="4-Low Priority"/>
    <m/>
    <s v="Lino Siconolfi"/>
    <d v="2012-06-12T14:36:58"/>
    <d v="2012-04-18T12:33:48"/>
    <d v="2012-08-21T17:57:48"/>
    <m/>
    <s v="Fixed"/>
    <s v="Cheryl Hodge"/>
    <s v="Test Software"/>
    <s v="Brandon.Flon@itt.com"/>
    <s v="Integration Test Phase"/>
    <m/>
    <s v="Brandon Flon"/>
    <d v="2013-09-30T00:00:00"/>
    <s v="11796AL"/>
    <x v="1"/>
    <x v="1"/>
    <d v="2012-04-18T12:33:48"/>
    <d v="2012-08-21T17:57:48"/>
    <s v="NPE"/>
    <s v="Software"/>
    <x v="0"/>
    <x v="8"/>
    <x v="29"/>
    <x v="1"/>
    <s v="Test Engine (TSW)"/>
  </r>
  <r>
    <s v="GPS300002253"/>
    <s v="LBCR Schema File needs updates"/>
    <x v="0"/>
    <s v="Closed/Awaiting Approval"/>
    <s v="Developmental"/>
    <m/>
    <m/>
    <m/>
    <s v="CSTS"/>
    <s v="2-Give High Attention"/>
    <m/>
    <s v="Richard Lourette"/>
    <d v="2012-04-19T09:12:47"/>
    <d v="2012-04-18T18:20:37"/>
    <d v="2012-05-02T21:28:28"/>
    <s v="Informational"/>
    <s v="Fixed"/>
    <s v="Cheryl Hodge"/>
    <s v="Test Software"/>
    <s v="Timothy.Flynn@itt.com"/>
    <m/>
    <m/>
    <s v="Richard Lourette"/>
    <d v="2012-04-23T00:00:00"/>
    <s v="11796AJ - not in SVD"/>
    <x v="3"/>
    <x v="1"/>
    <d v="2012-04-18T18:20:37"/>
    <d v="2012-10-18T13:48:14"/>
    <s v="Software"/>
    <s v="Software"/>
    <x v="0"/>
    <x v="5"/>
    <x v="12"/>
    <x v="1"/>
    <s v="Test Engine (TSW)"/>
  </r>
  <r>
    <s v="GPS300002254"/>
    <s v="PI Common MDU1553PayloadBus file requires update for MUB PEB uploads"/>
    <x v="0"/>
    <s v="Closed/Approved"/>
    <s v="Developmental"/>
    <m/>
    <m/>
    <m/>
    <s v="CSTS"/>
    <s v="3-Normal Queue"/>
    <m/>
    <s v="Lino Siconolfi"/>
    <d v="2012-04-19T10:18:30"/>
    <d v="2012-04-19T10:11:45"/>
    <d v="2012-05-16T12:09:59"/>
    <s v="Requirement Misunderstood"/>
    <s v="Fixed"/>
    <s v="Cheryl Hodge"/>
    <s v="Test Software"/>
    <s v="Robert.Montana@itt.com"/>
    <s v="SWIT Phase"/>
    <m/>
    <s v="Lino Siconolfi"/>
    <m/>
    <s v="11796AH"/>
    <x v="0"/>
    <x v="1"/>
    <d v="2012-04-19T10:11:45"/>
    <d v="2012-05-16T12:09:59"/>
    <s v="Software"/>
    <s v="Software"/>
    <x v="0"/>
    <x v="4"/>
    <x v="11"/>
    <x v="1"/>
    <s v="Test Engine (TSW)"/>
  </r>
  <r>
    <s v="GPS300002261"/>
    <s v="TSW Database Schema Updates Slow To Be Applied"/>
    <x v="0"/>
    <s v="Closed/Approved"/>
    <s v="Developmental"/>
    <m/>
    <m/>
    <m/>
    <s v="CSTS"/>
    <s v="4-Low Priority"/>
    <m/>
    <s v="Jason Jackson"/>
    <d v="2012-05-31T13:26:15"/>
    <d v="2012-04-20T10:00:48"/>
    <d v="2012-11-08T16:03:09"/>
    <s v="Not a Failure"/>
    <s v="Fixed"/>
    <s v="Cheryl Hodge"/>
    <s v="Test Software"/>
    <s v="Roger.Masotti@itt.com"/>
    <s v="Integration Test Phase"/>
    <m/>
    <s v="Jason Jackson"/>
    <d v="2012-06-01T00:00:00"/>
    <s v="11796AM"/>
    <x v="2"/>
    <x v="1"/>
    <d v="2012-04-20T10:00:48"/>
    <d v="2012-11-08T16:03:09"/>
    <s v="Software"/>
    <s v="Software"/>
    <x v="0"/>
    <x v="9"/>
    <x v="30"/>
    <x v="1"/>
    <s v="Test Engine (TSW)"/>
  </r>
  <r>
    <s v="GPS300002268"/>
    <s v="The Test Engine has a problem interpretating multiple analyze points of the same telemetry within one UUT block."/>
    <x v="0"/>
    <s v="Closed/Awaiting Approval"/>
    <s v="Developmental"/>
    <m/>
    <m/>
    <s v="11796AF+ENG2"/>
    <s v="CSTS"/>
    <s v="3-Normal Queue"/>
    <m/>
    <s v="Jason Jackson"/>
    <d v="2012-06-25T19:20:06"/>
    <d v="2012-04-21T13:36:32"/>
    <d v="2012-07-23T16:37:49"/>
    <s v="Coding Error"/>
    <s v="Fixed"/>
    <s v="Cheryl Hodge"/>
    <s v="Systems"/>
    <s v="Roger.Masotti@itt.com"/>
    <m/>
    <m/>
    <s v="Michael Stone"/>
    <d v="2012-06-04T00:00:00"/>
    <s v="11796AM"/>
    <x v="0"/>
    <x v="1"/>
    <d v="2012-04-21T13:36:32"/>
    <d v="2012-10-18T13:47:26"/>
    <s v="MDU"/>
    <s v="Software"/>
    <x v="0"/>
    <x v="5"/>
    <x v="12"/>
    <x v="1"/>
    <s v="Test Engine (TSW)"/>
  </r>
  <r>
    <s v="GPS300002274"/>
    <s v="FSW: CDG Fault Handling Error"/>
    <x v="0"/>
    <s v="Closed/Awaiting Approval"/>
    <s v="Developmental"/>
    <s v="code"/>
    <m/>
    <m/>
    <s v="Mission Data Unit (MDU)"/>
    <s v="3-Normal Queue"/>
    <n v="10281176"/>
    <s v="Aryeh Tasher"/>
    <d v="2012-04-24T09:08:29"/>
    <d v="2012-04-23T20:44:22"/>
    <d v="2013-04-04T10:34:47"/>
    <s v="Design Error"/>
    <s v="Fixed"/>
    <s v="Cheryl Hodge"/>
    <s v="Flight Software"/>
    <s v="Patricia.Roeland@itt.com"/>
    <s v="SWIT Phase"/>
    <m/>
    <s v="Aryeh Tasher"/>
    <d v="2012-06-01T00:00:00"/>
    <s v="11880A"/>
    <x v="0"/>
    <x v="0"/>
    <d v="2012-04-23T20:44:22"/>
    <d v="2013-04-04T11:50:07"/>
    <s v="Software"/>
    <s v="Software"/>
    <x v="2"/>
    <x v="0"/>
    <x v="36"/>
    <x v="1"/>
    <s v="Flight Software"/>
  </r>
  <r>
    <s v="GPS300002282"/>
    <s v="TSW: Fix SMC 331 In Commands Database"/>
    <x v="0"/>
    <s v="Closed/Approved"/>
    <s v="Developmental"/>
    <m/>
    <m/>
    <m/>
    <s v="MITE"/>
    <s v="3-Normal Queue"/>
    <m/>
    <s v="Lino Siconolfi"/>
    <d v="2012-04-26T10:58:18"/>
    <d v="2012-04-25T19:54:16"/>
    <d v="2012-05-16T12:10:34"/>
    <s v="Coding Error"/>
    <s v="Fixed"/>
    <s v="Cheryl Hodge"/>
    <s v="Flight Software"/>
    <s v="Roger.Masotti@itt.com"/>
    <s v="SWIT Phase"/>
    <m/>
    <s v="Aryeh Tasher"/>
    <m/>
    <s v="11796AJ"/>
    <x v="0"/>
    <x v="1"/>
    <d v="2012-04-25T19:54:16"/>
    <d v="2012-05-16T12:10:34"/>
    <s v="Software"/>
    <s v="Software"/>
    <x v="0"/>
    <x v="4"/>
    <x v="11"/>
    <x v="1"/>
    <s v="Test Engine (TSW)"/>
  </r>
  <r>
    <s v="GPS300002283"/>
    <s v="SWIT: LBCR Nav Msg Capture Function"/>
    <x v="0"/>
    <s v="Closed/Approved"/>
    <s v="Developmental"/>
    <s v="TC13, 14, 15 scripts"/>
    <m/>
    <s v="TC14, TC15, TC13"/>
    <s v="LBCR"/>
    <s v="1-Resolve Immediately"/>
    <m/>
    <s v="Joseph Barcelo"/>
    <d v="2012-09-10T16:24:29"/>
    <d v="2012-04-26T07:51:34"/>
    <d v="2013-02-28T10:51:18"/>
    <s v="Not a Failure"/>
    <s v="Fixed Indirectly"/>
    <s v="Cheryl Hodge"/>
    <s v="Flight Software"/>
    <s v="Roger.Masotti@itt.com"/>
    <s v="SWIT Phase"/>
    <m/>
    <s v="Waiman Baccay"/>
    <d v="2012-06-21T00:00:00"/>
    <s v="OBE - 11832"/>
    <x v="0"/>
    <x v="1"/>
    <d v="2012-04-26T07:51:34"/>
    <d v="2013-02-28T10:51:18"/>
    <s v="Software"/>
    <s v="Software"/>
    <x v="2"/>
    <x v="7"/>
    <x v="37"/>
    <x v="1"/>
    <s v="Test Engine (TSW)"/>
  </r>
  <r>
    <s v="GPS300002284"/>
    <s v="FSW: CNAV Message Generator Handling of Invalid Message Types"/>
    <x v="0"/>
    <s v="Closed/Approved"/>
    <s v="Developmental"/>
    <s v="cnav_msg_generator.cpp"/>
    <m/>
    <m/>
    <s v="Mission Data Unit (MDU)"/>
    <s v="3-Normal Queue"/>
    <m/>
    <s v="Waiman Baccay"/>
    <d v="2012-04-30T10:33:41"/>
    <d v="2012-04-26T08:49:05"/>
    <d v="2013-05-13T15:28:36"/>
    <s v="Coding Error"/>
    <s v="Fixed"/>
    <s v="Cheryl Hodge"/>
    <s v="Flight Software"/>
    <s v="Patricia.Roeland@itt.com"/>
    <s v="SWIT Phase"/>
    <m/>
    <s v="Waiman Baccay"/>
    <d v="2012-08-30T00:00:00"/>
    <n v="11873"/>
    <x v="0"/>
    <x v="0"/>
    <d v="2012-04-26T08:49:05"/>
    <d v="2013-05-13T15:28:36"/>
    <s v="Software"/>
    <s v="Software"/>
    <x v="2"/>
    <x v="4"/>
    <x v="11"/>
    <x v="1"/>
    <s v="Flight Software"/>
  </r>
  <r>
    <s v="GPS300002285"/>
    <s v="NDS BDP Commands script does not display data received over the Secret 1553 bus on the data report"/>
    <x v="1"/>
    <s v="Deferred"/>
    <s v="Developmental"/>
    <m/>
    <m/>
    <m/>
    <s v="MITE"/>
    <s v="3-Normal Queue"/>
    <m/>
    <s v="Richard Lourette"/>
    <d v="2012-04-30T10:23:08"/>
    <d v="2012-04-26T10:24:50"/>
    <m/>
    <s v="Not a Failure"/>
    <s v="Enhancement Request"/>
    <m/>
    <s v="Systems"/>
    <s v="Allen.Kozal@itt.com"/>
    <s v="Integration Test Phase"/>
    <m/>
    <s v="Michael Yucis"/>
    <s v="Not Needed for SV01"/>
    <m/>
    <x v="1"/>
    <x v="1"/>
    <d v="2012-04-26T10:24:50"/>
    <m/>
    <s v="MDU"/>
    <s v="Software"/>
    <x v="1"/>
    <x v="1"/>
    <x v="1"/>
    <x v="1"/>
    <s v="Test Engine (TSW)"/>
  </r>
  <r>
    <s v="GPS300002287"/>
    <s v="Power Meter Freezes display after scripts read from it. Thus no longer displaying real time data"/>
    <x v="0"/>
    <s v="Closed/Approved"/>
    <s v="Developmental"/>
    <s v="any scripts which read power from the power meters"/>
    <m/>
    <m/>
    <s v="NPE ITE"/>
    <s v="2-Give High Attention"/>
    <m/>
    <s v="Lino Siconolfi"/>
    <d v="2012-06-05T07:33:41"/>
    <d v="2012-04-26T11:16:55"/>
    <d v="2013-05-20T17:11:27"/>
    <s v="Requirement Misunderstood"/>
    <s v="Fixed"/>
    <s v="Cheryl Hodge"/>
    <s v="Test Engineering"/>
    <s v="Roger.Masotti@itt.com"/>
    <s v="Integration Test Phase"/>
    <m/>
    <s v="William Bartus"/>
    <s v="Flight MDU ATP Start"/>
    <s v="11796AL"/>
    <x v="0"/>
    <x v="1"/>
    <d v="2012-04-26T11:16:55"/>
    <d v="2013-05-20T17:11:27"/>
    <s v="NPE"/>
    <s v="Software"/>
    <x v="2"/>
    <x v="4"/>
    <x v="20"/>
    <x v="1"/>
    <s v="Test Engine (TSW)"/>
  </r>
  <r>
    <s v="GPS300002289"/>
    <s v="FSW - L3 Downlink Failures for XL Transmit (Local NDS Event)"/>
    <x v="0"/>
    <s v="In Progress"/>
    <s v="Developmental"/>
    <m/>
    <m/>
    <m/>
    <s v="Mission Data Unit (MDU)"/>
    <s v="1-Resolve Immediately"/>
    <n v="186421382154"/>
    <s v="Michael Gilbert"/>
    <d v="2012-04-26T14:34:34"/>
    <d v="2012-04-26T14:02:52"/>
    <d v="2012-05-14T14:53:25"/>
    <s v="Design Error"/>
    <s v="Fixed"/>
    <s v="Cheryl Hodge"/>
    <s v="Flight Software"/>
    <s v="Patricia.Roeland@itt.com"/>
    <s v="Integration Test Phase"/>
    <m/>
    <s v="Michael Gilbert"/>
    <m/>
    <n v="11825"/>
    <x v="3"/>
    <x v="0"/>
    <d v="2012-04-26T14:02:52"/>
    <d v="2012-08-01T10:51:54"/>
    <s v="Software"/>
    <s v="Software"/>
    <x v="0"/>
    <x v="8"/>
    <x v="19"/>
    <x v="1"/>
    <s v="Flight Software"/>
  </r>
  <r>
    <s v="GPS300002291"/>
    <s v="Remove MUB Builder folder"/>
    <x v="0"/>
    <s v="Closed/Approved"/>
    <s v="Developmental"/>
    <m/>
    <m/>
    <m/>
    <s v="CSTS"/>
    <s v="3-Normal Queue"/>
    <m/>
    <s v="Lino Siconolfi"/>
    <d v="2012-04-30T09:06:24"/>
    <d v="2012-04-27T13:11:02"/>
    <d v="2012-05-16T10:43:04"/>
    <s v="Not a Failure"/>
    <s v="Fixed"/>
    <s v="Cheryl Hodge"/>
    <s v="Test Software"/>
    <s v="Brandon.Flon@itt.com"/>
    <s v="Integration Test Phase"/>
    <m/>
    <s v="Lino Siconolfi"/>
    <m/>
    <m/>
    <x v="0"/>
    <x v="1"/>
    <d v="2012-04-27T13:11:02"/>
    <d v="2012-05-16T10:43:04"/>
    <s v="Software"/>
    <s v="Software"/>
    <x v="0"/>
    <x v="4"/>
    <x v="11"/>
    <x v="1"/>
    <s v="Test Engine (TSW)"/>
  </r>
  <r>
    <s v="GPS300002292"/>
    <s v="Need files added to the installer"/>
    <x v="0"/>
    <s v="Closed/Approved"/>
    <s v="Developmental"/>
    <m/>
    <m/>
    <m/>
    <s v="CSTS"/>
    <s v="1-Resolve Immediately"/>
    <m/>
    <s v="Lino Siconolfi"/>
    <d v="2012-04-30T08:27:36"/>
    <d v="2012-04-27T16:22:06"/>
    <d v="2012-05-16T12:11:09"/>
    <s v="Not a Failure"/>
    <s v="Fixed"/>
    <s v="Cheryl Hodge"/>
    <s v="Test Software"/>
    <s v="Roger.Masotti@itt.com"/>
    <m/>
    <m/>
    <s v="Richard Lourette"/>
    <m/>
    <s v="11796AI"/>
    <x v="0"/>
    <x v="1"/>
    <d v="2012-04-27T16:22:06"/>
    <d v="2012-05-16T12:11:09"/>
    <s v="Software"/>
    <s v="Software"/>
    <x v="0"/>
    <x v="4"/>
    <x v="11"/>
    <x v="1"/>
    <s v="Test Engine (TSW)"/>
  </r>
  <r>
    <s v="GPS300002294"/>
    <s v="FSW - Handling of Invalid BDP Uploads"/>
    <x v="0"/>
    <s v="Closed/Approved"/>
    <s v="Developmental"/>
    <s v="Code"/>
    <m/>
    <m/>
    <s v="Mission Data Unit (MDU)"/>
    <s v="2-Give High Attention"/>
    <m/>
    <s v="Michael Gilbert"/>
    <d v="2012-05-01T09:24:44"/>
    <d v="2012-04-30T11:23:49"/>
    <d v="2013-05-13T15:29:56"/>
    <s v="Design Error"/>
    <s v="Fixed"/>
    <s v="Cheryl Hodge"/>
    <s v="Flight Software"/>
    <s v="Patricia.Roeland@itt.com"/>
    <s v="Integration Test Phase"/>
    <m/>
    <s v="Michael Gilbert"/>
    <d v="2012-06-01T00:00:00"/>
    <n v="11926"/>
    <x v="0"/>
    <x v="0"/>
    <d v="2012-04-30T11:23:49"/>
    <d v="2013-05-13T15:29:56"/>
    <s v="Software"/>
    <s v="Software"/>
    <x v="2"/>
    <x v="4"/>
    <x v="11"/>
    <x v="1"/>
    <s v="Flight Software"/>
  </r>
  <r>
    <s v="GPS300002297"/>
    <s v="NPE TSW Installer script directory managment"/>
    <x v="0"/>
    <s v="Closed/Awaiting Approval"/>
    <s v="Developmental"/>
    <m/>
    <m/>
    <m/>
    <s v="Z_Do_Not_Use"/>
    <s v="2-Give High Attention"/>
    <m/>
    <s v="Lino Siconolfi"/>
    <d v="2012-04-30T13:19:22"/>
    <d v="2012-04-30T13:01:44"/>
    <d v="2012-08-21T09:34:24"/>
    <s v="Not a Failure"/>
    <s v="Fixed"/>
    <s v="Cheryl Hodge"/>
    <s v="Test Software"/>
    <s v="Roger.Masotti@itt.com"/>
    <s v="Integration Test Phase"/>
    <m/>
    <s v="Roger Masotti"/>
    <d v="2012-05-18T00:00:00"/>
    <s v="11796 - not in SVD"/>
    <x v="3"/>
    <x v="1"/>
    <d v="2012-04-30T13:01:44"/>
    <d v="2012-10-18T13:46:35"/>
    <s v="Software"/>
    <s v="Software"/>
    <x v="0"/>
    <x v="5"/>
    <x v="12"/>
    <x v="1"/>
    <s v="Test Engine (TSW)"/>
  </r>
  <r>
    <s v="GPS300002300"/>
    <s v="Syntactical error in MAR EquipmentLimits file (and also TAR EquipmentLimits file)"/>
    <x v="0"/>
    <s v="Closed/Approved"/>
    <s v="Developmental"/>
    <m/>
    <s v="Not In SVD"/>
    <m/>
    <s v="CSTS"/>
    <s v="1-Resolve Immediately"/>
    <m/>
    <s v="Roger Masotti"/>
    <d v="2012-05-01T09:17:54"/>
    <d v="2012-04-30T15:50:15"/>
    <d v="2012-08-30T16:33:01"/>
    <s v="Coding Error"/>
    <s v="Fixed"/>
    <s v="Cheryl Hodge"/>
    <s v="Test Software"/>
    <s v="Lino.Siconolfi@itt.com"/>
    <m/>
    <m/>
    <s v="Robert Mayercik"/>
    <d v="2012-05-18T00:00:00"/>
    <s v="11796AI"/>
    <x v="3"/>
    <x v="1"/>
    <d v="2012-04-30T15:50:15"/>
    <d v="2012-08-30T16:33:23"/>
    <s v="Software"/>
    <s v="Software"/>
    <x v="0"/>
    <x v="8"/>
    <x v="35"/>
    <x v="1"/>
    <s v="Test Engine (TSW)"/>
  </r>
  <r>
    <s v="GPS300002302"/>
    <s v="FSW: Memory Caching Causes Exception Data To Be Lost After Resets"/>
    <x v="0"/>
    <s v="Closed/Approved"/>
    <s v="Developmental"/>
    <s v="Code"/>
    <m/>
    <s v="SIRN 11898"/>
    <s v="Mission Data Unit (MDU)"/>
    <s v="4-Low Priority"/>
    <m/>
    <s v="Aryeh Tasher"/>
    <d v="2012-05-01T09:09:54"/>
    <d v="2012-04-30T18:21:55"/>
    <d v="2013-02-08T15:09:40"/>
    <s v="Design Error"/>
    <s v="Fixed"/>
    <s v="Cheryl Hodge"/>
    <s v="Flight Software"/>
    <s v="Aryeh.Tasher@itt.com"/>
    <s v="Integration Test Phase"/>
    <m/>
    <s v="Aryeh Tasher"/>
    <d v="2012-06-15T00:00:00"/>
    <n v="11913"/>
    <x v="0"/>
    <x v="0"/>
    <d v="2012-04-30T18:21:55"/>
    <d v="2013-02-08T15:09:40"/>
    <s v="Software"/>
    <s v="Software"/>
    <x v="2"/>
    <x v="7"/>
    <x v="18"/>
    <x v="1"/>
    <s v="Flight Software"/>
  </r>
  <r>
    <s v="GPS300002303"/>
    <s v="LBCR Telemetry publishing during LBCR Continuous Monitor Operations occasionally crashes the MITE"/>
    <x v="0"/>
    <s v="Closed/Approved"/>
    <s v="Developmental"/>
    <m/>
    <m/>
    <m/>
    <s v="CSTS"/>
    <s v="2-Give High Attention"/>
    <m/>
    <s v="Richard Lourette"/>
    <d v="2012-05-02T19:25:59"/>
    <d v="2012-05-01T00:04:26"/>
    <d v="2013-05-20T17:22:06"/>
    <s v="Coding Error"/>
    <s v="Fixed"/>
    <s v="Cheryl Hodge"/>
    <s v="Test Software"/>
    <s v="Waiman.Baccay@itt.com"/>
    <s v="Integration Test Phase"/>
    <s v="MM1"/>
    <s v="Richard Lourette"/>
    <s v="Flight MDU ATP Start"/>
    <s v="11796AJ"/>
    <x v="0"/>
    <x v="1"/>
    <d v="2012-05-01T00:04:26"/>
    <d v="2013-05-20T17:22:06"/>
    <s v="MDU"/>
    <s v="Software"/>
    <x v="2"/>
    <x v="4"/>
    <x v="20"/>
    <x v="1"/>
    <s v="Test Engine (TSW)"/>
  </r>
  <r>
    <s v="GPS300002307"/>
    <s v="MDU FSW Cannot Generate Queue Overflows"/>
    <x v="0"/>
    <s v="Closed/Approved"/>
    <s v="Developmental"/>
    <m/>
    <s v="various (see description of fix)"/>
    <m/>
    <s v="CSTS"/>
    <s v="3-Normal Queue"/>
    <m/>
    <s v="Robert Mayercik"/>
    <d v="2012-05-21T11:43:12"/>
    <d v="2012-05-01T15:46:48"/>
    <d v="2012-09-07T11:19:50"/>
    <s v="Not a Failure"/>
    <s v="Fixed"/>
    <s v="Cheryl Hodge"/>
    <s v="Flight Software"/>
    <s v="Hamida.Yaniero@itt.com"/>
    <m/>
    <m/>
    <s v="Peter Moen"/>
    <d v="2012-06-01T00:00:00"/>
    <s v="11796AM"/>
    <x v="0"/>
    <x v="1"/>
    <d v="2012-05-01T15:46:48"/>
    <d v="2012-09-10T16:32:03"/>
    <s v="Software"/>
    <s v="Software"/>
    <x v="0"/>
    <x v="3"/>
    <x v="3"/>
    <x v="1"/>
    <s v="Test Engine (TSW)"/>
  </r>
  <r>
    <s v="GPS300002311"/>
    <s v="New Instrument methods needed to validate MDU GBD Dump Telemetry"/>
    <x v="0"/>
    <s v="Closed/Approved"/>
    <s v="Developmental"/>
    <m/>
    <m/>
    <s v="SIRN11796AI"/>
    <s v="CSTS"/>
    <s v="1-Resolve Immediately"/>
    <m/>
    <s v="Richard Lourette"/>
    <d v="2012-05-02T09:16:07"/>
    <d v="2012-05-02T00:15:19"/>
    <d v="2012-05-30T11:18:42"/>
    <m/>
    <s v="Enhancement Request"/>
    <s v="Cheryl Hodge"/>
    <s v="Test Software"/>
    <s v="Lino.Siconolfi@itt.com"/>
    <s v="SWIT Phase"/>
    <s v="MM1/MM3"/>
    <s v="Richard Lourette"/>
    <d v="2012-05-08T00:00:00"/>
    <s v="11796AJ"/>
    <x v="3"/>
    <x v="1"/>
    <d v="2012-05-02T00:15:19"/>
    <d v="2012-05-30T11:18:42"/>
    <s v="MDU"/>
    <s v="Software"/>
    <x v="0"/>
    <x v="4"/>
    <x v="13"/>
    <x v="1"/>
    <s v="Test Engine (TSW)"/>
  </r>
  <r>
    <s v="GPS300002314"/>
    <s v="Updates to Boot From Regression Testing"/>
    <x v="0"/>
    <s v="Closed/Approved"/>
    <s v="Developmental"/>
    <s v="Code"/>
    <m/>
    <s v="Unit Regression Test"/>
    <s v="Mission Data Unit (MDU)"/>
    <s v="4-Low Priority"/>
    <n v="2199"/>
    <s v="Robert Montana"/>
    <d v="2012-05-03T09:27:23"/>
    <d v="2012-05-02T09:39:48"/>
    <d v="2012-07-16T08:42:14"/>
    <s v="Coding Error"/>
    <s v="Fixed"/>
    <s v="Andrea Permessur"/>
    <s v="Flight Software"/>
    <s v="Patricia.Roeland@itt.com"/>
    <s v="Integration Test Phase"/>
    <m/>
    <s v="Patricia Roeland"/>
    <d v="2012-06-01T00:00:00"/>
    <n v="11865"/>
    <x v="0"/>
    <x v="2"/>
    <d v="2012-05-02T09:39:48"/>
    <d v="2012-07-16T08:42:14"/>
    <s v="Software"/>
    <s v="Software"/>
    <x v="0"/>
    <x v="6"/>
    <x v="23"/>
    <x v="1"/>
    <s v="Flight Software"/>
  </r>
  <r>
    <s v="GPS300002315"/>
    <s v="FSW: Status Queue Overflow Due to WGC Telemetry Output"/>
    <x v="0"/>
    <s v="Closed/Approved"/>
    <s v="Developmental"/>
    <s v="Code"/>
    <m/>
    <m/>
    <s v="Mission Data Unit (MDU)"/>
    <s v="3-Normal Queue"/>
    <m/>
    <s v="Waiman Baccay"/>
    <d v="2012-10-18T13:18:42"/>
    <d v="2012-05-02T10:25:12"/>
    <d v="2013-05-07T18:02:28"/>
    <s v="Design Error"/>
    <s v="Fixed"/>
    <s v="Cheryl Hodge"/>
    <s v="Flight Software"/>
    <s v="Patricia.Roeland@itt.com"/>
    <s v="SWIT Phase"/>
    <m/>
    <s v="Aryeh Tasher"/>
    <d v="2012-06-01T00:00:00"/>
    <n v="11926"/>
    <x v="0"/>
    <x v="0"/>
    <d v="2012-05-02T10:25:12"/>
    <d v="2013-05-07T18:02:28"/>
    <s v="Software"/>
    <s v="Software"/>
    <x v="2"/>
    <x v="4"/>
    <x v="17"/>
    <x v="1"/>
    <s v="Flight Software"/>
  </r>
  <r>
    <s v="GPS300002327"/>
    <s v="MDU Data Reports do not include calibration data as part of the report"/>
    <x v="0"/>
    <s v="Closed/Approved"/>
    <s v="Developmental"/>
    <m/>
    <m/>
    <m/>
    <s v="MITE"/>
    <s v="2-Give High Attention"/>
    <n v="995"/>
    <s v="Jason Jackson"/>
    <d v="2012-05-08T10:48:31"/>
    <d v="2012-05-03T17:18:05"/>
    <d v="2012-10-15T10:43:41"/>
    <s v="Enhancement"/>
    <s v="Fixed"/>
    <s v="Cheryl Hodge"/>
    <s v="Systems"/>
    <s v="Katherine.Carita@itt.com"/>
    <s v="Integration Test Phase"/>
    <m/>
    <s v="Michael Yucis"/>
    <m/>
    <s v="11796AN"/>
    <x v="3"/>
    <x v="1"/>
    <d v="2012-05-03T17:18:05"/>
    <d v="2012-10-15T10:43:41"/>
    <s v="MDU"/>
    <s v="Software"/>
    <x v="0"/>
    <x v="5"/>
    <x v="12"/>
    <x v="1"/>
    <s v="Test Engine (TSW)"/>
  </r>
  <r>
    <s v="GPS300002328"/>
    <s v="FSW - Crosslink Receive Issues"/>
    <x v="2"/>
    <s v="Closed/Awaiting Approval"/>
    <s v="Developmental"/>
    <s v="Code"/>
    <m/>
    <m/>
    <s v="Mission Data Unit (MDU)"/>
    <s v="2-Give High Attention"/>
    <n v="147321542348"/>
    <s v="Michael Gilbert"/>
    <d v="2012-05-04T09:19:03"/>
    <d v="2012-05-03T23:28:36"/>
    <d v="2012-08-03T07:21:06"/>
    <s v="Coding Error"/>
    <s v="Fixed"/>
    <m/>
    <s v="Flight Software"/>
    <s v="Patricia.Roeland@itt.com"/>
    <s v="SWIT Phase"/>
    <m/>
    <s v="Michael Gilbert"/>
    <s v="FSW SIQT"/>
    <n v="11852"/>
    <x v="3"/>
    <x v="0"/>
    <d v="2012-05-03T23:28:36"/>
    <m/>
    <s v="Software"/>
    <s v="Software"/>
    <x v="1"/>
    <x v="1"/>
    <x v="1"/>
    <x v="1"/>
    <s v="Flight Software"/>
  </r>
  <r>
    <s v="GPS300002330"/>
    <s v="FSW TC10_NDS_Mission.xts"/>
    <x v="4"/>
    <s v="Open"/>
    <s v="Developmental"/>
    <s v="Test Scripts"/>
    <m/>
    <m/>
    <s v="Mission Data Unit (MDU)"/>
    <s v="3-Normal Queue"/>
    <m/>
    <s v="Robert Montana"/>
    <d v="2013-11-01T17:36:02"/>
    <d v="2012-05-05T15:15:58"/>
    <m/>
    <m/>
    <m/>
    <m/>
    <s v="Flight Software"/>
    <m/>
    <s v="SWIT Phase"/>
    <m/>
    <s v="Julie Fazio"/>
    <s v="FSW SIQT"/>
    <m/>
    <x v="0"/>
    <x v="0"/>
    <d v="2012-05-05T15:15:58"/>
    <m/>
    <s v="Software"/>
    <s v="Software"/>
    <x v="1"/>
    <x v="1"/>
    <x v="1"/>
    <x v="1"/>
    <s v="Flight Software"/>
  </r>
  <r>
    <s v="GPS300002331"/>
    <s v="FSW TC19_Local_and_Remote_NDS_Event_Handling.xts"/>
    <x v="4"/>
    <s v="In Progress"/>
    <s v="Developmental"/>
    <s v="SWIT Test Scripts and Procedures"/>
    <m/>
    <m/>
    <s v="Mission Data Unit (MDU)"/>
    <s v="3-Normal Queue"/>
    <m/>
    <s v="Robert Montana"/>
    <d v="2013-11-01T17:35:34"/>
    <d v="2012-05-05T15:22:24"/>
    <m/>
    <s v="Test Set Up Error"/>
    <m/>
    <m/>
    <s v="Flight Software"/>
    <s v="Roger.Masotti@itt.com"/>
    <s v="SWIT Phase"/>
    <m/>
    <s v="Julie Fazio"/>
    <s v="FSW SIQT"/>
    <m/>
    <x v="0"/>
    <x v="0"/>
    <d v="2012-05-05T15:22:24"/>
    <m/>
    <s v="Software"/>
    <s v="Software"/>
    <x v="1"/>
    <x v="1"/>
    <x v="1"/>
    <x v="1"/>
    <s v="Flight Software"/>
  </r>
  <r>
    <s v="GPS300002333"/>
    <s v="TC20.3_sfmneccommanding_valid_nec_on"/>
    <x v="0"/>
    <s v="Closed/Approved"/>
    <s v="Developmental"/>
    <s v="SWIT Test Scripts and Procedures"/>
    <m/>
    <m/>
    <s v="Mission Data Unit (MDU)"/>
    <s v="3-Normal Queue"/>
    <n v="23342337"/>
    <s v="Michael Gilbert"/>
    <d v="2012-05-07T09:15:34"/>
    <d v="2012-05-06T07:58:17"/>
    <d v="2013-04-23T17:30:22"/>
    <s v="Coding Error"/>
    <s v="Fixed"/>
    <s v="Cheryl Hodge"/>
    <s v="Test Software"/>
    <s v="Hamida.Yaniero@itt.com"/>
    <s v="Pre-SWIT Test Integration"/>
    <m/>
    <s v="Hamida Yaniero"/>
    <d v="2012-05-11T00:00:00"/>
    <n v="11928"/>
    <x v="0"/>
    <x v="0"/>
    <d v="2012-05-06T07:58:17"/>
    <d v="2013-04-23T17:30:22"/>
    <s v="Software"/>
    <s v="Software"/>
    <x v="2"/>
    <x v="0"/>
    <x v="21"/>
    <x v="1"/>
    <s v="Flight Software"/>
  </r>
  <r>
    <s v="GPS300002334"/>
    <s v="TC20.4_sfmneccommanding_invalid nec_already_on"/>
    <x v="0"/>
    <s v="Closed/Approved"/>
    <s v="Developmental"/>
    <s v="SWIT Test Scripts and Procedures"/>
    <m/>
    <m/>
    <s v="Mission Data Unit (MDU)"/>
    <s v="3-Normal Queue"/>
    <n v="2333"/>
    <s v="Michael Gilbert"/>
    <d v="2012-05-07T09:16:31"/>
    <d v="2012-05-06T08:03:22"/>
    <d v="2013-04-23T17:32:34"/>
    <s v="Coding Error"/>
    <s v="Fixed Indirectly"/>
    <s v="Cheryl Hodge"/>
    <s v="Test Software"/>
    <s v="Hamida.Yaniero@itt.com"/>
    <s v="Pre-SWIT Test Integration"/>
    <m/>
    <s v="Hamida Yaniero"/>
    <d v="2012-05-11T00:00:00"/>
    <n v="11928"/>
    <x v="0"/>
    <x v="0"/>
    <d v="2012-05-06T08:03:22"/>
    <d v="2013-04-23T17:32:34"/>
    <s v="Software"/>
    <s v="Software"/>
    <x v="2"/>
    <x v="0"/>
    <x v="21"/>
    <x v="1"/>
    <s v="Flight Software"/>
  </r>
  <r>
    <s v="GPS300002335"/>
    <s v="ADD and correct SMC Commands to Database for SWIT"/>
    <x v="0"/>
    <s v="Closed/Approved"/>
    <s v="Developmental"/>
    <m/>
    <m/>
    <m/>
    <s v="CSTS"/>
    <s v="1-Resolve Immediately"/>
    <m/>
    <s v="Richard Lourette"/>
    <d v="2012-05-08T13:30:35"/>
    <d v="2012-05-06T10:00:15"/>
    <d v="2012-05-16T13:55:26"/>
    <m/>
    <s v="Fixed"/>
    <s v="Cheryl Hodge"/>
    <s v="Test Software"/>
    <s v="Hamida.Yaniero@itt.com"/>
    <s v="Pre-SWIT Test Integration"/>
    <m/>
    <s v="Hamida Yaniero"/>
    <d v="2012-05-11T00:00:00"/>
    <s v="11796AJ"/>
    <x v="0"/>
    <x v="1"/>
    <d v="2012-05-06T10:00:15"/>
    <d v="2012-05-22T08:47:45"/>
    <s v="Software"/>
    <s v="Software"/>
    <x v="0"/>
    <x v="4"/>
    <x v="20"/>
    <x v="1"/>
    <s v="Test Engine (TSW)"/>
  </r>
  <r>
    <s v="GPS300002337"/>
    <s v="TC20.6_sfmneccommanding_invalid nec_already_off"/>
    <x v="0"/>
    <s v="Closed/Approved"/>
    <s v="Developmental"/>
    <s v="SWIT Test Scripts and Procedures"/>
    <m/>
    <m/>
    <s v="Mission Data Unit (MDU)"/>
    <s v="3-Normal Queue"/>
    <n v="23332334"/>
    <s v="Michael Gilbert"/>
    <d v="2012-05-07T09:25:23"/>
    <d v="2012-05-06T11:45:27"/>
    <d v="2013-04-23T17:33:12"/>
    <s v="Coding Error"/>
    <s v="Fixed Indirectly"/>
    <s v="Cheryl Hodge"/>
    <s v="Test Software"/>
    <s v="Hamida.Yaniero@itt.com"/>
    <s v="Pre-SWIT Test Integration"/>
    <m/>
    <s v="Hamida Yaniero"/>
    <d v="2012-05-11T00:00:00"/>
    <n v="11928"/>
    <x v="0"/>
    <x v="0"/>
    <d v="2012-05-06T11:45:27"/>
    <d v="2013-04-23T17:33:12"/>
    <s v="Software"/>
    <s v="Software"/>
    <x v="2"/>
    <x v="0"/>
    <x v="21"/>
    <x v="1"/>
    <s v="Flight Software"/>
  </r>
  <r>
    <s v="GPS300002342"/>
    <s v="Class Methods do not have defensive code to check for presence of null object"/>
    <x v="0"/>
    <s v="Closed/Awaiting Approval"/>
    <s v="Developmental"/>
    <m/>
    <m/>
    <s v="Code"/>
    <s v="CSTS"/>
    <s v="1-Resolve Immediately"/>
    <m/>
    <s v="Paul Hayes"/>
    <d v="2012-06-22T13:07:39"/>
    <d v="2012-05-07T11:27:14"/>
    <d v="2013-01-10T12:25:35"/>
    <s v="Enhancement"/>
    <s v="Fixed"/>
    <s v="Cheryl Hodge"/>
    <s v="Test Software"/>
    <s v="Julie.Fazio@itt.com"/>
    <s v="Unit Test Phase"/>
    <m/>
    <s v="Paul Hayes"/>
    <d v="2012-05-31T00:00:00"/>
    <s v="11796AO"/>
    <x v="0"/>
    <x v="1"/>
    <d v="2012-05-07T11:27:14"/>
    <d v="2013-01-11T17:53:40"/>
    <s v="Software"/>
    <s v="Software"/>
    <x v="2"/>
    <x v="10"/>
    <x v="32"/>
    <x v="1"/>
    <s v="Test Engine (TSW)"/>
  </r>
  <r>
    <s v="GPS300002346"/>
    <s v="FSW - Hop Quality Threshold and Replacement Pattern Updates"/>
    <x v="2"/>
    <s v="In Progress"/>
    <s v="Developmental"/>
    <s v="SWIT TC19 NDS scripts"/>
    <m/>
    <s v="nds_data_transmitter.cpp"/>
    <s v="Mission Data Unit (MDU)"/>
    <s v="3-Normal Queue"/>
    <n v="117620843111"/>
    <s v="Michael Gilbert"/>
    <d v="2013-01-25T11:07:50"/>
    <d v="2012-05-07T13:11:31"/>
    <d v="2013-05-14T10:46:53"/>
    <s v="Requirement Misunderstood"/>
    <s v="Fixed"/>
    <m/>
    <s v="Flight Software"/>
    <s v="Michael.Gilbert@itt.com"/>
    <s v="SWIT Phase"/>
    <m/>
    <s v="Waiman Baccay"/>
    <s v="FSW SIQT"/>
    <n v="11951"/>
    <x v="0"/>
    <x v="0"/>
    <d v="2012-05-07T13:11:31"/>
    <m/>
    <s v="Software"/>
    <s v="Software"/>
    <x v="1"/>
    <x v="1"/>
    <x v="1"/>
    <x v="1"/>
    <s v="Flight Software"/>
  </r>
  <r>
    <s v="GPS300002347"/>
    <s v="FSW: HQT from ECTS Control SMC Needed by WGC"/>
    <x v="0"/>
    <s v="Closed/Approved"/>
    <s v="Developmental"/>
    <s v="Code"/>
    <m/>
    <s v="WG Control SW"/>
    <s v="Mission Data Unit (MDU)"/>
    <s v="3-Normal Queue"/>
    <s v="#2380"/>
    <s v="Waiman Baccay"/>
    <d v="2012-05-22T09:14:30"/>
    <d v="2012-05-07T13:40:07"/>
    <d v="2013-05-13T15:30:43"/>
    <s v="Design Error"/>
    <s v="Fixed"/>
    <s v="Cheryl Hodge"/>
    <s v="Flight Software"/>
    <s v="Patricia.Roeland@itt.com"/>
    <s v="SWIT Phase"/>
    <m/>
    <s v="Waiman Baccay"/>
    <d v="2012-05-31T00:00:00"/>
    <n v="11873"/>
    <x v="0"/>
    <x v="0"/>
    <d v="2012-05-07T13:40:07"/>
    <d v="2013-05-13T15:30:43"/>
    <s v="Software"/>
    <s v="Software"/>
    <x v="2"/>
    <x v="4"/>
    <x v="11"/>
    <x v="1"/>
    <s v="Flight Software"/>
  </r>
  <r>
    <s v="GPS300002349"/>
    <s v="EIE Diagnostic results file not accessible in the SAP environment"/>
    <x v="0"/>
    <s v="Closed/Approved"/>
    <s v="Developmental"/>
    <m/>
    <m/>
    <m/>
    <s v="CSTS"/>
    <s v="1-Resolve Immediately"/>
    <m/>
    <s v="Richard Lourette"/>
    <d v="2012-05-08T08:21:13"/>
    <d v="2012-05-07T14:53:03"/>
    <d v="2012-11-06T10:45:48"/>
    <s v="Requirement Misunderstood"/>
    <s v="Fixed"/>
    <s v="Cheryl Hodge"/>
    <s v="Test Software"/>
    <s v="Robert.Mayercik@itt.com"/>
    <m/>
    <m/>
    <s v="Richard Lourette"/>
    <d v="2012-05-11T00:00:00"/>
    <s v="11796AJ"/>
    <x v="0"/>
    <x v="1"/>
    <d v="2012-05-07T14:53:03"/>
    <d v="2012-11-06T11:36:06"/>
    <s v="Software"/>
    <s v="Software"/>
    <x v="0"/>
    <x v="9"/>
    <x v="30"/>
    <x v="1"/>
    <s v="Test Engine (TSW)"/>
  </r>
  <r>
    <s v="GPS300002352"/>
    <s v="FSW: ECTS Acquisition Status Updates"/>
    <x v="0"/>
    <s v="In Progress"/>
    <s v="Developmental"/>
    <s v="code"/>
    <m/>
    <s v="uhf_receive_signal_handler.cpp"/>
    <s v="Mission Data Unit (MDU)"/>
    <s v="3-Normal Queue"/>
    <m/>
    <s v="Waiman Baccay"/>
    <d v="2012-05-09T09:09:31"/>
    <d v="2012-05-08T12:32:11"/>
    <d v="2012-06-15T14:24:18"/>
    <s v="Coding Error"/>
    <s v="Fixed"/>
    <s v="Cheryl Hodge"/>
    <s v="Flight Software"/>
    <s v="Michael.Gilbert@itt.com"/>
    <s v="SWIT Phase"/>
    <m/>
    <s v="Waiman Baccay"/>
    <d v="2012-05-18T00:00:00"/>
    <n v="11845"/>
    <x v="0"/>
    <x v="0"/>
    <d v="2012-05-08T12:32:11"/>
    <d v="2012-08-01T16:50:58"/>
    <s v="Software"/>
    <s v="Software"/>
    <x v="0"/>
    <x v="8"/>
    <x v="19"/>
    <x v="1"/>
    <s v="Flight Software"/>
  </r>
  <r>
    <s v="GPS300002355"/>
    <s v="FSW - Fails to Generate Encrypted SFM Transmit"/>
    <x v="2"/>
    <s v="Closed/Awaiting Approval"/>
    <s v="Developmental"/>
    <s v="Code"/>
    <m/>
    <s v="TC20.3 (Classified)"/>
    <s v="Mission Data Unit (MDU)"/>
    <s v="2-Give High Attention"/>
    <n v="147321542357"/>
    <s v="Michael Gilbert"/>
    <d v="2012-05-10T09:07:41"/>
    <d v="2012-05-09T18:07:15"/>
    <d v="2012-07-31T13:04:11"/>
    <s v="Coding Error"/>
    <s v="Fixed"/>
    <m/>
    <s v="Flight Software"/>
    <s v="Patricia.Roeland@itt.com"/>
    <s v="SWIT Phase"/>
    <m/>
    <s v="Michael Gilbert"/>
    <s v="FSW SIQT"/>
    <n v="11865"/>
    <x v="3"/>
    <x v="0"/>
    <d v="2012-05-09T18:07:15"/>
    <m/>
    <s v="Software"/>
    <s v="Software"/>
    <x v="1"/>
    <x v="1"/>
    <x v="1"/>
    <x v="1"/>
    <s v="Flight Software"/>
  </r>
  <r>
    <s v="GPS300002356"/>
    <s v="EIE does not set slot number from Z-Count correctly for week numbers &gt; 0"/>
    <x v="0"/>
    <s v="Closed/Approved"/>
    <s v="Developmental"/>
    <m/>
    <m/>
    <m/>
    <s v="CSTS"/>
    <s v="3-Normal Queue"/>
    <m/>
    <s v="Richard Lourette"/>
    <d v="2012-05-11T09:14:49"/>
    <d v="2012-05-11T02:06:10"/>
    <d v="2012-05-30T10:32:09"/>
    <m/>
    <s v="Fixed"/>
    <s v="Cheryl Hodge"/>
    <s v="Test Software"/>
    <s v="Richard.Lourette@itt.com"/>
    <m/>
    <s v="Mite/Mar3 + EIE_Unit_Test_Script.xts"/>
    <s v="Richard Lourette"/>
    <m/>
    <s v="EIE SIRN11811.7.2"/>
    <x v="0"/>
    <x v="1"/>
    <d v="2012-05-11T02:06:10"/>
    <d v="2012-05-30T10:32:09"/>
    <s v="MDU"/>
    <s v="Software"/>
    <x v="0"/>
    <x v="4"/>
    <x v="13"/>
    <x v="1"/>
    <s v="Test Engine (TSW)"/>
  </r>
  <r>
    <s v="GPS300002357"/>
    <s v="EIE doesn't report Control word data for hops 1 - 64 correctly in MAR results folder"/>
    <x v="0"/>
    <s v="Closed/Approved"/>
    <s v="Developmental"/>
    <m/>
    <m/>
    <m/>
    <s v="CSTS"/>
    <s v="3-Normal Queue"/>
    <m/>
    <s v="Richard Lourette"/>
    <d v="2012-05-11T09:16:35"/>
    <d v="2012-05-11T02:08:33"/>
    <d v="2012-09-12T14:34:41"/>
    <m/>
    <s v="Fixed"/>
    <s v="Cheryl Hodge"/>
    <s v="Test Software"/>
    <s v="Robert.Mayercik@itt.com"/>
    <m/>
    <m/>
    <s v="Richard Lourette"/>
    <m/>
    <s v="11796AK"/>
    <x v="0"/>
    <x v="1"/>
    <d v="2012-05-11T02:08:33"/>
    <d v="2012-09-12T14:34:41"/>
    <s v="MDU"/>
    <s v="Software"/>
    <x v="0"/>
    <x v="3"/>
    <x v="3"/>
    <x v="1"/>
    <s v="Test Engine (TSW)"/>
  </r>
  <r>
    <s v="GPS300002367"/>
    <s v="FSW: Fix AFS Drift Propagation Algorithm"/>
    <x v="0"/>
    <s v="Closed/Approved"/>
    <s v="Developmental"/>
    <s v="Code"/>
    <m/>
    <m/>
    <s v="Mission Data Unit (MDU)"/>
    <s v="4-Low Priority"/>
    <m/>
    <s v="Aryeh Tasher"/>
    <d v="2012-05-15T09:08:44"/>
    <d v="2012-05-14T11:35:53"/>
    <d v="2013-02-13T17:56:22"/>
    <s v="Enhancement"/>
    <s v="Fixed"/>
    <s v="Cheryl Hodge"/>
    <s v="Flight Software"/>
    <s v="Michael.Gilbert@itt.com"/>
    <s v="Integration Test Phase"/>
    <m/>
    <s v="Aryeh Tasher"/>
    <d v="2012-07-02T00:00:00"/>
    <n v="11913"/>
    <x v="0"/>
    <x v="0"/>
    <d v="2012-05-14T11:35:53"/>
    <d v="2013-02-13T17:56:22"/>
    <s v="Software"/>
    <s v="Software"/>
    <x v="2"/>
    <x v="7"/>
    <x v="25"/>
    <x v="1"/>
    <s v="Flight Software"/>
  </r>
  <r>
    <s v="GPS300002371"/>
    <s v="NC connection for the TSI not programmed correctly in the csts level"/>
    <x v="0"/>
    <s v="Closed/Approved"/>
    <s v="Developmental"/>
    <s v="TKS_Phase_Noise  (MDU and NPE)"/>
    <m/>
    <m/>
    <s v="CSTS"/>
    <s v="1-Resolve Immediately"/>
    <m/>
    <s v="Lino Siconolfi"/>
    <d v="2012-05-16T09:04:26"/>
    <d v="2012-05-15T12:04:36"/>
    <d v="2012-09-05T17:54:40"/>
    <s v="Coding Error"/>
    <s v="Functions as Designed"/>
    <s v="Cheryl Hodge"/>
    <s v="Test Engineering"/>
    <s v="Michael.Topolski@itt.com"/>
    <m/>
    <m/>
    <s v="William Bartus"/>
    <d v="2012-05-25T00:00:00"/>
    <s v="11796AK"/>
    <x v="3"/>
    <x v="1"/>
    <d v="2012-05-15T12:04:36"/>
    <d v="2012-09-05T17:54:40"/>
    <s v="NPE"/>
    <s v="Software"/>
    <x v="0"/>
    <x v="3"/>
    <x v="4"/>
    <x v="1"/>
    <s v="Test Engine (TSW)"/>
  </r>
  <r>
    <s v="GPS300002372"/>
    <s v="Need Cal Path Files copied to MITE test results directory"/>
    <x v="0"/>
    <s v="Closed/Awaiting Approval"/>
    <s v="Developmental"/>
    <m/>
    <m/>
    <m/>
    <s v="CSTS"/>
    <s v="2-Give High Attention"/>
    <s v="GPS300002391"/>
    <s v="Richard Lourette"/>
    <d v="2012-05-21T09:19:12"/>
    <d v="2012-05-15T15:04:46"/>
    <d v="2012-05-22T11:37:29"/>
    <s v="Not a Failure"/>
    <s v="Fixed"/>
    <s v="Cheryl Hodge"/>
    <s v="Test Software"/>
    <s v="Michael.Stone@itt.com"/>
    <m/>
    <m/>
    <s v="Richard Lourette"/>
    <m/>
    <s v="11796AK - not in SVD"/>
    <x v="3"/>
    <x v="1"/>
    <d v="2012-05-15T15:04:46"/>
    <d v="2013-01-16T17:18:10"/>
    <s v="MDU"/>
    <s v="Software"/>
    <x v="2"/>
    <x v="10"/>
    <x v="31"/>
    <x v="1"/>
    <s v="Test Engine (TSW)"/>
  </r>
  <r>
    <s v="GPS300002375"/>
    <s v="No STE support for MNAV messaging - Needed for MDU ATP"/>
    <x v="0"/>
    <s v="Closed/Approved"/>
    <s v="Developmental"/>
    <m/>
    <m/>
    <m/>
    <s v="CSTS"/>
    <s v="2-Give High Attention"/>
    <m/>
    <s v="Richard Lourette"/>
    <d v="2012-05-18T15:22:45"/>
    <d v="2012-05-16T13:33:33"/>
    <d v="2012-11-26T13:29:08"/>
    <s v="Enhancement"/>
    <s v="Fixed"/>
    <s v="Cheryl Hodge"/>
    <s v="Test Software"/>
    <s v="Howard.Brayman@itt.com"/>
    <m/>
    <m/>
    <s v="Richard Lourette"/>
    <d v="2012-05-25T00:00:00"/>
    <s v="11796AK"/>
    <x v="4"/>
    <x v="1"/>
    <d v="2012-05-16T13:33:33"/>
    <d v="2012-11-26T13:29:09"/>
    <s v="Software"/>
    <s v="Software"/>
    <x v="0"/>
    <x v="9"/>
    <x v="27"/>
    <x v="1"/>
    <s v="Test Engine (TSW)"/>
  </r>
  <r>
    <s v="GPS300002376"/>
    <s v="Memory Dump changes to address masking."/>
    <x v="0"/>
    <s v="Closed/Approved"/>
    <s v="Developmental"/>
    <m/>
    <m/>
    <m/>
    <s v="Mission Data Unit (MDU)"/>
    <s v="3-Normal Queue"/>
    <m/>
    <s v="Robert Montana"/>
    <d v="2012-05-16T16:11:01"/>
    <d v="2012-05-16T13:47:23"/>
    <d v="2012-07-20T10:26:44"/>
    <s v="Coding Error"/>
    <s v="Fixed"/>
    <s v="Andrea Permessur"/>
    <s v="Flight Software"/>
    <s v="Patricia.Roeland@itt.com"/>
    <m/>
    <m/>
    <s v="Robert Montana"/>
    <d v="2012-05-25T00:00:00"/>
    <n v="11865"/>
    <x v="0"/>
    <x v="0"/>
    <d v="2012-05-16T13:47:23"/>
    <d v="2012-07-20T10:26:44"/>
    <s v="Software"/>
    <s v="Software"/>
    <x v="0"/>
    <x v="6"/>
    <x v="23"/>
    <x v="1"/>
    <s v="Flight Software"/>
  </r>
  <r>
    <s v="GPS300002380"/>
    <s v="TSW: Command and Telemetry Updates"/>
    <x v="0"/>
    <s v="Closed/Awaiting Approval"/>
    <s v="Developmental"/>
    <s v="commands.sdf, T5 source, mdu_crosslink_receive.xts"/>
    <m/>
    <s v="SIRN 11796AJ"/>
    <s v="MITE"/>
    <s v="3-Normal Queue"/>
    <s v="#2347"/>
    <s v="Lino Siconolfi"/>
    <d v="2012-05-21T09:37:47"/>
    <d v="2012-05-18T08:37:02"/>
    <d v="2012-11-07T11:52:56"/>
    <s v="Requirement Misunderstood"/>
    <s v="Fixed"/>
    <s v="Cheryl Hodge"/>
    <s v="Flight Software"/>
    <s v="Michael.Stone@itt.com"/>
    <s v="SWIT Phase"/>
    <m/>
    <s v="Waiman Baccay"/>
    <d v="2012-05-29T00:00:00"/>
    <s v="11796AK? - not in SVD"/>
    <x v="0"/>
    <x v="1"/>
    <d v="2012-05-18T08:37:02"/>
    <d v="2012-11-08T11:41:16"/>
    <s v="Software"/>
    <s v="Software"/>
    <x v="0"/>
    <x v="9"/>
    <x v="30"/>
    <x v="1"/>
    <s v="Test Engine (TSW)"/>
  </r>
  <r>
    <s v="GPS300002382"/>
    <s v="Operator Input timeout field does not accept variable"/>
    <x v="0"/>
    <s v="Closed/Approved"/>
    <s v="Developmental"/>
    <m/>
    <m/>
    <m/>
    <s v="CSTS"/>
    <s v="2-Give High Attention"/>
    <m/>
    <s v="Jason Jackson"/>
    <d v="2013-01-24T10:41:37"/>
    <d v="2012-05-18T15:41:07"/>
    <d v="2013-07-02T12:02:48"/>
    <s v="Enhancement"/>
    <s v="Enhancement Request"/>
    <s v="Cheryl Hodge"/>
    <s v="Test Software"/>
    <s v="Brandon.Flon@itt.com"/>
    <s v="Integration Test Phase"/>
    <m/>
    <s v="Brandon Flon"/>
    <s v="Flight MDU ATP Start"/>
    <s v="11796AP"/>
    <x v="0"/>
    <x v="1"/>
    <d v="2012-05-18T15:41:07"/>
    <d v="2013-07-02T12:02:48"/>
    <s v="NPE"/>
    <s v="Software"/>
    <x v="2"/>
    <x v="6"/>
    <x v="15"/>
    <x v="1"/>
    <s v="Test Engine (TSW)"/>
  </r>
  <r>
    <s v="GPS300002389"/>
    <s v="FSW - NDS Mission Data is Incomplete"/>
    <x v="0"/>
    <s v="Closed/Approved"/>
    <s v="Developmental"/>
    <s v="Code"/>
    <m/>
    <m/>
    <s v="Mission Data Unit (MDU)"/>
    <s v="2-Give High Attention"/>
    <m/>
    <s v="Michael Gilbert"/>
    <d v="2012-05-22T09:03:34"/>
    <d v="2012-05-21T16:05:41"/>
    <d v="2013-05-13T15:33:14"/>
    <s v="Coding Error"/>
    <s v="Fixed"/>
    <s v="Cheryl Hodge"/>
    <s v="Flight Software"/>
    <s v="Patricia.Roeland@itt.com"/>
    <s v="Integration Test Phase"/>
    <m/>
    <s v="Michael Gilbert"/>
    <d v="2012-06-08T00:00:00"/>
    <n v="11865"/>
    <x v="3"/>
    <x v="0"/>
    <d v="2012-05-21T16:05:41"/>
    <d v="2013-05-13T15:33:14"/>
    <s v="Software"/>
    <s v="Software"/>
    <x v="2"/>
    <x v="4"/>
    <x v="11"/>
    <x v="1"/>
    <s v="Flight Software"/>
  </r>
  <r>
    <s v="GPS300002391"/>
    <s v="LBCR Calibration Plug-in files not part of install"/>
    <x v="0"/>
    <s v="Closed/Approved"/>
    <s v="Developmental"/>
    <m/>
    <m/>
    <m/>
    <s v="CSTS"/>
    <s v="1-Resolve Immediately"/>
    <s v="GPS300002372"/>
    <s v="Lino Siconolfi"/>
    <d v="2012-05-22T10:10:49"/>
    <d v="2012-05-21T20:06:55"/>
    <d v="2012-11-08T11:55:06"/>
    <s v="Enhancement"/>
    <s v="Fixed"/>
    <s v="Cheryl Hodge"/>
    <s v="Test Software"/>
    <s v="Richard.Lourette@itt.com"/>
    <m/>
    <m/>
    <s v="Richard Lourette"/>
    <d v="2012-05-23T00:00:00"/>
    <s v="11796AK"/>
    <x v="3"/>
    <x v="1"/>
    <d v="2012-05-21T20:06:55"/>
    <d v="2012-11-08T11:57:34"/>
    <s v="Software"/>
    <s v="Software"/>
    <x v="0"/>
    <x v="9"/>
    <x v="30"/>
    <x v="1"/>
    <s v="Test Engine (TSW)"/>
  </r>
  <r>
    <s v="GPS300002397"/>
    <s v="LBCR needs to access MND correlators"/>
    <x v="0"/>
    <s v="Closed/Approved"/>
    <s v="Developmental"/>
    <m/>
    <m/>
    <m/>
    <s v="Z_Do_Not_Use"/>
    <s v="2-Give High Attention"/>
    <m/>
    <s v="Richard Lourette"/>
    <d v="2012-06-04T16:46:23"/>
    <d v="2012-05-24T15:55:53"/>
    <d v="2012-11-08T16:01:10"/>
    <s v="Document Deficiency"/>
    <s v="Fixed"/>
    <s v="Cheryl Hodge"/>
    <s v="Systems"/>
    <s v="Howard.Brayman@itt.com"/>
    <m/>
    <m/>
    <s v="Howard Brayman"/>
    <d v="2012-07-10T00:00:00"/>
    <s v="11796AL / 11853B"/>
    <x v="3"/>
    <x v="1"/>
    <d v="2012-05-24T15:55:53"/>
    <d v="2012-11-08T16:01:10"/>
    <s v="MDU"/>
    <s v="Software"/>
    <x v="0"/>
    <x v="9"/>
    <x v="30"/>
    <x v="1"/>
    <s v="Test Engine (TSW)"/>
  </r>
  <r>
    <s v="GPS300002398"/>
    <s v="STD03.1BOOT Dump Default Values incorrect"/>
    <x v="0"/>
    <s v="Closed/Approved"/>
    <s v="Developmental"/>
    <m/>
    <m/>
    <m/>
    <s v="Mission Data Unit (MDU)"/>
    <s v="3-Normal Queue"/>
    <m/>
    <s v="Robert Montana"/>
    <d v="2012-05-29T09:25:14"/>
    <d v="2012-05-25T10:34:03"/>
    <d v="2012-07-16T15:53:04"/>
    <s v="Coding Error"/>
    <s v="Fixed"/>
    <s v="Andrea Permessur"/>
    <s v="Test Software"/>
    <s v="Patricia.Roeland@itt.com"/>
    <m/>
    <m/>
    <s v="Julie Fazio"/>
    <d v="2012-05-31T00:00:00"/>
    <n v="11865"/>
    <x v="0"/>
    <x v="2"/>
    <d v="2012-05-25T10:34:03"/>
    <d v="2012-07-16T15:53:04"/>
    <s v="Software"/>
    <s v="Software"/>
    <x v="0"/>
    <x v="6"/>
    <x v="23"/>
    <x v="1"/>
    <s v="Flight Software"/>
  </r>
  <r>
    <s v="GPS300002418"/>
    <s v="FSW - MEC Offset Message is Rejected"/>
    <x v="0"/>
    <s v="Closed/Approved"/>
    <s v="Developmental"/>
    <s v="Code"/>
    <m/>
    <s v="SIRN 11852"/>
    <s v="Mission Data Unit (MDU)"/>
    <s v="2-Give High Attention"/>
    <n v="1866"/>
    <s v="Michael Gilbert"/>
    <d v="2012-06-04T09:16:52"/>
    <d v="2012-06-01T17:34:44"/>
    <d v="2013-05-16T16:56:13"/>
    <s v="Coding Error"/>
    <s v="Fixed"/>
    <s v="Cheryl Hodge"/>
    <s v="Flight Software"/>
    <s v="Patricia.Roeland@itt.com"/>
    <s v="Integration Test Phase"/>
    <m/>
    <s v="Michael Gilbert"/>
    <s v="FSW SIQT"/>
    <n v="11865"/>
    <x v="4"/>
    <x v="0"/>
    <d v="2012-06-01T17:34:44"/>
    <d v="2013-05-16T16:56:13"/>
    <s v="Software"/>
    <s v="Software"/>
    <x v="2"/>
    <x v="4"/>
    <x v="11"/>
    <x v="1"/>
    <s v="Flight Software"/>
  </r>
  <r>
    <s v="GPS300002423"/>
    <s v="SIRN AK version of Commands Database ID 67 and 69 breaks NPE_Configuration"/>
    <x v="0"/>
    <s v="Closed/Approved"/>
    <s v="Developmental"/>
    <m/>
    <m/>
    <s v="commands.sdf"/>
    <s v="CSTS"/>
    <s v="4-Low Priority"/>
    <m/>
    <s v="Brandon Flon"/>
    <d v="2013-03-19T11:22:42"/>
    <d v="2012-06-04T07:39:28"/>
    <d v="2013-07-26T16:30:30"/>
    <s v="Coding Error"/>
    <s v="Fixed"/>
    <s v="Cheryl Hodge"/>
    <s v="Test Software"/>
    <s v="Brandon.Flon@itt.com"/>
    <s v="Integration Test Phase"/>
    <m/>
    <s v="Brandon Flon"/>
    <s v="Flight Panel ATP Start"/>
    <s v="11796AS"/>
    <x v="2"/>
    <x v="1"/>
    <d v="2012-06-04T07:39:28"/>
    <d v="2013-07-26T16:30:30"/>
    <s v="NPE"/>
    <s v="Software"/>
    <x v="2"/>
    <x v="6"/>
    <x v="28"/>
    <x v="1"/>
    <s v="Test Engine (TSW)"/>
  </r>
  <r>
    <s v="GPS300002424"/>
    <s v="EGSE_Port MsgType not visible to unit tests"/>
    <x v="0"/>
    <s v="Closed/Approved"/>
    <s v="Developmental"/>
    <m/>
    <m/>
    <m/>
    <s v="CSTS"/>
    <s v="1-Resolve Immediately"/>
    <m/>
    <s v="Jason Jackson"/>
    <d v="2012-06-05T09:09:06"/>
    <d v="2012-06-04T09:37:17"/>
    <d v="2012-11-08T11:42:07"/>
    <s v="Coding Error"/>
    <s v="Fixed"/>
    <s v="Cheryl Hodge"/>
    <s v="Test Software"/>
    <s v="George.Lewis@itt.com"/>
    <s v="Integration Test Phase"/>
    <m/>
    <s v="Jason Jackson"/>
    <d v="2012-06-30T00:00:00"/>
    <s v="11796AL"/>
    <x v="3"/>
    <x v="1"/>
    <d v="2012-06-04T09:37:17"/>
    <d v="2012-11-08T11:42:07"/>
    <s v="Software"/>
    <s v="Software"/>
    <x v="0"/>
    <x v="9"/>
    <x v="30"/>
    <x v="1"/>
    <s v="Test Engine (TSW)"/>
  </r>
  <r>
    <s v="GPS300002425"/>
    <s v="FSW: OBC Ephemeris Message Unit Conversion"/>
    <x v="0"/>
    <s v="Closed/Approved"/>
    <s v="Developmental"/>
    <s v="code"/>
    <m/>
    <s v="almanac_propagator.cpp"/>
    <s v="Mission Data Unit (MDU)"/>
    <s v="3-Normal Queue"/>
    <m/>
    <s v="Waiman Baccay"/>
    <d v="2012-06-05T12:58:02"/>
    <d v="2012-06-04T14:59:43"/>
    <d v="2013-09-23T11:32:13"/>
    <s v="Coding Error"/>
    <s v="Fixed"/>
    <s v="Cheryl Hodge"/>
    <s v="Flight Software"/>
    <s v="Aryeh.Tasher@itt.com"/>
    <s v="SWIT Phase"/>
    <m/>
    <s v="Waiman Baccay"/>
    <s v="FSW SIQT"/>
    <n v="11873"/>
    <x v="0"/>
    <x v="0"/>
    <d v="2012-06-04T14:59:43"/>
    <d v="2013-09-23T11:32:13"/>
    <s v="Software"/>
    <s v="Software"/>
    <x v="2"/>
    <x v="3"/>
    <x v="9"/>
    <x v="1"/>
    <s v="Flight Software"/>
  </r>
  <r>
    <s v="GPS300002429"/>
    <s v="TAR Power Supply ON Commands Need update to Current Limits"/>
    <x v="0"/>
    <s v="Open"/>
    <s v="Developmental"/>
    <m/>
    <m/>
    <s v="commands.sdf"/>
    <s v="CSTS"/>
    <s v="2-Give High Attention"/>
    <m/>
    <s v="Lino Siconolfi"/>
    <d v="2012-06-06T09:22:04"/>
    <d v="2012-06-05T08:00:14"/>
    <d v="2012-06-15T17:49:37"/>
    <m/>
    <s v="Fixed"/>
    <s v="Cheryl Hodge"/>
    <s v="Test Software"/>
    <s v="Brandon.Flon@itt.com"/>
    <s v="Integration Test Phase"/>
    <m/>
    <s v="Brandon Flon"/>
    <m/>
    <s v="11796AL"/>
    <x v="3"/>
    <x v="1"/>
    <d v="2012-06-05T08:00:14"/>
    <d v="2012-08-21T17:58:34"/>
    <s v="NPE"/>
    <s v="Software"/>
    <x v="0"/>
    <x v="8"/>
    <x v="29"/>
    <x v="1"/>
    <s v="Test Engine (TSW)"/>
  </r>
  <r>
    <s v="GPS300002434"/>
    <s v="TestEngine does not verify that all the expected databases are available through the SQL Server"/>
    <x v="0"/>
    <s v="Closed/Awaiting Approval"/>
    <s v="Developmental"/>
    <m/>
    <m/>
    <m/>
    <s v="CSTS"/>
    <s v="2-Give High Attention"/>
    <n v="2261"/>
    <s v="Jason Jackson"/>
    <d v="2012-06-07T09:13:53"/>
    <d v="2012-06-06T09:30:30"/>
    <d v="2012-06-25T11:13:11"/>
    <s v="Requirement Misunderstood"/>
    <s v="Fixed"/>
    <s v="Cheryl Hodge"/>
    <s v="Test Software"/>
    <s v="Roger.Masotti@itt.com"/>
    <m/>
    <m/>
    <s v="Robert Mayercik"/>
    <m/>
    <s v="11796AM"/>
    <x v="3"/>
    <x v="1"/>
    <d v="2012-06-06T09:30:30"/>
    <d v="2012-11-05T16:09:59"/>
    <s v="MDU"/>
    <s v="Software"/>
    <x v="0"/>
    <x v="9"/>
    <x v="30"/>
    <x v="1"/>
    <s v="Test Engine (TSW)"/>
  </r>
  <r>
    <s v="GPS300002436"/>
    <s v="The MITE equipmentlimits.xml file is missing Spectrum Analyzer Commmands."/>
    <x v="0"/>
    <s v="Closed/Awaiting Approval"/>
    <s v="Developmental"/>
    <m/>
    <m/>
    <s v="11796AK"/>
    <s v="CSTS"/>
    <s v="3-Normal Queue"/>
    <s v="2011 (closed), 2100 (validate), 2439"/>
    <s v="Lino Siconolfi"/>
    <d v="2012-06-21T10:34:36"/>
    <d v="2012-06-07T15:17:46"/>
    <d v="2012-08-21T09:56:39"/>
    <s v="Enhancement"/>
    <s v="Fixed"/>
    <s v="Cheryl Hodge"/>
    <s v="Test Software"/>
    <s v="Michael.Stone@itt.com"/>
    <s v="Integration Test Phase"/>
    <m/>
    <s v="Michael Stone"/>
    <m/>
    <s v="11796AM - not in SVD"/>
    <x v="0"/>
    <x v="1"/>
    <d v="2012-06-07T15:17:46"/>
    <d v="2012-11-06T11:37:49"/>
    <s v="MDU"/>
    <s v="Software"/>
    <x v="0"/>
    <x v="9"/>
    <x v="30"/>
    <x v="1"/>
    <s v="Test Engine (TSW)"/>
  </r>
  <r>
    <s v="GPS300002437"/>
    <s v="MDU SW Commands missing from CSTS Commands database"/>
    <x v="0"/>
    <s v="Closed/Awaiting Approval"/>
    <s v="Developmental"/>
    <s v="commands.sdf"/>
    <m/>
    <m/>
    <s v="CSTS"/>
    <s v="1-Resolve Immediately"/>
    <m/>
    <s v="Lino Siconolfi"/>
    <d v="2012-06-11T10:31:41"/>
    <d v="2012-06-08T12:58:37"/>
    <d v="2012-11-05T16:03:57"/>
    <s v="Document Deficiency"/>
    <s v="Fixed"/>
    <s v="Cheryl Hodge"/>
    <s v="Test Software"/>
    <s v="Robert.Mayercik@itt.com"/>
    <s v="GNST Integration"/>
    <m/>
    <s v="Robert Mayercik"/>
    <d v="2012-06-22T00:00:00"/>
    <s v="11796AL"/>
    <x v="0"/>
    <x v="1"/>
    <d v="2012-06-08T12:58:37"/>
    <d v="2012-11-05T16:10:35"/>
    <s v="Software"/>
    <s v="Software"/>
    <x v="0"/>
    <x v="9"/>
    <x v="30"/>
    <x v="1"/>
    <s v="Test Engine (TSW)"/>
  </r>
  <r>
    <s v="GPS300002438"/>
    <s v="FSW - Bootstrap Must Handle SMC #392"/>
    <x v="0"/>
    <s v="Closed/Awaiting Approval"/>
    <s v="Developmental"/>
    <m/>
    <m/>
    <m/>
    <s v="Mission Data Unit (MDU)"/>
    <s v="2-Give High Attention"/>
    <n v="115614732466"/>
    <s v="Michael Gilbert"/>
    <d v="2012-06-08T15:30:30"/>
    <d v="2012-06-08T15:23:57"/>
    <d v="2012-07-11T17:12:43"/>
    <s v="Document Deficiency"/>
    <s v="Fixed"/>
    <s v="Cheryl Hodge"/>
    <s v="Flight Software"/>
    <s v="Aryeh.Tasher@itt.com"/>
    <s v="Integration Test Phase"/>
    <m/>
    <s v="Michael Gilbert"/>
    <m/>
    <n v="11873"/>
    <x v="0"/>
    <x v="2"/>
    <d v="2012-06-08T15:23:57"/>
    <d v="2012-07-27T14:56:08"/>
    <s v="Software"/>
    <s v="Software"/>
    <x v="0"/>
    <x v="6"/>
    <x v="28"/>
    <x v="1"/>
    <s v="Flight Software"/>
  </r>
  <r>
    <s v="GPS300002441"/>
    <s v="Hop_Data_Structure missing default constructor code"/>
    <x v="0"/>
    <s v="Closed/Approved"/>
    <s v="Developmental"/>
    <m/>
    <m/>
    <m/>
    <s v="CSTS"/>
    <s v="4-Low Priority"/>
    <m/>
    <s v="George Lewis"/>
    <d v="2012-06-19T09:28:44"/>
    <d v="2012-06-11T12:15:09"/>
    <d v="2012-09-10T12:08:16"/>
    <s v="Coding Error"/>
    <s v="Fixed"/>
    <s v="Cheryl Hodge"/>
    <s v="Systems"/>
    <s v="Richard.Lourette@itt.com"/>
    <s v="Unit Test Phase"/>
    <m/>
    <s v="George Lewis"/>
    <d v="2012-06-22T00:00:00"/>
    <s v="11796AN"/>
    <x v="2"/>
    <x v="1"/>
    <d v="2012-06-11T12:15:09"/>
    <d v="2012-11-08T11:42:47"/>
    <s v="Software"/>
    <s v="Software"/>
    <x v="0"/>
    <x v="9"/>
    <x v="30"/>
    <x v="1"/>
    <s v="Test Engine (TSW)"/>
  </r>
  <r>
    <s v="GPS300002442"/>
    <s v="NavMsg class requires encoding call in OpenStringArray operation"/>
    <x v="0"/>
    <s v="Void/Canceled"/>
    <s v="Developmental"/>
    <m/>
    <m/>
    <m/>
    <s v="CSTS"/>
    <s v="4-Low Priority"/>
    <s v="GPS300002560."/>
    <s v="George Lewis"/>
    <d v="2012-06-19T09:29:33"/>
    <d v="2012-06-11T15:01:36"/>
    <d v="2012-09-10T12:09:13"/>
    <m/>
    <s v="Duplicate"/>
    <s v="Cheryl Hodge"/>
    <s v="Test Software"/>
    <s v="Roger.Masotti@itt.com"/>
    <s v="Unit Test Phase"/>
    <m/>
    <s v="George Lewis"/>
    <d v="2012-06-22T00:00:00"/>
    <s v="None - Indirect"/>
    <x v="2"/>
    <x v="1"/>
    <d v="2012-06-11T15:01:36"/>
    <d v="2012-09-21T15:39:06"/>
    <s v="Software"/>
    <s v="Software"/>
    <x v="0"/>
    <x v="3"/>
    <x v="6"/>
    <x v="1"/>
    <s v="Test Engine (TSW)"/>
  </r>
  <r>
    <s v="GPS300002458"/>
    <s v="two commands have incorrect word0 in command database"/>
    <x v="0"/>
    <s v="Closed/Awaiting Approval"/>
    <s v="Developmental"/>
    <m/>
    <m/>
    <m/>
    <s v="Z_Do_Not_Use"/>
    <s v="1-Resolve Immediately"/>
    <m/>
    <s v="Lino Siconolfi"/>
    <d v="2012-06-14T09:34:32"/>
    <d v="2012-06-14T08:18:54"/>
    <d v="2012-10-03T09:42:14"/>
    <s v="Enhancement"/>
    <s v="Fixed"/>
    <s v="Cheryl Hodge"/>
    <s v="Test Software"/>
    <s v="Julie.Fazio@itt.com"/>
    <m/>
    <m/>
    <s v="Julie Fazio"/>
    <m/>
    <s v="SIRN11796AK"/>
    <x v="0"/>
    <x v="1"/>
    <d v="2012-06-14T08:18:54"/>
    <d v="2012-11-05T16:11:07"/>
    <s v="Software"/>
    <s v="Software"/>
    <x v="0"/>
    <x v="9"/>
    <x v="30"/>
    <x v="1"/>
    <s v="Test Engine (TSW)"/>
  </r>
  <r>
    <s v="GPS300002460"/>
    <s v="FSW: L3 RF Control Word Availability Checks During MDU Restart"/>
    <x v="2"/>
    <s v="In Progress"/>
    <s v="Developmental"/>
    <s v="code"/>
    <m/>
    <s v="SIRN11865"/>
    <s v="Mission Data Unit (MDU)"/>
    <s v="3-Normal Queue"/>
    <m/>
    <s v="Waiman Baccay"/>
    <d v="2012-10-01T09:18:58"/>
    <d v="2012-06-15T10:35:31"/>
    <d v="2012-10-15T08:17:38"/>
    <s v="Coding Error"/>
    <s v="Fixed"/>
    <m/>
    <s v="Flight Software"/>
    <s v="Patricia.Roeland@itt.com"/>
    <s v="GNST Integration"/>
    <m/>
    <s v="Waiman Baccay"/>
    <s v="FSW SIQT"/>
    <n v="11913"/>
    <x v="0"/>
    <x v="0"/>
    <d v="2012-06-15T10:35:31"/>
    <m/>
    <s v="Software"/>
    <s v="Software"/>
    <x v="1"/>
    <x v="1"/>
    <x v="1"/>
    <x v="1"/>
    <s v="Flight Software"/>
  </r>
  <r>
    <s v="GPS300002461"/>
    <s v="ICD801: Set Hop Quality Threshold SMC &amp; ACK TLM"/>
    <x v="1"/>
    <s v="Deferred"/>
    <s v="Developmental"/>
    <s v="ICD-GPS-801"/>
    <m/>
    <m/>
    <s v="Mission Data Unit (MDU)"/>
    <s v="3-Normal Queue"/>
    <s v="#2347"/>
    <s v="Cheryl Hodge"/>
    <d v="2012-06-19T13:15:13"/>
    <d v="2012-06-15T15:09:58"/>
    <m/>
    <s v="Design Error"/>
    <m/>
    <m/>
    <s v="Flight Software"/>
    <m/>
    <s v="GNST Integration"/>
    <m/>
    <s v="Waiman Baccay"/>
    <s v="FSW 801 ICD Update"/>
    <m/>
    <x v="0"/>
    <x v="0"/>
    <d v="2012-06-15T15:09:58"/>
    <m/>
    <s v="Software"/>
    <s v="Software"/>
    <x v="1"/>
    <x v="1"/>
    <x v="1"/>
    <x v="0"/>
    <s v="FSW Docs"/>
  </r>
  <r>
    <s v="GPS300002462"/>
    <s v="FSW - L-Band Telemetry is Recycled"/>
    <x v="0"/>
    <s v="Closed/Approved"/>
    <s v="Developmental"/>
    <m/>
    <m/>
    <s v="SIRN 11865"/>
    <s v="Mission Data Unit (MDU)"/>
    <s v="2-Give High Attention"/>
    <n v="10481865"/>
    <s v="Michael Gilbert"/>
    <d v="2012-06-18T09:26:12"/>
    <d v="2012-06-15T16:51:58"/>
    <d v="2013-05-13T15:34:22"/>
    <s v="Coding Error"/>
    <s v="Fixed"/>
    <s v="Cheryl Hodge"/>
    <s v="Flight Software"/>
    <s v="Patricia.Roeland@itt.com"/>
    <s v="Integration Test Phase"/>
    <m/>
    <s v="Michael Gilbert"/>
    <m/>
    <n v="11873"/>
    <x v="3"/>
    <x v="0"/>
    <d v="2012-06-15T16:51:58"/>
    <d v="2013-05-13T15:34:22"/>
    <s v="Software"/>
    <s v="Software"/>
    <x v="2"/>
    <x v="4"/>
    <x v="11"/>
    <x v="1"/>
    <s v="Flight Software"/>
  </r>
  <r>
    <s v="GPS300002465"/>
    <s v="ICD-GPS-801 - Add SMC to Clear Diagnostic Store"/>
    <x v="1"/>
    <s v="Deferred"/>
    <s v="Developmental"/>
    <s v="ICD-GPS-801"/>
    <m/>
    <m/>
    <s v="Mission Data Unit (MDU)"/>
    <s v="3-Normal Queue"/>
    <n v="2224"/>
    <s v="Cheryl Hodge"/>
    <d v="2012-06-19T13:15:55"/>
    <d v="2012-06-18T15:28:43"/>
    <m/>
    <m/>
    <m/>
    <m/>
    <s v="Flight Software"/>
    <m/>
    <s v="Integration Test Phase"/>
    <m/>
    <s v="Michael Gilbert"/>
    <s v="FSW 801 ICD Update"/>
    <m/>
    <x v="0"/>
    <x v="0"/>
    <d v="2012-06-18T15:28:43"/>
    <m/>
    <s v="Software"/>
    <s v="Software"/>
    <x v="1"/>
    <x v="1"/>
    <x v="1"/>
    <x v="0"/>
    <s v="FSW Docs"/>
  </r>
  <r>
    <s v="GPS300002466"/>
    <s v="ICD-GPS-801 - Updates from Crypto Integration"/>
    <x v="1"/>
    <s v="Deferred"/>
    <s v="Developmental"/>
    <s v="ICD-GPS-801"/>
    <m/>
    <m/>
    <s v="Mission Data Unit (MDU)"/>
    <s v="3-Normal Queue"/>
    <m/>
    <s v="Cheryl Hodge"/>
    <d v="2012-06-19T13:16:21"/>
    <d v="2012-06-18T15:34:07"/>
    <m/>
    <s v="Document Deficiency"/>
    <m/>
    <m/>
    <s v="Flight Software"/>
    <m/>
    <s v="Integration Test Phase"/>
    <m/>
    <s v="Michael Gilbert"/>
    <s v="FSW 801 ICD Update"/>
    <m/>
    <x v="0"/>
    <x v="0"/>
    <d v="2012-06-18T15:34:07"/>
    <m/>
    <s v="Software"/>
    <s v="Software"/>
    <x v="1"/>
    <x v="1"/>
    <x v="1"/>
    <x v="0"/>
    <s v="FSW Docs"/>
  </r>
  <r>
    <s v="GPS300002467"/>
    <s v="Boot - Checksum Error telemtry missing from warm start failure."/>
    <x v="0"/>
    <s v="Closed/Approved"/>
    <s v="Developmental"/>
    <m/>
    <m/>
    <m/>
    <s v="Mission Data Unit (MDU)"/>
    <s v="1-Resolve Immediately"/>
    <m/>
    <s v="Robert Montana"/>
    <d v="2012-06-19T09:24:18"/>
    <d v="2012-06-18T16:58:24"/>
    <d v="2012-07-16T15:54:53"/>
    <s v="Coding Error"/>
    <s v="Fixed"/>
    <s v="Andrea Permessur"/>
    <s v="Flight Software"/>
    <s v="Aryeh.Tasher@itt.com"/>
    <m/>
    <m/>
    <s v="Robert Montana"/>
    <d v="2012-06-29T00:00:00"/>
    <n v="11873"/>
    <x v="0"/>
    <x v="2"/>
    <d v="2012-06-18T16:58:24"/>
    <d v="2012-07-16T15:54:53"/>
    <s v="Software"/>
    <s v="Software"/>
    <x v="0"/>
    <x v="6"/>
    <x v="23"/>
    <x v="1"/>
    <s v="Flight Software"/>
  </r>
  <r>
    <s v="GPS300002470"/>
    <s v="NPE LBand Phase Noise script needs a function that will capture power against frequency when SA is in phase noise mode."/>
    <x v="0"/>
    <s v="In Progress"/>
    <s v="Developmental"/>
    <m/>
    <m/>
    <m/>
    <s v="Navigation Payload Element (NPE)"/>
    <s v="1-Resolve Immediately"/>
    <s v="2436, 2439"/>
    <s v="Michael Topolski"/>
    <d v="2012-06-26T12:51:45"/>
    <d v="2012-06-19T14:12:20"/>
    <d v="2012-07-25T09:39:28"/>
    <s v="Not a Failure"/>
    <s v="Enhancement Request"/>
    <s v="Cheryl Hodge"/>
    <s v="Systems"/>
    <s v="Vincent.Cuprewich@itt.com"/>
    <m/>
    <m/>
    <s v="Michael Topolski"/>
    <m/>
    <s v="11796AM"/>
    <x v="3"/>
    <x v="1"/>
    <d v="2012-06-19T14:12:20"/>
    <d v="2013-01-18T18:46:50"/>
    <s v="NPE"/>
    <s v="Software"/>
    <x v="2"/>
    <x v="10"/>
    <x v="31"/>
    <x v="1"/>
    <s v="Test Engine (TSW)"/>
  </r>
  <r>
    <s v="GPS300002471"/>
    <s v="Array out of bounds in GBDUploadResponseData.cs &amp; GBDUploadResponseHeader.cs"/>
    <x v="0"/>
    <s v="Closed/Approved"/>
    <s v="Developmental"/>
    <m/>
    <m/>
    <m/>
    <s v="CSTS"/>
    <s v="3-Normal Queue"/>
    <m/>
    <s v="Richard Lourette"/>
    <d v="2012-06-21T09:11:19"/>
    <d v="2012-06-20T12:49:52"/>
    <d v="2012-11-08T11:43:40"/>
    <s v="Coding Error"/>
    <s v="Fixed"/>
    <s v="Cheryl Hodge"/>
    <s v="Systems"/>
    <s v="Cheryl.Hodge@itt.com"/>
    <m/>
    <m/>
    <s v="George Lewis"/>
    <d v="2012-06-30T00:00:00"/>
    <s v="11796AN"/>
    <x v="0"/>
    <x v="1"/>
    <d v="2012-06-20T12:49:52"/>
    <d v="2012-11-08T11:43:40"/>
    <s v="Software"/>
    <s v="Software"/>
    <x v="0"/>
    <x v="9"/>
    <x v="30"/>
    <x v="1"/>
    <s v="Test Engine (TSW)"/>
  </r>
  <r>
    <s v="GPS300002476"/>
    <s v="LBCR can't lock on to Y code after a day"/>
    <x v="2"/>
    <s v="In Progress"/>
    <s v="Developmental"/>
    <m/>
    <m/>
    <m/>
    <s v="LBCR"/>
    <s v="2-Give High Attention"/>
    <n v="1122"/>
    <s v="Timothy Flynn"/>
    <d v="2013-02-18T11:00:00"/>
    <d v="2012-06-22T09:18:55"/>
    <d v="2013-09-23T12:16:44"/>
    <s v="Requirement Incorrect"/>
    <s v="Enhancement Request"/>
    <m/>
    <s v="Test Engineering"/>
    <s v="William.Bartus@itt.com"/>
    <m/>
    <m/>
    <s v="William Bartus"/>
    <s v="BIN 4 MDU ATP Ambient Final"/>
    <s v="LBCR 11853H_SECRET"/>
    <x v="4"/>
    <x v="1"/>
    <d v="2012-06-22T09:18:55"/>
    <m/>
    <s v="NPE"/>
    <s v="Software"/>
    <x v="1"/>
    <x v="1"/>
    <x v="1"/>
    <x v="1"/>
    <s v="Test Engine (TSW)"/>
  </r>
  <r>
    <s v="GPS300002477"/>
    <s v="FSW: Clean Up Process ID Definitions"/>
    <x v="0"/>
    <s v="Closed/Approved"/>
    <s v="Developmental"/>
    <s v="code"/>
    <m/>
    <m/>
    <s v="Mission Data Unit (MDU)"/>
    <s v="4-Low Priority"/>
    <m/>
    <s v="Aryeh Tasher"/>
    <d v="2012-06-25T09:15:39"/>
    <d v="2012-06-22T17:28:33"/>
    <d v="2013-02-13T17:42:19"/>
    <s v="Enhancement"/>
    <s v="Fixed"/>
    <s v="Cheryl Hodge"/>
    <s v="Flight Software"/>
    <s v="Patricia.Roeland@itt.com"/>
    <s v="SWIT Phase"/>
    <m/>
    <s v="Aryeh Tasher"/>
    <m/>
    <n v="11880"/>
    <x v="1"/>
    <x v="0"/>
    <d v="2012-06-22T17:28:33"/>
    <d v="2013-02-13T17:42:19"/>
    <s v="Software"/>
    <s v="Software"/>
    <x v="2"/>
    <x v="7"/>
    <x v="25"/>
    <x v="1"/>
    <s v="Flight Software"/>
  </r>
  <r>
    <s v="GPS300002482"/>
    <s v="ICD-801 - New table for restricted memory for diagnostic tests."/>
    <x v="1"/>
    <s v="Deferred"/>
    <s v="Developmental"/>
    <s v="ICD-GPS-801"/>
    <m/>
    <m/>
    <s v="Mission Data Unit (MDU)"/>
    <s v="3-Normal Queue"/>
    <n v="1095"/>
    <s v="Cheryl Hodge"/>
    <d v="2012-06-25T09:18:57"/>
    <d v="2012-06-23T16:58:53"/>
    <m/>
    <m/>
    <m/>
    <m/>
    <s v="Flight Software"/>
    <m/>
    <m/>
    <m/>
    <s v="Robert Montana"/>
    <s v="FSW 801 ICD Update"/>
    <m/>
    <x v="0"/>
    <x v="0"/>
    <d v="2012-06-23T16:58:53"/>
    <m/>
    <s v="Software"/>
    <s v="Software"/>
    <x v="1"/>
    <x v="1"/>
    <x v="1"/>
    <x v="0"/>
    <s v="FSW Docs"/>
  </r>
  <r>
    <s v="GPS300002488"/>
    <s v="TSW Update to Commands.sdf  to provide extended commanding capabilities for FSW SWIT/SIQT"/>
    <x v="0"/>
    <s v="Closed/Approved"/>
    <s v="Developmental"/>
    <s v="SRS,IRS, SDD STP"/>
    <m/>
    <m/>
    <s v="Z_Do_Not_Use"/>
    <s v="1-Resolve Immediately"/>
    <s v="(LM# 1210,1211,57 &amp; 1958)"/>
    <s v="Julie Fazio"/>
    <d v="2012-06-25T16:10:35"/>
    <d v="2012-06-25T16:04:49"/>
    <d v="2012-09-07T11:11:38"/>
    <s v="Customer Request"/>
    <s v="Fixed"/>
    <s v="Cheryl Hodge"/>
    <s v="Test Software"/>
    <s v="Hamida.Yaniero@itt.com"/>
    <m/>
    <m/>
    <s v="Roger Masotti"/>
    <d v="2012-06-30T00:00:00"/>
    <s v="11796AM"/>
    <x v="3"/>
    <x v="1"/>
    <d v="2012-06-25T16:04:49"/>
    <d v="2012-09-10T16:31:29"/>
    <s v="Software"/>
    <s v="Software"/>
    <x v="0"/>
    <x v="3"/>
    <x v="3"/>
    <x v="0"/>
    <s v="TSW Docs"/>
  </r>
  <r>
    <s v="GPS300002489"/>
    <s v="Boot - Updates to the Restricted memory areas for Fill and Destructive test."/>
    <x v="0"/>
    <s v="Closed/Approved"/>
    <s v="Developmental"/>
    <m/>
    <m/>
    <m/>
    <s v="Mission Data Unit (MDU)"/>
    <s v="2-Give High Attention"/>
    <n v="2482"/>
    <s v="Robert Montana"/>
    <d v="2012-06-26T09:10:36"/>
    <d v="2012-06-25T16:24:28"/>
    <d v="2012-07-16T15:55:50"/>
    <s v="Design Error"/>
    <s v="Fixed"/>
    <s v="Andrea Permessur"/>
    <s v="Flight Software"/>
    <s v="Aryeh.Tasher@itt.com"/>
    <m/>
    <m/>
    <s v="Robert Montana"/>
    <m/>
    <n v="11873"/>
    <x v="3"/>
    <x v="2"/>
    <d v="2012-06-25T16:24:28"/>
    <d v="2012-07-16T15:55:50"/>
    <s v="Software"/>
    <s v="Software"/>
    <x v="0"/>
    <x v="6"/>
    <x v="23"/>
    <x v="1"/>
    <s v="Flight Software"/>
  </r>
  <r>
    <s v="GPS300002493"/>
    <s v="ICD801 - Updates to the CMD 38/TLM 89 and Diagnostic Sections for EDAC."/>
    <x v="1"/>
    <s v="Deferred"/>
    <s v="Developmental"/>
    <s v="ICD-GPS-801"/>
    <m/>
    <m/>
    <s v="Mission Data Unit (MDU)"/>
    <s v="3-Normal Queue"/>
    <n v="1190"/>
    <s v="Cheryl Hodge"/>
    <d v="2012-06-26T09:14:23"/>
    <d v="2012-06-25T18:02:21"/>
    <m/>
    <m/>
    <m/>
    <m/>
    <s v="Flight Software"/>
    <m/>
    <m/>
    <m/>
    <s v="Robert Montana"/>
    <s v="FSW 801 ICD Update"/>
    <m/>
    <x v="0"/>
    <x v="0"/>
    <d v="2012-06-25T18:02:21"/>
    <m/>
    <s v="Software"/>
    <s v="Software"/>
    <x v="1"/>
    <x v="1"/>
    <x v="1"/>
    <x v="0"/>
    <s v="FSW Docs"/>
  </r>
  <r>
    <s v="GPS300002494"/>
    <s v="ICD801 - Update to 13540, description of TLM#71"/>
    <x v="1"/>
    <s v="Deferred"/>
    <s v="Developmental"/>
    <s v="ICD-GPS-801"/>
    <m/>
    <m/>
    <s v="Mission Data Unit (MDU)"/>
    <s v="3-Normal Queue"/>
    <m/>
    <s v="Cheryl Hodge"/>
    <d v="2012-06-26T09:19:58"/>
    <d v="2012-06-25T18:17:33"/>
    <m/>
    <m/>
    <m/>
    <m/>
    <s v="Flight Software"/>
    <m/>
    <m/>
    <m/>
    <s v="Robert Montana"/>
    <s v="FSW 801 ICD Update"/>
    <m/>
    <x v="0"/>
    <x v="0"/>
    <d v="2012-06-25T18:17:33"/>
    <m/>
    <s v="Software"/>
    <s v="Software"/>
    <x v="1"/>
    <x v="1"/>
    <x v="1"/>
    <x v="0"/>
    <s v="FSW Docs"/>
  </r>
  <r>
    <s v="GPS300002495"/>
    <s v="T5 Telemetry from the LBCR stops flowing occasionally"/>
    <x v="0"/>
    <s v="Closed/Approved"/>
    <s v="Developmental"/>
    <m/>
    <m/>
    <m/>
    <s v="CSTS"/>
    <s v="1-Resolve Immediately"/>
    <m/>
    <s v="Richard Lourette"/>
    <d v="2012-06-26T12:50:12"/>
    <d v="2012-06-25T19:26:18"/>
    <d v="2013-05-20T17:26:36"/>
    <s v="Design Error"/>
    <s v="Fixed"/>
    <s v="Cheryl Hodge"/>
    <s v="Test Software"/>
    <s v="Richard.Lourette@itt.com"/>
    <m/>
    <m/>
    <s v="Richard Lourette"/>
    <s v="Flight MDU ATP Start"/>
    <s v="11796AO"/>
    <x v="0"/>
    <x v="1"/>
    <d v="2012-06-25T19:26:18"/>
    <d v="2013-05-20T17:26:36"/>
    <s v="MDU"/>
    <s v="Software"/>
    <x v="2"/>
    <x v="4"/>
    <x v="20"/>
    <x v="1"/>
    <s v="Test Engine (TSW)"/>
  </r>
  <r>
    <s v="GPS300002496"/>
    <s v="SAU.cs has incorrect spelling in error message for schema file &quot;SAUSchema.xsd&quot;"/>
    <x v="0"/>
    <s v="Closed/Approved"/>
    <s v="Developmental"/>
    <m/>
    <m/>
    <m/>
    <s v="CSTS"/>
    <s v="4-Low Priority"/>
    <m/>
    <s v="George Lewis"/>
    <d v="2012-06-27T09:06:11"/>
    <d v="2012-06-26T12:23:38"/>
    <d v="2012-11-08T11:44:30"/>
    <s v="Coding Error"/>
    <s v="Fixed"/>
    <s v="Cheryl Hodge"/>
    <s v="Test Software"/>
    <s v="Richard.Lourette@itt.com"/>
    <m/>
    <m/>
    <s v="George Lewis"/>
    <d v="2012-07-13T00:00:00"/>
    <s v="11796AN"/>
    <x v="2"/>
    <x v="1"/>
    <d v="2012-06-26T12:23:38"/>
    <d v="2012-11-08T11:44:30"/>
    <s v="Software"/>
    <s v="Software"/>
    <x v="0"/>
    <x v="9"/>
    <x v="30"/>
    <x v="1"/>
    <s v="Test Engine (TSW)"/>
  </r>
  <r>
    <s v="GPS300002499"/>
    <s v="FSW - Diagnostic command processing needs to match to bootstrap"/>
    <x v="0"/>
    <s v="Closed/Approved"/>
    <s v="Developmental"/>
    <m/>
    <m/>
    <m/>
    <s v="Mission Data Unit (MDU)"/>
    <s v="3-Normal Queue"/>
    <m/>
    <s v="Robert Montana"/>
    <d v="2012-06-27T09:10:04"/>
    <d v="2012-06-26T17:47:23"/>
    <d v="2013-04-11T16:50:52"/>
    <s v="Coding Error"/>
    <s v="Fixed"/>
    <s v="Cheryl Hodge"/>
    <s v="Flight Software"/>
    <s v="Patricia.Roeland@itt.com"/>
    <m/>
    <m/>
    <s v="Robert Montana"/>
    <m/>
    <n v="11913"/>
    <x v="0"/>
    <x v="0"/>
    <d v="2012-06-26T17:47:23"/>
    <d v="2013-04-11T16:50:52"/>
    <s v="Software"/>
    <s v="Software"/>
    <x v="2"/>
    <x v="0"/>
    <x v="7"/>
    <x v="1"/>
    <s v="Flight Software"/>
  </r>
  <r>
    <s v="GPS300002509"/>
    <s v="Remove attribute from NPEITE_EquipmentList.xml file"/>
    <x v="0"/>
    <s v="Closed/Approved"/>
    <s v="Developmental"/>
    <m/>
    <m/>
    <m/>
    <s v="CSTS"/>
    <s v="3-Normal Queue"/>
    <m/>
    <s v="Lino Siconolfi"/>
    <d v="2012-06-28T09:20:22"/>
    <d v="2012-06-27T18:44:39"/>
    <d v="2012-09-07T11:06:27"/>
    <s v="Not a Failure"/>
    <s v="Fixed"/>
    <s v="Cheryl Hodge"/>
    <s v="Test Software"/>
    <s v="Hamida.Yaniero@itt.com"/>
    <s v="Integration Test Phase"/>
    <m/>
    <s v="Lino Siconolfi"/>
    <d v="2012-07-20T00:00:00"/>
    <s v="11796AM"/>
    <x v="0"/>
    <x v="1"/>
    <d v="2012-06-27T18:44:39"/>
    <d v="2012-09-10T16:30:27"/>
    <s v="Software"/>
    <s v="Software"/>
    <x v="0"/>
    <x v="3"/>
    <x v="3"/>
    <x v="1"/>
    <s v="Test Engine (TSW)"/>
  </r>
  <r>
    <s v="GPS300002513"/>
    <s v="FSW - NMG Tlm Messages Mismatch with 801"/>
    <x v="0"/>
    <s v="Closed/Approved"/>
    <s v="Developmental"/>
    <s v="Code"/>
    <m/>
    <m/>
    <s v="Mission Data Unit (MDU)"/>
    <s v="3-Normal Queue"/>
    <m/>
    <s v="Waiman Baccay"/>
    <d v="2012-10-02T09:58:49"/>
    <d v="2012-07-03T12:15:26"/>
    <d v="2013-05-07T18:04:57"/>
    <s v="Coding Error"/>
    <s v="Fixed"/>
    <s v="Cheryl Hodge"/>
    <s v="Flight Software"/>
    <s v="Patricia.Roeland@itt.com"/>
    <s v="Integration Test Phase"/>
    <m/>
    <s v="Patricia Roeland"/>
    <d v="2012-07-27T00:00:00"/>
    <n v="11913"/>
    <x v="0"/>
    <x v="0"/>
    <d v="2012-07-03T12:15:26"/>
    <d v="2013-05-07T18:04:57"/>
    <s v="Software"/>
    <s v="Software"/>
    <x v="2"/>
    <x v="4"/>
    <x v="17"/>
    <x v="1"/>
    <s v="Flight Software"/>
  </r>
  <r>
    <s v="GPS300002521"/>
    <s v="Boot - Adding of Exception handling to the Exception vectors"/>
    <x v="0"/>
    <s v="In Progress"/>
    <s v="Developmental"/>
    <m/>
    <m/>
    <m/>
    <s v="Mission Data Unit (MDU)"/>
    <s v="2-Give High Attention"/>
    <m/>
    <s v="Robert Montana"/>
    <d v="2012-07-11T08:59:49"/>
    <d v="2012-07-10T11:14:57"/>
    <d v="2012-07-20T12:09:15"/>
    <s v="Design Error"/>
    <s v="Fixed"/>
    <s v="Cheryl Hodge"/>
    <s v="Flight Software"/>
    <s v="Patricia.Roeland@itt.com"/>
    <s v="Integration Test Phase"/>
    <m/>
    <s v="Robert Montana"/>
    <d v="2012-07-20T00:00:00"/>
    <s v="11880A"/>
    <x v="3"/>
    <x v="2"/>
    <d v="2012-07-10T11:14:57"/>
    <d v="2012-07-27T14:57:03"/>
    <s v="Software"/>
    <s v="Software"/>
    <x v="0"/>
    <x v="6"/>
    <x v="28"/>
    <x v="1"/>
    <s v="Flight Software"/>
  </r>
  <r>
    <s v="GPS300002522"/>
    <s v="Commands Database needs to update the mnumonic for CMD 87."/>
    <x v="0"/>
    <s v="Closed/Approved"/>
    <s v="Developmental"/>
    <m/>
    <m/>
    <m/>
    <s v="MAR"/>
    <s v="2-Give High Attention"/>
    <n v="2224"/>
    <s v="Julie Fazio"/>
    <d v="2012-07-11T09:00:57"/>
    <d v="2012-07-10T11:27:00"/>
    <d v="2012-09-07T10:57:22"/>
    <s v="Design Error"/>
    <s v="Fixed"/>
    <s v="Cheryl Hodge"/>
    <s v="Flight Software"/>
    <s v="Hamida.Yaniero@itt.com"/>
    <m/>
    <m/>
    <s v="Robert Montana"/>
    <m/>
    <s v="11796AM"/>
    <x v="0"/>
    <x v="1"/>
    <d v="2012-07-10T11:27:00"/>
    <d v="2012-09-10T16:30:58"/>
    <s v="Software"/>
    <s v="Software"/>
    <x v="0"/>
    <x v="3"/>
    <x v="3"/>
    <x v="1"/>
    <s v="Test Engine (TSW)"/>
  </r>
  <r>
    <s v="GPS300002525"/>
    <s v="MDU1553 reporting flag should be public, and shouldnt be declared three times."/>
    <x v="0"/>
    <s v="Closed/Approved"/>
    <s v="Developmental"/>
    <m/>
    <m/>
    <m/>
    <s v="CSTS"/>
    <s v="3-Normal Queue"/>
    <m/>
    <s v="George Lewis"/>
    <d v="2012-08-30T18:04:00"/>
    <d v="2012-07-11T19:10:23"/>
    <d v="2012-11-08T11:45:06"/>
    <s v="Coding Error"/>
    <s v="Fixed"/>
    <s v="Cheryl Hodge"/>
    <s v="Test Software"/>
    <s v="Richard.Lourette@itt.com"/>
    <m/>
    <m/>
    <s v="George Lewis"/>
    <m/>
    <s v="11796AN"/>
    <x v="0"/>
    <x v="1"/>
    <d v="2012-07-11T19:10:23"/>
    <d v="2012-11-08T11:45:06"/>
    <s v="Software"/>
    <s v="Software"/>
    <x v="0"/>
    <x v="9"/>
    <x v="30"/>
    <x v="1"/>
    <s v="Test Engine (TSW)"/>
  </r>
  <r>
    <s v="GPS300002526"/>
    <s v="FSW - Remove Obsolete Source Files"/>
    <x v="0"/>
    <s v="Closed/Approved"/>
    <s v="Developmental"/>
    <m/>
    <m/>
    <m/>
    <s v="Mission Data Unit (MDU)"/>
    <s v="2-Give High Attention"/>
    <m/>
    <s v="Michael Gilbert"/>
    <d v="2012-07-13T09:09:24"/>
    <d v="2012-07-12T14:23:53"/>
    <d v="2013-05-07T18:01:42"/>
    <s v="Not a Failure"/>
    <s v="Fixed"/>
    <s v="Cheryl Hodge"/>
    <s v="Flight Software"/>
    <s v="Patricia.Roeland@itt.com"/>
    <s v="Integration Test Phase"/>
    <m/>
    <s v="Michael Gilbert"/>
    <d v="2012-08-24T00:00:00"/>
    <n v="11880"/>
    <x v="0"/>
    <x v="0"/>
    <d v="2012-07-12T14:23:53"/>
    <d v="2013-05-07T18:01:42"/>
    <s v="Software"/>
    <s v="Software"/>
    <x v="2"/>
    <x v="4"/>
    <x v="17"/>
    <x v="1"/>
    <s v="Flight Software"/>
  </r>
  <r>
    <s v="GPS300002527"/>
    <s v="FSW - Combine DS/Queues for Bootstrap &amp; FSW"/>
    <x v="0"/>
    <s v="Closed/Approved"/>
    <s v="Developmental"/>
    <m/>
    <m/>
    <m/>
    <s v="Mission Data Unit (MDU)"/>
    <s v="4-Low Priority"/>
    <n v="2224"/>
    <s v="Michael Gilbert"/>
    <d v="2012-07-13T09:08:46"/>
    <d v="2012-07-12T14:30:30"/>
    <d v="2013-01-25T12:07:01"/>
    <s v="Enhancement"/>
    <s v="Functions as Designed"/>
    <s v="Cheryl Hodge"/>
    <s v="Flight Software"/>
    <s v="Peter.Moen@itt.com"/>
    <s v="Integration Test Phase"/>
    <m/>
    <s v="Michael Gilbert"/>
    <d v="2012-08-24T00:00:00"/>
    <s v="Not a Failure"/>
    <x v="1"/>
    <x v="0"/>
    <d v="2012-07-12T14:30:30"/>
    <d v="2013-01-25T12:07:01"/>
    <s v="Software"/>
    <s v="Software"/>
    <x v="2"/>
    <x v="10"/>
    <x v="38"/>
    <x v="1"/>
    <s v="Flight Software"/>
  </r>
  <r>
    <s v="GPS300002543"/>
    <s v="Add new TLM #252"/>
    <x v="0"/>
    <s v="Closed/Approved"/>
    <s v="Developmental"/>
    <s v="ICD 801"/>
    <m/>
    <m/>
    <s v="CSTS"/>
    <s v="1-Resolve Immediately"/>
    <m/>
    <s v="Richard Lourette"/>
    <d v="2012-07-24T09:14:53"/>
    <d v="2012-07-23T12:30:23"/>
    <d v="2012-11-08T11:45:53"/>
    <s v="Not a Failure"/>
    <s v="Enhancement Request"/>
    <s v="Cheryl Hodge"/>
    <s v="Flight Software"/>
    <s v="Hamida.Yaniero@itt.com"/>
    <s v="Pre-SWIT Test Integration"/>
    <m/>
    <s v="Hamida Yaniero"/>
    <d v="2012-07-24T00:00:00"/>
    <s v="11796AM"/>
    <x v="4"/>
    <x v="1"/>
    <d v="2012-07-23T12:30:23"/>
    <d v="2012-11-08T11:45:54"/>
    <s v="Software"/>
    <s v="Software"/>
    <x v="0"/>
    <x v="9"/>
    <x v="30"/>
    <x v="0"/>
    <s v="TSW Docs"/>
  </r>
  <r>
    <s v="GPS300002556"/>
    <s v="FSW: Fix L-Band Telemetry Queue Initialization On MDU Restarts"/>
    <x v="0"/>
    <s v="Closed/Approved"/>
    <s v="Developmental"/>
    <s v="code"/>
    <m/>
    <m/>
    <s v="Mission Data Unit (MDU)"/>
    <s v="1-Resolve Immediately"/>
    <m/>
    <s v="Aryeh Tasher"/>
    <d v="2012-07-30T09:11:19"/>
    <d v="2012-07-30T08:41:33"/>
    <d v="2013-04-04T18:25:45"/>
    <s v="Coding Error"/>
    <s v="Fixed"/>
    <s v="Cheryl Hodge"/>
    <s v="Flight Software"/>
    <s v="Patricia.Roeland@itt.com"/>
    <m/>
    <m/>
    <s v="Aryeh Tasher"/>
    <m/>
    <n v="11898"/>
    <x v="3"/>
    <x v="0"/>
    <d v="2012-07-30T08:41:33"/>
    <d v="2013-04-04T18:25:45"/>
    <s v="Software"/>
    <s v="Software"/>
    <x v="2"/>
    <x v="0"/>
    <x v="36"/>
    <x v="1"/>
    <s v="Flight Software"/>
  </r>
  <r>
    <s v="GPS300002558"/>
    <s v="TEE SIRN11796AM  missing command in Interface1553 dll"/>
    <x v="0"/>
    <s v="Open"/>
    <s v="Developmental"/>
    <m/>
    <m/>
    <m/>
    <s v="CSTS"/>
    <s v="3-Normal Queue"/>
    <m/>
    <s v="Roger Masotti"/>
    <d v="2012-08-01T09:36:02"/>
    <d v="2012-07-30T12:59:56"/>
    <d v="2012-08-01T09:36:58"/>
    <m/>
    <s v="Fixed"/>
    <s v="Cheryl Hodge"/>
    <s v="Test Software"/>
    <s v="Julie.Fazio@itt.com"/>
    <m/>
    <m/>
    <s v="Julie Fazio"/>
    <m/>
    <s v="11796AM"/>
    <x v="0"/>
    <x v="1"/>
    <d v="2012-07-30T12:59:56"/>
    <d v="2012-08-01T09:38:51"/>
    <s v="Software"/>
    <s v="Software"/>
    <x v="0"/>
    <x v="8"/>
    <x v="19"/>
    <x v="1"/>
    <s v="Test Engine (TSW)"/>
  </r>
  <r>
    <s v="GPS300002559"/>
    <s v="FSW: Fix Priority of NDS Mission Data Receiver Thread"/>
    <x v="0"/>
    <s v="Closed/Approved"/>
    <s v="Developmental"/>
    <m/>
    <m/>
    <m/>
    <s v="Mission Data Unit (MDU)"/>
    <s v="3-Normal Queue"/>
    <n v="1176"/>
    <s v="Aryeh Tasher"/>
    <d v="2012-08-01T09:41:14"/>
    <d v="2012-07-31T12:30:24"/>
    <d v="2013-02-13T17:44:43"/>
    <s v="Coding Error"/>
    <s v="Fixed"/>
    <s v="Cheryl Hodge"/>
    <s v="Flight Software"/>
    <s v="Michael.Gilbert@itt.com"/>
    <m/>
    <m/>
    <s v="Aryeh Tasher"/>
    <d v="2012-11-06T00:00:00"/>
    <n v="11913"/>
    <x v="2"/>
    <x v="0"/>
    <d v="2012-07-31T12:30:24"/>
    <d v="2013-02-13T17:44:43"/>
    <s v="Software"/>
    <s v="Software"/>
    <x v="2"/>
    <x v="7"/>
    <x v="25"/>
    <x v="1"/>
    <s v="Flight Software"/>
  </r>
  <r>
    <s v="GPS300002560"/>
    <s v="OpenStringArray operation in NavMsg.cs &amp; CodeSequnce.cs needs fix"/>
    <x v="0"/>
    <s v="Closed/Approved"/>
    <s v="Developmental"/>
    <m/>
    <m/>
    <m/>
    <s v="CSTS"/>
    <s v="3-Normal Queue"/>
    <m/>
    <s v="Richard Lourette"/>
    <d v="2012-08-01T09:43:15"/>
    <d v="2012-07-31T13:41:45"/>
    <d v="2012-11-08T11:46:19"/>
    <s v="Coding Error"/>
    <s v="Fixed"/>
    <s v="Cheryl Hodge"/>
    <s v="Test Software"/>
    <s v="George.Lewis@itt.com"/>
    <s v="Unit Test Phase"/>
    <m/>
    <s v="George Lewis"/>
    <m/>
    <s v="11796AN"/>
    <x v="0"/>
    <x v="1"/>
    <d v="2012-07-31T13:41:45"/>
    <d v="2012-11-08T11:46:19"/>
    <s v="Software"/>
    <s v="Software"/>
    <x v="0"/>
    <x v="9"/>
    <x v="30"/>
    <x v="1"/>
    <s v="Test Engine (TSW)"/>
  </r>
  <r>
    <s v="GPS300002562"/>
    <s v="Operation Main() should be removed from NavMsg.cs"/>
    <x v="0"/>
    <s v="Closed/Approved"/>
    <s v="Developmental"/>
    <m/>
    <m/>
    <m/>
    <s v="CSTS"/>
    <s v="3-Normal Queue"/>
    <m/>
    <s v="Richard Lourette"/>
    <d v="2012-08-02T09:10:08"/>
    <d v="2012-08-01T14:00:43"/>
    <d v="2012-11-08T11:46:49"/>
    <s v="Coding Error"/>
    <s v="Fixed"/>
    <s v="Cheryl Hodge"/>
    <s v="Test Software"/>
    <s v="George.Lewis@itt.com"/>
    <s v="Unit Test Phase"/>
    <m/>
    <s v="George Lewis"/>
    <d v="2012-09-01T00:00:00"/>
    <s v="11796AN"/>
    <x v="0"/>
    <x v="1"/>
    <d v="2012-08-01T14:00:43"/>
    <d v="2012-11-08T11:46:49"/>
    <s v="Software"/>
    <s v="Software"/>
    <x v="0"/>
    <x v="9"/>
    <x v="30"/>
    <x v="1"/>
    <s v="Test Engine (TSW)"/>
  </r>
  <r>
    <s v="GPS300002564"/>
    <s v="SDD:  Section 3 Design Considerations needs update for Cal Data"/>
    <x v="5"/>
    <s v="Open"/>
    <s v="Developmental"/>
    <s v="TSW SDD"/>
    <m/>
    <m/>
    <s v="CSTS"/>
    <s v="4-Low Priority"/>
    <s v="995, 1091, 2327"/>
    <s v="Roger Masotti"/>
    <d v="2012-08-02T09:25:34"/>
    <d v="2012-08-02T09:19:54"/>
    <m/>
    <s v="Requirement Misunderstood"/>
    <m/>
    <m/>
    <s v="Test Software"/>
    <m/>
    <s v="Integration Test Phase"/>
    <m/>
    <s v="Cheryl Hodge"/>
    <s v="TSW SIQT"/>
    <m/>
    <x v="0"/>
    <x v="1"/>
    <d v="2012-08-02T09:19:54"/>
    <m/>
    <s v="Software"/>
    <s v="Software"/>
    <x v="1"/>
    <x v="1"/>
    <x v="1"/>
    <x v="0"/>
    <s v="TSW Docs"/>
  </r>
  <r>
    <s v="GPS300002574"/>
    <s v="SW Commands Database needs to update the mnumonic for CMD 146"/>
    <x v="0"/>
    <s v="Closed/Approved"/>
    <s v="Developmental"/>
    <m/>
    <m/>
    <s v="11796AM"/>
    <s v="CSTS"/>
    <s v="3-Normal Queue"/>
    <n v="2347"/>
    <s v="Julie Fazio"/>
    <d v="2012-08-10T07:54:20"/>
    <d v="2012-08-09T10:37:59"/>
    <d v="2012-11-14T15:12:22"/>
    <s v="Requirement Misunderstood"/>
    <s v="Fixed"/>
    <s v="Cheryl Hodge"/>
    <s v="Test Software"/>
    <s v="Hamida.Yaniero@itt.com"/>
    <m/>
    <m/>
    <s v="Julie Fazio"/>
    <d v="2012-08-17T00:00:00"/>
    <s v="11796AN"/>
    <x v="0"/>
    <x v="1"/>
    <d v="2012-08-09T10:37:59"/>
    <d v="2012-11-14T15:12:22"/>
    <s v="Software"/>
    <s v="Software"/>
    <x v="0"/>
    <x v="9"/>
    <x v="22"/>
    <x v="1"/>
    <s v="Test Engine (TSW)"/>
  </r>
  <r>
    <s v="GPS300002577"/>
    <s v="Emergency Shutdown Button Functionality in ATP GUI"/>
    <x v="0"/>
    <s v="Closed/Awaiting Approval"/>
    <s v="Developmental"/>
    <m/>
    <m/>
    <m/>
    <s v="CSTS"/>
    <s v="2-Give High Attention"/>
    <n v="2616"/>
    <s v="Jason Jackson"/>
    <d v="2012-08-15T09:23:37"/>
    <d v="2012-08-10T10:56:27"/>
    <d v="2012-08-28T12:24:57"/>
    <s v="Enhancement"/>
    <s v="Fixed"/>
    <s v="Cheryl Hodge"/>
    <s v="Test Software"/>
    <s v="Roger.Masotti@itt.com"/>
    <s v="Integration Test Phase"/>
    <m/>
    <s v="Brandon Flon"/>
    <d v="2012-08-20T00:00:00"/>
    <s v="11796AN"/>
    <x v="3"/>
    <x v="1"/>
    <d v="2012-08-10T10:56:27"/>
    <d v="2013-01-18T18:47:34"/>
    <s v="NPE"/>
    <s v="Software"/>
    <x v="2"/>
    <x v="10"/>
    <x v="31"/>
    <x v="1"/>
    <s v="Test Engine (TSW)"/>
  </r>
  <r>
    <s v="GPS300002579"/>
    <s v="GetTempCtrl requires zero based index"/>
    <x v="0"/>
    <s v="Closed/Awaiting Approval"/>
    <s v="Developmental"/>
    <m/>
    <m/>
    <m/>
    <s v="CSTS"/>
    <s v="3-Normal Queue"/>
    <m/>
    <s v="George Lewis"/>
    <d v="2012-08-16T09:11:49"/>
    <d v="2012-08-14T12:56:18"/>
    <d v="2012-08-30T12:19:27"/>
    <s v="Coding Error"/>
    <s v="Fixed"/>
    <s v="Cheryl Hodge"/>
    <s v="Test Software"/>
    <s v="Richard.Lourette@itt.com"/>
    <s v="Unit Test Phase"/>
    <m/>
    <s v="George Lewis"/>
    <d v="2012-10-01T00:00:00"/>
    <s v="11796AN"/>
    <x v="0"/>
    <x v="1"/>
    <d v="2012-08-14T12:56:18"/>
    <d v="2012-11-09T17:50:08"/>
    <s v="Software"/>
    <s v="Software"/>
    <x v="0"/>
    <x v="9"/>
    <x v="30"/>
    <x v="1"/>
    <s v="Test Engine (TSW)"/>
  </r>
  <r>
    <s v="GPS300002583"/>
    <s v="CSTS Installer Issues with NPEITE &amp; TAR"/>
    <x v="0"/>
    <s v="Closed/Approved"/>
    <s v="Developmental"/>
    <m/>
    <m/>
    <s v="CSTS Installer"/>
    <s v="CSTS"/>
    <s v="2-Give High Attention"/>
    <m/>
    <s v="Julie Fazio"/>
    <d v="2012-09-12T09:50:30"/>
    <d v="2012-08-15T12:02:10"/>
    <d v="2013-05-23T14:02:04"/>
    <s v="Coding Error"/>
    <s v="Fixed"/>
    <s v="Cheryl Hodge"/>
    <s v="Test Software"/>
    <s v="Brandon.Flon@itt.com"/>
    <s v="Integration Test Phase"/>
    <m/>
    <s v="Brandon Flon"/>
    <s v="Flight MDU ATP Start"/>
    <s v="11796AN"/>
    <x v="3"/>
    <x v="1"/>
    <d v="2012-08-15T12:02:10"/>
    <d v="2013-05-23T14:02:04"/>
    <s v="NPE"/>
    <s v="Software"/>
    <x v="2"/>
    <x v="4"/>
    <x v="20"/>
    <x v="1"/>
    <s v="Test Engine (TSW)"/>
  </r>
  <r>
    <s v="GPS300002593"/>
    <s v="RemoteSystem_ExecuteBlock Variable call to MAR"/>
    <x v="0"/>
    <s v="Closed/Awaiting Approval"/>
    <s v="Developmental"/>
    <m/>
    <m/>
    <m/>
    <s v="CSTS"/>
    <s v="1-Resolve Immediately"/>
    <m/>
    <s v="Jason Jackson"/>
    <d v="2012-08-16T09:17:56"/>
    <d v="2012-08-15T15:41:06"/>
    <d v="2012-08-27T13:12:35"/>
    <s v="Not a Failure"/>
    <s v="Fixed Indirectly"/>
    <s v="Cheryl Hodge"/>
    <s v="Test Software"/>
    <s v="Cheryl.Hodge@itt.com"/>
    <s v="SWIT Phase"/>
    <m/>
    <s v="Hamida Yaniero"/>
    <d v="2012-09-01T00:00:00"/>
    <s v="OBE"/>
    <x v="3"/>
    <x v="1"/>
    <d v="2012-08-15T15:41:06"/>
    <d v="2012-09-21T15:40:21"/>
    <s v="Software"/>
    <s v="Software"/>
    <x v="0"/>
    <x v="3"/>
    <x v="6"/>
    <x v="1"/>
    <s v="Test Engine (TSW)"/>
  </r>
  <r>
    <s v="GPS300002597"/>
    <s v="Log file is being filled up with useless information"/>
    <x v="0"/>
    <s v="Closed/Awaiting Approval"/>
    <s v="Developmental"/>
    <m/>
    <m/>
    <m/>
    <s v="CSTS"/>
    <s v="2-Give High Attention"/>
    <m/>
    <s v="Jason Jackson"/>
    <d v="2012-08-20T09:17:21"/>
    <d v="2012-08-17T09:04:18"/>
    <d v="2012-08-20T17:16:24"/>
    <s v="Coding Error"/>
    <s v="Fixed"/>
    <s v="Cheryl Hodge"/>
    <s v="Test Software"/>
    <s v="Julie.Fazio@itt.com"/>
    <m/>
    <m/>
    <s v="Jason Jackson"/>
    <d v="2012-08-21T00:00:00"/>
    <s v="11796AN"/>
    <x v="3"/>
    <x v="1"/>
    <d v="2012-08-17T09:04:18"/>
    <d v="2013-01-11T17:54:16"/>
    <s v="Software"/>
    <s v="Software"/>
    <x v="2"/>
    <x v="10"/>
    <x v="32"/>
    <x v="1"/>
    <s v="Test Engine (TSW)"/>
  </r>
  <r>
    <s v="GPS300002602"/>
    <s v="Changes From ITT_T5 and STD1553B Code Reviews"/>
    <x v="0"/>
    <s v="Closed/Awaiting Approval"/>
    <s v="Developmental"/>
    <m/>
    <m/>
    <m/>
    <s v="CSTS"/>
    <s v="1-Resolve Immediately"/>
    <m/>
    <s v="Paul Hayes"/>
    <d v="2012-10-03T09:10:42"/>
    <d v="2012-08-20T13:59:36"/>
    <d v="2013-01-03T11:19:02"/>
    <s v="Informational"/>
    <s v="Fixed"/>
    <s v="Cheryl Hodge"/>
    <s v="Test Software"/>
    <s v="Julie.Fazio@itt.com"/>
    <s v="Unit Test Phase"/>
    <m/>
    <s v="Jason Jackson"/>
    <d v="2012-09-14T00:00:00"/>
    <s v="SIRN11796AO"/>
    <x v="0"/>
    <x v="1"/>
    <d v="2012-08-20T13:59:36"/>
    <d v="2013-01-11T17:54:53"/>
    <s v="Software"/>
    <s v="Software"/>
    <x v="2"/>
    <x v="10"/>
    <x v="32"/>
    <x v="1"/>
    <s v="Test Engine (TSW)"/>
  </r>
  <r>
    <s v="GPS300002603"/>
    <s v="Changes from NPETSW CSTS STECalManagerGUI, TestExecGUI,EventLibrary,ContinuousMonitor  Code and Unit Test Results peer review"/>
    <x v="0"/>
    <s v="Closed/Approved"/>
    <s v="Developmental"/>
    <m/>
    <m/>
    <m/>
    <s v="CSTS"/>
    <s v="3-Normal Queue"/>
    <s v="2652 - Event Broker UT only"/>
    <s v="Jason Jackson"/>
    <d v="2012-08-21T09:15:36"/>
    <d v="2012-08-20T14:03:31"/>
    <d v="2012-11-09T17:51:02"/>
    <s v="Coding Error"/>
    <s v="Fixed"/>
    <s v="Cheryl Hodge"/>
    <s v="Test Software"/>
    <s v="Barry.Sokol@itt.com"/>
    <s v="Unit Test Phase"/>
    <m/>
    <s v="Jason Jackson"/>
    <d v="2012-09-14T00:00:00"/>
    <s v="11796AN"/>
    <x v="0"/>
    <x v="1"/>
    <d v="2012-08-20T14:03:31"/>
    <d v="2012-11-09T17:51:02"/>
    <s v="Software"/>
    <s v="Software"/>
    <x v="0"/>
    <x v="9"/>
    <x v="30"/>
    <x v="1"/>
    <s v="Test Engine (TSW)"/>
  </r>
  <r>
    <s v="GPS300002608"/>
    <s v="MUB Uploads intermittently not working due to TAR Test Engine"/>
    <x v="0"/>
    <s v="Closed/Approved"/>
    <s v="Developmental"/>
    <m/>
    <m/>
    <m/>
    <s v="CSTS"/>
    <s v="4-Low Priority"/>
    <m/>
    <s v="Richard Lourette"/>
    <d v="2013-05-17T16:54:58"/>
    <d v="2012-08-21T13:32:53"/>
    <d v="2013-12-13T19:12:10"/>
    <s v="Requirement Misunderstood"/>
    <s v="Fixed"/>
    <s v="Cheryl Hodge"/>
    <s v="Test Software"/>
    <s v="Julie.Fazio@itt.com"/>
    <s v="Integration Test Phase"/>
    <m/>
    <s v="Brandon Flon"/>
    <s v="TSW SIQT"/>
    <s v="11796BC"/>
    <x v="2"/>
    <x v="1"/>
    <d v="2012-08-21T13:32:53"/>
    <d v="2013-12-13T19:12:10"/>
    <s v="NPE"/>
    <s v="Software"/>
    <x v="2"/>
    <x v="11"/>
    <x v="39"/>
    <x v="1"/>
    <s v="Test Engine (TSW)"/>
  </r>
  <r>
    <s v="GPS300002613"/>
    <s v="LBCR L1 and L2 MND Amplitude Measurements Failing (Returns NaN)"/>
    <x v="0"/>
    <s v="Closed/Approved"/>
    <s v="Developmental"/>
    <m/>
    <m/>
    <m/>
    <s v="LBCR"/>
    <s v="1-Resolve Immediately"/>
    <m/>
    <s v="Timothy Flynn"/>
    <d v="2012-08-23T09:08:40"/>
    <d v="2012-08-22T13:37:25"/>
    <d v="2013-04-24T14:19:39"/>
    <s v="Coding Error"/>
    <s v="Fixed"/>
    <s v="Cheryl Hodge"/>
    <s v="Test Software"/>
    <s v="Michael.Topolski@itt.com"/>
    <s v="Integration Test Phase"/>
    <m/>
    <s v="Brandon Flon"/>
    <d v="2012-08-27T00:00:00"/>
    <s v="11853B"/>
    <x v="4"/>
    <x v="1"/>
    <d v="2012-08-22T13:37:25"/>
    <d v="2013-04-24T14:19:39"/>
    <s v="NPE"/>
    <s v="Software"/>
    <x v="2"/>
    <x v="0"/>
    <x v="21"/>
    <x v="1"/>
    <s v="Test Engine (TSW)"/>
  </r>
  <r>
    <s v="GPS300002614"/>
    <s v="Abort Current button on ATP GUI"/>
    <x v="0"/>
    <s v="Closed/Approved"/>
    <s v="Developmental"/>
    <m/>
    <m/>
    <m/>
    <s v="CSTS"/>
    <s v="1-Resolve Immediately"/>
    <m/>
    <s v="Jason Jackson"/>
    <d v="2012-08-27T09:08:18"/>
    <d v="2012-08-23T09:58:12"/>
    <d v="2013-03-26T17:17:39"/>
    <s v="Not a Failure"/>
    <s v="Fixed Indirectly"/>
    <s v="Cheryl Hodge"/>
    <s v="Test Software"/>
    <s v="Roger.Masotti@itt.com"/>
    <m/>
    <m/>
    <s v="Hamida Yaniero"/>
    <d v="2012-09-14T00:00:00"/>
    <s v="Not a Failure"/>
    <x v="3"/>
    <x v="1"/>
    <d v="2012-08-23T09:58:12"/>
    <d v="2013-03-26T17:18:02"/>
    <s v="Software"/>
    <s v="Software"/>
    <x v="2"/>
    <x v="12"/>
    <x v="40"/>
    <x v="1"/>
    <s v="Test Engine (TSW)"/>
  </r>
  <r>
    <s v="GPS300002616"/>
    <s v="Test engine should stop with a TLM failure and not allow any other scripts to execute."/>
    <x v="0"/>
    <s v="Closed/Approved"/>
    <s v="Developmental"/>
    <m/>
    <m/>
    <m/>
    <s v="CSTS"/>
    <s v="2-Give High Attention"/>
    <n v="2577"/>
    <s v="Jason Jackson"/>
    <d v="2013-02-21T14:58:27"/>
    <d v="2012-08-23T11:56:19"/>
    <d v="2013-04-22T18:53:55"/>
    <s v="Design Error"/>
    <s v="Fixed Indirectly"/>
    <s v="Cheryl Hodge"/>
    <s v="Test Software"/>
    <s v="Roger.Masotti@itt.com"/>
    <s v="SWIT Phase"/>
    <m/>
    <s v="Hamida Yaniero"/>
    <m/>
    <s v="11796AQ"/>
    <x v="1"/>
    <x v="1"/>
    <d v="2012-08-23T11:56:19"/>
    <d v="2013-04-22T18:53:55"/>
    <s v="Software"/>
    <s v="Software"/>
    <x v="2"/>
    <x v="0"/>
    <x v="21"/>
    <x v="1"/>
    <s v="Test Engine (TSW)"/>
  </r>
  <r>
    <s v="GPS300002618"/>
    <s v="CSTS EGSE Interface does not correctly report script status per EGSE ICD"/>
    <x v="0"/>
    <s v="Closed/Awaiting Approval"/>
    <s v="Developmental"/>
    <m/>
    <m/>
    <m/>
    <s v="CSTS"/>
    <s v="2-Give High Attention"/>
    <m/>
    <s v="Jason Jackson"/>
    <d v="2012-08-28T16:35:58"/>
    <d v="2012-08-24T07:53:59"/>
    <d v="2012-09-12T16:14:59"/>
    <s v="Coding Error"/>
    <s v="Fixed"/>
    <s v="Cheryl Hodge"/>
    <s v="Test Software"/>
    <s v="Julie.Fazio@itt.com"/>
    <m/>
    <m/>
    <s v="Hamida Yaniero"/>
    <d v="2012-09-14T00:00:00"/>
    <s v="11796AN"/>
    <x v="3"/>
    <x v="1"/>
    <d v="2012-08-24T07:53:59"/>
    <d v="2013-01-11T17:47:07"/>
    <s v="Software"/>
    <s v="Software"/>
    <x v="2"/>
    <x v="10"/>
    <x v="32"/>
    <x v="1"/>
    <s v="Test Engine (TSW)"/>
  </r>
  <r>
    <s v="GPS300002619"/>
    <s v="Incorrect references to EI1610000 in NPE TSW SRS"/>
    <x v="2"/>
    <s v="Closed/Awaiting Approval"/>
    <s v="Formal DR"/>
    <s v="NPW TSW SRS"/>
    <s v="NPE TSW SRS in LM DOORs"/>
    <m/>
    <s v="NPE ITE"/>
    <s v="4-Low Priority"/>
    <s v="464, 479"/>
    <s v="Roger Masotti"/>
    <d v="2013-05-28T08:19:14"/>
    <d v="2012-08-24T08:05:24"/>
    <d v="2014-01-09T09:51:37"/>
    <s v="Document Deficiency"/>
    <s v="Fixed"/>
    <m/>
    <s v="Test Software"/>
    <s v="Thomas.Hayes@itt.com"/>
    <m/>
    <m/>
    <s v="Robert Richton"/>
    <s v="TSW SIQT"/>
    <s v="N/A"/>
    <x v="0"/>
    <x v="1"/>
    <d v="2012-08-24T08:05:24"/>
    <m/>
    <s v="Software"/>
    <s v="Software"/>
    <x v="1"/>
    <x v="1"/>
    <x v="1"/>
    <x v="0"/>
    <s v="TSW Docs"/>
  </r>
  <r>
    <s v="GPS300002621"/>
    <s v="Fix NPE TSW IRS reference to ITT EGSE document"/>
    <x v="3"/>
    <s v="In Progress"/>
    <s v="Formal DR"/>
    <m/>
    <m/>
    <m/>
    <s v="Navigation Payload Element (NPE)"/>
    <s v="4-Low Priority"/>
    <n v="1455"/>
    <s v="Robert Richton"/>
    <d v="2012-08-27T09:15:05"/>
    <d v="2012-08-24T09:09:54"/>
    <d v="2012-10-04T12:15:53"/>
    <s v="Document Deficiency"/>
    <s v="Fixed"/>
    <m/>
    <s v="Test Software"/>
    <m/>
    <m/>
    <m/>
    <s v="Robert Richton"/>
    <s v="TSW SIQT"/>
    <s v="TSW IRS"/>
    <x v="0"/>
    <x v="1"/>
    <d v="2012-08-24T09:09:54"/>
    <m/>
    <s v="Software"/>
    <s v="Software"/>
    <x v="1"/>
    <x v="1"/>
    <x v="1"/>
    <x v="0"/>
    <s v="TSW Docs"/>
  </r>
  <r>
    <s v="GPS300002622"/>
    <s v="VerifyEquipmentConfiguration called twice"/>
    <x v="0"/>
    <s v="Closed/Approved"/>
    <s v="Developmental"/>
    <m/>
    <m/>
    <m/>
    <s v="CSTS"/>
    <s v="3-Normal Queue"/>
    <m/>
    <s v="Jason Jackson"/>
    <d v="2012-08-27T10:05:47"/>
    <d v="2012-08-24T20:36:57"/>
    <d v="2012-11-08T11:49:04"/>
    <s v="Coding Error"/>
    <s v="Fixed"/>
    <s v="Cheryl Hodge"/>
    <s v="Test Software"/>
    <s v="George.Lewis@itt.com"/>
    <s v="Unit Test Phase"/>
    <m/>
    <s v="George Lewis"/>
    <d v="2012-09-14T00:00:00"/>
    <s v="11796AN"/>
    <x v="0"/>
    <x v="1"/>
    <d v="2012-08-24T20:36:57"/>
    <d v="2012-11-08T11:49:05"/>
    <s v="Software"/>
    <s v="Software"/>
    <x v="0"/>
    <x v="9"/>
    <x v="30"/>
    <x v="1"/>
    <s v="Test Engine (TSW)"/>
  </r>
  <r>
    <s v="GPS300002623"/>
    <s v="LBCR Code Delay Errors Due To Incorrect Algorithm"/>
    <x v="0"/>
    <s v="Closed/Approved"/>
    <s v="Developmental"/>
    <m/>
    <m/>
    <m/>
    <s v="LBCR"/>
    <s v="1-Resolve Immediately"/>
    <m/>
    <s v="Timothy Flynn"/>
    <d v="2012-08-27T10:10:02"/>
    <d v="2012-08-27T08:14:50"/>
    <d v="2013-07-24T17:38:38"/>
    <s v="Design Error"/>
    <s v="Fixed"/>
    <s v="Cheryl Hodge"/>
    <s v="Systems"/>
    <s v="Michael.Yucis@itt.com"/>
    <s v="Integration Test Phase"/>
    <m/>
    <s v="Michael Yucis"/>
    <s v="Flight MDU ATP Start"/>
    <s v="11796AT"/>
    <x v="3"/>
    <x v="1"/>
    <d v="2012-08-27T08:14:50"/>
    <d v="2013-07-24T17:38:38"/>
    <s v="MDU"/>
    <s v="Software"/>
    <x v="2"/>
    <x v="6"/>
    <x v="28"/>
    <x v="1"/>
    <s v="Test Engine (TSW)"/>
  </r>
  <r>
    <s v="GPS300002630"/>
    <s v="IT-NPETSW-2452 CUT Review - CSTS changes needed based on Peer Review"/>
    <x v="0"/>
    <s v="Closed/Approved"/>
    <s v="Developmental"/>
    <m/>
    <m/>
    <s v="I/O FPGA or CCA (possible)"/>
    <s v="CSTS"/>
    <s v="1-Resolve Immediately"/>
    <m/>
    <s v="Paul Hayes"/>
    <d v="2012-09-25T10:35:29"/>
    <d v="2012-08-29T09:59:19"/>
    <d v="2013-04-22T18:57:48"/>
    <s v="Informational"/>
    <s v="Fixed Indirectly"/>
    <s v="Cheryl Hodge"/>
    <s v="Test Software"/>
    <s v="Barry.Sokol@itt.com"/>
    <s v="Integration Test Phase"/>
    <m/>
    <s v="Cheryl Hodge"/>
    <m/>
    <s v="11796AO"/>
    <x v="0"/>
    <x v="1"/>
    <d v="2012-08-29T09:59:19"/>
    <d v="2013-04-22T18:57:48"/>
    <s v="Software"/>
    <s v="Software"/>
    <x v="2"/>
    <x v="0"/>
    <x v="21"/>
    <x v="1"/>
    <s v="Test Engine (TSW)"/>
  </r>
  <r>
    <s v="GPS300002631"/>
    <s v="Database Updates missing from Deployed System (rdl file updates)"/>
    <x v="1"/>
    <s v="Deferred"/>
    <s v="Developmental"/>
    <m/>
    <m/>
    <m/>
    <s v="CSTS"/>
    <s v="4-Low Priority"/>
    <m/>
    <s v="Paul Hayes"/>
    <d v="2012-08-30T09:13:06"/>
    <d v="2012-08-29T14:23:52"/>
    <m/>
    <m/>
    <m/>
    <m/>
    <s v="Test Software"/>
    <m/>
    <s v="Integration Test Phase"/>
    <m/>
    <s v="Roger Masotti"/>
    <s v="Not Needed for SV01"/>
    <m/>
    <x v="2"/>
    <x v="1"/>
    <d v="2012-08-29T14:23:52"/>
    <m/>
    <s v="Software"/>
    <s v="Software"/>
    <x v="1"/>
    <x v="1"/>
    <x v="1"/>
    <x v="1"/>
    <s v="Test Engine (TSW)"/>
  </r>
  <r>
    <s v="GPS300002632"/>
    <s v="ParseUSBTxMatrix using wrong container"/>
    <x v="0"/>
    <s v="Closed/Approved"/>
    <s v="Developmental"/>
    <m/>
    <m/>
    <m/>
    <s v="CSTS"/>
    <s v="3-Normal Queue"/>
    <m/>
    <s v="George Lewis"/>
    <d v="2012-08-30T09:15:53"/>
    <d v="2012-08-29T18:01:58"/>
    <d v="2012-11-09T17:51:42"/>
    <s v="Coding Error"/>
    <s v="Fixed"/>
    <s v="Cheryl Hodge"/>
    <s v="Test Software"/>
    <s v="Richard.Lourette@itt.com"/>
    <s v="Unit Test Phase"/>
    <m/>
    <s v="George Lewis"/>
    <d v="2012-09-07T00:00:00"/>
    <s v="11796AN"/>
    <x v="0"/>
    <x v="1"/>
    <d v="2012-08-29T18:01:58"/>
    <d v="2012-11-09T17:51:42"/>
    <s v="Software"/>
    <s v="Software"/>
    <x v="0"/>
    <x v="9"/>
    <x v="30"/>
    <x v="1"/>
    <s v="Test Engine (TSW)"/>
  </r>
  <r>
    <s v="GPS300002640"/>
    <s v="MDUFSW: Missing Else Statement in ECTS_Transmit_Data"/>
    <x v="0"/>
    <s v="Closed/Approved"/>
    <s v="Developmental"/>
    <s v="Code"/>
    <m/>
    <m/>
    <s v="Mission Data Unit (MDU)"/>
    <s v="3-Normal Queue"/>
    <m/>
    <s v="Michael Gilbert"/>
    <d v="2012-09-05T09:06:41"/>
    <d v="2012-09-04T10:50:58"/>
    <d v="2013-04-23T17:34:31"/>
    <s v="Coding Error"/>
    <s v="Fixed"/>
    <s v="Cheryl Hodge"/>
    <s v="Flight Software"/>
    <s v="Patricia.Roeland@itt.com"/>
    <s v="Integration Test Phase"/>
    <m/>
    <s v="Patricia Roeland"/>
    <m/>
    <n v="11913"/>
    <x v="0"/>
    <x v="0"/>
    <d v="2012-09-04T10:50:58"/>
    <d v="2013-04-23T17:34:31"/>
    <s v="Software"/>
    <s v="Software"/>
    <x v="2"/>
    <x v="0"/>
    <x v="21"/>
    <x v="1"/>
    <s v="Flight Software"/>
  </r>
  <r>
    <s v="GPS300002642"/>
    <s v="MAR Test Engine throwing an unknown exception while sending WGC writes."/>
    <x v="0"/>
    <s v="Closed/Awaiting Approval"/>
    <s v="Developmental"/>
    <m/>
    <m/>
    <s v="11796AK+ENG"/>
    <s v="CSTS"/>
    <s v="2-Give High Attention"/>
    <m/>
    <s v="Jason Jackson"/>
    <d v="2012-09-06T09:17:55"/>
    <d v="2012-09-05T16:11:59"/>
    <d v="2012-12-11T11:15:00"/>
    <s v="COTS Deficiency"/>
    <s v="Fixed Indirectly"/>
    <s v="Cheryl Hodge"/>
    <s v="Test Software"/>
    <s v="Cheryl.Hodge@itt.com"/>
    <m/>
    <m/>
    <s v="Michael Stone"/>
    <m/>
    <s v="Config Issue"/>
    <x v="3"/>
    <x v="1"/>
    <d v="2012-09-05T16:11:59"/>
    <d v="2013-01-07T17:20:27"/>
    <s v="MDU"/>
    <s v="Software"/>
    <x v="2"/>
    <x v="10"/>
    <x v="32"/>
    <x v="1"/>
    <s v="Test Engine (TSW)"/>
  </r>
  <r>
    <s v="GPS300002651"/>
    <s v="FSW - Crypto Issues Found by GM-III"/>
    <x v="2"/>
    <s v="In Progress"/>
    <s v="Developmental"/>
    <s v="Code"/>
    <m/>
    <s v="SIRN11898"/>
    <s v="Mission Data Unit (MDU)"/>
    <s v="2-Give High Attention"/>
    <m/>
    <s v="Michael Gilbert"/>
    <d v="2012-09-19T15:40:40"/>
    <d v="2012-09-14T12:33:54"/>
    <d v="2012-10-08T11:20:20"/>
    <s v="Coding Error"/>
    <s v="Fixed"/>
    <m/>
    <s v="Flight Software"/>
    <s v="Patricia.Roeland@itt.com"/>
    <s v="Integration Test Phase"/>
    <m/>
    <s v="Michael Gilbert"/>
    <s v="FSW SIQT"/>
    <n v="11913"/>
    <x v="3"/>
    <x v="0"/>
    <d v="2012-09-14T12:33:54"/>
    <m/>
    <s v="Software"/>
    <s v="Software"/>
    <x v="1"/>
    <x v="1"/>
    <x v="1"/>
    <x v="1"/>
    <s v="Flight Software"/>
  </r>
  <r>
    <s v="GPS300002652"/>
    <s v="Event Broker Unit test Case for threadPublishTest needs to be fixed"/>
    <x v="0"/>
    <s v="Closed/Approved"/>
    <s v="Developmental"/>
    <m/>
    <m/>
    <m/>
    <s v="CSTS"/>
    <s v="4-Low Priority"/>
    <s v="2603 - UTR DR"/>
    <s v="George Lewis"/>
    <d v="2013-10-02T14:44:09"/>
    <d v="2012-09-14T13:42:22"/>
    <d v="2013-10-04T17:58:14"/>
    <s v="Coding Error"/>
    <s v="Fixed"/>
    <s v="Cheryl Hodge"/>
    <s v="Test Software"/>
    <s v="Cheryl.Hodge@itt.com"/>
    <s v="Unit Test Phase"/>
    <m/>
    <s v="Cheryl Hodge"/>
    <s v="TSW SIQT"/>
    <s v="N/A"/>
    <x v="2"/>
    <x v="1"/>
    <d v="2012-09-14T13:42:22"/>
    <d v="2013-10-04T18:05:00"/>
    <s v="Software"/>
    <s v="Software"/>
    <x v="2"/>
    <x v="5"/>
    <x v="8"/>
    <x v="1"/>
    <s v="Test Engine (TSW)"/>
  </r>
  <r>
    <s v="GPS300002654"/>
    <s v="NPEITE Initiated LBCR Calibration Not Functional"/>
    <x v="0"/>
    <s v="Closed/Approved"/>
    <s v="Developmental"/>
    <m/>
    <m/>
    <m/>
    <s v="CSTS"/>
    <s v="4-Low Priority"/>
    <n v="2656"/>
    <s v="Richard Lourette"/>
    <d v="2012-09-15T15:17:44"/>
    <d v="2012-09-15T12:51:49"/>
    <d v="2012-11-30T10:07:24"/>
    <s v="Coding Error"/>
    <s v="Fixed"/>
    <s v="Cheryl Hodge"/>
    <s v="Test Software"/>
    <s v="Cheryl.Hodge@itt.com"/>
    <m/>
    <m/>
    <s v="Richard Lourette"/>
    <m/>
    <s v="11796AM+DR+GPS300002654"/>
    <x v="0"/>
    <x v="1"/>
    <d v="2012-09-15T12:51:49"/>
    <d v="2012-11-30T10:09:13"/>
    <s v="Software"/>
    <s v="Software"/>
    <x v="0"/>
    <x v="9"/>
    <x v="27"/>
    <x v="1"/>
    <s v="Test Engine (TSW)"/>
  </r>
  <r>
    <s v="GPS300002656"/>
    <s v="CSTS Support for LBCR Unique appliction of Cal Factors"/>
    <x v="0"/>
    <s v="Closed/Approved"/>
    <s v="Developmental"/>
    <m/>
    <m/>
    <m/>
    <s v="CSTS"/>
    <s v="1-Resolve Immediately"/>
    <n v="2654"/>
    <s v="Jason Jackson"/>
    <d v="2012-09-17T08:20:14"/>
    <d v="2012-09-17T08:05:12"/>
    <d v="2013-05-01T18:53:41"/>
    <s v="Enhancement"/>
    <s v="Enhancement Request"/>
    <s v="Cheryl Hodge"/>
    <s v="Test Software"/>
    <s v="Richard.Lourette@itt.com"/>
    <s v="Integration Test Phase"/>
    <m/>
    <s v="Roger Masotti"/>
    <d v="2012-09-25T00:00:00"/>
    <s v="11796AO"/>
    <x v="3"/>
    <x v="1"/>
    <d v="2012-09-17T08:05:12"/>
    <d v="2013-05-01T18:53:41"/>
    <s v="Software"/>
    <s v="Software"/>
    <x v="2"/>
    <x v="4"/>
    <x v="5"/>
    <x v="1"/>
    <s v="Test Engine (TSW)"/>
  </r>
  <r>
    <s v="GPS300002661"/>
    <s v="ICD-GPS-801 Change - CNAV Slot Offset Mismatch between code and 801"/>
    <x v="1"/>
    <s v="Deferred"/>
    <s v="Developmental"/>
    <s v="ICD-GPS-801"/>
    <m/>
    <m/>
    <s v="Mission Data Unit (MDU)"/>
    <s v="3-Normal Queue"/>
    <n v="2662"/>
    <s v="Cheryl Hodge"/>
    <d v="2013-11-04T12:23:36"/>
    <d v="2012-09-18T14:32:15"/>
    <m/>
    <s v="Document Deficiency"/>
    <m/>
    <m/>
    <s v="Flight Software"/>
    <m/>
    <s v="SWIT Phase"/>
    <m/>
    <s v="Aryeh Tasher"/>
    <s v="FSW 801 ICD Update"/>
    <m/>
    <x v="2"/>
    <x v="0"/>
    <d v="2012-09-18T14:32:15"/>
    <m/>
    <s v="Software"/>
    <s v="Software"/>
    <x v="1"/>
    <x v="1"/>
    <x v="1"/>
    <x v="0"/>
    <s v="FSW Docs"/>
  </r>
  <r>
    <s v="GPS300002662"/>
    <s v="FSW: CNAV Slot Offset Telemetry Reporting"/>
    <x v="0"/>
    <s v="Closed/Approved"/>
    <s v="Developmental"/>
    <s v="code"/>
    <m/>
    <s v="SIRN 11898"/>
    <s v="Mission Data Unit (MDU)"/>
    <s v="4-Low Priority"/>
    <n v="2661"/>
    <s v="Waiman Baccay"/>
    <d v="2012-10-13T11:17:09"/>
    <d v="2012-09-18T14:39:07"/>
    <d v="2013-05-07T18:05:50"/>
    <s v="Coding Error"/>
    <s v="Fixed"/>
    <s v="Cheryl Hodge"/>
    <s v="Flight Software"/>
    <s v="Patricia.Roeland@itt.com"/>
    <s v="SWIT Phase"/>
    <m/>
    <s v="Aryeh Tasher"/>
    <d v="2012-10-01T00:00:00"/>
    <n v="11936"/>
    <x v="0"/>
    <x v="0"/>
    <d v="2012-09-18T14:39:07"/>
    <d v="2013-05-07T18:05:50"/>
    <s v="Software"/>
    <s v="Software"/>
    <x v="2"/>
    <x v="4"/>
    <x v="17"/>
    <x v="1"/>
    <s v="Flight Software"/>
  </r>
  <r>
    <s v="GPS300002666"/>
    <s v="Remote Instrument Commanding does not handle remote instrument errors correctly"/>
    <x v="0"/>
    <s v="Closed/Approved"/>
    <s v="Developmental"/>
    <m/>
    <m/>
    <m/>
    <s v="CSTS"/>
    <s v="1-Resolve Immediately"/>
    <m/>
    <s v="Jason Jackson"/>
    <d v="2012-09-19T07:48:05"/>
    <d v="2012-09-19T07:32:20"/>
    <d v="2013-05-01T18:57:25"/>
    <s v="Coding Error"/>
    <s v="Fixed"/>
    <s v="Cheryl Hodge"/>
    <s v="Test Software"/>
    <s v="Roger.Masotti@itt.com"/>
    <s v="SWIT Phase"/>
    <m/>
    <s v="Hamida Yaniero"/>
    <m/>
    <s v="11796AO"/>
    <x v="4"/>
    <x v="1"/>
    <d v="2012-09-19T07:32:20"/>
    <d v="2013-05-01T18:57:25"/>
    <s v="Software"/>
    <s v="Software"/>
    <x v="2"/>
    <x v="4"/>
    <x v="5"/>
    <x v="1"/>
    <s v="Test Engine (TSW)"/>
  </r>
  <r>
    <s v="GPS300002670"/>
    <s v="FSW: False TKS Sample Clock Timeout Detection On Startup"/>
    <x v="0"/>
    <s v="Closed/Approved"/>
    <s v="Developmental"/>
    <s v="code"/>
    <m/>
    <m/>
    <s v="Mission Data Unit (MDU)"/>
    <s v="4-Low Priority"/>
    <m/>
    <s v="Aryeh Tasher"/>
    <d v="2012-09-19T15:43:38"/>
    <d v="2012-09-19T15:30:53"/>
    <d v="2013-02-08T15:10:33"/>
    <s v="Coding Error"/>
    <s v="Fixed"/>
    <s v="Cheryl Hodge"/>
    <s v="Flight Software"/>
    <s v="Patricia.Roeland@itt.com"/>
    <s v="SWIT Phase"/>
    <m/>
    <s v="Aryeh Tasher"/>
    <d v="2012-10-01T00:00:00"/>
    <n v="11913"/>
    <x v="0"/>
    <x v="0"/>
    <d v="2012-09-19T15:30:53"/>
    <d v="2013-02-08T15:10:33"/>
    <s v="Software"/>
    <s v="Software"/>
    <x v="2"/>
    <x v="7"/>
    <x v="18"/>
    <x v="1"/>
    <s v="Flight Software"/>
  </r>
  <r>
    <s v="GPS300002679"/>
    <s v="Changes from NPETSW CSTS components  Code and Unit Test Results peer review (components identified in description)"/>
    <x v="0"/>
    <s v="Closed/Approved"/>
    <s v="Developmental"/>
    <m/>
    <m/>
    <m/>
    <s v="CSTS"/>
    <s v="1-Resolve Immediately"/>
    <m/>
    <s v="Paul Hayes"/>
    <d v="2012-09-25T09:05:27"/>
    <d v="2012-09-20T13:05:17"/>
    <d v="2013-03-26T18:54:39"/>
    <s v="Coding Error"/>
    <s v="Fixed"/>
    <s v="Cheryl Hodge"/>
    <s v="Test Software"/>
    <s v="Barry.Sokol@itt.com"/>
    <s v="Unit Test Phase"/>
    <m/>
    <s v="Barry Sokol"/>
    <m/>
    <s v="11796AQ"/>
    <x v="0"/>
    <x v="1"/>
    <d v="2012-09-20T13:05:17"/>
    <d v="2013-03-26T18:54:39"/>
    <s v="Software"/>
    <s v="Software"/>
    <x v="2"/>
    <x v="12"/>
    <x v="40"/>
    <x v="1"/>
    <s v="Test Engine (TSW)"/>
  </r>
  <r>
    <s v="GPS300002689"/>
    <s v="TSW: Update Serial Telemetry Mnemonics for TLM 146 and 147"/>
    <x v="0"/>
    <s v="Closed/Awaiting Approval"/>
    <s v="Developmental"/>
    <m/>
    <m/>
    <m/>
    <s v="MITE"/>
    <s v="1-Resolve Immediately"/>
    <s v="2661, 2662"/>
    <s v="Julie Fazio"/>
    <d v="2012-09-26T14:40:28"/>
    <d v="2012-09-25T11:55:45"/>
    <d v="2012-09-25T15:29:11"/>
    <s v="Requirement Incorrect"/>
    <s v="Fixed"/>
    <s v="Cheryl Hodge"/>
    <s v="Flight Software"/>
    <s v="Julie.Fazio@itt.com"/>
    <m/>
    <m/>
    <s v="Aryeh Tasher"/>
    <m/>
    <s v="11796AO"/>
    <x v="2"/>
    <x v="1"/>
    <d v="2012-09-25T11:55:45"/>
    <d v="2013-01-07T19:15:43"/>
    <s v="Software"/>
    <s v="Software"/>
    <x v="2"/>
    <x v="10"/>
    <x v="32"/>
    <x v="1"/>
    <s v="Test Engine (TSW)"/>
  </r>
  <r>
    <s v="GPS300002695"/>
    <s v="LBCR Memory Leak"/>
    <x v="0"/>
    <s v="Closed/Approved"/>
    <s v="Developmental"/>
    <m/>
    <m/>
    <m/>
    <s v="LBCR"/>
    <s v="1-Resolve Immediately"/>
    <m/>
    <s v="Joseph Barcelo"/>
    <d v="2013-05-08T16:21:48"/>
    <d v="2012-09-25T16:50:57"/>
    <d v="2013-11-06T16:52:04"/>
    <s v="Coding Error"/>
    <s v="Fixed"/>
    <s v="Cheryl Hodge"/>
    <s v="Test Software"/>
    <s v="Richard.Lourette@itt.com"/>
    <s v="Acceptance Phase (HW)"/>
    <m/>
    <s v="Richard Lourette"/>
    <s v="BIN 2 MDU ATP Vibe/Pyro"/>
    <s v="11796AT"/>
    <x v="4"/>
    <x v="1"/>
    <d v="2012-09-25T16:50:57"/>
    <d v="2013-11-06T16:52:04"/>
    <s v="MDU"/>
    <s v="Software"/>
    <x v="2"/>
    <x v="9"/>
    <x v="30"/>
    <x v="1"/>
    <s v="Test Engine (TSW)"/>
  </r>
  <r>
    <s v="GPS300002696"/>
    <s v="SIRN AN Validation - reported issues"/>
    <x v="0"/>
    <s v="Closed/Awaiting Approval"/>
    <s v="Developmental"/>
    <m/>
    <m/>
    <m/>
    <s v="CSTS"/>
    <s v="1-Resolve Immediately"/>
    <m/>
    <s v="Jason Jackson"/>
    <d v="2012-09-26T09:43:23"/>
    <d v="2012-09-26T09:33:15"/>
    <d v="2012-09-26T10:20:17"/>
    <s v="Coding Error"/>
    <s v="Fixed"/>
    <s v="Cheryl Hodge"/>
    <s v="Test Software"/>
    <s v="Julie.Fazio@itt.com"/>
    <s v="Integration Test Phase"/>
    <m/>
    <s v="Roger Masotti"/>
    <m/>
    <s v="11796AO"/>
    <x v="4"/>
    <x v="1"/>
    <d v="2012-09-26T09:33:15"/>
    <d v="2013-01-07T19:16:19"/>
    <s v="Software"/>
    <s v="Software"/>
    <x v="2"/>
    <x v="10"/>
    <x v="32"/>
    <x v="1"/>
    <s v="Test Engine (TSW)"/>
  </r>
  <r>
    <s v="GPS300002721"/>
    <s v="FSW: MNAV MT13 Default Message Handling"/>
    <x v="0"/>
    <s v="Closed/Approved"/>
    <s v="Developmental"/>
    <s v="Code"/>
    <m/>
    <s v="Code  SIRN11865"/>
    <s v="Mission Data Unit (MDU)"/>
    <s v="3-Normal Queue"/>
    <m/>
    <s v="Waiman Baccay"/>
    <d v="2012-10-04T09:13:52"/>
    <d v="2012-10-02T07:39:51"/>
    <d v="2013-08-26T14:23:56"/>
    <s v="Coding Error"/>
    <s v="Fixed"/>
    <s v="Cheryl Hodge"/>
    <s v="Flight Software"/>
    <s v="Patricia.Roeland@itt.com"/>
    <s v="SWIT Phase"/>
    <m/>
    <s v="Waiman Baccay"/>
    <s v="FSW SIQT"/>
    <n v="11913"/>
    <x v="0"/>
    <x v="0"/>
    <d v="2012-10-02T07:39:51"/>
    <d v="2013-08-26T14:23:56"/>
    <s v="Software"/>
    <s v="Software"/>
    <x v="2"/>
    <x v="8"/>
    <x v="35"/>
    <x v="1"/>
    <s v="Flight Software"/>
  </r>
  <r>
    <s v="GPS300002723"/>
    <s v="FSW: Diagnostics Code Cleanup"/>
    <x v="0"/>
    <s v="Closed/Approved"/>
    <s v="Developmental"/>
    <m/>
    <m/>
    <m/>
    <s v="Mission Data Unit (MDU)"/>
    <s v="3-Normal Queue"/>
    <m/>
    <s v="Robert Montana"/>
    <d v="2012-10-04T09:17:05"/>
    <d v="2012-10-03T15:22:21"/>
    <d v="2013-02-08T15:13:44"/>
    <s v="Enhancement"/>
    <s v="Fixed"/>
    <s v="Cheryl Hodge"/>
    <s v="Flight Software"/>
    <s v="Robert.Montana@itt.com"/>
    <m/>
    <m/>
    <s v="Patricia Roeland"/>
    <d v="2012-10-19T00:00:00"/>
    <n v="11926"/>
    <x v="0"/>
    <x v="0"/>
    <d v="2012-10-03T15:22:21"/>
    <d v="2013-02-08T15:13:44"/>
    <s v="Software"/>
    <s v="Software"/>
    <x v="2"/>
    <x v="7"/>
    <x v="18"/>
    <x v="1"/>
    <s v="Flight Software"/>
  </r>
  <r>
    <s v="GPS300002724"/>
    <s v="FSW: Fix Z-Alarm Clock Wait Time Units"/>
    <x v="0"/>
    <s v="Closed/Approved"/>
    <s v="Developmental"/>
    <s v="code"/>
    <m/>
    <m/>
    <s v="Mission Data Unit (MDU)"/>
    <s v="3-Normal Queue"/>
    <m/>
    <s v="Aryeh Tasher"/>
    <d v="2012-10-04T09:18:21"/>
    <d v="2012-10-03T17:43:19"/>
    <d v="2013-02-13T17:51:14"/>
    <s v="Coding Error"/>
    <s v="Fixed"/>
    <s v="Cheryl Hodge"/>
    <s v="Flight Software"/>
    <s v="Patricia.Roeland@itt.com"/>
    <s v="Integration Test Phase"/>
    <m/>
    <s v="Aryeh Tasher"/>
    <d v="2012-10-19T00:00:00"/>
    <n v="11913"/>
    <x v="0"/>
    <x v="0"/>
    <d v="2012-10-03T17:43:19"/>
    <d v="2013-02-13T17:51:14"/>
    <s v="Software"/>
    <s v="Software"/>
    <x v="2"/>
    <x v="7"/>
    <x v="25"/>
    <x v="1"/>
    <s v="Flight Software"/>
  </r>
  <r>
    <s v="GPS300002730"/>
    <s v="FSW - Commanded Program Validation needs to ignore Data sections."/>
    <x v="0"/>
    <s v="Closed/Approved"/>
    <s v="Developmental"/>
    <m/>
    <m/>
    <m/>
    <s v="Mission Data Unit (MDU)"/>
    <s v="2-Give High Attention"/>
    <m/>
    <s v="Robert Montana"/>
    <d v="2012-10-05T08:30:46"/>
    <d v="2012-10-04T15:12:42"/>
    <d v="2013-02-08T15:13:14"/>
    <s v="Design Error"/>
    <s v="Fixed"/>
    <s v="Cheryl Hodge"/>
    <s v="Flight Software"/>
    <s v="Michael.Gilbert@itt.com"/>
    <m/>
    <m/>
    <s v="Robert Montana"/>
    <d v="2012-10-28T00:00:00"/>
    <n v="11926"/>
    <x v="3"/>
    <x v="0"/>
    <d v="2012-10-04T15:12:42"/>
    <d v="2013-02-08T15:13:14"/>
    <s v="Software"/>
    <s v="Software"/>
    <x v="2"/>
    <x v="7"/>
    <x v="18"/>
    <x v="1"/>
    <s v="Flight Software"/>
  </r>
  <r>
    <s v="GPS300002732"/>
    <s v="LBCR - ITE Interface Update"/>
    <x v="0"/>
    <s v="Closed/Approved"/>
    <s v="Developmental"/>
    <m/>
    <m/>
    <m/>
    <s v="LBCR"/>
    <s v="4-Low Priority"/>
    <m/>
    <s v="Richard Lourette"/>
    <d v="2012-10-18T15:23:46"/>
    <d v="2012-10-05T07:01:13"/>
    <d v="2013-09-26T15:48:19"/>
    <s v="Enhancement"/>
    <s v="Enhancement Request"/>
    <s v="Cheryl Hodge"/>
    <s v="Systems"/>
    <s v="Howard.Brayman@itt.com"/>
    <m/>
    <m/>
    <s v="Howard Brayman"/>
    <s v="Flight Panel ATP Start"/>
    <s v="11796AO"/>
    <x v="0"/>
    <x v="1"/>
    <d v="2012-10-05T07:01:13"/>
    <d v="2013-09-26T15:48:19"/>
    <s v="NPE"/>
    <s v="Software"/>
    <x v="2"/>
    <x v="3"/>
    <x v="9"/>
    <x v="1"/>
    <s v="Test Engine (TSW)"/>
  </r>
  <r>
    <s v="GPS300002733"/>
    <s v="FSW - Route A-S DEB to Crypto"/>
    <x v="2"/>
    <s v="In Progress"/>
    <s v="Developmental"/>
    <s v="Code"/>
    <m/>
    <s v="SIRN 11898"/>
    <s v="Mission Data Unit (MDU)"/>
    <s v="3-Normal Queue"/>
    <n v="1176"/>
    <s v="Michael Gilbert"/>
    <d v="2012-10-08T07:16:50"/>
    <d v="2012-10-05T08:38:33"/>
    <d v="2013-02-18T15:29:05"/>
    <s v="Document Deficiency"/>
    <s v="Fixed"/>
    <m/>
    <s v="Systems"/>
    <s v="Patricia.Roeland@itt.com"/>
    <s v="Integration Test Phase"/>
    <m/>
    <s v="Michael Gilbert"/>
    <s v="FSW SIQT"/>
    <n v="11928"/>
    <x v="3"/>
    <x v="0"/>
    <d v="2012-10-05T08:38:33"/>
    <m/>
    <s v="Software"/>
    <s v="Software"/>
    <x v="1"/>
    <x v="1"/>
    <x v="1"/>
    <x v="1"/>
    <s v="Flight Software"/>
  </r>
  <r>
    <s v="GPS300002735"/>
    <s v="LBCR Schema Synax Error"/>
    <x v="0"/>
    <s v="Closed/Awaiting Approval"/>
    <s v="Developmental"/>
    <m/>
    <m/>
    <m/>
    <s v="CSTS"/>
    <s v="1-Resolve Immediately"/>
    <m/>
    <s v="Richard Lourette"/>
    <d v="2012-10-16T09:32:28"/>
    <d v="2012-10-05T14:26:25"/>
    <d v="2012-11-05T12:17:00"/>
    <s v="Document Deficiency"/>
    <s v="Fixed"/>
    <s v="Cheryl Hodge"/>
    <s v="Test Engineering"/>
    <s v="Julie.Fazio@itt.com"/>
    <m/>
    <m/>
    <s v="Richard Lourette"/>
    <m/>
    <s v="11796AO"/>
    <x v="0"/>
    <x v="1"/>
    <d v="2012-10-05T14:26:25"/>
    <d v="2013-01-07T19:16:58"/>
    <s v="NPE"/>
    <s v="Software"/>
    <x v="2"/>
    <x v="10"/>
    <x v="32"/>
    <x v="1"/>
    <s v="Test Engine (TSW)"/>
  </r>
  <r>
    <s v="GPS300002741"/>
    <s v="NPEITE EGSE Parameter Passing for Script Filter Selection"/>
    <x v="0"/>
    <s v="Closed/Awaiting Approval"/>
    <s v="Developmental"/>
    <m/>
    <m/>
    <m/>
    <s v="NPE ITE"/>
    <s v="1-Resolve Immediately"/>
    <m/>
    <s v="Jason Jackson"/>
    <d v="2012-10-10T09:33:54"/>
    <d v="2012-10-08T16:10:23"/>
    <d v="2012-10-19T07:58:42"/>
    <s v="Not a Failure"/>
    <s v="Functions as Designed"/>
    <s v="Cheryl Hodge"/>
    <s v="Systems"/>
    <s v="Roger.Masotti@itt.com"/>
    <m/>
    <m/>
    <s v="Vincent Cuprewich"/>
    <m/>
    <s v="N/A"/>
    <x v="3"/>
    <x v="1"/>
    <d v="2012-10-08T16:10:23"/>
    <d v="2012-10-22T13:14:45"/>
    <s v="NPE"/>
    <s v="Software"/>
    <x v="0"/>
    <x v="5"/>
    <x v="41"/>
    <x v="1"/>
    <s v="Test Engine (TSW)"/>
  </r>
  <r>
    <s v="GPS300002742"/>
    <s v="Create CSTS persistent variable &quot;TAR_PRESENT&quot; to allow NPE scripts to determine if a TAR is connected."/>
    <x v="0"/>
    <s v="Closed/Awaiting Approval"/>
    <s v="Developmental"/>
    <m/>
    <m/>
    <m/>
    <s v="Navigation Payload Element (NPE)"/>
    <s v="1-Resolve Immediately"/>
    <m/>
    <s v="Michael Topolski"/>
    <d v="2012-10-16T09:27:30"/>
    <d v="2012-10-09T11:38:24"/>
    <d v="2013-01-11T14:31:12"/>
    <s v="Enhancement"/>
    <s v="Enhancement Request"/>
    <s v="Cheryl Hodge"/>
    <s v="Test Software"/>
    <s v="Julie.Fazio@itt.com"/>
    <m/>
    <m/>
    <s v="Michael Topolski"/>
    <m/>
    <s v="SIRN11796AO"/>
    <x v="0"/>
    <x v="1"/>
    <d v="2012-10-09T11:38:24"/>
    <d v="2013-01-11T17:48:08"/>
    <s v="NPE"/>
    <s v="Software"/>
    <x v="2"/>
    <x v="10"/>
    <x v="32"/>
    <x v="1"/>
    <s v="Test Engine (TSW)"/>
  </r>
  <r>
    <s v="GPS300002745"/>
    <s v="FSW - SMC #393 (MU PRN ID) Not Initialized"/>
    <x v="0"/>
    <s v="Closed/Approved"/>
    <s v="Developmental"/>
    <s v="Code"/>
    <m/>
    <s v="SIRN 11898"/>
    <s v="Mission Data Unit (MDU)"/>
    <s v="3-Normal Queue"/>
    <n v="1876"/>
    <s v="Michael Gilbert"/>
    <d v="2012-10-12T14:51:47"/>
    <d v="2012-10-10T15:42:28"/>
    <d v="2013-05-09T15:16:59"/>
    <s v="Coding Error"/>
    <s v="Fixed"/>
    <s v="Cheryl Hodge"/>
    <s v="Flight Software"/>
    <s v="Patricia.Roeland@itt.com"/>
    <s v="Integration Test Phase"/>
    <m/>
    <s v="Michael Gilbert"/>
    <d v="2012-10-28T00:00:00"/>
    <n v="11913"/>
    <x v="0"/>
    <x v="0"/>
    <d v="2012-10-10T15:42:28"/>
    <d v="2013-05-09T15:16:59"/>
    <s v="Software"/>
    <s v="Software"/>
    <x v="2"/>
    <x v="4"/>
    <x v="17"/>
    <x v="1"/>
    <s v="Flight Software"/>
  </r>
  <r>
    <s v="GPS300002746"/>
    <s v="Consolidation DR for issues with data sheet output"/>
    <x v="1"/>
    <s v="Deferred"/>
    <s v="Developmental"/>
    <m/>
    <m/>
    <m/>
    <s v="CSTS"/>
    <s v="4-Low Priority"/>
    <s v="1659, 1893, 2004, 2512, 2523, 2529, 2644"/>
    <s v="Jason Jackson"/>
    <d v="2012-11-30T09:47:40"/>
    <d v="2012-10-11T12:41:42"/>
    <m/>
    <s v="Requirement Incorrect"/>
    <m/>
    <m/>
    <s v="Test Engineering"/>
    <m/>
    <s v="Integration Test Phase"/>
    <m/>
    <s v="Cheryl Hodge"/>
    <s v="Not Needed for SV01"/>
    <m/>
    <x v="2"/>
    <x v="1"/>
    <d v="2012-10-11T12:41:42"/>
    <m/>
    <s v="Software"/>
    <s v="Software"/>
    <x v="1"/>
    <x v="1"/>
    <x v="1"/>
    <x v="1"/>
    <s v="Test Engine (TSW)"/>
  </r>
  <r>
    <s v="GPS300002748"/>
    <s v="Consolidation DR for issues with data sheet output - to be fixed later"/>
    <x v="1"/>
    <s v="Deferred"/>
    <s v="Developmental"/>
    <m/>
    <m/>
    <m/>
    <s v="CSTS"/>
    <s v="4-Low Priority"/>
    <s v="1659, 1893, 2004, 2512, 2523, 2529, 2644"/>
    <m/>
    <m/>
    <d v="2012-10-11T12:46:36"/>
    <m/>
    <s v="Requirement Incorrect"/>
    <m/>
    <m/>
    <s v="Test Engineering"/>
    <m/>
    <m/>
    <m/>
    <s v="Cheryl Hodge"/>
    <s v="SW says Cancel but other teams say no"/>
    <m/>
    <x v="1"/>
    <x v="1"/>
    <d v="2012-10-11T12:46:36"/>
    <m/>
    <s v="Software"/>
    <s v="Software"/>
    <x v="1"/>
    <x v="1"/>
    <x v="1"/>
    <x v="1"/>
    <s v="Test Engine (TSW)"/>
  </r>
  <r>
    <s v="GPS300002750"/>
    <s v="FSW: Default CNAV Message Generation"/>
    <x v="0"/>
    <s v="Closed/Approved"/>
    <s v="Developmental"/>
    <s v="code"/>
    <m/>
    <s v="SIRN11906"/>
    <s v="Mission Data Unit (MDU)"/>
    <s v="3-Normal Queue"/>
    <m/>
    <s v="Waiman Baccay"/>
    <d v="2012-10-15T08:16:40"/>
    <d v="2012-10-12T13:43:07"/>
    <d v="2013-05-19T15:37:29"/>
    <s v="Coding Error"/>
    <s v="Fixed"/>
    <s v="Cheryl Hodge"/>
    <s v="Flight Software"/>
    <s v="Patricia.Roeland@itt.com"/>
    <s v="Integration Test Phase"/>
    <m/>
    <s v="Waiman Baccay"/>
    <s v="FSW SIQT"/>
    <n v="11913"/>
    <x v="0"/>
    <x v="0"/>
    <d v="2012-10-12T13:43:07"/>
    <d v="2013-05-19T15:37:29"/>
    <s v="Software"/>
    <s v="Software"/>
    <x v="2"/>
    <x v="4"/>
    <x v="20"/>
    <x v="1"/>
    <s v="Flight Software"/>
  </r>
  <r>
    <s v="GPS300002751"/>
    <s v="FSW: Default LNAV Message Generation"/>
    <x v="0"/>
    <s v="Closed/Approved"/>
    <s v="Developmental"/>
    <s v="Code"/>
    <m/>
    <m/>
    <s v="Mission Data Unit (MDU)"/>
    <s v="3-Normal Queue"/>
    <n v="2754"/>
    <s v="Waiman Baccay"/>
    <d v="2012-10-15T08:17:24"/>
    <d v="2012-10-13T11:19:36"/>
    <d v="2013-07-15T09:14:04"/>
    <s v="Coding Error"/>
    <s v="Fixed"/>
    <s v="Cheryl Hodge"/>
    <s v="Flight Software"/>
    <s v="Patricia.Roeland@itt.com"/>
    <s v="Integration Test Phase"/>
    <m/>
    <s v="Waiman Baccay"/>
    <s v="FSW SIQT"/>
    <n v="11926"/>
    <x v="0"/>
    <x v="0"/>
    <d v="2012-10-13T11:19:36"/>
    <d v="2013-07-15T09:14:04"/>
    <s v="Software"/>
    <s v="Software"/>
    <x v="2"/>
    <x v="6"/>
    <x v="23"/>
    <x v="1"/>
    <s v="Flight Software"/>
  </r>
  <r>
    <s v="GPS300002752"/>
    <s v="FSW - Telemetry Handler Locks Up On LBand Queue Overflows"/>
    <x v="0"/>
    <s v="Closed/Approved"/>
    <s v="Developmental"/>
    <s v="Code"/>
    <m/>
    <s v="SIRN 11898"/>
    <s v="Mission Data Unit (MDU)"/>
    <s v="3-Normal Queue"/>
    <n v="2239"/>
    <s v="Michael Gilbert"/>
    <d v="2012-10-16T08:14:13"/>
    <d v="2012-10-15T16:39:13"/>
    <d v="2013-04-23T17:35:38"/>
    <s v="Design Error"/>
    <s v="Fixed"/>
    <s v="Cheryl Hodge"/>
    <s v="Flight Software"/>
    <s v="Patricia.Roeland@itt.com"/>
    <s v="Integration Test Phase"/>
    <m/>
    <s v="Aryeh Tasher"/>
    <d v="2012-11-09T00:00:00"/>
    <n v="11926"/>
    <x v="0"/>
    <x v="0"/>
    <d v="2012-10-15T16:39:13"/>
    <d v="2013-04-23T17:35:38"/>
    <s v="Software"/>
    <s v="Software"/>
    <x v="2"/>
    <x v="0"/>
    <x v="21"/>
    <x v="1"/>
    <s v="Flight Software"/>
  </r>
  <r>
    <s v="GPS300002754"/>
    <s v="FSW - Legacy Nav SF4 Issues"/>
    <x v="2"/>
    <s v="In Progress"/>
    <s v="Developmental"/>
    <s v="Code"/>
    <m/>
    <s v="SIRN 11898"/>
    <s v="Mission Data Unit (MDU)"/>
    <s v="2-Give High Attention"/>
    <n v="26512751"/>
    <s v="Michael Gilbert"/>
    <d v="2012-10-17T14:56:39"/>
    <d v="2012-10-17T13:56:32"/>
    <d v="2012-10-19T11:50:53"/>
    <s v="Design Error"/>
    <s v="Fixed"/>
    <m/>
    <s v="Flight Software"/>
    <s v="Patricia.Roeland@itt.com"/>
    <s v="Integration Test Phase"/>
    <m/>
    <s v="Michael Gilbert"/>
    <s v="FSW SIQT"/>
    <n v="11926"/>
    <x v="3"/>
    <x v="0"/>
    <d v="2012-10-17T13:56:32"/>
    <m/>
    <s v="Software"/>
    <s v="Software"/>
    <x v="1"/>
    <x v="1"/>
    <x v="1"/>
    <x v="1"/>
    <s v="Flight Software"/>
  </r>
  <r>
    <s v="GPS300002755"/>
    <s v="EGSE Port throws exception when reading an empty port"/>
    <x v="0"/>
    <s v="Closed/Awaiting Approval"/>
    <s v="Developmental"/>
    <m/>
    <m/>
    <m/>
    <s v="CSTS"/>
    <s v="1-Resolve Immediately"/>
    <m/>
    <s v="Jason Jackson"/>
    <d v="2012-10-22T09:07:54"/>
    <d v="2012-10-18T09:54:43"/>
    <d v="2012-10-18T09:59:59"/>
    <s v="Coding Error"/>
    <s v="Fixed"/>
    <s v="Cheryl Hodge"/>
    <s v="Test Software"/>
    <s v="Roger.Masotti@itt.com"/>
    <m/>
    <m/>
    <s v="Jason Jackson"/>
    <m/>
    <s v="11796AO"/>
    <x v="4"/>
    <x v="1"/>
    <d v="2012-10-18T09:54:43"/>
    <d v="2013-01-07T19:17:34"/>
    <s v="Software"/>
    <s v="Software"/>
    <x v="2"/>
    <x v="10"/>
    <x v="32"/>
    <x v="1"/>
    <s v="Test Engine (TSW)"/>
  </r>
  <r>
    <s v="GPS300002758"/>
    <s v="TAR Agilent 34980 channel assignment (TSW_ESCM.xml)"/>
    <x v="0"/>
    <s v="Closed/Approved"/>
    <s v="Developmental"/>
    <m/>
    <m/>
    <m/>
    <s v="TAR"/>
    <s v="4-Low Priority"/>
    <m/>
    <s v="George Lewis"/>
    <d v="2013-09-26T14:58:40"/>
    <d v="2012-10-20T15:32:27"/>
    <d v="2013-11-05T00:59:45"/>
    <s v="Test Set Up Error"/>
    <s v="Fixed"/>
    <s v="Cheryl Hodge"/>
    <s v="Test Engineering"/>
    <s v="Vincent.Cuprewich@itt.com"/>
    <m/>
    <m/>
    <s v="Vincent Cuprewich"/>
    <s v="Flight Panel ATP Start"/>
    <s v="11796AX"/>
    <x v="2"/>
    <x v="1"/>
    <d v="2012-10-20T15:32:27"/>
    <d v="2013-11-05T18:48:09"/>
    <s v="NPE"/>
    <s v="Software"/>
    <x v="2"/>
    <x v="9"/>
    <x v="30"/>
    <x v="1"/>
    <s v="Test Engine (TSW)"/>
  </r>
  <r>
    <s v="GPS300002761"/>
    <s v="FSW: Logic Error in Exception Reporting"/>
    <x v="0"/>
    <s v="Closed/Awaiting Approval"/>
    <s v="Developmental"/>
    <s v="code"/>
    <m/>
    <s v="SIRN 11913"/>
    <s v="Mission Data Unit (MDU)"/>
    <s v="3-Normal Queue"/>
    <m/>
    <s v="Aryeh Tasher"/>
    <d v="2012-10-23T13:16:31"/>
    <d v="2012-10-22T17:59:37"/>
    <d v="2013-04-04T10:38:46"/>
    <s v="Coding Error"/>
    <s v="Fixed"/>
    <s v="Cheryl Hodge"/>
    <s v="Flight Software"/>
    <s v="Aryeh.Tasher@itt.com"/>
    <s v="SWIT Phase"/>
    <m/>
    <s v="Aryeh Tasher"/>
    <d v="2012-11-09T00:00:00"/>
    <n v="11926"/>
    <x v="0"/>
    <x v="0"/>
    <d v="2012-10-22T17:59:37"/>
    <d v="2013-04-04T11:51:04"/>
    <s v="Software"/>
    <s v="Software"/>
    <x v="2"/>
    <x v="0"/>
    <x v="36"/>
    <x v="1"/>
    <s v="Flight Software"/>
  </r>
  <r>
    <s v="GPS300002764"/>
    <s v="SIRN'AO installer updates required"/>
    <x v="0"/>
    <s v="Closed/Awaiting Approval"/>
    <s v="Developmental"/>
    <m/>
    <m/>
    <m/>
    <s v="CSTS"/>
    <s v="1-Resolve Immediately"/>
    <s v="GPS300001947"/>
    <s v="Paul Hayes"/>
    <d v="2012-10-25T09:13:40"/>
    <d v="2012-10-24T15:25:20"/>
    <d v="2013-01-11T14:31:56"/>
    <s v="Coding Error"/>
    <s v="Fixed"/>
    <s v="Cheryl Hodge"/>
    <s v="Test Software"/>
    <s v="Julie.Fazio@itt.com"/>
    <m/>
    <m/>
    <s v="Richard Lourette"/>
    <m/>
    <s v="SIRN11796AO"/>
    <x v="0"/>
    <x v="1"/>
    <d v="2012-10-24T15:25:20"/>
    <d v="2013-01-11T17:48:47"/>
    <s v="Software"/>
    <s v="Software"/>
    <x v="2"/>
    <x v="10"/>
    <x v="32"/>
    <x v="1"/>
    <s v="Test Engine (TSW)"/>
  </r>
  <r>
    <s v="GPS300002765"/>
    <s v="ICD-GPS-801 - Update Telemetry Message 78"/>
    <x v="1"/>
    <s v="Deferred"/>
    <s v="Developmental"/>
    <s v="ICD-GPS-801"/>
    <m/>
    <m/>
    <s v="Mission Data Unit (MDU)"/>
    <s v="4-Low Priority"/>
    <n v="1323"/>
    <s v="Cheryl Hodge"/>
    <d v="2012-11-06T14:54:42"/>
    <d v="2012-10-25T12:44:57"/>
    <m/>
    <m/>
    <m/>
    <m/>
    <s v="Systems"/>
    <m/>
    <s v="Integration Test Phase"/>
    <m/>
    <s v="Michael Gilbert"/>
    <s v="FSW 801 ICD Update"/>
    <m/>
    <x v="2"/>
    <x v="0"/>
    <d v="2012-10-25T12:44:57"/>
    <m/>
    <s v="Software"/>
    <s v="Software"/>
    <x v="1"/>
    <x v="1"/>
    <x v="1"/>
    <x v="0"/>
    <s v="FSW Docs"/>
  </r>
  <r>
    <s v="GPS300002771"/>
    <s v="ICD801: L3 Downlink Fault TLM #26"/>
    <x v="1"/>
    <s v="Deferred"/>
    <s v="Developmental"/>
    <s v="ICD-GPS-801 rev C"/>
    <m/>
    <s v="ICD-GPS-801"/>
    <s v="Mission Data Unit (MDU)"/>
    <s v="3-Normal Queue"/>
    <n v="2084"/>
    <s v="Cheryl Hodge"/>
    <d v="2012-11-08T10:35:35"/>
    <d v="2012-11-07T21:50:31"/>
    <m/>
    <s v="Design Error"/>
    <m/>
    <m/>
    <s v="Flight Software"/>
    <m/>
    <s v="Integration Test Phase"/>
    <m/>
    <s v="Waiman Baccay"/>
    <s v="FSW 801 ICD Update"/>
    <m/>
    <x v="0"/>
    <x v="0"/>
    <d v="2012-11-07T21:50:31"/>
    <m/>
    <s v="Software"/>
    <s v="Software"/>
    <x v="1"/>
    <x v="1"/>
    <x v="1"/>
    <x v="0"/>
    <s v="FSW Docs"/>
  </r>
  <r>
    <s v="GPS300002777"/>
    <s v="Default domain name that test engines sync with needs to be updated from SSD"/>
    <x v="0"/>
    <s v="Closed/Awaiting Approval"/>
    <s v="Developmental"/>
    <m/>
    <m/>
    <m/>
    <s v="CSTS"/>
    <s v="1-Resolve Immediately"/>
    <m/>
    <s v="Jason Jackson"/>
    <d v="2012-11-12T09:17:02"/>
    <d v="2012-11-08T08:13:59"/>
    <d v="2012-11-15T11:59:16"/>
    <s v="Not a Failure"/>
    <s v="Fixed"/>
    <s v="Cheryl Hodge"/>
    <s v="Test Software"/>
    <s v="Julie.Fazio@itt.com"/>
    <m/>
    <m/>
    <s v="Jason Jackson"/>
    <m/>
    <s v="11796AO"/>
    <x v="4"/>
    <x v="1"/>
    <d v="2012-11-08T08:13:59"/>
    <d v="2013-01-07T19:18:08"/>
    <s v="Software"/>
    <s v="Software"/>
    <x v="2"/>
    <x v="10"/>
    <x v="32"/>
    <x v="1"/>
    <s v="Test Engine (TSW)"/>
  </r>
  <r>
    <s v="GPS300002778"/>
    <s v="ICD801: Info-Only object for TLM #6 not applicable to GPSIII"/>
    <x v="1"/>
    <s v="Deferred"/>
    <s v="Developmental"/>
    <s v="ICD-GPS-801"/>
    <m/>
    <m/>
    <s v="Mission Data Unit (MDU)"/>
    <s v="3-Normal Queue"/>
    <m/>
    <s v="Cheryl Hodge"/>
    <d v="2012-11-12T09:18:00"/>
    <d v="2012-11-09T09:25:37"/>
    <m/>
    <s v="Informational"/>
    <m/>
    <m/>
    <s v="Flight Software"/>
    <m/>
    <s v="Integration Test Phase"/>
    <m/>
    <s v="Waiman Baccay"/>
    <s v="FSW 801 ICD Update"/>
    <m/>
    <x v="0"/>
    <x v="0"/>
    <d v="2012-11-09T09:25:37"/>
    <m/>
    <s v="Software"/>
    <s v="Software"/>
    <x v="1"/>
    <x v="1"/>
    <x v="1"/>
    <x v="0"/>
    <s v="FSW Docs"/>
  </r>
  <r>
    <s v="GPS300002779"/>
    <s v="L3 NDS Message Recording"/>
    <x v="0"/>
    <s v="Closed/Awaiting Approval"/>
    <s v="Developmental"/>
    <m/>
    <m/>
    <m/>
    <s v="CSTS"/>
    <s v="1-Resolve Immediately"/>
    <n v="2785"/>
    <s v="Roger Masotti"/>
    <d v="2013-02-28T13:36:44"/>
    <d v="2012-11-12T19:22:35"/>
    <d v="2013-02-28T13:36:44"/>
    <s v="Requirement Misunderstood"/>
    <s v="Fixed Indirectly"/>
    <s v="Cheryl Hodge"/>
    <s v="Systems"/>
    <s v="Vincent.Cuprewich@itt.com"/>
    <m/>
    <m/>
    <s v="Vincent Cuprewich"/>
    <s v="NPEITE-754 Requirement"/>
    <s v="OBE"/>
    <x v="3"/>
    <x v="1"/>
    <d v="2012-11-12T19:22:35"/>
    <d v="2013-03-12T16:45:11"/>
    <s v="NPE"/>
    <s v="Software"/>
    <x v="2"/>
    <x v="12"/>
    <x v="42"/>
    <x v="1"/>
    <s v="Test Engine (TSW)"/>
  </r>
  <r>
    <s v="GPS300002780"/>
    <s v="FSW - ECTS Errors Not Reported in Telemetry"/>
    <x v="0"/>
    <s v="Closed/Approved"/>
    <s v="Developmental"/>
    <s v="Code"/>
    <m/>
    <s v="SIRN 11913"/>
    <s v="Mission Data Unit (MDU)"/>
    <s v="3-Normal Queue"/>
    <n v="2084"/>
    <s v="Robert Montana"/>
    <d v="2012-12-11T15:42:27"/>
    <d v="2012-11-13T11:05:03"/>
    <d v="2013-08-13T11:53:03"/>
    <s v="Coding Error"/>
    <s v="Fixed"/>
    <s v="Cheryl Hodge"/>
    <s v="Flight Software"/>
    <s v="Michael.Gilbert@itt.com"/>
    <s v="Integration Test Phase"/>
    <m/>
    <s v="Michael Gilbert"/>
    <s v="FSW SIQT"/>
    <n v="11930"/>
    <x v="3"/>
    <x v="0"/>
    <d v="2012-11-13T11:05:03"/>
    <d v="2013-08-13T11:53:03"/>
    <s v="Software"/>
    <s v="Software"/>
    <x v="2"/>
    <x v="8"/>
    <x v="33"/>
    <x v="1"/>
    <s v="Flight Software"/>
  </r>
  <r>
    <s v="GPS300002781"/>
    <s v="SMC 146 SET_HOP_QUALITY_THRESHOLD is duplicated in commands.sdf file."/>
    <x v="0"/>
    <s v="In Progress"/>
    <s v="Developmental"/>
    <m/>
    <m/>
    <m/>
    <s v="CSTS"/>
    <s v="3-Normal Queue"/>
    <n v="2574"/>
    <s v="Julie Fazio"/>
    <d v="2012-11-29T10:25:48"/>
    <d v="2012-11-14T10:31:35"/>
    <d v="2012-11-29T12:27:00"/>
    <s v="Not a Failure"/>
    <s v="Fixed"/>
    <s v="Cheryl Hodge"/>
    <s v="Test Software"/>
    <s v="Roger.Masotti@itt.com"/>
    <m/>
    <m/>
    <s v="Julie Fazio"/>
    <m/>
    <s v="11796AO"/>
    <x v="2"/>
    <x v="1"/>
    <d v="2012-11-14T10:31:35"/>
    <d v="2013-01-07T19:18:48"/>
    <s v="Software"/>
    <s v="Software"/>
    <x v="2"/>
    <x v="10"/>
    <x v="32"/>
    <x v="1"/>
    <s v="Test Engine (TSW)"/>
  </r>
  <r>
    <s v="GPS300002783"/>
    <s v="ICD-GPS-801: Distinguish Between Commanded and Autonomous State Vector Propagation TLM"/>
    <x v="1"/>
    <s v="Deferred"/>
    <s v="Developmental"/>
    <s v="ICD-GPS-801"/>
    <m/>
    <m/>
    <s v="Mission Data Unit (MDU)"/>
    <s v="3-Normal Queue"/>
    <n v="2786"/>
    <s v="Cheryl Hodge"/>
    <d v="2012-11-21T07:45:14"/>
    <d v="2012-11-15T08:23:54"/>
    <m/>
    <s v="Document Deficiency"/>
    <m/>
    <m/>
    <s v="Flight Software"/>
    <m/>
    <m/>
    <m/>
    <s v="Aryeh Tasher"/>
    <s v="FSW 801 ICD Update"/>
    <m/>
    <x v="0"/>
    <x v="0"/>
    <d v="2012-11-15T08:23:54"/>
    <m/>
    <s v="Software"/>
    <s v="Software"/>
    <x v="1"/>
    <x v="1"/>
    <x v="1"/>
    <x v="0"/>
    <s v="FSW Docs"/>
  </r>
  <r>
    <s v="GPS300002786"/>
    <s v="FSW: Distinguish Between Commanded and Autonomous State Vector Propagation TLM"/>
    <x v="0"/>
    <s v="Closed/Approved"/>
    <s v="Developmental"/>
    <s v="code"/>
    <m/>
    <m/>
    <s v="Mission Data Unit (MDU)"/>
    <s v="3-Normal Queue"/>
    <n v="10552783"/>
    <s v="Aryeh Tasher"/>
    <d v="2012-11-21T07:44:32"/>
    <d v="2012-11-20T13:22:59"/>
    <d v="2013-05-03T17:16:06"/>
    <s v="Not a Failure"/>
    <s v="Fixed"/>
    <s v="Cheryl Hodge"/>
    <s v="Flight Software"/>
    <s v="Aryeh.Tasher@itt.com"/>
    <m/>
    <m/>
    <s v="Aryeh Tasher"/>
    <d v="2012-11-30T00:00:00"/>
    <n v="11926"/>
    <x v="0"/>
    <x v="0"/>
    <d v="2012-11-20T13:22:59"/>
    <d v="2013-05-03T17:16:06"/>
    <s v="Software"/>
    <s v="Software"/>
    <x v="2"/>
    <x v="4"/>
    <x v="5"/>
    <x v="1"/>
    <s v="Flight Software"/>
  </r>
  <r>
    <s v="GPS300002789"/>
    <s v="Database Limits Updates Need to be Incorporated into CSTS Installer"/>
    <x v="0"/>
    <s v="Closed/Approved"/>
    <s v="Developmental"/>
    <m/>
    <m/>
    <m/>
    <s v="CSTS"/>
    <s v="4-Low Priority"/>
    <m/>
    <s v="Jason Jackson"/>
    <d v="2013-10-14T11:57:00"/>
    <d v="2012-11-26T14:31:08"/>
    <d v="2014-01-10T17:15:54"/>
    <s v="Enhancement"/>
    <s v="Enhancement Request"/>
    <s v="Cheryl Hodge"/>
    <s v="Test Software"/>
    <s v="George.Lewis@itt.com"/>
    <s v="Integration Test Phase"/>
    <m/>
    <s v="Brandon Flon"/>
    <s v="Flight Panel ATP Start"/>
    <s v="11796AY"/>
    <x v="2"/>
    <x v="1"/>
    <d v="2012-11-26T14:31:08"/>
    <d v="2014-01-10T17:15:54"/>
    <s v="NPE"/>
    <s v="Software"/>
    <x v="3"/>
    <x v="10"/>
    <x v="32"/>
    <x v="1"/>
    <s v="Test Engine (TSW)"/>
  </r>
  <r>
    <s v="GPS300002794"/>
    <s v="FSW: Default CNAV Message ID"/>
    <x v="0"/>
    <s v="Closed/Approved"/>
    <s v="Developmental"/>
    <s v="code"/>
    <m/>
    <s v="cnav_msg_builder.cpp"/>
    <s v="Mission Data Unit (MDU)"/>
    <s v="3-Normal Queue"/>
    <m/>
    <s v="Waiman Baccay"/>
    <d v="2012-12-03T12:02:31"/>
    <d v="2012-11-30T11:16:13"/>
    <d v="2013-05-19T15:39:23"/>
    <s v="Coding Error"/>
    <s v="Fixed"/>
    <s v="Cheryl Hodge"/>
    <s v="Flight Software"/>
    <s v="Michael.Gilbert@itt.com"/>
    <s v="Integration Test Phase"/>
    <m/>
    <s v="Waiman Baccay"/>
    <s v="FSW SIQT"/>
    <n v="11926"/>
    <x v="0"/>
    <x v="0"/>
    <d v="2012-11-30T11:16:13"/>
    <d v="2013-05-19T15:39:23"/>
    <s v="Software"/>
    <s v="Software"/>
    <x v="2"/>
    <x v="4"/>
    <x v="20"/>
    <x v="1"/>
    <s v="Flight Software"/>
  </r>
  <r>
    <s v="GPS300002795"/>
    <s v="FSW: WGC Code Combining Configuration"/>
    <x v="0"/>
    <s v="Closed/Approved"/>
    <s v="Developmental"/>
    <s v="code"/>
    <m/>
    <s v="wg_controller_code_comb.cpp"/>
    <s v="Mission Data Unit (MDU)"/>
    <s v="3-Normal Queue"/>
    <m/>
    <s v="Waiman Baccay"/>
    <d v="2012-12-03T12:03:17"/>
    <d v="2012-11-30T11:35:20"/>
    <d v="2013-05-13T15:35:30"/>
    <s v="Coding Error"/>
    <s v="Fixed"/>
    <s v="Cheryl Hodge"/>
    <s v="Flight Software"/>
    <s v="Aryeh.Tasher@itt.com"/>
    <s v="Integration Test Phase"/>
    <m/>
    <s v="Waiman Baccay"/>
    <m/>
    <n v="11926"/>
    <x v="0"/>
    <x v="0"/>
    <d v="2012-11-30T11:35:20"/>
    <d v="2013-05-13T15:35:31"/>
    <s v="Software"/>
    <s v="Software"/>
    <x v="2"/>
    <x v="4"/>
    <x v="11"/>
    <x v="1"/>
    <s v="Flight Software"/>
  </r>
  <r>
    <s v="GPS300002810"/>
    <s v="FSW: MNAV Special Message Broadcast Reporting"/>
    <x v="0"/>
    <s v="Closed/Approved"/>
    <s v="Developmental"/>
    <s v="Code"/>
    <m/>
    <s v="code"/>
    <s v="Mission Data Unit (MDU)"/>
    <s v="3-Normal Queue"/>
    <m/>
    <s v="Waiman Baccay"/>
    <d v="2012-12-07T13:41:09"/>
    <d v="2012-12-07T08:36:13"/>
    <d v="2013-06-05T16:05:04"/>
    <s v="Coding Error"/>
    <s v="Fixed"/>
    <s v="Cheryl Hodge"/>
    <s v="Flight Software"/>
    <s v="Michael.Gilbert@itt.com"/>
    <s v="Integration Test Phase"/>
    <m/>
    <s v="Waiman Baccay"/>
    <s v="FSW SIQT"/>
    <n v="11926"/>
    <x v="0"/>
    <x v="0"/>
    <d v="2012-12-07T08:36:13"/>
    <d v="2013-06-05T16:05:04"/>
    <s v="Software"/>
    <s v="Software"/>
    <x v="2"/>
    <x v="2"/>
    <x v="14"/>
    <x v="1"/>
    <s v="Flight Software"/>
  </r>
  <r>
    <s v="GPS300002811"/>
    <s v="FSW - First X1 Epoch Too Short"/>
    <x v="0"/>
    <s v="Closed/Approved"/>
    <s v="Developmental"/>
    <m/>
    <m/>
    <s v="SIRN 11913"/>
    <s v="Mission Data Unit (MDU)"/>
    <s v="2-Give High Attention"/>
    <n v="16801863"/>
    <s v="Michael Gilbert"/>
    <d v="2012-12-07T13:42:48"/>
    <d v="2012-12-07T13:37:10"/>
    <d v="2013-05-29T20:36:21"/>
    <s v="Design Error"/>
    <s v="Fixed"/>
    <s v="Cheryl Hodge"/>
    <s v="Flight Software"/>
    <s v="Patricia.Roeland@itt.com"/>
    <s v="Integration Test Phase"/>
    <m/>
    <s v="Michael Gilbert"/>
    <s v="FSW SIQT"/>
    <n v="11951"/>
    <x v="3"/>
    <x v="0"/>
    <d v="2012-12-07T13:37:10"/>
    <d v="2013-05-29T20:36:21"/>
    <s v="Software"/>
    <s v="Software"/>
    <x v="2"/>
    <x v="4"/>
    <x v="13"/>
    <x v="1"/>
    <s v="Flight Software"/>
  </r>
  <r>
    <s v="GPS300002813"/>
    <s v="Code for SAU out in Denver Has 2 issues that need fixing"/>
    <x v="0"/>
    <s v="Closed/Awaiting Approval"/>
    <s v="Formal DR"/>
    <m/>
    <s v="SAU"/>
    <s v="SAU"/>
    <s v="NPE ITE"/>
    <s v="1-Resolve Immediately"/>
    <s v="2952, LM DR 2809, LM DR 2802"/>
    <s v="Joseph Barcelo"/>
    <d v="2012-12-24T10:44:28"/>
    <d v="2012-12-12T15:05:04"/>
    <d v="2013-08-12T11:07:03"/>
    <s v="Requirement Misunderstood"/>
    <s v="Enhancement Request"/>
    <s v="Cheryl Hodge"/>
    <s v="Test Software"/>
    <s v="William.Bartus@itt.com"/>
    <m/>
    <m/>
    <s v="William Bartus"/>
    <s v="SAU Needed"/>
    <s v="SAU 1.1"/>
    <x v="3"/>
    <x v="1"/>
    <d v="2012-12-12T15:05:04"/>
    <d v="2013-08-12T14:02:23"/>
    <s v="Software"/>
    <s v="Software"/>
    <x v="2"/>
    <x v="8"/>
    <x v="33"/>
    <x v="1"/>
    <s v="Test Engine (TSW)"/>
  </r>
  <r>
    <s v="GPS300002822"/>
    <s v="Database Results view in SIRN AO o-o-d; schema updates required"/>
    <x v="0"/>
    <s v="Closed/Approved"/>
    <s v="Developmental"/>
    <m/>
    <m/>
    <m/>
    <s v="CSTS"/>
    <s v="2-Give High Attention"/>
    <m/>
    <s v="Jason Jackson"/>
    <d v="2013-01-22T14:59:39"/>
    <d v="2013-01-04T13:50:50"/>
    <d v="2013-05-02T09:24:24"/>
    <s v="Coding Error"/>
    <s v="Fixed"/>
    <s v="Cheryl Hodge"/>
    <s v="Test Software"/>
    <s v="Roger.Masotti@itt.com"/>
    <m/>
    <m/>
    <s v="Julie Fazio"/>
    <m/>
    <s v="11796AP"/>
    <x v="0"/>
    <x v="1"/>
    <d v="2013-01-04T13:50:50"/>
    <d v="2013-05-02T09:24:24"/>
    <s v="Software"/>
    <s v="Software"/>
    <x v="2"/>
    <x v="4"/>
    <x v="5"/>
    <x v="1"/>
    <s v="Test Engine (TSW)"/>
  </r>
  <r>
    <s v="GPS300002843"/>
    <s v="ATP Executive GUI Stops Populating with Script Run Information"/>
    <x v="0"/>
    <s v="Closed/Approved"/>
    <s v="Developmental"/>
    <m/>
    <m/>
    <m/>
    <s v="CSTS"/>
    <s v="2-Give High Attention"/>
    <m/>
    <s v="Jason Jackson"/>
    <d v="2013-09-10T14:48:46"/>
    <d v="2013-01-15T07:48:35"/>
    <d v="2013-10-29T09:46:43"/>
    <s v="Design Error"/>
    <s v="Fixed"/>
    <s v="Cheryl Hodge"/>
    <s v="Test Software"/>
    <s v="Brandon.Flon@itt.com"/>
    <s v="Integration Test Phase"/>
    <m/>
    <s v="Brandon Flon"/>
    <s v="Post TSW SIQT"/>
    <s v="11796AW"/>
    <x v="2"/>
    <x v="1"/>
    <d v="2013-01-15T07:48:35"/>
    <d v="2013-10-29T17:23:10"/>
    <s v="MDU"/>
    <s v="Software"/>
    <x v="2"/>
    <x v="5"/>
    <x v="26"/>
    <x v="1"/>
    <s v="Test Engine (TSW)"/>
  </r>
  <r>
    <s v="GPS300002844"/>
    <s v="Test Engine and ATP Executive GUI Stops Responding to Script Run Requests"/>
    <x v="0"/>
    <s v="Closed/Approved"/>
    <s v="Developmental"/>
    <m/>
    <m/>
    <m/>
    <s v="CSTS"/>
    <s v="2-Give High Attention"/>
    <m/>
    <s v="Jason Jackson"/>
    <d v="2013-09-11T12:13:54"/>
    <d v="2013-01-15T07:52:58"/>
    <d v="2013-10-28T17:28:58"/>
    <s v="Enhancement"/>
    <s v="Fixed"/>
    <s v="Cheryl Hodge"/>
    <s v="Test Software"/>
    <s v="Julie.Fazio@itt.com"/>
    <s v="Integration Test Phase"/>
    <m/>
    <s v="Brandon Flon"/>
    <s v="Post TSW SIQT"/>
    <s v="11796AW"/>
    <x v="2"/>
    <x v="1"/>
    <d v="2013-01-15T07:52:58"/>
    <d v="2013-10-29T17:23:26"/>
    <s v="MDU"/>
    <s v="Software"/>
    <x v="2"/>
    <x v="5"/>
    <x v="26"/>
    <x v="1"/>
    <s v="Test Engine (TSW)"/>
  </r>
  <r>
    <s v="GPS300002845"/>
    <s v="ATP Executive GUI loses script execution data between user Log ins"/>
    <x v="1"/>
    <s v="Deferred"/>
    <s v="Developmental"/>
    <m/>
    <m/>
    <m/>
    <s v="CSTS"/>
    <s v="4-Low Priority"/>
    <m/>
    <m/>
    <m/>
    <d v="2013-01-15T07:59:08"/>
    <m/>
    <m/>
    <m/>
    <m/>
    <s v="Test Software"/>
    <m/>
    <s v="Integration Test Phase"/>
    <m/>
    <s v="Brandon Flon"/>
    <s v="Post TSW SIQT"/>
    <m/>
    <x v="2"/>
    <x v="1"/>
    <d v="2013-01-15T07:59:08"/>
    <m/>
    <s v="MDU"/>
    <s v="Software"/>
    <x v="1"/>
    <x v="1"/>
    <x v="1"/>
    <x v="1"/>
    <s v="Test Engine (TSW)"/>
  </r>
  <r>
    <s v="GPS300002852"/>
    <s v="Create CSTS function that will compare a memory dump region with known data."/>
    <x v="1"/>
    <s v="Deferred"/>
    <s v="Developmental"/>
    <m/>
    <m/>
    <m/>
    <s v="CSTS"/>
    <s v="2-Give High Attention"/>
    <n v="2451"/>
    <s v="Richard Lourette"/>
    <d v="2013-01-16T11:08:09"/>
    <d v="2013-01-16T10:56:07"/>
    <m/>
    <m/>
    <m/>
    <m/>
    <s v="Test Software"/>
    <s v="Michael.Yucis@itt.com"/>
    <m/>
    <m/>
    <s v="Michael Topolski"/>
    <s v="Post TSW SIQT"/>
    <m/>
    <x v="1"/>
    <x v="1"/>
    <d v="2013-01-16T10:56:07"/>
    <m/>
    <s v="MDU"/>
    <s v="Software"/>
    <x v="1"/>
    <x v="1"/>
    <x v="1"/>
    <x v="1"/>
    <s v="Test Engine (TSW)"/>
  </r>
  <r>
    <s v="GPS300002854"/>
    <s v="FSW: Almanac and Differential Correction Data Handling"/>
    <x v="2"/>
    <s v="In Progress"/>
    <s v="Developmental"/>
    <s v="code"/>
    <m/>
    <s v="code"/>
    <s v="Mission Data Unit (MDU)"/>
    <s v="3-Normal Queue"/>
    <m/>
    <s v="Waiman Baccay"/>
    <d v="2013-01-21T13:25:27"/>
    <d v="2013-01-16T11:16:33"/>
    <d v="2013-02-04T13:48:43"/>
    <s v="Coding Error"/>
    <s v="Fixed"/>
    <m/>
    <s v="Flight Software"/>
    <s v="Aryeh.Tasher@itt.com"/>
    <s v="Integration Test Phase"/>
    <m/>
    <s v="Waiman Baccay"/>
    <s v="FSW SIQT"/>
    <n v="11928"/>
    <x v="0"/>
    <x v="0"/>
    <d v="2013-01-16T11:16:33"/>
    <m/>
    <s v="Software"/>
    <s v="Software"/>
    <x v="1"/>
    <x v="1"/>
    <x v="1"/>
    <x v="1"/>
    <s v="Flight Software"/>
  </r>
  <r>
    <s v="GPS300002856"/>
    <s v="All Commands/Uploads to the UUT and STE are not permanently Stored"/>
    <x v="1"/>
    <s v="Deferred"/>
    <s v="Developmental"/>
    <m/>
    <m/>
    <m/>
    <s v="CSTS"/>
    <s v="2-Give High Attention"/>
    <m/>
    <m/>
    <m/>
    <d v="2013-01-16T14:38:17"/>
    <m/>
    <m/>
    <m/>
    <m/>
    <s v="Test Software"/>
    <m/>
    <s v="Integration Test Phase"/>
    <m/>
    <s v="Brandon Flon"/>
    <s v="Post TSW SIQT"/>
    <m/>
    <x v="1"/>
    <x v="1"/>
    <d v="2013-01-16T14:38:17"/>
    <m/>
    <s v="MDU"/>
    <s v="Software"/>
    <x v="1"/>
    <x v="1"/>
    <x v="1"/>
    <x v="1"/>
    <s v="Test Engine (TSW)"/>
  </r>
  <r>
    <s v="GPS300002861"/>
    <s v="Cannot Start LBCR Test Transmitter from NPEITE"/>
    <x v="0"/>
    <s v="Closed/Approved"/>
    <s v="Developmental"/>
    <m/>
    <m/>
    <m/>
    <s v="LBCR"/>
    <s v="3-Normal Queue"/>
    <s v="DR3439"/>
    <s v="Joseph Barcelo"/>
    <d v="2013-05-22T13:19:22"/>
    <d v="2013-01-16T15:27:22"/>
    <d v="2014-01-27T17:01:08"/>
    <s v="Coding Error"/>
    <s v="Fixed"/>
    <s v="Cheryl Hodge"/>
    <s v="Test Software"/>
    <s v="Brandon.Flon@itt.com"/>
    <s v="Integration Test Phase"/>
    <m/>
    <s v="Brandon Flon"/>
    <s v="TSW SIQT"/>
    <s v="SIRN11853I_UNCL"/>
    <x v="2"/>
    <x v="1"/>
    <d v="2013-01-16T15:27:22"/>
    <d v="2014-01-27T17:01:08"/>
    <s v="NPE"/>
    <s v="Software"/>
    <x v="3"/>
    <x v="10"/>
    <x v="43"/>
    <x v="1"/>
    <s v="Test Engine (TSW)"/>
  </r>
  <r>
    <s v="GPS300002864"/>
    <s v="Test Engine Abort Button Can Cause Next Script to Execute Improperly"/>
    <x v="0"/>
    <s v="Closed/Approved"/>
    <s v="Developmental"/>
    <m/>
    <m/>
    <m/>
    <s v="CSTS"/>
    <s v="2-Give High Attention"/>
    <s v="GPS300002937"/>
    <s v="Jason Jackson"/>
    <d v="2013-02-20T10:19:12"/>
    <d v="2013-01-17T10:14:46"/>
    <d v="2013-04-23T17:08:35"/>
    <s v="Design Error"/>
    <s v="Fixed"/>
    <s v="Cheryl Hodge"/>
    <s v="Test Software"/>
    <s v="Michael.Topolski@itt.com"/>
    <s v="Integration Test Phase"/>
    <m/>
    <s v="Brandon Flon"/>
    <m/>
    <s v="11796AQ"/>
    <x v="3"/>
    <x v="1"/>
    <d v="2013-01-17T10:14:46"/>
    <d v="2013-04-23T17:08:35"/>
    <s v="MDU"/>
    <s v="Software"/>
    <x v="2"/>
    <x v="0"/>
    <x v="21"/>
    <x v="1"/>
    <s v="Test Engine (TSW)"/>
  </r>
  <r>
    <s v="GPS300002865"/>
    <s v="LBCR Does Not Run in the Background as a Service When Tester Logs Off"/>
    <x v="1"/>
    <s v="Deferred"/>
    <s v="Developmental"/>
    <m/>
    <m/>
    <m/>
    <s v="LBCR"/>
    <s v="3-Normal Queue"/>
    <m/>
    <m/>
    <m/>
    <d v="2013-01-17T10:19:49"/>
    <m/>
    <m/>
    <m/>
    <m/>
    <s v="Test Software"/>
    <m/>
    <s v="Integration Test Phase"/>
    <m/>
    <s v="Brandon Flon"/>
    <s v="Post TSW SIQT"/>
    <m/>
    <x v="1"/>
    <x v="1"/>
    <d v="2013-01-17T10:19:49"/>
    <m/>
    <s v="MDU"/>
    <s v="Software"/>
    <x v="1"/>
    <x v="1"/>
    <x v="1"/>
    <x v="1"/>
    <s v="Test Engine (TSW)"/>
  </r>
  <r>
    <s v="GPS300002867"/>
    <s v="Telemetry Throughput Issue Causing Telemetry to Back Up in Time"/>
    <x v="0"/>
    <s v="Closed/Approved"/>
    <s v="Developmental"/>
    <m/>
    <m/>
    <m/>
    <s v="CSTS"/>
    <s v="2-Give High Attention"/>
    <n v="3131"/>
    <s v="Jason Jackson"/>
    <d v="2013-02-18T08:01:23"/>
    <d v="2013-01-17T10:27:58"/>
    <d v="2013-07-24T18:22:16"/>
    <s v="Design Error"/>
    <s v="Fixed"/>
    <s v="Cheryl Hodge"/>
    <s v="Test Software"/>
    <s v="Roger.Masotti@itt.com"/>
    <s v="Integration Test Phase"/>
    <m/>
    <s v="Brandon Flon"/>
    <s v="Flight Panel ATP Start"/>
    <s v="11796AT"/>
    <x v="4"/>
    <x v="1"/>
    <d v="2013-01-17T10:27:58"/>
    <d v="2013-07-24T18:22:16"/>
    <s v="NPE"/>
    <s v="Software"/>
    <x v="2"/>
    <x v="6"/>
    <x v="28"/>
    <x v="1"/>
    <s v="Test Engine (TSW)"/>
  </r>
  <r>
    <s v="GPS300002875"/>
    <s v="Instrument connection verification avail for implementation in Equipment Limits file"/>
    <x v="0"/>
    <s v="Closed/Approved"/>
    <s v="Developmental"/>
    <m/>
    <m/>
    <m/>
    <s v="CSTS"/>
    <s v="3-Normal Queue"/>
    <n v="1930"/>
    <s v="Jason Jackson"/>
    <d v="2013-06-20T09:55:37"/>
    <d v="2013-01-18T08:40:15"/>
    <d v="2013-11-05T00:09:07"/>
    <s v="Enhancement"/>
    <s v="Fixed"/>
    <s v="Cheryl Hodge"/>
    <s v="Test Software"/>
    <s v="Julie.Fazio@itt.com"/>
    <m/>
    <m/>
    <s v="Julie Fazio"/>
    <s v="BIN 2 MDU ATP Vibe/Pyro"/>
    <s v="11796AU"/>
    <x v="2"/>
    <x v="1"/>
    <d v="2013-01-18T08:40:15"/>
    <d v="2013-11-05T18:47:26"/>
    <s v="MDU"/>
    <s v="Software"/>
    <x v="2"/>
    <x v="9"/>
    <x v="30"/>
    <x v="1"/>
    <s v="Test Engine (TSW)"/>
  </r>
  <r>
    <s v="GPS300002877"/>
    <s v="ATP Executive GUI Measurement Log Display Capabilities Needed"/>
    <x v="1"/>
    <s v="Deferred"/>
    <s v="Developmental"/>
    <m/>
    <m/>
    <m/>
    <s v="CSTS"/>
    <s v="3-Normal Queue"/>
    <m/>
    <s v="Jason Jackson"/>
    <d v="2013-01-21T12:35:23"/>
    <d v="2013-01-21T12:30:16"/>
    <m/>
    <m/>
    <m/>
    <m/>
    <s v="Test Software"/>
    <s v="Brandon.Flon@itt.com"/>
    <s v="Integration Test Phase"/>
    <m/>
    <s v="Brandon Flon"/>
    <s v="Post TSW SIQT"/>
    <m/>
    <x v="1"/>
    <x v="1"/>
    <d v="2013-01-21T12:30:16"/>
    <m/>
    <s v="MDU"/>
    <s v="Software"/>
    <x v="1"/>
    <x v="1"/>
    <x v="1"/>
    <x v="1"/>
    <s v="Test Engine (TSW)"/>
  </r>
  <r>
    <s v="GPS300002888"/>
    <s v="Start Frequency , Middle Frequency, and Step Size parameters for Storing RF Cal Factors should be floating-point"/>
    <x v="0"/>
    <s v="Closed/Awaiting Approval"/>
    <s v="Developmental"/>
    <m/>
    <m/>
    <m/>
    <s v="CSTS"/>
    <s v="3-Normal Queue"/>
    <m/>
    <s v="Jason Jackson"/>
    <d v="2013-02-28T13:42:28"/>
    <d v="2013-01-23T15:17:19"/>
    <d v="2013-03-21T07:03:34"/>
    <s v="Enhancement"/>
    <s v="Enhancement Request"/>
    <s v="Cheryl Hodge"/>
    <s v="Test Software"/>
    <s v="Brandon.Flon@itt.com"/>
    <m/>
    <m/>
    <s v="Robert Mayercik"/>
    <s v="SV1 MDU ATP"/>
    <s v="11796AQ - doc 11796AR"/>
    <x v="3"/>
    <x v="1"/>
    <d v="2013-01-23T15:17:19"/>
    <d v="2013-04-25T14:30:44"/>
    <s v="MDU"/>
    <s v="Software"/>
    <x v="2"/>
    <x v="0"/>
    <x v="21"/>
    <x v="1"/>
    <s v="Test Engine (TSW)"/>
  </r>
  <r>
    <s v="GPS300002889"/>
    <s v="GPSII DB - Calibration Factors implimentation Updates Depricates AM through AO Updates"/>
    <x v="0"/>
    <s v="Closed/Approved"/>
    <s v="Developmental"/>
    <m/>
    <m/>
    <m/>
    <s v="CSTS"/>
    <s v="1-Resolve Immediately"/>
    <m/>
    <s v="Jason Jackson"/>
    <d v="2013-01-24T09:07:19"/>
    <d v="2013-01-24T08:48:02"/>
    <d v="2013-04-12T20:54:30"/>
    <s v="Enhancement"/>
    <s v="Fixed"/>
    <s v="Cheryl Hodge"/>
    <s v="Test Software"/>
    <s v="Roger.Masotti@itt.com"/>
    <m/>
    <m/>
    <s v="Roger Masotti"/>
    <m/>
    <s v="11796AP"/>
    <x v="3"/>
    <x v="1"/>
    <d v="2013-01-24T08:48:02"/>
    <d v="2013-04-12T20:54:30"/>
    <s v="Software"/>
    <s v="Software"/>
    <x v="2"/>
    <x v="0"/>
    <x v="7"/>
    <x v="1"/>
    <s v="Test Engine (TSW)"/>
  </r>
  <r>
    <s v="GPS300002891"/>
    <s v="FSW: SVP Algorithm Update for ECI to ECEF Conversion"/>
    <x v="0"/>
    <s v="Closed/Approved"/>
    <s v="Developmental"/>
    <s v="Code"/>
    <m/>
    <m/>
    <s v="Mission Data Unit (MDU)"/>
    <s v="3-Normal Queue"/>
    <m/>
    <s v="Aryeh Tasher"/>
    <d v="2013-01-24T11:23:40"/>
    <d v="2013-01-24T11:18:35"/>
    <d v="2013-05-03T17:17:04"/>
    <s v="Customer Request"/>
    <s v="Fixed"/>
    <s v="Cheryl Hodge"/>
    <s v="Flight Software"/>
    <s v="Patricia.Roeland@itt.com"/>
    <m/>
    <m/>
    <s v="Aryeh Tasher"/>
    <m/>
    <n v="11930"/>
    <x v="0"/>
    <x v="0"/>
    <d v="2013-01-24T11:18:35"/>
    <d v="2013-05-03T17:17:04"/>
    <s v="Software"/>
    <s v="Software"/>
    <x v="2"/>
    <x v="4"/>
    <x v="5"/>
    <x v="1"/>
    <s v="Flight Software"/>
  </r>
  <r>
    <s v="GPS300002892"/>
    <s v="Spectrum/ENA Trace Storage"/>
    <x v="0"/>
    <s v="Closed/Approved"/>
    <s v="Developmental"/>
    <m/>
    <m/>
    <m/>
    <s v="CSTS"/>
    <s v="2-Give High Attention"/>
    <s v="2893, 2894"/>
    <s v="Jason Jackson"/>
    <d v="2013-01-29T10:17:02"/>
    <d v="2013-01-24T13:05:59"/>
    <d v="2013-04-12T20:56:55"/>
    <s v="Enhancement"/>
    <s v="Enhancement Request"/>
    <s v="Cheryl Hodge"/>
    <s v="Test Software"/>
    <s v="Roger.Masotti@itt.com"/>
    <m/>
    <m/>
    <s v="Roger Masotti"/>
    <m/>
    <s v="11796AQ"/>
    <x v="3"/>
    <x v="1"/>
    <d v="2013-01-24T13:05:59"/>
    <d v="2013-04-12T20:56:55"/>
    <s v="Software"/>
    <s v="Software"/>
    <x v="2"/>
    <x v="0"/>
    <x v="7"/>
    <x v="1"/>
    <s v="Test Engine (TSW)"/>
  </r>
  <r>
    <s v="GPS300002893"/>
    <s v="SigGen((*Settings only)"/>
    <x v="0"/>
    <s v="Closed/Approved"/>
    <s v="Developmental"/>
    <m/>
    <m/>
    <m/>
    <s v="CSTS"/>
    <s v="2-Give High Attention"/>
    <m/>
    <s v="Jason Jackson"/>
    <d v="2013-01-29T10:18:27"/>
    <d v="2013-01-24T13:07:39"/>
    <d v="2013-04-12T20:57:38"/>
    <s v="Enhancement"/>
    <s v="Enhancement Request"/>
    <s v="Cheryl Hodge"/>
    <s v="Test Software"/>
    <s v="Roger.Masotti@itt.com"/>
    <m/>
    <m/>
    <s v="Roger Masotti"/>
    <m/>
    <s v="11796AQ"/>
    <x v="3"/>
    <x v="1"/>
    <d v="2013-01-24T13:07:39"/>
    <d v="2013-04-12T20:57:38"/>
    <s v="Software"/>
    <s v="Software"/>
    <x v="2"/>
    <x v="0"/>
    <x v="7"/>
    <x v="1"/>
    <s v="Test Engine (TSW)"/>
  </r>
  <r>
    <s v="GPS300002894"/>
    <s v="Application of cal- factors to spur measurements support"/>
    <x v="0"/>
    <s v="Closed/Approved"/>
    <s v="Developmental"/>
    <m/>
    <m/>
    <m/>
    <s v="CSTS"/>
    <s v="2-Give High Attention"/>
    <m/>
    <s v="Jason Jackson"/>
    <d v="2013-01-29T10:19:19"/>
    <d v="2013-01-24T13:08:46"/>
    <d v="2013-04-12T20:58:19"/>
    <s v="Enhancement"/>
    <s v="Enhancement Request"/>
    <s v="Cheryl Hodge"/>
    <s v="Test Software"/>
    <s v="Roger.Masotti@itt.com"/>
    <m/>
    <m/>
    <s v="Roger Masotti"/>
    <m/>
    <s v="11796AQ"/>
    <x v="3"/>
    <x v="1"/>
    <d v="2013-01-24T13:08:46"/>
    <d v="2013-04-12T20:58:19"/>
    <s v="Software"/>
    <s v="Software"/>
    <x v="2"/>
    <x v="0"/>
    <x v="7"/>
    <x v="1"/>
    <s v="Test Engine (TSW)"/>
  </r>
  <r>
    <s v="GPS300002897"/>
    <s v="MITE and MAR EquipmentLimits files require updates (functionality already in CSTS)"/>
    <x v="0"/>
    <s v="Closed/Approved"/>
    <s v="Developmental"/>
    <m/>
    <m/>
    <s v="CSTS SIRN 11796AO"/>
    <s v="MITE"/>
    <s v="2-Give High Attention"/>
    <n v="289528962898"/>
    <s v="George Lewis"/>
    <d v="2013-03-14T12:38:25"/>
    <d v="2013-01-24T17:53:45"/>
    <d v="2013-03-22T09:57:52"/>
    <s v="Coding Error"/>
    <s v="Fixed"/>
    <s v="Cheryl Hodge"/>
    <s v="Test Software"/>
    <s v="Robert.Mayercik@itt.com"/>
    <m/>
    <m/>
    <s v="Robert Mayercik"/>
    <s v="Flight MDU ATP Start"/>
    <s v="11796AR"/>
    <x v="0"/>
    <x v="1"/>
    <d v="2013-01-24T17:53:45"/>
    <d v="2013-06-05T16:08:10"/>
    <s v="MDU"/>
    <s v="Software"/>
    <x v="2"/>
    <x v="2"/>
    <x v="14"/>
    <x v="1"/>
    <s v="Test Engine (TSW)"/>
  </r>
  <r>
    <s v="GPS300002898"/>
    <s v="NPEITE and TAR EquipmentLimits files require updates (functionality already in CSTS)"/>
    <x v="0"/>
    <s v="Closed/Approved"/>
    <s v="Developmental"/>
    <m/>
    <m/>
    <s v="CSTS SIRN 11796AO"/>
    <s v="NPE ITE"/>
    <s v="2-Give High Attention"/>
    <n v="289528962897"/>
    <s v="George Lewis"/>
    <d v="2013-03-14T12:37:29"/>
    <d v="2013-01-24T18:09:33"/>
    <d v="2013-07-26T16:33:01"/>
    <s v="Coding Error"/>
    <s v="Fixed"/>
    <s v="Cheryl Hodge"/>
    <s v="Test Software"/>
    <s v="Robert.Mayercik@itt.com"/>
    <m/>
    <m/>
    <s v="Robert Mayercik"/>
    <s v="Flight Panel ATP Start"/>
    <s v="11796AR"/>
    <x v="0"/>
    <x v="1"/>
    <d v="2013-01-24T18:09:33"/>
    <d v="2013-07-26T16:33:01"/>
    <s v="NPE"/>
    <s v="Software"/>
    <x v="2"/>
    <x v="6"/>
    <x v="28"/>
    <x v="1"/>
    <s v="Test Engine (TSW)"/>
  </r>
  <r>
    <s v="GPS300002899"/>
    <s v="FSW: Exception Memory Initialization Error"/>
    <x v="0"/>
    <s v="Closed/Approved"/>
    <s v="Developmental"/>
    <s v="Code"/>
    <m/>
    <m/>
    <s v="Mission Data Unit (MDU)"/>
    <s v="3-Normal Queue"/>
    <m/>
    <s v="Aryeh Tasher"/>
    <d v="2013-01-25T10:24:02"/>
    <d v="2013-01-25T10:00:55"/>
    <d v="2013-02-08T15:11:47"/>
    <s v="Not a Failure"/>
    <s v="Fixed"/>
    <s v="Cheryl Hodge"/>
    <s v="Flight Software"/>
    <s v="Patricia.Roeland@itt.com"/>
    <m/>
    <m/>
    <s v="Aryeh Tasher"/>
    <m/>
    <n v="11926"/>
    <x v="0"/>
    <x v="0"/>
    <d v="2013-01-25T10:00:55"/>
    <d v="2013-02-08T15:11:47"/>
    <s v="Software"/>
    <s v="Software"/>
    <x v="2"/>
    <x v="7"/>
    <x v="18"/>
    <x v="1"/>
    <s v="Flight Software"/>
  </r>
  <r>
    <s v="GPS300002908"/>
    <s v="FSW: Fix Secondary AFS Configuration"/>
    <x v="0"/>
    <s v="Closed/Awaiting Approval"/>
    <s v="Developmental"/>
    <s v="Code"/>
    <m/>
    <m/>
    <s v="Mission Data Unit (MDU)"/>
    <s v="3-Normal Queue"/>
    <n v="2930"/>
    <s v="Aryeh Tasher"/>
    <d v="2013-01-29T10:15:11"/>
    <d v="2013-01-28T16:04:19"/>
    <d v="2013-04-04T10:28:19"/>
    <s v="Coding Error"/>
    <s v="Fixed"/>
    <s v="Cheryl Hodge"/>
    <s v="Flight Software"/>
    <s v="Patricia.Roeland@itt.com"/>
    <m/>
    <m/>
    <s v="Aryeh Tasher"/>
    <m/>
    <n v="11928"/>
    <x v="0"/>
    <x v="0"/>
    <d v="2013-01-28T16:04:19"/>
    <d v="2013-04-04T11:52:16"/>
    <s v="Software"/>
    <s v="Software"/>
    <x v="2"/>
    <x v="0"/>
    <x v="36"/>
    <x v="1"/>
    <s v="Flight Software"/>
  </r>
  <r>
    <s v="GPS300002916"/>
    <s v="&lt;Analyze point=&quot;&quot;... fails for large telemetry values"/>
    <x v="0"/>
    <s v="Closed/Approved"/>
    <s v="Developmental"/>
    <m/>
    <m/>
    <s v="SIRN 11796AO+LBCR"/>
    <s v="CSTS"/>
    <s v="2-Give High Attention"/>
    <m/>
    <s v="George Lewis"/>
    <d v="2013-02-05T10:21:09"/>
    <d v="2013-01-31T17:13:12"/>
    <d v="2013-03-22T10:08:08"/>
    <s v="Coding Error"/>
    <s v="Fixed"/>
    <s v="Cheryl Hodge"/>
    <s v="Systems"/>
    <s v="Richard.Lourette@itt.com"/>
    <m/>
    <m/>
    <s v="Richard Lourette"/>
    <d v="2013-02-11T00:00:00"/>
    <s v="11796AQ"/>
    <x v="3"/>
    <x v="1"/>
    <d v="2013-01-31T17:13:12"/>
    <d v="2013-05-01T19:15:49"/>
    <s v="Software"/>
    <s v="Software"/>
    <x v="2"/>
    <x v="4"/>
    <x v="5"/>
    <x v="1"/>
    <s v="Test Engine (TSW)"/>
  </r>
  <r>
    <s v="GPS300002918"/>
    <s v="Non double type measurement types fail during the measurement"/>
    <x v="0"/>
    <s v="Closed/Approved"/>
    <s v="Developmental"/>
    <m/>
    <m/>
    <m/>
    <s v="CSTS"/>
    <s v="3-Normal Queue"/>
    <m/>
    <s v="Jason Jackson"/>
    <d v="2013-02-05T10:27:14"/>
    <d v="2013-02-01T11:03:32"/>
    <d v="2013-02-05T15:11:10"/>
    <s v="Enhancement"/>
    <s v="Fixed"/>
    <s v="Cheryl Hodge"/>
    <s v="Test Software"/>
    <s v="Roger.Masotti@itt.com"/>
    <m/>
    <m/>
    <s v="Richard Lourette"/>
    <s v="Flight MDU ATP Start"/>
    <s v="11796AQ"/>
    <x v="0"/>
    <x v="1"/>
    <d v="2013-02-01T11:03:32"/>
    <d v="2013-05-20T17:30:13"/>
    <s v="Software"/>
    <s v="Software"/>
    <x v="2"/>
    <x v="4"/>
    <x v="20"/>
    <x v="1"/>
    <s v="Test Engine (TSW)"/>
  </r>
  <r>
    <s v="GPS300002930"/>
    <s v="FSW: Fix AFS Drift Type Casting Error"/>
    <x v="0"/>
    <s v="Closed/Awaiting Approval"/>
    <s v="Developmental"/>
    <s v="code"/>
    <m/>
    <s v="SIRN 11926"/>
    <s v="Mission Data Unit (MDU)"/>
    <s v="3-Normal Queue"/>
    <n v="2908"/>
    <s v="Aryeh Tasher"/>
    <d v="2013-02-12T09:21:32"/>
    <d v="2013-02-07T11:44:28"/>
    <d v="2013-04-03T14:02:50"/>
    <s v="Coding Error"/>
    <s v="Fixed"/>
    <s v="Cheryl Hodge"/>
    <s v="Flight Software"/>
    <s v="Patricia.Roeland@itt.com"/>
    <s v="Integration Test Phase"/>
    <m/>
    <s v="Aryeh Tasher"/>
    <m/>
    <n v="11928"/>
    <x v="0"/>
    <x v="0"/>
    <d v="2013-02-07T11:44:28"/>
    <d v="2013-04-04T11:53:20"/>
    <s v="Software"/>
    <s v="Software"/>
    <x v="2"/>
    <x v="0"/>
    <x v="36"/>
    <x v="1"/>
    <s v="Flight Software"/>
  </r>
  <r>
    <s v="GPS300002932"/>
    <s v="CSTS is not interpreting variable-substituted SVID commands properly"/>
    <x v="0"/>
    <s v="Closed/Approved"/>
    <s v="Developmental"/>
    <m/>
    <m/>
    <s v="CSTS 11796AP"/>
    <s v="CSTS"/>
    <s v="1-Resolve Immediately"/>
    <m/>
    <s v="George Lewis"/>
    <d v="2013-02-12T11:21:44"/>
    <d v="2013-02-07T15:25:43"/>
    <d v="2013-03-22T11:57:40"/>
    <s v="Coding Error"/>
    <s v="Fixed"/>
    <s v="Cheryl Hodge"/>
    <s v="Test Software"/>
    <s v="Roger.Masotti@itt.com"/>
    <m/>
    <m/>
    <s v="Robert Mayercik"/>
    <m/>
    <s v="11796AQ"/>
    <x v="3"/>
    <x v="1"/>
    <d v="2013-02-07T15:25:43"/>
    <d v="2013-05-01T19:10:00"/>
    <s v="Software"/>
    <s v="Software"/>
    <x v="2"/>
    <x v="4"/>
    <x v="5"/>
    <x v="1"/>
    <s v="Test Engine (TSW)"/>
  </r>
  <r>
    <s v="GPS300002944"/>
    <s v="FSW - Not checking that AFS MUB data exists after a MUB selects an AFS to be used"/>
    <x v="0"/>
    <s v="Closed/Approved"/>
    <s v="Developmental"/>
    <s v="Code"/>
    <m/>
    <m/>
    <s v="Mission Data Unit (MDU)"/>
    <s v="2-Give High Attention"/>
    <n v="23672945"/>
    <s v="Aryeh Tasher"/>
    <d v="2013-02-14T13:03:18"/>
    <d v="2013-02-13T14:12:33"/>
    <d v="2013-05-03T17:18:37"/>
    <s v="Design Error"/>
    <s v="Fixed"/>
    <s v="Cheryl Hodge"/>
    <s v="Test Software"/>
    <s v="Patricia.Roeland@itt.com"/>
    <m/>
    <m/>
    <s v="Michael Stone"/>
    <m/>
    <n v="11930"/>
    <x v="0"/>
    <x v="0"/>
    <d v="2013-02-13T14:12:33"/>
    <d v="2013-05-03T17:18:37"/>
    <s v="Software"/>
    <s v="Software"/>
    <x v="2"/>
    <x v="4"/>
    <x v="5"/>
    <x v="1"/>
    <s v="Flight Software"/>
  </r>
  <r>
    <s v="GPS300002947"/>
    <s v="Misspelling of Engine in Debugging log"/>
    <x v="0"/>
    <s v="Closed/Approved"/>
    <s v="Developmental"/>
    <m/>
    <m/>
    <m/>
    <s v="CSTS"/>
    <s v="4-Low Priority"/>
    <m/>
    <s v="George Lewis"/>
    <d v="2013-05-09T11:40:27"/>
    <d v="2013-02-14T10:36:45"/>
    <d v="2013-06-12T13:55:50"/>
    <s v="Not a Failure"/>
    <s v="Fixed"/>
    <s v="Cheryl Hodge"/>
    <s v="Test Software"/>
    <s v="Julie.Fazio@itt.com"/>
    <m/>
    <m/>
    <s v="Julie Fazio"/>
    <s v="Released - TSW"/>
    <s v="11796AS"/>
    <x v="2"/>
    <x v="1"/>
    <d v="2013-02-14T10:36:45"/>
    <d v="2013-06-12T13:55:50"/>
    <s v="Software"/>
    <s v="Software"/>
    <x v="2"/>
    <x v="2"/>
    <x v="34"/>
    <x v="1"/>
    <s v="Test Engine (TSW)"/>
  </r>
  <r>
    <s v="GPS300002952"/>
    <s v="CSTS Software update to support SAU Integration issues(See DR#2813)"/>
    <x v="0"/>
    <s v="Closed/Approved"/>
    <s v="Developmental"/>
    <m/>
    <m/>
    <s v="SIRN11796AM+Special"/>
    <s v="CSTS"/>
    <s v="2-Give High Attention"/>
    <s v="2813, LM2809, LM2802"/>
    <s v="Richard Lourette"/>
    <d v="2013-02-15T16:09:06"/>
    <d v="2013-02-15T15:43:19"/>
    <d v="2013-04-22T18:58:34"/>
    <s v="Requirement Misunderstood"/>
    <s v="Fixed"/>
    <s v="Cheryl Hodge"/>
    <s v="Test Software"/>
    <s v="Roger.Masotti@itt.com"/>
    <s v="Integration Test Phase"/>
    <m/>
    <s v="Roger Masotti"/>
    <m/>
    <s v="11796AQ"/>
    <x v="3"/>
    <x v="1"/>
    <d v="2013-02-15T15:43:19"/>
    <d v="2013-04-22T18:58:34"/>
    <s v="Software"/>
    <s v="Software"/>
    <x v="2"/>
    <x v="0"/>
    <x v="21"/>
    <x v="1"/>
    <s v="Test Engine (TSW)"/>
  </r>
  <r>
    <s v="GPS300002963"/>
    <s v="FSW: Disable TKS Anomaly Detector During Survive Events"/>
    <x v="0"/>
    <s v="Closed/Approved"/>
    <s v="Developmental"/>
    <s v="code"/>
    <m/>
    <m/>
    <s v="Mission Data Unit (MDU)"/>
    <s v="3-Normal Queue"/>
    <m/>
    <s v="Aryeh Tasher"/>
    <d v="2013-02-25T11:03:41"/>
    <d v="2013-02-25T09:50:49"/>
    <d v="2013-05-24T14:06:45"/>
    <s v="Not a Failure"/>
    <s v="Fixed"/>
    <s v="Cheryl Hodge"/>
    <s v="Flight Software"/>
    <s v="Patricia.Roeland@itt.com"/>
    <s v="Integration Test Phase"/>
    <m/>
    <s v="Aryeh Tasher"/>
    <s v="FSW SIQT"/>
    <n v="11941"/>
    <x v="0"/>
    <x v="0"/>
    <d v="2013-02-25T09:50:49"/>
    <d v="2013-05-24T14:06:45"/>
    <s v="Software"/>
    <s v="Software"/>
    <x v="2"/>
    <x v="4"/>
    <x v="20"/>
    <x v="1"/>
    <s v="Flight Software"/>
  </r>
  <r>
    <s v="GPS300002967"/>
    <s v="Sofware changes required to fix NPEITE Tray 1 reflection isues"/>
    <x v="0"/>
    <s v="Closed/Approved"/>
    <s v="Developmental"/>
    <m/>
    <m/>
    <s v="OOBE Panel Testing"/>
    <s v="NPE ITE"/>
    <s v="2-Give High Attention"/>
    <n v="1139"/>
    <s v="Luigi Greco"/>
    <d v="2013-02-28T14:02:46"/>
    <d v="2013-02-27T06:42:01"/>
    <d v="2013-07-24T18:52:49"/>
    <s v="Design Error"/>
    <s v="Fixed"/>
    <s v="Cheryl Hodge"/>
    <s v="Test Engineering"/>
    <s v="William.Bartus@itt.com"/>
    <s v="Unit Test Phase"/>
    <m/>
    <s v="Joel Warburg"/>
    <s v="Flight Panel ATP Start"/>
    <m/>
    <x v="0"/>
    <x v="1"/>
    <d v="2013-02-27T06:42:01"/>
    <d v="2013-07-24T18:52:49"/>
    <s v="NPE"/>
    <s v="Software"/>
    <x v="2"/>
    <x v="6"/>
    <x v="28"/>
    <x v="1"/>
    <s v="Test Engine (TSW)"/>
  </r>
  <r>
    <s v="GPS300002968"/>
    <s v="Refactoring of the Calibration &amp; Tracing capbilites in the TSW"/>
    <x v="0"/>
    <s v="Closed/Approved"/>
    <s v="Developmental"/>
    <m/>
    <m/>
    <m/>
    <s v="CSTS"/>
    <s v="1-Resolve Immediately"/>
    <m/>
    <s v="Jason Jackson"/>
    <d v="2013-02-27T07:48:04"/>
    <d v="2013-02-27T07:34:00"/>
    <d v="2013-04-25T14:32:18"/>
    <s v="Enhancement"/>
    <s v="Enhancement Request"/>
    <s v="Cheryl Hodge"/>
    <s v="Test Software"/>
    <s v="Brandon.Flon@itt.com"/>
    <m/>
    <m/>
    <s v="Roger Masotti"/>
    <s v="11796AR"/>
    <s v="11796AQ - doc 11796AR"/>
    <x v="3"/>
    <x v="1"/>
    <d v="2013-02-27T07:34:00"/>
    <d v="2013-04-25T14:32:18"/>
    <s v="MDU"/>
    <s v="Software"/>
    <x v="2"/>
    <x v="0"/>
    <x v="21"/>
    <x v="1"/>
    <s v="Test Engine (TSW)"/>
  </r>
  <r>
    <s v="GPS300002972"/>
    <s v="FSW - SQE Threshold Checking in L3 Downlink"/>
    <x v="2"/>
    <s v="In Progress"/>
    <s v="Developmental"/>
    <s v="code"/>
    <m/>
    <s v="SIRN 11930"/>
    <s v="Mission Data Unit (MDU)"/>
    <s v="3-Normal Queue"/>
    <m/>
    <s v="Waiman Baccay"/>
    <d v="2013-03-05T11:34:54"/>
    <d v="2013-03-05T10:34:15"/>
    <d v="2013-03-06T11:49:43"/>
    <s v="Coding Error"/>
    <s v="Fixed"/>
    <m/>
    <s v="Flight Software"/>
    <s v="Michael.Gilbert@itt.com"/>
    <s v="Integration Test Phase"/>
    <m/>
    <s v="Waiman Baccay"/>
    <s v="FSW SIQT"/>
    <n v="11957"/>
    <x v="0"/>
    <x v="0"/>
    <d v="2013-03-05T10:34:15"/>
    <m/>
    <s v="Software"/>
    <s v="Software"/>
    <x v="1"/>
    <x v="1"/>
    <x v="1"/>
    <x v="1"/>
    <s v="Flight Software"/>
  </r>
  <r>
    <s v="GPS300002975"/>
    <s v="Errors discovered in LBCR commands LBCRCodePowerRatio and LBCRCodePowerRatio3"/>
    <x v="0"/>
    <s v="Closed/Approved"/>
    <s v="Developmental"/>
    <m/>
    <m/>
    <m/>
    <s v="CSTS"/>
    <s v="2-Give High Attention"/>
    <m/>
    <s v="Richard Lourette"/>
    <d v="2013-03-11T15:53:27"/>
    <d v="2013-03-06T16:51:26"/>
    <d v="2013-04-22T18:59:13"/>
    <s v="Coding Error"/>
    <s v="Fixed"/>
    <s v="Cheryl Hodge"/>
    <s v="Test Software"/>
    <s v="Julie.Fazio@itt.com"/>
    <s v="Unit Test Phase"/>
    <m/>
    <s v="Richard Lourette"/>
    <m/>
    <s v="11796AQ"/>
    <x v="0"/>
    <x v="1"/>
    <d v="2013-03-06T16:51:26"/>
    <d v="2013-04-22T18:59:13"/>
    <s v="Software"/>
    <s v="Software"/>
    <x v="2"/>
    <x v="0"/>
    <x v="21"/>
    <x v="1"/>
    <s v="Test Engine (TSW)"/>
  </r>
  <r>
    <s v="GPS300002978"/>
    <s v="FSW: SVP Updates for 60-day Propagation Test"/>
    <x v="0"/>
    <s v="Closed/Approved"/>
    <s v="Developmental"/>
    <s v="code"/>
    <m/>
    <s v="SIRN 11930"/>
    <s v="Mission Data Unit (MDU)"/>
    <s v="3-Normal Queue"/>
    <n v="3158"/>
    <s v="Aryeh Tasher"/>
    <d v="2013-03-14T13:38:15"/>
    <d v="2013-03-12T08:35:11"/>
    <d v="2013-07-31T14:53:48"/>
    <s v="Coding Error"/>
    <s v="Fixed"/>
    <s v="Cheryl Hodge"/>
    <s v="Flight Software"/>
    <s v="Patricia.Roeland@itt.com"/>
    <s v="Integration Test Phase"/>
    <m/>
    <s v="Aryeh Tasher"/>
    <s v="FSW SIQT"/>
    <n v="11941"/>
    <x v="0"/>
    <x v="0"/>
    <d v="2013-03-12T08:35:11"/>
    <d v="2013-07-31T14:53:48"/>
    <s v="Software"/>
    <s v="Software"/>
    <x v="2"/>
    <x v="6"/>
    <x v="19"/>
    <x v="1"/>
    <s v="Flight Software"/>
  </r>
  <r>
    <s v="GPS300002981"/>
    <s v="FSW needs to telemeter SUROM BIT Status on Warm start"/>
    <x v="0"/>
    <s v="Closed/Approved"/>
    <s v="Developmental"/>
    <m/>
    <m/>
    <s v="SIRN 11930"/>
    <s v="Mission Data Unit (MDU)"/>
    <s v="2-Give High Attention"/>
    <m/>
    <s v="Robert Montana"/>
    <d v="2013-03-14T13:40:16"/>
    <d v="2013-03-14T09:46:52"/>
    <d v="2013-05-16T16:56:52"/>
    <s v="Coding Error"/>
    <s v="Fixed"/>
    <s v="Cheryl Hodge"/>
    <s v="Flight Software"/>
    <s v="Aryeh.Tasher@itt.com"/>
    <s v="Integration Test Phase"/>
    <m/>
    <s v="Robert Montana"/>
    <s v="FSW SIQT"/>
    <n v="11941"/>
    <x v="0"/>
    <x v="0"/>
    <d v="2013-03-14T09:46:52"/>
    <d v="2013-05-16T16:56:52"/>
    <s v="Software"/>
    <s v="Software"/>
    <x v="2"/>
    <x v="4"/>
    <x v="11"/>
    <x v="1"/>
    <s v="Flight Software"/>
  </r>
  <r>
    <s v="GPS300002986"/>
    <s v="TestEngine ATP gui allows other scripts that were queued to continue after failing a script"/>
    <x v="0"/>
    <s v="Closed/Approved"/>
    <s v="Developmental"/>
    <m/>
    <m/>
    <s v="CSTS AQ v6"/>
    <s v="Mission Data Unit (MDU)"/>
    <s v="3-Normal Queue"/>
    <m/>
    <s v="Vincent Cuprewich"/>
    <d v="2013-04-22T14:24:35"/>
    <d v="2013-03-14T13:35:09"/>
    <d v="2013-05-06T14:08:52"/>
    <s v="Coding Error"/>
    <s v="Fixed Indirectly"/>
    <s v="Cheryl Hodge"/>
    <s v="Test Software"/>
    <s v="Roger.Masotti@itt.com"/>
    <m/>
    <m/>
    <s v="Michael Topolski"/>
    <m/>
    <m/>
    <x v="0"/>
    <x v="1"/>
    <d v="2013-03-14T13:35:09"/>
    <d v="2013-05-06T14:09:17"/>
    <s v="Software"/>
    <s v="Software"/>
    <x v="2"/>
    <x v="4"/>
    <x v="17"/>
    <x v="1"/>
    <s v="Test Engine (TSW)"/>
  </r>
  <r>
    <s v="GPS300002989"/>
    <s v="FSW: Legacy Special Message's DM Type Correction"/>
    <x v="0"/>
    <s v="Closed/Approved"/>
    <s v="Developmental"/>
    <s v="code"/>
    <m/>
    <s v="SIRN 11931"/>
    <s v="Mission Data Unit (MDU)"/>
    <s v="3-Normal Queue"/>
    <m/>
    <s v="Waiman Baccay"/>
    <d v="2013-03-18T12:47:17"/>
    <d v="2013-03-15T22:17:11"/>
    <d v="2013-05-13T15:36:47"/>
    <s v="Coding Error"/>
    <s v="Fixed"/>
    <s v="Cheryl Hodge"/>
    <s v="Flight Software"/>
    <s v="Patricia.Roeland@itt.com"/>
    <s v="Integration Test Phase"/>
    <m/>
    <s v="Waiman Baccay"/>
    <m/>
    <n v="11936"/>
    <x v="0"/>
    <x v="0"/>
    <d v="2013-03-15T22:17:11"/>
    <d v="2013-05-13T15:36:47"/>
    <s v="Software"/>
    <s v="Software"/>
    <x v="2"/>
    <x v="4"/>
    <x v="11"/>
    <x v="1"/>
    <s v="Flight Software"/>
  </r>
  <r>
    <s v="GPS300002994"/>
    <s v="LBCR Instrument Measurement Failures halt script (NaN result not supported)"/>
    <x v="0"/>
    <s v="Closed/Approved"/>
    <s v="Developmental"/>
    <m/>
    <m/>
    <s v="SIRN11796AQ"/>
    <s v="CSTS"/>
    <s v="1-Resolve Immediately"/>
    <s v="GPS300002007, GPS300002613"/>
    <s v="Jason Jackson"/>
    <d v="2013-03-18T14:25:26"/>
    <d v="2013-03-18T12:47:22"/>
    <d v="2013-07-03T12:50:37"/>
    <s v="Enhancement"/>
    <s v="Enhancement Request"/>
    <s v="Cheryl Hodge"/>
    <s v="Test Software"/>
    <s v="Roger.Masotti@itt.com"/>
    <m/>
    <s v="see descrition (MITE or NPEITE)"/>
    <s v="Richard Lourette"/>
    <s v="Flight MDU ATP Start"/>
    <s v="11796AR"/>
    <x v="0"/>
    <x v="1"/>
    <d v="2013-03-18T12:47:22"/>
    <d v="2013-07-03T12:50:37"/>
    <s v="Software"/>
    <s v="Software"/>
    <x v="2"/>
    <x v="6"/>
    <x v="15"/>
    <x v="1"/>
    <s v="Test Engine (TSW)"/>
  </r>
  <r>
    <s v="GPS300002995"/>
    <s v="Tracing Functionality Not Working for Spectrum Analyzer Phase Noise Mode"/>
    <x v="0"/>
    <s v="Closed/Approved"/>
    <s v="Developmental"/>
    <m/>
    <m/>
    <s v="SIRN AQ Eng V7"/>
    <s v="CSTS"/>
    <s v="2-Give High Attention"/>
    <m/>
    <s v="Richard Lourette"/>
    <d v="2013-03-20T12:39:01"/>
    <d v="2013-03-18T16:02:27"/>
    <d v="2013-04-23T15:27:00"/>
    <s v="Coding Error"/>
    <s v="Fixed"/>
    <s v="Cheryl Hodge"/>
    <s v="Test Software"/>
    <s v="Brandon.Flon@itt.com"/>
    <s v="Integration Test Phase"/>
    <m/>
    <s v="Brandon Flon"/>
    <m/>
    <s v="11796AR"/>
    <x v="3"/>
    <x v="1"/>
    <d v="2013-03-18T16:02:27"/>
    <d v="2013-04-23T15:27:00"/>
    <s v="MDU"/>
    <s v="Software"/>
    <x v="2"/>
    <x v="0"/>
    <x v="21"/>
    <x v="1"/>
    <s v="Test Engine (TSW)"/>
  </r>
  <r>
    <s v="GPS300002996"/>
    <s v="Applying a Single Point Frequency From an Array CAL Factor is not functioning"/>
    <x v="0"/>
    <s v="Closed/Approved"/>
    <s v="Developmental"/>
    <m/>
    <m/>
    <s v="SIRN AQ"/>
    <s v="CSTS"/>
    <s v="2-Give High Attention"/>
    <m/>
    <s v="Roger Masotti"/>
    <d v="2013-03-25T13:33:16"/>
    <d v="2013-03-18T16:27:05"/>
    <d v="2013-04-23T15:28:54"/>
    <s v="Coding Error"/>
    <s v="Fixed"/>
    <s v="Cheryl Hodge"/>
    <s v="Test Software"/>
    <s v="Brandon.Flon@itt.com"/>
    <s v="Integration Test Phase"/>
    <m/>
    <s v="Brandon Flon"/>
    <s v="11796AR"/>
    <s v="11796AR"/>
    <x v="3"/>
    <x v="1"/>
    <d v="2013-03-18T16:27:05"/>
    <d v="2013-04-23T15:29:06"/>
    <s v="MDU"/>
    <s v="Software"/>
    <x v="2"/>
    <x v="0"/>
    <x v="21"/>
    <x v="1"/>
    <s v="Test Engine (TSW)"/>
  </r>
  <r>
    <s v="GPS300002997"/>
    <s v="FSW - Key DE Needs DM to Manage Group Selection"/>
    <x v="2"/>
    <s v="In Progress"/>
    <s v="Developmental"/>
    <s v="code"/>
    <m/>
    <s v="SIRN 11930"/>
    <s v="Mission Data Unit (MDU)"/>
    <s v="3-Normal Queue"/>
    <m/>
    <s v="Michael Gilbert"/>
    <d v="2013-03-19T13:48:28"/>
    <d v="2013-03-19T10:06:25"/>
    <d v="2013-04-10T20:01:56"/>
    <s v="Design Error"/>
    <s v="Fixed"/>
    <m/>
    <s v="Flight Software"/>
    <s v="Patricia.Roeland@itt.com"/>
    <s v="Integration Test Phase"/>
    <m/>
    <s v="Waiman Baccay"/>
    <s v="FSW SIQT"/>
    <n v="11941"/>
    <x v="0"/>
    <x v="0"/>
    <d v="2013-03-19T10:06:25"/>
    <m/>
    <s v="Software"/>
    <s v="Software"/>
    <x v="1"/>
    <x v="1"/>
    <x v="1"/>
    <x v="1"/>
    <s v="Flight Software"/>
  </r>
  <r>
    <s v="GPS300003000"/>
    <s v="Bootstrap: Enhancement to improve timing of scheduler during upload processing"/>
    <x v="1"/>
    <s v="Deferred"/>
    <s v="Developmental"/>
    <s v="Code"/>
    <m/>
    <m/>
    <s v="Mission Data Unit (MDU)"/>
    <s v="4-Low Priority"/>
    <m/>
    <s v="Robert Montana"/>
    <d v="2013-03-19T11:16:02"/>
    <d v="2013-03-19T11:10:55"/>
    <m/>
    <s v="Design Error"/>
    <m/>
    <m/>
    <s v="Flight Software"/>
    <m/>
    <m/>
    <m/>
    <s v="Robert Montana"/>
    <s v="Not Needed for SV01"/>
    <m/>
    <x v="1"/>
    <x v="2"/>
    <d v="2013-03-19T11:10:55"/>
    <m/>
    <s v="Software"/>
    <s v="Software"/>
    <x v="1"/>
    <x v="1"/>
    <x v="1"/>
    <x v="1"/>
    <s v="Flight Software"/>
  </r>
  <r>
    <s v="GPS300003002"/>
    <s v="Mechanisms for Archiving or Replacing the GPSIII Database must account for Calibration Data"/>
    <x v="1"/>
    <s v="Deferred"/>
    <s v="Developmental"/>
    <m/>
    <m/>
    <m/>
    <s v="CSTS"/>
    <s v="2-Give High Attention"/>
    <m/>
    <s v="Jason Jackson"/>
    <d v="2013-08-26T14:16:37"/>
    <d v="2013-03-19T18:03:00"/>
    <m/>
    <m/>
    <m/>
    <m/>
    <s v="Test Software"/>
    <s v="Brandon.Flon@itt.com"/>
    <s v="Integration Test Phase"/>
    <m/>
    <s v="Robert Mayercik"/>
    <s v="Not needed for SV01"/>
    <m/>
    <x v="1"/>
    <x v="1"/>
    <d v="2013-03-19T18:03:00"/>
    <m/>
    <s v="Software"/>
    <s v="Software"/>
    <x v="1"/>
    <x v="1"/>
    <x v="1"/>
    <x v="1"/>
    <s v="Test Engine (TSW)"/>
  </r>
  <r>
    <s v="GPS300003006"/>
    <s v="FSW: MNAV Message Generation Data Rate Selection"/>
    <x v="2"/>
    <s v="In Progress"/>
    <s v="Developmental"/>
    <s v="code"/>
    <m/>
    <s v="SIRN 11931"/>
    <s v="Mission Data Unit (MDU)"/>
    <s v="3-Normal Queue"/>
    <m/>
    <s v="Waiman Baccay"/>
    <d v="2013-04-24T14:13:40"/>
    <d v="2013-03-20T09:28:26"/>
    <d v="2013-05-10T15:11:26"/>
    <s v="Coding Error"/>
    <s v="Fixed"/>
    <m/>
    <s v="Flight Software"/>
    <s v="Patricia.Roeland@itt.com"/>
    <s v="Integration Test Phase"/>
    <m/>
    <s v="Waiman Baccay"/>
    <s v="FSW SIQT"/>
    <n v="11951"/>
    <x v="0"/>
    <x v="0"/>
    <d v="2013-03-20T09:28:26"/>
    <m/>
    <s v="Software"/>
    <s v="Software"/>
    <x v="1"/>
    <x v="1"/>
    <x v="1"/>
    <x v="1"/>
    <s v="Flight Software"/>
  </r>
  <r>
    <s v="GPS300003009"/>
    <s v="Access to new codes required to support GSS robust testing (ATP, environmental, ...)"/>
    <x v="0"/>
    <s v="Closed/Awaiting Approval"/>
    <s v="Developmental"/>
    <m/>
    <m/>
    <m/>
    <s v="CSTS"/>
    <s v="2-Give High Attention"/>
    <m/>
    <s v="Richard Lourette"/>
    <d v="2013-03-25T14:24:24"/>
    <d v="2013-03-20T16:04:08"/>
    <d v="2013-03-28T11:53:17"/>
    <s v="Not a Failure"/>
    <s v="Enhancement Request"/>
    <s v="Cheryl Hodge"/>
    <s v="Hardware"/>
    <s v="Richard.Lourette@itt.com"/>
    <m/>
    <m/>
    <s v="Richard Lourette"/>
    <s v="AM Branch implementation"/>
    <s v="11796AM+GSS"/>
    <x v="0"/>
    <x v="1"/>
    <d v="2013-03-20T16:04:08"/>
    <d v="2013-05-24T16:38:33"/>
    <s v="MDU"/>
    <s v="Software"/>
    <x v="2"/>
    <x v="4"/>
    <x v="20"/>
    <x v="1"/>
    <s v="Test Engine (TSW)"/>
  </r>
  <r>
    <s v="GPS300003010"/>
    <s v="CSTS: Telemetry Message Definition Typo"/>
    <x v="0"/>
    <s v="Closed/Approved"/>
    <s v="Developmental"/>
    <s v="code"/>
    <m/>
    <m/>
    <s v="CSTS"/>
    <s v="4-Low Priority"/>
    <m/>
    <s v="Richard Lourette"/>
    <d v="2013-04-01T13:58:57"/>
    <d v="2013-03-20T20:50:25"/>
    <d v="2013-04-22T19:00:16"/>
    <s v="Coding Error"/>
    <s v="Fixed"/>
    <s v="Cheryl Hodge"/>
    <s v="Flight Software"/>
    <s v="Julie.Fazio@itt.com"/>
    <s v="Integration Test Phase"/>
    <m/>
    <s v="Waiman Baccay"/>
    <s v="11796AR (now)"/>
    <s v="11796AR"/>
    <x v="2"/>
    <x v="1"/>
    <d v="2013-03-20T20:50:25"/>
    <d v="2013-04-22T19:00:16"/>
    <s v="Software"/>
    <s v="Software"/>
    <x v="2"/>
    <x v="0"/>
    <x v="21"/>
    <x v="1"/>
    <s v="Test Engine (TSW)"/>
  </r>
  <r>
    <s v="GPS300003017"/>
    <s v="IBE and SPURS Cal Functions Not Storing All Necessary Information"/>
    <x v="0"/>
    <s v="Closed/Approved"/>
    <s v="Developmental"/>
    <m/>
    <m/>
    <m/>
    <s v="CSTS"/>
    <s v="1-Resolve Immediately"/>
    <m/>
    <s v="Brandon Flon"/>
    <d v="2013-04-22T15:00:25"/>
    <d v="2013-03-26T07:54:45"/>
    <d v="2013-04-25T14:33:56"/>
    <s v="Enhancement"/>
    <s v="Enhancement Request"/>
    <s v="Cheryl Hodge"/>
    <s v="Test Software"/>
    <s v="Roger.Masotti@itt.com"/>
    <s v="Integration Test Phase"/>
    <m/>
    <s v="Brandon Flon"/>
    <s v="11796AR"/>
    <s v="11796AR"/>
    <x v="0"/>
    <x v="1"/>
    <d v="2013-03-26T07:54:45"/>
    <d v="2013-04-25T14:34:08"/>
    <s v="MDU"/>
    <s v="Software"/>
    <x v="2"/>
    <x v="0"/>
    <x v="21"/>
    <x v="1"/>
    <s v="Test Engine (TSW)"/>
  </r>
  <r>
    <s v="GPS300003018"/>
    <s v="Measurement Tag has Type Casting Issue With Comparison of Values to Limits"/>
    <x v="0"/>
    <s v="Closed/Approved"/>
    <s v="Developmental"/>
    <m/>
    <m/>
    <m/>
    <s v="CSTS"/>
    <s v="1-Resolve Immediately"/>
    <m/>
    <s v="George Lewis"/>
    <d v="2013-03-27T15:33:55"/>
    <d v="2013-03-26T08:21:49"/>
    <d v="2013-07-26T17:09:03"/>
    <s v="Coding Error"/>
    <s v="Fixed"/>
    <s v="Cheryl Hodge"/>
    <s v="Test Software"/>
    <s v="Michaell.Murray@itt.com"/>
    <s v="Integration Test Phase"/>
    <s v="MM4"/>
    <s v="Brandon Flon"/>
    <s v="Flight MDU ATP Start"/>
    <s v="11796AU"/>
    <x v="0"/>
    <x v="1"/>
    <d v="2013-03-26T08:21:49"/>
    <d v="2013-08-13T17:04:16"/>
    <s v="MDU"/>
    <s v="Software"/>
    <x v="2"/>
    <x v="8"/>
    <x v="33"/>
    <x v="1"/>
    <s v="Test Engine (TSW)"/>
  </r>
  <r>
    <s v="GPS300003022"/>
    <s v="FSW: TKS Loop Failure After Resets When Not Using AFS 1"/>
    <x v="0"/>
    <s v="Closed/Awaiting Approval"/>
    <s v="Developmental"/>
    <s v="code"/>
    <m/>
    <s v="SIRN 11930"/>
    <s v="Mission Data Unit (MDU)"/>
    <s v="3-Normal Queue"/>
    <m/>
    <s v="Aryeh Tasher"/>
    <d v="2013-03-28T15:35:08"/>
    <d v="2013-03-27T18:44:27"/>
    <d v="2013-04-05T08:58:23"/>
    <s v="Coding Error"/>
    <s v="Fixed"/>
    <s v="Cheryl Hodge"/>
    <s v="Test Software"/>
    <s v="Patricia.Roeland@itt.com"/>
    <s v="Integration Test Phase"/>
    <m/>
    <s v="Aryeh Tasher"/>
    <m/>
    <n v="11936"/>
    <x v="0"/>
    <x v="0"/>
    <d v="2013-03-27T18:44:27"/>
    <d v="2013-04-05T17:02:36"/>
    <s v="Software"/>
    <s v="Software"/>
    <x v="2"/>
    <x v="0"/>
    <x v="36"/>
    <x v="1"/>
    <s v="Flight Software"/>
  </r>
  <r>
    <s v="GPS300003032"/>
    <s v="FSW: EOP DE Parameter Definition"/>
    <x v="0"/>
    <s v="Closed/Approved"/>
    <s v="Developmental"/>
    <s v="code"/>
    <m/>
    <s v="SIRN 11931"/>
    <s v="Mission Data Unit (MDU)"/>
    <s v="3-Normal Queue"/>
    <m/>
    <s v="Waiman Baccay"/>
    <d v="2013-04-01T13:12:09"/>
    <d v="2013-03-29T08:37:18"/>
    <d v="2013-05-07T18:07:08"/>
    <s v="Coding Error"/>
    <s v="Fixed"/>
    <s v="Cheryl Hodge"/>
    <s v="Flight Software"/>
    <s v="Patricia.Roeland@itt.com"/>
    <s v="Integration Test Phase"/>
    <m/>
    <s v="Waiman Baccay"/>
    <m/>
    <n v="11941"/>
    <x v="0"/>
    <x v="0"/>
    <d v="2013-03-29T08:37:18"/>
    <d v="2013-05-07T18:07:08"/>
    <s v="Software"/>
    <s v="Software"/>
    <x v="2"/>
    <x v="4"/>
    <x v="17"/>
    <x v="1"/>
    <s v="Flight Software"/>
  </r>
  <r>
    <s v="GPS300003035"/>
    <s v="CSTS Schema should NOT allow Measurement Tags outside of Test Tags"/>
    <x v="0"/>
    <s v="Closed/Approved"/>
    <s v="Developmental"/>
    <m/>
    <m/>
    <m/>
    <s v="CSTS"/>
    <s v="3-Normal Queue"/>
    <m/>
    <s v="Jason Jackson"/>
    <d v="2013-06-05T07:24:17"/>
    <d v="2013-04-02T11:33:35"/>
    <d v="2013-08-21T14:18:59"/>
    <s v="Enhancement"/>
    <s v="Fixed"/>
    <s v="Cheryl Hodge"/>
    <s v="Test Software"/>
    <s v="Brandon.Flon@itt.com"/>
    <s v="Integration Test Phase"/>
    <m/>
    <s v="Brandon Flon"/>
    <s v="BIN 1 MDU ATP Ambient Start"/>
    <s v="11796AT"/>
    <x v="2"/>
    <x v="1"/>
    <d v="2013-04-02T11:33:35"/>
    <d v="2013-08-21T14:18:59"/>
    <s v="MDU"/>
    <s v="Software"/>
    <x v="2"/>
    <x v="8"/>
    <x v="29"/>
    <x v="1"/>
    <s v="Test Engine (TSW)"/>
  </r>
  <r>
    <s v="GPS300003038"/>
    <s v="T501 - OBC Aux telemetry for the non-prime groups should be ignored."/>
    <x v="2"/>
    <s v="Closed/Awaiting Approval"/>
    <s v="Developmental"/>
    <m/>
    <m/>
    <m/>
    <s v="CSTS"/>
    <s v="4-Low Priority"/>
    <m/>
    <s v="Richard Lourette"/>
    <d v="2013-05-17T16:50:02"/>
    <d v="2013-04-04T17:46:29"/>
    <d v="2013-09-20T12:58:29"/>
    <s v="Coding Error"/>
    <s v="Fixed"/>
    <m/>
    <s v="Test Software"/>
    <s v="Brandon.Flon@itt.com"/>
    <m/>
    <m/>
    <s v="Richard Lourette"/>
    <s v="TSW SIQT"/>
    <s v="11796AW"/>
    <x v="0"/>
    <x v="1"/>
    <d v="2013-04-04T17:46:29"/>
    <m/>
    <s v="NPE"/>
    <s v="Software"/>
    <x v="1"/>
    <x v="1"/>
    <x v="1"/>
    <x v="1"/>
    <s v="Test Engine (TSW)"/>
  </r>
  <r>
    <s v="GPS300003040"/>
    <s v="FSW - Minor Crosslink Coding Issues"/>
    <x v="2"/>
    <s v="In Progress"/>
    <s v="Developmental"/>
    <s v="Code"/>
    <m/>
    <s v="SIRN 11936"/>
    <s v="Mission Data Unit (MDU)"/>
    <s v="4-Low Priority"/>
    <m/>
    <s v="Michael Gilbert"/>
    <d v="2013-04-08T13:29:54"/>
    <d v="2013-04-08T10:34:11"/>
    <d v="2013-04-10T18:26:13"/>
    <s v="Coding Error"/>
    <s v="Fixed"/>
    <m/>
    <s v="Flight Software"/>
    <s v="Patricia.Roeland@itt.com"/>
    <s v="Integration Test Phase"/>
    <m/>
    <s v="Michael Gilbert"/>
    <s v="FSW SIQT"/>
    <n v="11941"/>
    <x v="0"/>
    <x v="0"/>
    <d v="2013-04-08T10:34:11"/>
    <m/>
    <s v="Software"/>
    <s v="Software"/>
    <x v="1"/>
    <x v="1"/>
    <x v="1"/>
    <x v="1"/>
    <s v="Flight Software"/>
  </r>
  <r>
    <s v="GPS300003046"/>
    <s v="MNAV messages not being received from the LBCR"/>
    <x v="0"/>
    <s v="Closed/Approved"/>
    <s v="Developmental"/>
    <m/>
    <m/>
    <s v="SIRN11796AQ"/>
    <s v="CSTS"/>
    <s v="1-Resolve Immediately"/>
    <n v="3127"/>
    <s v="Brandon Flon"/>
    <d v="2013-11-11T22:01:31"/>
    <d v="2013-04-09T14:50:06"/>
    <d v="2014-01-08T18:56:57"/>
    <s v="Coding Error"/>
    <s v="Fixed"/>
    <s v="Cheryl Hodge"/>
    <s v="Test Software"/>
    <s v="Robert.Mayercik@itt.com"/>
    <m/>
    <s v="MM2"/>
    <s v="Richard Lourette"/>
    <s v="BIN 4 MDU ATP Ambient Final"/>
    <s v="11796BA"/>
    <x v="0"/>
    <x v="1"/>
    <d v="2013-04-09T14:50:06"/>
    <d v="2014-01-08T18:56:57"/>
    <s v="MDU"/>
    <s v="Software"/>
    <x v="3"/>
    <x v="10"/>
    <x v="32"/>
    <x v="1"/>
    <s v="Test Engine (TSW)"/>
  </r>
  <r>
    <s v="GPS300003047"/>
    <s v="LBCR is Incorrectly Timestamping Z-Counts on CNAV type Messages"/>
    <x v="0"/>
    <s v="Closed/Approved"/>
    <s v="Developmental"/>
    <m/>
    <m/>
    <m/>
    <s v="LBCR"/>
    <s v="1-Resolve Immediately"/>
    <m/>
    <s v="Joseph Barcelo"/>
    <d v="2013-04-11T13:53:23"/>
    <d v="2013-04-09T18:33:16"/>
    <d v="2013-07-24T18:40:40"/>
    <s v="Coding Error"/>
    <s v="Fixed"/>
    <s v="Cheryl Hodge"/>
    <s v="Test Software"/>
    <s v="Brandon.Flon@itt.com"/>
    <s v="Integration Test Phase"/>
    <m/>
    <s v="Brandon Flon"/>
    <s v="Released - TSW"/>
    <s v="11796AT"/>
    <x v="0"/>
    <x v="1"/>
    <d v="2013-04-09T18:33:16"/>
    <d v="2013-07-24T18:40:41"/>
    <s v="MDU"/>
    <s v="Software"/>
    <x v="2"/>
    <x v="6"/>
    <x v="28"/>
    <x v="1"/>
    <s v="Test Engine (TSW)"/>
  </r>
  <r>
    <s v="GPS300003054"/>
    <s v="FSW: Use New Modernized URA Equations"/>
    <x v="4"/>
    <s v="In Progress"/>
    <s v="Developmental"/>
    <s v="code"/>
    <m/>
    <m/>
    <s v="Mission Data Unit (MDU)"/>
    <s v="3-Normal Queue"/>
    <m/>
    <s v="Aryeh Tasher"/>
    <d v="2013-11-05T12:12:44"/>
    <d v="2013-04-11T18:32:18"/>
    <m/>
    <s v="Customer Request"/>
    <m/>
    <m/>
    <s v="Flight Software"/>
    <m/>
    <m/>
    <s v="RFC-86"/>
    <s v="Aryeh Tasher"/>
    <s v="FSW SIQT"/>
    <m/>
    <x v="1"/>
    <x v="0"/>
    <d v="2013-04-11T18:32:18"/>
    <m/>
    <s v="Software"/>
    <s v="Software"/>
    <x v="1"/>
    <x v="1"/>
    <x v="1"/>
    <x v="1"/>
    <s v="Flight Software"/>
  </r>
  <r>
    <s v="GPS300003063"/>
    <s v="OOBE Testing exits with primary key violation."/>
    <x v="0"/>
    <s v="Closed/Approved"/>
    <s v="Developmental"/>
    <m/>
    <m/>
    <s v="ENG_AR_V1/SIRN11796AR"/>
    <s v="CSTS"/>
    <s v="2-Give High Attention"/>
    <m/>
    <s v="Jason Jackson"/>
    <d v="2013-04-16T16:24:46"/>
    <d v="2013-04-16T15:22:48"/>
    <d v="2013-07-03T12:48:54"/>
    <s v="Coding Error"/>
    <s v="Fixed"/>
    <s v="Cheryl Hodge"/>
    <s v="Test Software"/>
    <s v="Roger.Masotti@itt.com"/>
    <s v="Integration Test Phase"/>
    <m/>
    <s v="Roger Masotti"/>
    <s v="Released - TSW"/>
    <s v="11796AS"/>
    <x v="3"/>
    <x v="1"/>
    <d v="2013-04-16T15:22:48"/>
    <d v="2013-07-03T12:48:54"/>
    <s v="Software"/>
    <s v="Software"/>
    <x v="2"/>
    <x v="6"/>
    <x v="15"/>
    <x v="1"/>
    <s v="Test Engine (TSW)"/>
  </r>
  <r>
    <s v="GPS300003066"/>
    <s v="FSW: Incorrect MNAV Message Generation upon a Rate Change"/>
    <x v="2"/>
    <s v="In Progress"/>
    <s v="Developmental"/>
    <s v="code"/>
    <m/>
    <s v="code"/>
    <s v="Mission Data Unit (MDU)"/>
    <s v="3-Normal Queue"/>
    <m/>
    <s v="Waiman Baccay"/>
    <d v="2013-04-23T17:27:16"/>
    <d v="2013-04-17T08:14:48"/>
    <d v="2013-05-10T15:12:16"/>
    <s v="Design Error"/>
    <s v="Fixed"/>
    <m/>
    <s v="Flight Software"/>
    <s v="Patricia.Roeland@itt.com"/>
    <s v="Integration Test Phase"/>
    <m/>
    <s v="Waiman Baccay"/>
    <s v="FSW SIQT"/>
    <n v="11951"/>
    <x v="0"/>
    <x v="0"/>
    <d v="2013-04-17T08:14:48"/>
    <m/>
    <s v="Software"/>
    <s v="Software"/>
    <x v="1"/>
    <x v="1"/>
    <x v="1"/>
    <x v="1"/>
    <s v="Flight Software"/>
  </r>
  <r>
    <s v="GPS300003075"/>
    <s v="FSW - Update Default Value for SMC #513"/>
    <x v="0"/>
    <s v="Closed/Approved"/>
    <s v="Developmental"/>
    <m/>
    <m/>
    <s v="SIRN 11941"/>
    <s v="Mission Data Unit (MDU)"/>
    <s v="3-Normal Queue"/>
    <m/>
    <s v="Michael Gilbert"/>
    <d v="2013-04-23T17:29:23"/>
    <d v="2013-04-23T08:51:03"/>
    <d v="2013-05-24T14:10:13"/>
    <s v="Not a Failure"/>
    <s v="Fixed"/>
    <s v="Cheryl Hodge"/>
    <s v="Flight Software"/>
    <s v="Patricia.Roeland@itt.com"/>
    <s v="Integration Test Phase"/>
    <m/>
    <s v="Michael Gilbert"/>
    <s v="FSW SIQT"/>
    <n v="11951"/>
    <x v="2"/>
    <x v="0"/>
    <d v="2013-04-23T08:51:03"/>
    <d v="2013-05-24T14:10:13"/>
    <s v="Software"/>
    <s v="Software"/>
    <x v="2"/>
    <x v="4"/>
    <x v="20"/>
    <x v="1"/>
    <s v="Flight Software"/>
  </r>
  <r>
    <s v="GPS300003079"/>
    <s v="FSW: Clean Up Extraneous SVP Code Due to Recent Algorithm Updates"/>
    <x v="0"/>
    <s v="Closed/Approved"/>
    <s v="Developmental"/>
    <s v="code"/>
    <m/>
    <m/>
    <s v="Mission Data Unit (MDU)"/>
    <s v="3-Normal Queue"/>
    <m/>
    <s v="Aryeh Tasher"/>
    <d v="2013-04-25T13:49:32"/>
    <d v="2013-04-24T13:25:10"/>
    <d v="2013-05-24T14:10:52"/>
    <s v="Not a Failure"/>
    <s v="Fixed"/>
    <s v="Cheryl Hodge"/>
    <s v="Flight Software"/>
    <s v="Patricia.Roeland@itt.com"/>
    <m/>
    <m/>
    <s v="Aryeh Tasher"/>
    <s v="FSW SIQT"/>
    <n v="11951"/>
    <x v="0"/>
    <x v="0"/>
    <d v="2013-04-24T13:25:10"/>
    <d v="2013-05-24T14:10:52"/>
    <s v="Software"/>
    <s v="Software"/>
    <x v="2"/>
    <x v="4"/>
    <x v="20"/>
    <x v="1"/>
    <s v="Flight Software"/>
  </r>
  <r>
    <s v="GPS300003093"/>
    <s v="MITE Test Engine Hangs Script  Waiting for Data from MAR Test Engine that has Already Been Passed"/>
    <x v="0"/>
    <s v="Closed/Approved"/>
    <s v="Developmental"/>
    <m/>
    <m/>
    <s v="SIRN AR"/>
    <s v="CSTS"/>
    <s v="2-Give High Attention"/>
    <s v="NEW DR 3192"/>
    <s v="Jason Jackson"/>
    <d v="2013-05-06T14:15:35"/>
    <d v="2013-05-02T13:31:27"/>
    <d v="2013-07-03T19:46:02"/>
    <s v="Coding Error"/>
    <s v="Fixed"/>
    <s v="Cheryl Hodge"/>
    <s v="Test Software"/>
    <s v="Brandon.Flon@itt.com"/>
    <s v="Integration Test Phase"/>
    <m/>
    <s v="Brandon Flon"/>
    <s v="Released - TSW"/>
    <s v="11796AS"/>
    <x v="3"/>
    <x v="1"/>
    <d v="2013-05-02T13:31:27"/>
    <d v="2013-07-03T19:46:02"/>
    <s v="MDU"/>
    <s v="Software"/>
    <x v="2"/>
    <x v="6"/>
    <x v="15"/>
    <x v="1"/>
    <s v="Test Engine (TSW)"/>
  </r>
  <r>
    <s v="GPS300003109"/>
    <s v="FSW - MDU Transmits on L3 in BER Mode"/>
    <x v="2"/>
    <s v="Open"/>
    <s v="Developmental"/>
    <s v="Code"/>
    <m/>
    <s v="SIRN 11941"/>
    <s v="Mission Data Unit (MDU)"/>
    <s v="2-Give High Attention"/>
    <m/>
    <s v="Michael Gilbert"/>
    <d v="2013-05-13T14:39:18"/>
    <d v="2013-05-10T17:46:40"/>
    <d v="2013-05-13T15:30:17"/>
    <s v="Design Error"/>
    <s v="Fixed"/>
    <m/>
    <s v="Test Engineering"/>
    <s v="Patricia.Roeland@itt.com"/>
    <s v="Integration Test Phase"/>
    <m/>
    <s v="Michael Gilbert"/>
    <s v="FSW SIQT"/>
    <n v="11951"/>
    <x v="3"/>
    <x v="0"/>
    <d v="2013-05-10T17:46:40"/>
    <m/>
    <s v="Software"/>
    <s v="Software"/>
    <x v="1"/>
    <x v="1"/>
    <x v="1"/>
    <x v="1"/>
    <s v="Flight Software"/>
  </r>
  <r>
    <s v="GPS300003110"/>
    <s v="Crypto Lite/robust testing -  is access to new codes required in the NPE TSW delivery"/>
    <x v="1"/>
    <s v="Deferred"/>
    <s v="Developmental"/>
    <m/>
    <m/>
    <m/>
    <s v="Mission Data Unit (MDU)"/>
    <m/>
    <s v="GPS300003009"/>
    <m/>
    <m/>
    <d v="2013-05-13T18:05:04"/>
    <m/>
    <m/>
    <m/>
    <m/>
    <s v="Test Engineering"/>
    <m/>
    <m/>
    <m/>
    <s v="Roger Masotti"/>
    <s v="SV02"/>
    <m/>
    <x v="1"/>
    <x v="1"/>
    <d v="2013-05-13T18:05:04"/>
    <m/>
    <s v="Software"/>
    <s v="Software"/>
    <x v="1"/>
    <x v="1"/>
    <x v="1"/>
    <x v="1"/>
    <s v="Test Engine (TSW)"/>
  </r>
  <r>
    <s v="GPS300003111"/>
    <s v="FSW - Updates needed to Partition Schedule"/>
    <x v="5"/>
    <s v="Open"/>
    <s v="Developmental"/>
    <s v="Code"/>
    <m/>
    <s v="SIRN 11941"/>
    <s v="Mission Data Unit (MDU)"/>
    <s v="3-Normal Queue"/>
    <s v="2084, 2346"/>
    <s v="Michael Gilbert"/>
    <d v="2013-05-14T10:54:29"/>
    <d v="2013-05-14T10:31:23"/>
    <m/>
    <s v="Design Error"/>
    <m/>
    <m/>
    <s v="Flight Software"/>
    <m/>
    <s v="Integration Test Phase"/>
    <m/>
    <s v="Michael Gilbert"/>
    <s v="FSW SIQT"/>
    <m/>
    <x v="0"/>
    <x v="0"/>
    <d v="2013-05-14T10:31:23"/>
    <m/>
    <s v="Software"/>
    <s v="Software"/>
    <x v="1"/>
    <x v="1"/>
    <x v="1"/>
    <x v="1"/>
    <s v="Flight Software"/>
  </r>
  <r>
    <s v="GPS300003112"/>
    <s v="FSW - MC17 message on the Red 1553B bus is not necessary"/>
    <x v="0"/>
    <s v="Closed/Approved"/>
    <s v="Developmental"/>
    <m/>
    <m/>
    <s v="SIRN 11941"/>
    <s v="Mission Data Unit (MDU)"/>
    <s v="3-Normal Queue"/>
    <n v="1680"/>
    <s v="Michael Gilbert"/>
    <d v="2013-05-15T10:18:31"/>
    <d v="2013-05-14T13:23:48"/>
    <d v="2013-06-04T14:52:59"/>
    <s v="Design Error"/>
    <s v="Fixed"/>
    <s v="Cheryl Hodge"/>
    <s v="Flight Software"/>
    <s v="Patricia.Roeland@itt.com"/>
    <s v="Integration Test Phase"/>
    <m/>
    <s v="Michael Gilbert"/>
    <s v="FSW SIQT"/>
    <n v="11951"/>
    <x v="0"/>
    <x v="0"/>
    <d v="2013-05-14T13:23:48"/>
    <d v="2013-06-04T14:52:59"/>
    <s v="Software"/>
    <s v="Software"/>
    <x v="2"/>
    <x v="2"/>
    <x v="14"/>
    <x v="1"/>
    <s v="Flight Software"/>
  </r>
  <r>
    <s v="GPS300003113"/>
    <s v="FSW - INTEGRITY API Calls need additional error-checking"/>
    <x v="0"/>
    <s v="Closed/Approved"/>
    <s v="Developmental"/>
    <m/>
    <m/>
    <s v="SIRN 11941"/>
    <s v="Mission Data Unit (MDU)"/>
    <s v="3-Normal Queue"/>
    <n v="599"/>
    <s v="Michael Gilbert"/>
    <d v="2013-05-15T10:22:39"/>
    <d v="2013-05-14T16:25:35"/>
    <d v="2013-06-04T14:53:42"/>
    <s v="Coding Error"/>
    <s v="Fixed"/>
    <s v="Cheryl Hodge"/>
    <s v="Flight Software"/>
    <s v="Patricia.Roeland@itt.com"/>
    <s v="Integration Test Phase"/>
    <m/>
    <s v="Michael Gilbert"/>
    <s v="FSW SIQT"/>
    <n v="11951"/>
    <x v="0"/>
    <x v="0"/>
    <d v="2013-05-14T16:25:35"/>
    <d v="2013-06-04T14:53:42"/>
    <s v="Software"/>
    <s v="Software"/>
    <x v="2"/>
    <x v="2"/>
    <x v="14"/>
    <x v="1"/>
    <s v="Flight Software"/>
  </r>
  <r>
    <s v="GPS300003114"/>
    <s v="FSW - LNAV Needs the ISF"/>
    <x v="0"/>
    <s v="Closed/Approved"/>
    <s v="Developmental"/>
    <s v="code"/>
    <m/>
    <s v="code"/>
    <s v="Mission Data Unit (MDU)"/>
    <s v="3-Normal Queue"/>
    <m/>
    <s v="Waiman Baccay"/>
    <d v="2013-05-15T10:25:11"/>
    <d v="2013-05-15T09:46:50"/>
    <d v="2013-09-26T15:17:31"/>
    <s v="Coding Error"/>
    <s v="Fixed"/>
    <s v="Cheryl Hodge"/>
    <s v="Flight Software"/>
    <s v="Patricia.Roeland@itt.com"/>
    <s v="Integration Test Phase"/>
    <m/>
    <s v="Waiman Baccay"/>
    <s v="FSW SIQT"/>
    <n v="11951"/>
    <x v="0"/>
    <x v="0"/>
    <d v="2013-05-15T09:46:50"/>
    <d v="2013-09-26T15:17:31"/>
    <s v="Software"/>
    <s v="Software"/>
    <x v="2"/>
    <x v="3"/>
    <x v="9"/>
    <x v="1"/>
    <s v="Flight Software"/>
  </r>
  <r>
    <s v="GPS300003115"/>
    <s v="T5 Serial Telemetry Definitions differ from the '801"/>
    <x v="0"/>
    <s v="Closed/Approved"/>
    <s v="Developmental"/>
    <m/>
    <m/>
    <m/>
    <s v="CSTS"/>
    <s v="3-Normal Queue"/>
    <m/>
    <s v="Jason Jackson"/>
    <d v="2013-08-27T17:38:24"/>
    <d v="2013-05-15T15:13:23"/>
    <d v="2014-01-14T20:40:54"/>
    <s v="Document Deficiency"/>
    <s v="Fixed"/>
    <s v="Cheryl Hodge"/>
    <s v="Test Software"/>
    <s v="Hamida.Yaniero@itt.com"/>
    <m/>
    <m/>
    <s v="Richard Lourette"/>
    <s v="TSW SIQT"/>
    <s v="11796AW"/>
    <x v="0"/>
    <x v="1"/>
    <d v="2013-05-15T15:13:23"/>
    <d v="2014-01-14T20:40:54"/>
    <s v="MDU"/>
    <s v="Software"/>
    <x v="3"/>
    <x v="10"/>
    <x v="31"/>
    <x v="1"/>
    <s v="Test Engine (TSW)"/>
  </r>
  <r>
    <s v="GPS300003116"/>
    <s v="LBCR Interface Needs Navigation Message Capabilities/Fixes"/>
    <x v="0"/>
    <s v="Closed/Approved"/>
    <s v="Developmental"/>
    <m/>
    <m/>
    <s v="LBCR Interface"/>
    <s v="CSTS"/>
    <s v="1-Resolve Immediately"/>
    <s v="DR 2785"/>
    <s v="Richard Lourette"/>
    <d v="2013-05-20T15:43:55"/>
    <d v="2013-05-15T16:53:59"/>
    <d v="2013-07-26T16:40:26"/>
    <s v="Requirement Incorrect"/>
    <s v="Fixed"/>
    <s v="Cheryl Hodge"/>
    <s v="Test Software"/>
    <s v="Brandon.Flon@itt.com"/>
    <s v="Integration Test Phase"/>
    <m/>
    <s v="Brandon Flon"/>
    <s v="BIN 4 MDU ATP Ambient Final"/>
    <s v="11796AU"/>
    <x v="0"/>
    <x v="1"/>
    <d v="2013-05-15T16:53:59"/>
    <d v="2013-08-16T13:58:38"/>
    <s v="MDU"/>
    <s v="Software"/>
    <x v="2"/>
    <x v="8"/>
    <x v="33"/>
    <x v="1"/>
    <s v="Test Engine (TSW)"/>
  </r>
  <r>
    <s v="GPS300003117"/>
    <s v="Equipment List file Missing information to operate new RF switches"/>
    <x v="0"/>
    <s v="Closed/Approved"/>
    <s v="Developmental"/>
    <m/>
    <m/>
    <m/>
    <s v="CSTS"/>
    <s v="2-Give High Attention"/>
    <m/>
    <s v="Roger Masotti"/>
    <d v="2013-05-16T13:45:09"/>
    <d v="2013-05-16T07:08:40"/>
    <d v="2013-11-05T00:10:22"/>
    <s v="Enhancement"/>
    <s v="Fixed"/>
    <s v="Cheryl Hodge"/>
    <s v="Test Engineering"/>
    <s v="Hamida.Yaniero@itt.com"/>
    <s v="Integration Test Phase"/>
    <m/>
    <s v="William Bartus"/>
    <s v="TSW SIQT"/>
    <s v="11796AW"/>
    <x v="0"/>
    <x v="1"/>
    <d v="2013-05-16T07:08:40"/>
    <d v="2013-11-05T18:46:51"/>
    <s v="NPE"/>
    <s v="Software"/>
    <x v="2"/>
    <x v="9"/>
    <x v="30"/>
    <x v="1"/>
    <s v="Test Engine (TSW)"/>
  </r>
  <r>
    <s v="GPS300003119"/>
    <s v="FSW: Issue with TKS Recovery From Successive Resets"/>
    <x v="0"/>
    <s v="Closed/Approved"/>
    <s v="Developmental"/>
    <s v="code"/>
    <m/>
    <m/>
    <s v="Mission Data Unit (MDU)"/>
    <s v="3-Normal Queue"/>
    <m/>
    <s v="Aryeh Tasher"/>
    <d v="2013-05-16T11:11:35"/>
    <d v="2013-05-16T11:04:00"/>
    <d v="2013-07-31T14:54:46"/>
    <s v="Design Error"/>
    <s v="Fixed"/>
    <s v="Cheryl Hodge"/>
    <s v="Flight Software"/>
    <s v="Patricia.Roeland@itt.com"/>
    <m/>
    <m/>
    <s v="Aryeh Tasher"/>
    <s v="FSW SIQT"/>
    <n v="11951"/>
    <x v="0"/>
    <x v="0"/>
    <d v="2013-05-16T11:04:00"/>
    <d v="2013-07-31T14:54:46"/>
    <s v="Software"/>
    <s v="Software"/>
    <x v="2"/>
    <x v="6"/>
    <x v="19"/>
    <x v="1"/>
    <s v="Flight Software"/>
  </r>
  <r>
    <s v="GPS300003121"/>
    <s v="FSW: CNAV-2 SF2 Update (RFC-183)"/>
    <x v="2"/>
    <s v="In Progress"/>
    <s v="Developmental"/>
    <s v="Code"/>
    <m/>
    <s v="SIRN 11941"/>
    <s v="Mission Data Unit (MDU)"/>
    <s v="3-Normal Queue"/>
    <m/>
    <s v="Waiman Baccay"/>
    <d v="2013-05-20T12:12:19"/>
    <d v="2013-05-19T13:25:22"/>
    <d v="2013-05-22T16:39:27"/>
    <s v="Customer Request"/>
    <s v="Fixed"/>
    <m/>
    <s v="Flight Software"/>
    <s v="Patricia.Roeland@itt.com"/>
    <s v="Integration Test Phase"/>
    <m/>
    <s v="Waiman Baccay"/>
    <s v="FSW SIQT"/>
    <n v="11957"/>
    <x v="0"/>
    <x v="0"/>
    <d v="2013-05-19T13:25:22"/>
    <m/>
    <s v="Software"/>
    <s v="Software"/>
    <x v="1"/>
    <x v="1"/>
    <x v="1"/>
    <x v="1"/>
    <s v="Flight Software"/>
  </r>
  <r>
    <s v="GPS300003126"/>
    <s v="FSW - Add Memory Padding for Partial Reprogramming"/>
    <x v="0"/>
    <s v="Closed/Approved"/>
    <s v="Developmental"/>
    <s v="Code"/>
    <m/>
    <n v="11951"/>
    <s v="Mission Data Unit (MDU)"/>
    <s v="3-Normal Queue"/>
    <m/>
    <s v="Michael Gilbert"/>
    <d v="2013-05-24T14:44:41"/>
    <d v="2013-05-23T10:51:27"/>
    <d v="2013-12-05T10:26:23"/>
    <s v="Not a Failure"/>
    <s v="Fixed"/>
    <s v="Cheryl Hodge"/>
    <s v="Flight Software"/>
    <s v="Patricia.Roeland@itt.com"/>
    <s v="Integration Test Phase"/>
    <m/>
    <s v="Michael Gilbert"/>
    <s v="FSW SIQT"/>
    <n v="11988"/>
    <x v="0"/>
    <x v="0"/>
    <d v="2013-05-23T10:51:27"/>
    <d v="2013-12-05T10:26:23"/>
    <s v="Software"/>
    <s v="Software"/>
    <x v="2"/>
    <x v="11"/>
    <x v="44"/>
    <x v="1"/>
    <s v="Flight Software"/>
  </r>
  <r>
    <s v="GPS300003127"/>
    <s v="Required ITE-LBCR Navigation Message Capability"/>
    <x v="0"/>
    <s v="Closed/Approved"/>
    <s v="Developmental"/>
    <m/>
    <m/>
    <m/>
    <s v="CSTS"/>
    <s v="1-Resolve Immediately"/>
    <m/>
    <s v="Richard Lourette"/>
    <d v="2013-06-04T17:32:36"/>
    <d v="2013-05-23T13:45:09"/>
    <d v="2014-01-08T18:52:49"/>
    <s v="Not a Failure"/>
    <s v="Fixed"/>
    <s v="Cheryl Hodge"/>
    <s v="Systems"/>
    <s v="Julie.Fazio@itt.com"/>
    <m/>
    <m/>
    <s v="Howard Brayman"/>
    <s v="BIN 4 MDU ATP Ambient Final"/>
    <s v="11796BA"/>
    <x v="3"/>
    <x v="1"/>
    <d v="2013-05-23T13:45:09"/>
    <d v="2014-01-08T18:52:49"/>
    <s v="MDU"/>
    <s v="Software"/>
    <x v="3"/>
    <x v="10"/>
    <x v="32"/>
    <x v="1"/>
    <s v="Test Engine (TSW)"/>
  </r>
  <r>
    <s v="GPS300003131"/>
    <s v="T5 data seems to be back up on MM4"/>
    <x v="0"/>
    <s v="Closed/Approved"/>
    <s v="Developmental"/>
    <m/>
    <m/>
    <m/>
    <s v="CSTS"/>
    <s v="3-Normal Queue"/>
    <n v="2867"/>
    <s v="Jason Jackson"/>
    <d v="2013-06-03T14:18:46"/>
    <d v="2013-05-31T06:45:14"/>
    <d v="2013-11-06T16:38:26"/>
    <s v="Design Error"/>
    <s v="Fixed"/>
    <s v="Cheryl Hodge"/>
    <s v="Test Engineering"/>
    <s v="Roger.Masotti@itt.com"/>
    <m/>
    <m/>
    <s v="Jason Jackson"/>
    <s v="Unresolved STE Issue"/>
    <s v="11796AT"/>
    <x v="2"/>
    <x v="1"/>
    <d v="2013-05-31T06:45:14"/>
    <d v="2013-11-06T16:38:26"/>
    <s v="Software"/>
    <s v="Software"/>
    <x v="2"/>
    <x v="9"/>
    <x v="30"/>
    <x v="1"/>
    <s v="Test Engine (TSW)"/>
  </r>
  <r>
    <s v="GPS300003132"/>
    <s v="FSW - Diagnostics - Memory Dump has a blocking call in a Mutex."/>
    <x v="0"/>
    <s v="Closed/Approved"/>
    <s v="Developmental"/>
    <s v="Code"/>
    <m/>
    <m/>
    <s v="Mission Data Unit (MDU)"/>
    <s v="3-Normal Queue"/>
    <m/>
    <s v="Robert Montana"/>
    <d v="2013-06-03T14:11:17"/>
    <d v="2013-05-31T13:09:45"/>
    <d v="2013-08-26T14:21:14"/>
    <s v="Coding Error"/>
    <s v="Fixed"/>
    <s v="Cheryl Hodge"/>
    <s v="Flight Software"/>
    <s v="Patricia.Roeland@itt.com"/>
    <m/>
    <m/>
    <s v="Robert Montana"/>
    <s v="FSW SIQT"/>
    <n v="11962"/>
    <x v="3"/>
    <x v="0"/>
    <d v="2013-05-31T13:09:45"/>
    <d v="2013-08-26T14:21:14"/>
    <s v="Software"/>
    <s v="Software"/>
    <x v="2"/>
    <x v="8"/>
    <x v="35"/>
    <x v="1"/>
    <s v="Flight Software"/>
  </r>
  <r>
    <s v="GPS300003134"/>
    <s v="FSW - SUROM BIT Status is incorrect on Flight retrieval."/>
    <x v="0"/>
    <s v="Closed/Approved"/>
    <s v="Developmental"/>
    <m/>
    <m/>
    <m/>
    <s v="Mission Data Unit (MDU)"/>
    <s v="3-Normal Queue"/>
    <n v="2981"/>
    <s v="Robert Montana"/>
    <d v="2013-07-24T17:13:31"/>
    <d v="2013-05-31T13:57:43"/>
    <d v="2013-08-26T14:22:13"/>
    <s v="Design Error"/>
    <s v="Fixed"/>
    <s v="Cheryl Hodge"/>
    <s v="Flight Software"/>
    <s v="Patricia.Roeland@itt.com"/>
    <m/>
    <m/>
    <s v="Robert Montana"/>
    <s v="FSW SIQT"/>
    <n v="11962"/>
    <x v="0"/>
    <x v="0"/>
    <d v="2013-05-31T13:57:43"/>
    <d v="2013-08-26T14:22:13"/>
    <s v="Software"/>
    <s v="Software"/>
    <x v="2"/>
    <x v="8"/>
    <x v="35"/>
    <x v="1"/>
    <s v="Flight Software"/>
  </r>
  <r>
    <s v="GPS300003135"/>
    <s v="Parity errors in L1CD (CNAV2) messages cause the Script to exit"/>
    <x v="0"/>
    <s v="Closed/Approved"/>
    <s v="Developmental"/>
    <m/>
    <m/>
    <m/>
    <s v="CSTS"/>
    <s v="3-Normal Queue"/>
    <n v="3127"/>
    <s v="Richard Lourette"/>
    <d v="2013-06-03T14:00:47"/>
    <d v="2013-05-31T14:36:54"/>
    <d v="2014-01-08T18:53:35"/>
    <s v="Requirement Misunderstood"/>
    <s v="Fixed"/>
    <s v="Cheryl Hodge"/>
    <s v="Test Software"/>
    <s v="Brandon.Flon@itt.com"/>
    <m/>
    <m/>
    <s v="Richard Lourette"/>
    <s v="BIN 4 MDU ATP Ambient Final"/>
    <s v="11796BA"/>
    <x v="0"/>
    <x v="1"/>
    <d v="2013-05-31T14:36:54"/>
    <d v="2014-01-08T18:53:35"/>
    <s v="MDU"/>
    <s v="Software"/>
    <x v="3"/>
    <x v="10"/>
    <x v="32"/>
    <x v="1"/>
    <s v="Test Engine (TSW)"/>
  </r>
  <r>
    <s v="GPS300003136"/>
    <s v="FSW: Handling of Continuously Missing Almanac Upload"/>
    <x v="2"/>
    <s v="Closed/Awaiting Approval"/>
    <s v="Developmental"/>
    <s v="Code"/>
    <m/>
    <s v="SIRN 11951"/>
    <s v="Mission Data Unit (MDU)"/>
    <s v="3-Normal Queue"/>
    <m/>
    <s v="Waiman Baccay"/>
    <d v="2013-06-06T10:26:26"/>
    <d v="2013-06-02T10:56:00"/>
    <d v="2013-07-23T16:41:01"/>
    <s v="Coding Error"/>
    <s v="Fixed"/>
    <m/>
    <s v="Flight Software"/>
    <s v="Patricia.Roeland@itt.com"/>
    <s v="Integration Test Phase"/>
    <m/>
    <s v="Waiman Baccay"/>
    <s v="FSW SIQT"/>
    <n v="11962"/>
    <x v="0"/>
    <x v="0"/>
    <d v="2013-06-02T10:56:00"/>
    <m/>
    <s v="Software"/>
    <s v="Software"/>
    <x v="1"/>
    <x v="1"/>
    <x v="1"/>
    <x v="1"/>
    <s v="Flight Software"/>
  </r>
  <r>
    <s v="GPS300003137"/>
    <s v="Spectrum Analyzer Function GetPowerFrequencyData() not working correctly"/>
    <x v="0"/>
    <s v="Closed/Approved"/>
    <s v="Developmental"/>
    <s v="MDU_TKS_Spurious_Emissions.xts, npe_l-band in-ban"/>
    <m/>
    <s v="spectrumanalyzerbase.cpp"/>
    <s v="CSTS"/>
    <s v="2-Give High Attention"/>
    <m/>
    <s v="Richard Lourette"/>
    <d v="2013-06-05T17:46:54"/>
    <d v="2013-06-03T09:43:55"/>
    <d v="2013-07-05T16:47:42"/>
    <s v="Document Deficiency"/>
    <s v="Fixed"/>
    <s v="Cheryl Hodge"/>
    <s v="Test Software"/>
    <s v="Robert.Mayercik@itt.com"/>
    <s v="Integration Test Phase"/>
    <m/>
    <s v="Robert Mayercik"/>
    <s v="BIN 1 MDU ATP Ambient Start"/>
    <s v="11796AT"/>
    <x v="4"/>
    <x v="1"/>
    <d v="2013-06-03T09:43:55"/>
    <d v="2013-07-05T16:47:42"/>
    <s v="MDU"/>
    <s v="Software"/>
    <x v="2"/>
    <x v="6"/>
    <x v="15"/>
    <x v="1"/>
    <s v="Test Engine (TSW)"/>
  </r>
  <r>
    <s v="GPS300003139"/>
    <s v="FSW - Non-Functional changes from Delta Code Review"/>
    <x v="2"/>
    <s v="Closed/Awaiting Approval"/>
    <s v="Developmental"/>
    <s v="Code"/>
    <m/>
    <m/>
    <s v="Mission Data Unit (MDU)"/>
    <s v="4-Low Priority"/>
    <m/>
    <s v="Peter Moen"/>
    <d v="2013-06-18T10:27:08"/>
    <d v="2013-06-03T15:46:06"/>
    <d v="2013-08-01T11:31:22"/>
    <s v="Enhancement"/>
    <s v="Fixed"/>
    <m/>
    <s v="Flight Software"/>
    <s v="Patricia.Roeland@itt.com"/>
    <s v="Integration Test Phase"/>
    <m/>
    <s v="Robert Montana"/>
    <s v="FSW SIQT"/>
    <n v="11962"/>
    <x v="2"/>
    <x v="0"/>
    <d v="2013-06-03T15:46:06"/>
    <m/>
    <s v="Software"/>
    <s v="Software"/>
    <x v="1"/>
    <x v="1"/>
    <x v="1"/>
    <x v="1"/>
    <s v="Flight Software"/>
  </r>
  <r>
    <s v="GPS300003140"/>
    <s v="ATP GUI does not consistently render measurments in its measurement trace"/>
    <x v="0"/>
    <s v="Closed/Approved"/>
    <s v="Developmental"/>
    <m/>
    <m/>
    <s v="CSTS 11796AR"/>
    <s v="CSTS"/>
    <s v="2-Give High Attention"/>
    <m/>
    <s v="Jason Jackson"/>
    <d v="2013-06-06T15:18:41"/>
    <d v="2013-06-04T20:01:38"/>
    <d v="2013-11-19T19:11:51"/>
    <s v="Coding Error"/>
    <s v="Fixed"/>
    <s v="Cheryl Hodge"/>
    <s v="Test Software"/>
    <s v="Mary.Ghassemzadeh@itt.com"/>
    <m/>
    <m/>
    <s v="Robert Mayercik"/>
    <s v="Flight MDU ATP TVAC"/>
    <s v="11796AU"/>
    <x v="0"/>
    <x v="1"/>
    <d v="2013-06-04T20:01:38"/>
    <d v="2013-11-19T19:11:51"/>
    <s v="MDU"/>
    <s v="Software"/>
    <x v="2"/>
    <x v="9"/>
    <x v="45"/>
    <x v="1"/>
    <s v="Test Engine (TSW)"/>
  </r>
  <r>
    <s v="GPS300003141"/>
    <s v="Emergency Shutdown Procedure missing from MITE/MAR system TSW_ESCM file"/>
    <x v="4"/>
    <s v="In Progress"/>
    <s v="Developmental"/>
    <m/>
    <m/>
    <m/>
    <s v="CSTS"/>
    <s v="3-Normal Queue"/>
    <n v="2649"/>
    <s v="George Lewis"/>
    <d v="2013-10-29T14:18:08"/>
    <d v="2013-06-04T20:24:46"/>
    <m/>
    <m/>
    <m/>
    <m/>
    <s v="Test Software"/>
    <m/>
    <m/>
    <m/>
    <s v="Robert Mayercik"/>
    <s v="Flight Panel ATP Start"/>
    <m/>
    <x v="2"/>
    <x v="1"/>
    <d v="2013-06-04T20:24:46"/>
    <m/>
    <s v="NPE"/>
    <s v="Software"/>
    <x v="1"/>
    <x v="1"/>
    <x v="1"/>
    <x v="1"/>
    <s v="Test Engine (TSW)"/>
  </r>
  <r>
    <s v="GPS300003142"/>
    <s v="FSW: Fix Race Condition In TKS Recovery Code"/>
    <x v="0"/>
    <s v="Closed/Approved"/>
    <s v="Developmental"/>
    <s v="code"/>
    <m/>
    <s v="SIRN 11936"/>
    <s v="Mission Data Unit (MDU)"/>
    <s v="3-Normal Queue"/>
    <n v="3143"/>
    <s v="Aryeh Tasher"/>
    <d v="2013-06-05T17:14:31"/>
    <d v="2013-06-05T14:55:28"/>
    <d v="2013-07-31T14:55:34"/>
    <s v="Coding Error"/>
    <s v="Fixed"/>
    <s v="Cheryl Hodge"/>
    <s v="Test Software"/>
    <s v="Patricia.Roeland@itt.com"/>
    <s v="Integration Test Phase"/>
    <m/>
    <s v="Aryeh Tasher"/>
    <s v="FSW SIQT"/>
    <n v="11957"/>
    <x v="0"/>
    <x v="0"/>
    <d v="2013-06-05T14:55:28"/>
    <d v="2013-07-31T14:55:34"/>
    <s v="Software"/>
    <s v="Software"/>
    <x v="2"/>
    <x v="6"/>
    <x v="19"/>
    <x v="1"/>
    <s v="Flight Software"/>
  </r>
  <r>
    <s v="GPS300003143"/>
    <s v="FSW - WDT Expires But Does Not Reset Processor"/>
    <x v="0"/>
    <s v="Closed/Approved"/>
    <s v="Developmental"/>
    <m/>
    <m/>
    <s v="SIRN 11936"/>
    <s v="Mission Data Unit (MDU)"/>
    <s v="2-Give High Attention"/>
    <n v="3142"/>
    <s v="Michael Gilbert"/>
    <d v="2013-06-06T14:22:53"/>
    <d v="2013-06-05T17:33:07"/>
    <d v="2013-08-14T18:27:10"/>
    <s v="Design Error"/>
    <s v="Fixed"/>
    <s v="Cheryl Hodge"/>
    <s v="Test Engineering"/>
    <s v="Patricia.Roeland@itt.com"/>
    <s v="Integration Test Phase"/>
    <m/>
    <s v="Michael Gilbert"/>
    <s v="FSW SIQT"/>
    <n v="11960"/>
    <x v="0"/>
    <x v="0"/>
    <d v="2013-06-05T17:33:07"/>
    <d v="2013-08-14T18:27:10"/>
    <s v="Software"/>
    <s v="Software"/>
    <x v="2"/>
    <x v="8"/>
    <x v="33"/>
    <x v="1"/>
    <s v="Flight Software"/>
  </r>
  <r>
    <s v="GPS300003144"/>
    <s v="FSW: CNAV-2 SF3 P1 Needs ISC Terms"/>
    <x v="2"/>
    <s v="In Progress"/>
    <s v="Developmental"/>
    <s v="Code"/>
    <m/>
    <s v="SIRN 11951"/>
    <s v="Mission Data Unit (MDU)"/>
    <s v="3-Normal Queue"/>
    <m/>
    <s v="Waiman Baccay"/>
    <d v="2013-07-30T12:30:47"/>
    <d v="2013-06-07T15:09:44"/>
    <d v="2013-08-01T13:13:00"/>
    <s v="Document Deficiency"/>
    <s v="Fixed"/>
    <m/>
    <s v="Flight Software"/>
    <s v="Patricia.Roeland@itt.com"/>
    <s v="Integration Test Phase"/>
    <m/>
    <s v="Waiman Baccay"/>
    <s v="FSW SIQT"/>
    <n v="11981"/>
    <x v="0"/>
    <x v="0"/>
    <d v="2013-06-07T15:09:44"/>
    <m/>
    <s v="Software"/>
    <s v="Software"/>
    <x v="1"/>
    <x v="1"/>
    <x v="1"/>
    <x v="1"/>
    <s v="Flight Software"/>
  </r>
  <r>
    <s v="GPS300003154"/>
    <s v="FSW: Add Divide-By-Zero Checks to VCXO Characterization Code"/>
    <x v="0"/>
    <s v="Closed/Approved"/>
    <s v="Developmental"/>
    <s v="code"/>
    <m/>
    <m/>
    <s v="Mission Data Unit (MDU)"/>
    <s v="3-Normal Queue"/>
    <m/>
    <s v="Aryeh Tasher"/>
    <d v="2013-06-11T17:07:10"/>
    <d v="2013-06-11T14:43:08"/>
    <d v="2013-07-31T14:56:54"/>
    <s v="Not a Failure"/>
    <s v="Fixed"/>
    <s v="Cheryl Hodge"/>
    <s v="Flight Software"/>
    <s v="Patricia.Roeland@itt.com"/>
    <m/>
    <m/>
    <s v="Aryeh Tasher"/>
    <s v="FSW SIQT"/>
    <n v="11962"/>
    <x v="0"/>
    <x v="0"/>
    <d v="2013-06-11T14:43:08"/>
    <d v="2013-07-31T14:56:54"/>
    <s v="Software"/>
    <s v="Software"/>
    <x v="2"/>
    <x v="6"/>
    <x v="19"/>
    <x v="1"/>
    <s v="Flight Software"/>
  </r>
  <r>
    <s v="GPS300003157"/>
    <s v="FSW - Reverse Bit Order for UHF Crosslink Data to ECTS"/>
    <x v="0"/>
    <s v="Closed/Approved"/>
    <s v="Developmental"/>
    <s v="Code"/>
    <m/>
    <s v="SIRN 11898"/>
    <s v="Mission Data Unit (MDU)"/>
    <s v="1-Resolve Immediately"/>
    <m/>
    <s v="Michael Gilbert"/>
    <d v="2013-06-18T10:18:32"/>
    <d v="2013-06-17T13:03:07"/>
    <d v="2014-02-07T17:36:21"/>
    <s v="Requirement Incorrect"/>
    <s v="Fixed"/>
    <s v="Cheryl Hodge"/>
    <s v="Test Engineering"/>
    <s v="Patricia.Roeland@itt.com"/>
    <s v="Integration Test Phase"/>
    <m/>
    <s v="Michael Gilbert"/>
    <s v="FSW SIQT"/>
    <n v="11981"/>
    <x v="3"/>
    <x v="0"/>
    <d v="2013-06-17T13:03:07"/>
    <d v="2014-02-07T17:36:21"/>
    <s v="Software"/>
    <s v="Software"/>
    <x v="3"/>
    <x v="7"/>
    <x v="18"/>
    <x v="1"/>
    <s v="Flight Software"/>
  </r>
  <r>
    <s v="GPS300003158"/>
    <s v="FSW: 60-Day State Vector Propagation Fails"/>
    <x v="0"/>
    <s v="Closed/Approved"/>
    <s v="Developmental"/>
    <s v="code"/>
    <m/>
    <n v="11957"/>
    <s v="Mission Data Unit (MDU)"/>
    <s v="3-Normal Queue"/>
    <n v="2978"/>
    <s v="Aryeh Tasher"/>
    <d v="2013-06-19T17:13:31"/>
    <d v="2013-06-19T16:24:11"/>
    <d v="2013-08-01T15:56:37"/>
    <s v="Coding Error"/>
    <s v="Fixed"/>
    <s v="Cheryl Hodge"/>
    <s v="Flight Software"/>
    <s v="Patricia.Roeland@itt.com"/>
    <m/>
    <m/>
    <s v="Aryeh Tasher"/>
    <s v="FSW SIQT"/>
    <n v="11962"/>
    <x v="0"/>
    <x v="0"/>
    <d v="2013-06-19T16:24:11"/>
    <d v="2013-08-01T15:56:37"/>
    <s v="Software"/>
    <s v="Software"/>
    <x v="2"/>
    <x v="8"/>
    <x v="19"/>
    <x v="1"/>
    <s v="Flight Software"/>
  </r>
  <r>
    <s v="GPS300003164"/>
    <s v="Channel and memory leak resulting from failure to dispose proxy objects."/>
    <x v="0"/>
    <s v="Closed/Approved"/>
    <s v="Developmental"/>
    <m/>
    <m/>
    <s v="all SIRNs prior to SIRN11853G"/>
    <s v="LBCR"/>
    <s v="1-Resolve Immediately"/>
    <s v="DR 2695"/>
    <s v="Joseph Barcelo"/>
    <d v="2013-07-12T11:30:01"/>
    <d v="2013-06-24T11:05:35"/>
    <d v="2014-01-24T00:34:53"/>
    <s v="Design Error"/>
    <s v="Fixed"/>
    <s v="Cheryl Hodge"/>
    <s v="Test Software"/>
    <s v="Robert.Mayercik@itt.com"/>
    <m/>
    <m/>
    <s v="Joseph Barcelo"/>
    <s v="BIN 2 MDU ATP Vibe/Pyro"/>
    <s v="LBCR 11853G UNCLASS"/>
    <x v="4"/>
    <x v="1"/>
    <d v="2013-06-24T11:05:35"/>
    <d v="2014-01-24T00:34:53"/>
    <s v="Software"/>
    <s v="Software"/>
    <x v="3"/>
    <x v="10"/>
    <x v="38"/>
    <x v="1"/>
    <s v="Test Engine (TSW)"/>
  </r>
  <r>
    <s v="GPS300003168"/>
    <s v="The Database  Update Changes fo DR#3131 not picked up correctly by installer"/>
    <x v="0"/>
    <s v="Closed/Awaiting Approval"/>
    <s v="Developmental"/>
    <m/>
    <m/>
    <m/>
    <s v="CSTS"/>
    <s v="3-Normal Queue"/>
    <m/>
    <s v="Jason Jackson"/>
    <d v="2013-06-25T17:20:11"/>
    <d v="2013-06-25T14:27:10"/>
    <d v="2013-06-26T07:14:34"/>
    <s v="Coding Error"/>
    <s v="Fixed"/>
    <s v="Cheryl Hodge"/>
    <s v="Test Software"/>
    <s v="Roger.Masotti@itt.com"/>
    <s v="Integration Test Phase"/>
    <m/>
    <s v="Roger Masotti"/>
    <s v="BIN 2 MDU ATP Vibe/Pyro"/>
    <s v="11796AU"/>
    <x v="0"/>
    <x v="1"/>
    <d v="2013-06-25T14:27:10"/>
    <d v="2013-11-22T15:10:10"/>
    <s v="Software"/>
    <s v="Software"/>
    <x v="2"/>
    <x v="9"/>
    <x v="45"/>
    <x v="1"/>
    <s v="Test Engine (TSW)"/>
  </r>
  <r>
    <s v="GPS300003169"/>
    <s v="FSW: Parity Generation in Crypto's LNAV Handler Needs Update"/>
    <x v="0"/>
    <s v="Closed/Approved"/>
    <s v="Developmental"/>
    <s v="code"/>
    <m/>
    <s v="SIRN 11865 (unclassified)."/>
    <s v="Mission Data Unit (MDU)"/>
    <s v="3-Normal Queue"/>
    <n v="2751"/>
    <s v="Waiman Baccay"/>
    <d v="2013-06-26T17:13:50"/>
    <d v="2013-06-26T10:44:10"/>
    <d v="2013-09-23T11:33:54"/>
    <s v="Coding Error"/>
    <s v="Fixed"/>
    <s v="Cheryl Hodge"/>
    <s v="Flight Software"/>
    <s v="Patricia.Roeland@itt.com"/>
    <s v="Integration Test Phase"/>
    <m/>
    <s v="Waiman Baccay"/>
    <s v="FSW SIQT"/>
    <n v="11962"/>
    <x v="0"/>
    <x v="0"/>
    <d v="2013-06-26T10:44:10"/>
    <d v="2013-09-23T11:33:54"/>
    <s v="Software"/>
    <s v="Software"/>
    <x v="2"/>
    <x v="3"/>
    <x v="9"/>
    <x v="1"/>
    <s v="Flight Software"/>
  </r>
  <r>
    <s v="GPS300003177"/>
    <s v="CSTS sends EGSE message aborted by user"/>
    <x v="0"/>
    <s v="Closed/Approved"/>
    <s v="Developmental"/>
    <s v="CSTS"/>
    <m/>
    <s v="SIRN AS"/>
    <s v="CSTS"/>
    <s v="2-Give High Attention"/>
    <m/>
    <s v="Roger Masotti"/>
    <d v="2013-07-01T14:20:30"/>
    <d v="2013-06-27T17:47:36"/>
    <d v="2013-10-14T18:10:19"/>
    <s v="Design Error"/>
    <s v="Fixed"/>
    <s v="Cheryl Hodge"/>
    <s v="Test Engineering"/>
    <s v="Hamida.Yaniero@itt.com"/>
    <s v="Integration Test Phase"/>
    <m/>
    <s v="William Bartus"/>
    <s v="TSW SIQT"/>
    <s v="11796AW"/>
    <x v="3"/>
    <x v="1"/>
    <d v="2013-06-27T17:47:36"/>
    <d v="2013-10-14T18:10:19"/>
    <s v="NPE"/>
    <s v="Software"/>
    <x v="2"/>
    <x v="5"/>
    <x v="12"/>
    <x v="1"/>
    <s v="Test Engine (TSW)"/>
  </r>
  <r>
    <s v="GPS300003178"/>
    <s v="TEE displays Pause on Request/Pause on Error in SIRN AS special in Denver"/>
    <x v="1"/>
    <s v="Deferred"/>
    <s v="Developmental"/>
    <s v="CSTS  (TEE window) SIRN AS + for Denver"/>
    <m/>
    <s v="TEE window"/>
    <s v="CSTS"/>
    <s v="3-Normal Queue"/>
    <m/>
    <s v="Hamida Yaniero"/>
    <d v="2013-10-03T15:42:40"/>
    <d v="2013-06-27T17:54:26"/>
    <m/>
    <m/>
    <m/>
    <m/>
    <s v="Test Engineering"/>
    <m/>
    <s v="Integration Test Phase"/>
    <m/>
    <s v="William Bartus"/>
    <s v="Unresolved STE Issue"/>
    <m/>
    <x v="2"/>
    <x v="1"/>
    <d v="2013-06-27T17:54:26"/>
    <m/>
    <s v="NPE"/>
    <s v="Software"/>
    <x v="1"/>
    <x v="1"/>
    <x v="1"/>
    <x v="1"/>
    <s v="Test Engine (TSW)"/>
  </r>
  <r>
    <s v="GPS300003179"/>
    <s v="OOBE script still runs with unpopulated mask data."/>
    <x v="1"/>
    <s v="Deferred"/>
    <s v="Developmental"/>
    <s v="CSTS  SIRN AS + for Denver integration"/>
    <m/>
    <m/>
    <s v="CSTS"/>
    <s v="3-Normal Queue"/>
    <m/>
    <s v="Vincent Castaldi"/>
    <d v="2013-09-09T15:20:02"/>
    <d v="2013-06-27T18:10:05"/>
    <m/>
    <s v="Enhancement"/>
    <s v="Fixed"/>
    <m/>
    <s v="Test Engineering"/>
    <s v="Brandon.Flon@itt.com"/>
    <s v="Integration Test Phase"/>
    <m/>
    <s v="William Bartus"/>
    <s v="Post TSW SIQT"/>
    <m/>
    <x v="1"/>
    <x v="1"/>
    <d v="2013-06-27T18:10:05"/>
    <m/>
    <s v="NPE"/>
    <s v="Software"/>
    <x v="1"/>
    <x v="1"/>
    <x v="1"/>
    <x v="1"/>
    <s v="Test Engine (TSW)"/>
  </r>
  <r>
    <s v="GPS300003180"/>
    <s v="MDU did not restart after reprogram upload"/>
    <x v="0"/>
    <s v="Closed/Approved"/>
    <s v="Developmental"/>
    <m/>
    <m/>
    <s v="SIRN 11960"/>
    <s v="Mission Data Unit (MDU)"/>
    <s v="1-Resolve Immediately"/>
    <m/>
    <s v="Robert Montana"/>
    <d v="2013-07-08T11:13:42"/>
    <d v="2013-06-27T18:16:11"/>
    <d v="2013-07-18T14:56:47"/>
    <s v="Not a Failure"/>
    <s v="Functions as Designed"/>
    <s v="Cheryl Hodge"/>
    <s v="Test Engineering"/>
    <s v="Peter.Moen@itt.com"/>
    <s v="Integration Test Phase"/>
    <m/>
    <s v="William Bartus"/>
    <s v="Not needed for SV01"/>
    <s v="Not a Failure"/>
    <x v="3"/>
    <x v="0"/>
    <d v="2013-06-27T18:16:11"/>
    <d v="2013-07-31T19:09:05"/>
    <s v="Software"/>
    <s v="Software"/>
    <x v="2"/>
    <x v="6"/>
    <x v="19"/>
    <x v="1"/>
    <s v="Flight Software"/>
  </r>
  <r>
    <s v="GPS300003181"/>
    <s v="FSW: LNAV SF5P25 Needs SOH Bits"/>
    <x v="2"/>
    <s v="Closed/Awaiting Approval"/>
    <s v="Developmental"/>
    <s v="Code"/>
    <m/>
    <s v="SIRN 11865 (unclassified)."/>
    <s v="Mission Data Unit (MDU)"/>
    <s v="3-Normal Queue"/>
    <m/>
    <s v="Waiman Baccay"/>
    <d v="2013-07-01T14:00:05"/>
    <d v="2013-06-28T08:38:35"/>
    <d v="2013-07-23T16:41:56"/>
    <s v="Coding Error"/>
    <s v="Fixed"/>
    <m/>
    <s v="Flight Software"/>
    <s v="Patricia.Roeland@itt.com"/>
    <s v="Integration Test Phase"/>
    <m/>
    <s v="Waiman Baccay"/>
    <s v="FSW SIQT"/>
    <n v="11962"/>
    <x v="0"/>
    <x v="0"/>
    <d v="2013-06-28T08:38:35"/>
    <m/>
    <s v="Software"/>
    <s v="Software"/>
    <x v="1"/>
    <x v="1"/>
    <x v="1"/>
    <x v="1"/>
    <s v="Flight Software"/>
  </r>
  <r>
    <s v="GPS300003184"/>
    <s v="ICD801: Serial Telemetry Message Corrections"/>
    <x v="1"/>
    <s v="Deferred"/>
    <s v="Developmental"/>
    <s v="ICD-GPS-801"/>
    <m/>
    <s v="ICD-GPS-801"/>
    <s v="Mission Data Unit (MDU)"/>
    <s v="3-Normal Queue"/>
    <m/>
    <s v="Cheryl Hodge"/>
    <d v="2013-08-19T14:57:40"/>
    <d v="2013-06-28T13:27:08"/>
    <m/>
    <s v="Document Deficiency"/>
    <m/>
    <m/>
    <s v="Flight Software"/>
    <m/>
    <s v="Integration Test Phase"/>
    <m/>
    <s v="Waiman Baccay"/>
    <s v="FSW 801 ICD Update"/>
    <m/>
    <x v="0"/>
    <x v="0"/>
    <d v="2013-06-28T13:27:08"/>
    <m/>
    <s v="Software"/>
    <s v="Software"/>
    <x v="1"/>
    <x v="1"/>
    <x v="1"/>
    <x v="0"/>
    <s v="FSW Docs"/>
  </r>
  <r>
    <s v="GPS300003185"/>
    <s v="MAR EquipmentLimits file missing reference to existing function needed for Calibration"/>
    <x v="0"/>
    <s v="Closed/Approved"/>
    <s v="Developmental"/>
    <m/>
    <m/>
    <s v="EquipmentLimits.xml (MAR Copy), CSTS 11796AT"/>
    <s v="CSTS"/>
    <s v="2-Give High Attention"/>
    <m/>
    <s v="Jason Jackson"/>
    <d v="2013-07-01T13:50:57"/>
    <d v="2013-06-29T15:38:44"/>
    <d v="2013-08-21T14:21:08"/>
    <s v="Not a Failure"/>
    <s v="Fixed"/>
    <s v="Cheryl Hodge"/>
    <s v="Test Software"/>
    <s v="Robert.Mayercik@itt.com"/>
    <s v="Integration Test Phase"/>
    <m/>
    <s v="Robert Mayercik"/>
    <s v="Flight MDU ATP Start"/>
    <s v="11796AU"/>
    <x v="3"/>
    <x v="1"/>
    <d v="2013-06-29T15:38:44"/>
    <d v="2013-08-21T14:21:19"/>
    <s v="MDU"/>
    <s v="Software"/>
    <x v="2"/>
    <x v="8"/>
    <x v="29"/>
    <x v="1"/>
    <s v="Test Engine (TSW)"/>
  </r>
  <r>
    <s v="GPS300003189"/>
    <s v="SPUR tag is not returning the correct value to the script"/>
    <x v="0"/>
    <s v="Closed/Approved"/>
    <s v="Developmental"/>
    <s v="CSTS 11796AT"/>
    <m/>
    <m/>
    <s v="CSTS"/>
    <s v="2-Give High Attention"/>
    <s v="3190, 2956"/>
    <s v="Richard Lourette"/>
    <d v="2013-07-09T16:34:38"/>
    <d v="2013-07-01T17:13:36"/>
    <d v="2013-07-26T08:08:23"/>
    <s v="Document Deficiency"/>
    <s v="Fixed"/>
    <s v="Cheryl Hodge"/>
    <s v="Test Software"/>
    <s v="Robert.Mayercik@itt.com"/>
    <m/>
    <m/>
    <s v="Robert Mayercik"/>
    <s v="Flight MDU ATP Start"/>
    <s v="11796AU"/>
    <x v="4"/>
    <x v="1"/>
    <d v="2013-07-01T17:13:36"/>
    <d v="2013-08-13T17:05:24"/>
    <s v="MDU"/>
    <s v="Software"/>
    <x v="2"/>
    <x v="8"/>
    <x v="33"/>
    <x v="1"/>
    <s v="Test Engine (TSW)"/>
  </r>
  <r>
    <s v="GPS300003190"/>
    <s v="Spectrum Analyzer function GetPowerFrequencyData not handling &quot;null&quot; case properly"/>
    <x v="0"/>
    <s v="Closed/Approved"/>
    <s v="Developmental"/>
    <s v="spectrumanalyzerbase.cpp"/>
    <m/>
    <m/>
    <s v="CSTS"/>
    <s v="2-Give High Attention"/>
    <s v="3189, 2956"/>
    <s v="Richard Lourette"/>
    <d v="2013-07-09T16:35:05"/>
    <d v="2013-07-01T17:18:16"/>
    <d v="2013-08-01T15:07:22"/>
    <s v="Not a Failure"/>
    <s v="Fixed Indirectly"/>
    <s v="Cheryl Hodge"/>
    <s v="Test Software"/>
    <s v="Robert.Mayercik@itt.com"/>
    <m/>
    <m/>
    <s v="Robert Mayercik"/>
    <s v="Flight MDU ATP Start"/>
    <m/>
    <x v="3"/>
    <x v="1"/>
    <d v="2013-07-01T17:18:16"/>
    <d v="2013-08-01T15:07:22"/>
    <s v="MDU"/>
    <s v="Software"/>
    <x v="2"/>
    <x v="8"/>
    <x v="19"/>
    <x v="1"/>
    <s v="Test Engine (TSW)"/>
  </r>
  <r>
    <s v="GPS300003191"/>
    <s v="FSW: FSW Instability After Multiple X1 Adjusts"/>
    <x v="0"/>
    <s v="Closed/Approved"/>
    <s v="Developmental"/>
    <s v="code"/>
    <m/>
    <s v="SIRN 11957"/>
    <s v="Mission Data Unit (MDU)"/>
    <s v="3-Normal Queue"/>
    <s v="2939, 3023, 2940"/>
    <s v="Aryeh Tasher"/>
    <d v="2013-07-03T18:15:38"/>
    <d v="2013-07-03T17:52:35"/>
    <d v="2013-08-06T17:18:29"/>
    <s v="Coding Error"/>
    <s v="Fixed"/>
    <s v="Cheryl Hodge"/>
    <s v="Test Engineering"/>
    <s v="Vincent.Cuprewich@itt.com"/>
    <s v="Integration Test Phase"/>
    <m/>
    <s v="Aryeh Tasher"/>
    <s v="Flight MDU ATP Start"/>
    <n v="11962"/>
    <x v="0"/>
    <x v="0"/>
    <d v="2013-07-03T17:52:35"/>
    <d v="2013-08-06T17:18:29"/>
    <s v="Software"/>
    <s v="Software"/>
    <x v="2"/>
    <x v="8"/>
    <x v="46"/>
    <x v="1"/>
    <s v="Flight Software"/>
  </r>
  <r>
    <s v="GPS300003192"/>
    <s v="MITE Test Engine Hangs Script  Waiting for Data from MAR Test Engine - Intermittent Issue"/>
    <x v="0"/>
    <s v="Closed/Approved"/>
    <s v="Developmental"/>
    <m/>
    <m/>
    <s v="11796AR originally"/>
    <s v="CSTS"/>
    <s v="4-Low Priority"/>
    <s v="See DR 3093, DR 3309"/>
    <s v="Roger Masotti"/>
    <d v="2014-01-07T18:10:17"/>
    <d v="2013-07-03T19:37:13"/>
    <d v="2014-01-07T18:13:22"/>
    <s v="Informational"/>
    <s v="Duplicate"/>
    <s v="Cheryl Hodge"/>
    <s v="Test Engineering"/>
    <s v="Jason.Jackson@itt.com"/>
    <m/>
    <m/>
    <s v="Cheryl Hodge"/>
    <s v="TSW SIQT"/>
    <s v="11796AZ"/>
    <x v="2"/>
    <x v="1"/>
    <d v="2013-07-03T19:37:13"/>
    <d v="2014-01-07T18:13:23"/>
    <s v="Software"/>
    <s v="Software"/>
    <x v="3"/>
    <x v="10"/>
    <x v="32"/>
    <x v="1"/>
    <s v="Test Engine (TSW)"/>
  </r>
  <r>
    <s v="GPS300003193"/>
    <s v="IS-GPS-200/IS-GPS-705: MT35 Message Definition Errors"/>
    <x v="1"/>
    <s v="Deferred"/>
    <s v="Developmental"/>
    <s v="IS-GPS-200 &amp; IS-GPS-705"/>
    <m/>
    <m/>
    <s v="Mission Data Unit (MDU)"/>
    <s v="3-Normal Queue"/>
    <m/>
    <s v="Cheryl Hodge"/>
    <d v="2013-07-08T13:44:26"/>
    <d v="2013-07-05T11:51:17"/>
    <m/>
    <s v="Document Deficiency"/>
    <m/>
    <m/>
    <s v="Flight Software"/>
    <m/>
    <s v="Integration Test Phase"/>
    <m/>
    <s v="Waiman Baccay"/>
    <s v="FSW 200/705 ICD Update"/>
    <m/>
    <x v="0"/>
    <x v="0"/>
    <d v="2013-07-05T11:51:17"/>
    <m/>
    <s v="Software"/>
    <s v="Software"/>
    <x v="1"/>
    <x v="1"/>
    <x v="1"/>
    <x v="0"/>
    <s v="FSW Docs"/>
  </r>
  <r>
    <s v="GPS300003194"/>
    <s v="Improvement to mitigate Logistics errors with Deployment of *schema.xsd file"/>
    <x v="1"/>
    <s v="Deferred"/>
    <s v="Developmental"/>
    <m/>
    <m/>
    <m/>
    <s v="CSTS"/>
    <s v="4-Low Priority"/>
    <m/>
    <s v="Roger Masotti"/>
    <d v="2013-07-08T13:38:32"/>
    <d v="2013-07-05T14:07:16"/>
    <m/>
    <m/>
    <m/>
    <m/>
    <s v="Test Software"/>
    <m/>
    <s v="SWIT Phase"/>
    <m/>
    <s v="Roger Masotti"/>
    <s v="Post TSW SIQT"/>
    <m/>
    <x v="1"/>
    <x v="1"/>
    <d v="2013-07-05T14:07:16"/>
    <m/>
    <s v="Software"/>
    <s v="Software"/>
    <x v="1"/>
    <x v="1"/>
    <x v="1"/>
    <x v="1"/>
    <s v="Test Engine (TSW)"/>
  </r>
  <r>
    <s v="GPS300003199"/>
    <s v="Neither Aux Mode 8K or Aux Mode 32K is working"/>
    <x v="0"/>
    <s v="Closed/Approved"/>
    <s v="Developmental"/>
    <m/>
    <m/>
    <s v="SIRN11796AS"/>
    <s v="CSTS"/>
    <s v="3-Normal Queue"/>
    <m/>
    <s v="Richard Lourette"/>
    <d v="2013-08-14T16:29:30"/>
    <d v="2013-07-10T15:08:03"/>
    <d v="2014-01-21T21:59:07"/>
    <s v="Coding Error"/>
    <s v="Fixed"/>
    <s v="Cheryl Hodge"/>
    <s v="Systems"/>
    <s v="Vincent.Cuprewich@itt.com"/>
    <m/>
    <m/>
    <s v="Richard Lourette"/>
    <s v="TSW SIQT"/>
    <s v="11796AW"/>
    <x v="0"/>
    <x v="1"/>
    <d v="2013-07-10T15:08:03"/>
    <d v="2014-01-21T21:59:07"/>
    <s v="NPE"/>
    <s v="Software"/>
    <x v="3"/>
    <x v="10"/>
    <x v="38"/>
    <x v="1"/>
    <s v="Test Engine (TSW)"/>
  </r>
  <r>
    <s v="GPS300003200"/>
    <s v="Example Crypto parameter comments in Equipement Limits files should be removed"/>
    <x v="0"/>
    <s v="Closed/Approved"/>
    <s v="Developmental"/>
    <m/>
    <m/>
    <m/>
    <s v="CSTS"/>
    <s v="4-Low Priority"/>
    <m/>
    <s v="George Lewis"/>
    <d v="2013-10-02T14:45:44"/>
    <d v="2013-07-11T10:13:15"/>
    <d v="2013-11-05T00:11:49"/>
    <s v="Not a Failure"/>
    <s v="Fixed"/>
    <s v="Cheryl Hodge"/>
    <s v="Test Software"/>
    <s v="Roger.Masotti@itt.com"/>
    <m/>
    <m/>
    <s v="Richard Lourette"/>
    <s v="TSW SIQT"/>
    <s v="11796AX"/>
    <x v="2"/>
    <x v="1"/>
    <d v="2013-07-11T10:13:15"/>
    <d v="2013-11-05T18:46:11"/>
    <s v="Software"/>
    <s v="Software"/>
    <x v="2"/>
    <x v="9"/>
    <x v="30"/>
    <x v="1"/>
    <s v="Test Engine (TSW)"/>
  </r>
  <r>
    <s v="GPS300003202"/>
    <s v="typo in classified LBCR configuration file"/>
    <x v="0"/>
    <s v="Closed/Approved"/>
    <s v="Developmental"/>
    <m/>
    <m/>
    <s v="LBCR SIRN11853D_SECRET"/>
    <s v="LBCR"/>
    <s v="3-Normal Queue"/>
    <m/>
    <s v="Roger Masotti"/>
    <d v="2013-07-15T13:42:51"/>
    <d v="2013-07-11T15:31:01"/>
    <d v="2013-08-13T16:33:21"/>
    <s v="Coding Error"/>
    <s v="Fixed"/>
    <s v="Cheryl Hodge"/>
    <s v="Test Engineering"/>
    <s v="Robert.Mayercik@itt.com"/>
    <s v="Integration Test Phase"/>
    <m/>
    <s v="Joseph Barcelo"/>
    <s v="Flight MDU ATP Start"/>
    <s v="LBCR 11853E / CSTS 11796AU"/>
    <x v="0"/>
    <x v="1"/>
    <d v="2013-07-11T15:31:01"/>
    <d v="2013-08-13T17:31:19"/>
    <s v="Software"/>
    <s v="Software"/>
    <x v="2"/>
    <x v="8"/>
    <x v="33"/>
    <x v="1"/>
    <s v="Test Engine (TSW)"/>
  </r>
  <r>
    <s v="GPS300003203"/>
    <s v="FSW - UHF ToA Estimate Cannot Reach High Limit"/>
    <x v="2"/>
    <s v="Closed/Awaiting Approval"/>
    <s v="Developmental"/>
    <s v="Code"/>
    <m/>
    <s v="SIRN 11957"/>
    <s v="Mission Data Unit (MDU)"/>
    <s v="2-Give High Attention"/>
    <m/>
    <s v="Michael Gilbert"/>
    <d v="2013-07-16T17:14:46"/>
    <d v="2013-07-15T13:52:33"/>
    <d v="2013-07-23T16:37:33"/>
    <s v="Design Error"/>
    <s v="Fixed"/>
    <m/>
    <s v="Flight Software"/>
    <s v="Patricia.Roeland@itt.com"/>
    <s v="Integration Test Phase"/>
    <m/>
    <s v="Michael Gilbert"/>
    <s v="FSW SIQT"/>
    <n v="11962"/>
    <x v="3"/>
    <x v="0"/>
    <d v="2013-07-15T13:52:33"/>
    <m/>
    <s v="Software"/>
    <s v="Software"/>
    <x v="1"/>
    <x v="1"/>
    <x v="1"/>
    <x v="1"/>
    <s v="Flight Software"/>
  </r>
  <r>
    <s v="GPS300003205"/>
    <s v="ICD801: L2C and L5C Text Message Deleted TLM Messages"/>
    <x v="1"/>
    <s v="Deferred"/>
    <s v="Developmental"/>
    <s v="ICD-GPS-801"/>
    <m/>
    <m/>
    <s v="Mission Data Unit (MDU)"/>
    <s v="4-Low Priority"/>
    <m/>
    <m/>
    <m/>
    <d v="2013-07-17T21:45:20"/>
    <m/>
    <s v="Document Deficiency"/>
    <m/>
    <m/>
    <s v="Flight Software"/>
    <m/>
    <s v="Integration Test Phase"/>
    <m/>
    <s v="Waiman Baccay"/>
    <s v="FSW 801 ICD Update"/>
    <m/>
    <x v="1"/>
    <x v="0"/>
    <d v="2013-07-17T21:45:20"/>
    <m/>
    <s v="Software"/>
    <s v="Software"/>
    <x v="1"/>
    <x v="1"/>
    <x v="1"/>
    <x v="0"/>
    <s v="FSW Docs"/>
  </r>
  <r>
    <s v="GPS300003206"/>
    <s v="FSW: TOI (Subframe 1 of CNAV-2) Range Correction"/>
    <x v="0"/>
    <s v="Closed/Approved"/>
    <s v="Developmental"/>
    <s v="Code"/>
    <m/>
    <s v="SIRN 11960"/>
    <s v="Mission Data Unit (MDU)"/>
    <s v="3-Normal Queue"/>
    <m/>
    <s v="Waiman Baccay"/>
    <d v="2013-07-19T11:53:33"/>
    <d v="2013-07-19T11:36:56"/>
    <d v="2013-09-23T11:33:13"/>
    <s v="Coding Error"/>
    <s v="Fixed"/>
    <s v="Cheryl Hodge"/>
    <s v="Flight Software"/>
    <s v="Patricia.Roeland@itt.com"/>
    <s v="Integration Test Phase"/>
    <m/>
    <s v="Waiman Baccay"/>
    <s v="BIN 4 MDU ATP Ambient Final"/>
    <n v="11962"/>
    <x v="0"/>
    <x v="0"/>
    <d v="2013-07-19T11:36:56"/>
    <d v="2013-09-23T11:33:13"/>
    <s v="Software"/>
    <s v="Software"/>
    <x v="2"/>
    <x v="3"/>
    <x v="9"/>
    <x v="1"/>
    <s v="Flight Software"/>
  </r>
  <r>
    <s v="GPS300003208"/>
    <s v="Incorrect z-count arithmetic"/>
    <x v="0"/>
    <s v="Closed/Approved"/>
    <s v="Developmental"/>
    <m/>
    <m/>
    <s v="SIRN11853E_SECRET"/>
    <s v="LBCR"/>
    <s v="1-Resolve Immediately"/>
    <s v="GPS300003047"/>
    <s v="Joseph Barcelo"/>
    <d v="2013-09-23T12:19:04"/>
    <d v="2013-07-19T13:04:09"/>
    <d v="2014-01-28T15:04:26"/>
    <s v="Design Error"/>
    <s v="Fixed"/>
    <s v="Cheryl Hodge"/>
    <s v="Test Engineering"/>
    <s v="Robert.Mayercik@itt.com"/>
    <s v="Integration Test Phase"/>
    <m/>
    <s v="Joseph Barcelo"/>
    <s v="BIN 4 MDU ATP Ambient Final"/>
    <s v="LBCR 11853G UNCLASS"/>
    <x v="0"/>
    <x v="1"/>
    <d v="2013-07-19T13:04:09"/>
    <d v="2014-01-28T15:04:26"/>
    <s v="Software"/>
    <s v="Software"/>
    <x v="3"/>
    <x v="10"/>
    <x v="43"/>
    <x v="1"/>
    <s v="Test Engine (TSW)"/>
  </r>
  <r>
    <s v="GPS300003209"/>
    <s v="FSW - Cleanup of Dead Code in Background Diagnostics"/>
    <x v="0"/>
    <s v="Closed/Approved"/>
    <s v="Developmental"/>
    <s v="Code"/>
    <m/>
    <s v="SIRN 11965"/>
    <s v="Mission Data Unit (MDU)"/>
    <s v="3-Normal Queue"/>
    <n v="639"/>
    <s v="Robert Montana"/>
    <d v="2013-07-20T13:28:43"/>
    <d v="2013-07-19T14:47:54"/>
    <d v="2014-02-07T11:49:28"/>
    <s v="Not a Failure"/>
    <s v="Fixed"/>
    <s v="Cheryl Hodge"/>
    <s v="Flight Software"/>
    <s v="Patricia.Roeland@itt.com"/>
    <s v="Integration Test Phase"/>
    <m/>
    <s v="Robert Montana"/>
    <s v="FSW SIQT"/>
    <n v="11988"/>
    <x v="0"/>
    <x v="0"/>
    <d v="2013-07-19T14:47:54"/>
    <d v="2014-02-07T11:49:28"/>
    <s v="Software"/>
    <s v="Software"/>
    <x v="3"/>
    <x v="7"/>
    <x v="18"/>
    <x v="1"/>
    <s v="Flight Software"/>
  </r>
  <r>
    <s v="GPS300003212"/>
    <s v="FSW: Update of Shared Data When Missing Almanac"/>
    <x v="0"/>
    <s v="Closed/Approved"/>
    <s v="Developmental"/>
    <s v="Code"/>
    <m/>
    <s v="SIRN 11960"/>
    <s v="Mission Data Unit (MDU)"/>
    <s v="3-Normal Queue"/>
    <m/>
    <s v="Waiman Baccay"/>
    <d v="2013-07-20T13:30:39"/>
    <d v="2013-07-20T07:53:31"/>
    <d v="2014-01-13T13:57:35"/>
    <s v="Coding Error"/>
    <s v="Fixed"/>
    <s v="Cheryl Hodge"/>
    <s v="Flight Software"/>
    <s v="Patricia.Roeland@itt.com"/>
    <s v="Integration Test Phase"/>
    <m/>
    <s v="Waiman Baccay"/>
    <s v="BIN 2 MDU ATP Vibe/Pyro"/>
    <n v="11962"/>
    <x v="0"/>
    <x v="0"/>
    <d v="2013-07-20T07:53:31"/>
    <d v="2014-01-13T13:57:35"/>
    <s v="Software"/>
    <s v="Software"/>
    <x v="3"/>
    <x v="10"/>
    <x v="31"/>
    <x v="1"/>
    <s v="Flight Software"/>
  </r>
  <r>
    <s v="GPS300003214"/>
    <s v="LBCR Config File Needed for MNAV at the High Rate"/>
    <x v="0"/>
    <s v="Closed/Approved"/>
    <s v="Developmental"/>
    <m/>
    <m/>
    <s v="LBCR"/>
    <s v="LBCR"/>
    <s v="2-Give High Attention"/>
    <m/>
    <s v="Linda Barcelo"/>
    <d v="2013-09-24T14:24:30"/>
    <d v="2013-07-22T11:31:43"/>
    <d v="2014-01-13T17:06:26"/>
    <s v="Enhancement"/>
    <s v="Enhancement Request"/>
    <s v="Cheryl Hodge"/>
    <s v="Test Software"/>
    <s v="Brandon.Flon@itt.com"/>
    <s v="Integration Test Phase"/>
    <m/>
    <s v="Brandon Flon"/>
    <s v="BIN 4 MDU ATP Ambient Final"/>
    <s v="LBCR 11853G SECRET"/>
    <x v="2"/>
    <x v="1"/>
    <d v="2013-07-22T11:31:43"/>
    <d v="2014-01-13T17:06:26"/>
    <s v="MDU"/>
    <s v="Software"/>
    <x v="3"/>
    <x v="10"/>
    <x v="31"/>
    <x v="1"/>
    <s v="Test Engine (TSW)"/>
  </r>
  <r>
    <s v="GPS300003221"/>
    <s v="Analyze Remove should not not throw exception if used with non-stable analyze."/>
    <x v="0"/>
    <s v="Closed/Approved"/>
    <s v="Developmental"/>
    <m/>
    <m/>
    <m/>
    <s v="CSTS"/>
    <s v="2-Give High Attention"/>
    <m/>
    <s v="Jason Jackson"/>
    <d v="2013-08-26T14:10:40"/>
    <d v="2013-07-24T08:36:34"/>
    <d v="2014-01-02T17:18:34"/>
    <s v="Enhancement"/>
    <s v="Enhancement Request"/>
    <s v="Cheryl Hodge"/>
    <s v="Test Software"/>
    <s v="Hamida.Yaniero@itt.com"/>
    <s v="Integration Test Phase"/>
    <m/>
    <s v="Jason Jackson"/>
    <s v="TSW SIQT"/>
    <s v="11796AW"/>
    <x v="1"/>
    <x v="1"/>
    <d v="2013-07-24T08:36:34"/>
    <d v="2014-01-02T17:18:34"/>
    <s v="Software"/>
    <s v="Software"/>
    <x v="3"/>
    <x v="10"/>
    <x v="47"/>
    <x v="1"/>
    <s v="Test Engine (TSW)"/>
  </r>
  <r>
    <s v="GPS300003243"/>
    <s v="Memory Dump Enable causing Collector to stop."/>
    <x v="0"/>
    <s v="Closed/Approved"/>
    <s v="Developmental"/>
    <m/>
    <m/>
    <m/>
    <s v="CSTS"/>
    <s v="1-Resolve Immediately"/>
    <m/>
    <s v="Richard Lourette"/>
    <d v="2013-08-14T12:29:20"/>
    <d v="2013-08-01T14:52:04"/>
    <d v="2013-10-29T16:59:21"/>
    <s v="Design Error"/>
    <s v="Fixed"/>
    <s v="Cheryl Hodge"/>
    <s v="Flight Software"/>
    <s v="Julie.Fazio@itt.com"/>
    <m/>
    <m/>
    <s v="Julie Fazio"/>
    <s v="Flight MDU ATP Start"/>
    <s v="11796AV"/>
    <x v="0"/>
    <x v="1"/>
    <d v="2013-08-01T14:52:04"/>
    <d v="2013-10-29T16:59:21"/>
    <s v="Software"/>
    <s v="Software"/>
    <x v="2"/>
    <x v="5"/>
    <x v="26"/>
    <x v="1"/>
    <s v="Test Engine (TSW)"/>
  </r>
  <r>
    <s v="GPS300003244"/>
    <s v="Some LBCR Source files are missing headers including file classification."/>
    <x v="0"/>
    <s v="Closed/Approved"/>
    <s v="Developmental"/>
    <m/>
    <m/>
    <m/>
    <s v="LBCR"/>
    <s v="3-Normal Queue"/>
    <n v="1857"/>
    <s v="Linda Barcelo"/>
    <d v="2013-09-24T14:24:59"/>
    <d v="2013-08-01T16:30:09"/>
    <d v="2014-01-07T18:45:14"/>
    <s v="Requirement Misunderstood"/>
    <s v="Fixed"/>
    <s v="Cheryl Hodge"/>
    <s v="Test Engineering"/>
    <s v="Joseph.Barcelo@itt.com"/>
    <s v="Integration Test Phase"/>
    <m/>
    <s v="Joseph Barcelo"/>
    <s v="TSW SIQT"/>
    <s v="LBCR 11853G SECRET"/>
    <x v="4"/>
    <x v="1"/>
    <d v="2013-08-01T16:30:09"/>
    <d v="2014-01-07T18:45:14"/>
    <s v="Software"/>
    <s v="Software"/>
    <x v="3"/>
    <x v="10"/>
    <x v="32"/>
    <x v="1"/>
    <s v="Test Engine (TSW)"/>
  </r>
  <r>
    <s v="GPS300003250"/>
    <s v="LBCR: Timestamping of Nav Messages in the Private Interface"/>
    <x v="2"/>
    <s v="Closed/Awaiting Approval"/>
    <s v="Developmental"/>
    <s v="LBCR"/>
    <m/>
    <m/>
    <s v="LBCR"/>
    <s v="2-Give High Attention"/>
    <s v="DR3446"/>
    <s v="Joseph Barcelo"/>
    <d v="2013-11-22T13:49:48"/>
    <d v="2013-08-06T12:03:26"/>
    <d v="2014-01-09T15:11:26"/>
    <s v="Coding Error"/>
    <s v="Fixed"/>
    <m/>
    <s v="Test Software"/>
    <s v="Waiman.Baccay@itt.com"/>
    <s v="Integration Test Phase"/>
    <m/>
    <s v="Waiman Baccay"/>
    <s v="BIN 4 MDU ATP Ambient Final"/>
    <s v="SIRN11853I_SECRET"/>
    <x v="3"/>
    <x v="1"/>
    <d v="2013-08-06T12:03:26"/>
    <m/>
    <s v="Software"/>
    <s v="Software"/>
    <x v="1"/>
    <x v="1"/>
    <x v="1"/>
    <x v="1"/>
    <s v="Test Engine (TSW)"/>
  </r>
  <r>
    <s v="GPS300003251"/>
    <s v="Synchronize ClearCase config files with those &quot;inside&quot;."/>
    <x v="4"/>
    <s v="Open"/>
    <s v="Developmental"/>
    <m/>
    <m/>
    <m/>
    <s v="LBCR"/>
    <s v="3-Normal Queue"/>
    <n v="3214"/>
    <s v="Linda Barcelo"/>
    <d v="2013-09-24T14:25:22"/>
    <d v="2013-08-06T15:56:06"/>
    <m/>
    <m/>
    <m/>
    <m/>
    <s v="Test Engineering"/>
    <m/>
    <m/>
    <m/>
    <s v="Joseph Barcelo"/>
    <s v="TSW SIQT"/>
    <m/>
    <x v="0"/>
    <x v="1"/>
    <d v="2013-08-06T15:56:06"/>
    <m/>
    <s v="Software"/>
    <s v="Software"/>
    <x v="1"/>
    <x v="1"/>
    <x v="1"/>
    <x v="1"/>
    <s v="Test Engine (TSW)"/>
  </r>
  <r>
    <s v="GPS300003254"/>
    <s v="33220A Function Generator Addition of RANGE HOLD Mode"/>
    <x v="0"/>
    <s v="Closed/Approved"/>
    <s v="Developmental"/>
    <m/>
    <m/>
    <m/>
    <s v="CSTS"/>
    <s v="3-Normal Queue"/>
    <m/>
    <s v="George Lewis"/>
    <d v="2013-10-02T14:50:23"/>
    <d v="2013-08-12T10:36:11"/>
    <d v="2013-11-01T18:47:58"/>
    <s v="Requirement Misunderstood"/>
    <s v="Fixed"/>
    <s v="Cheryl Hodge"/>
    <s v="Systems"/>
    <s v="Roger.Masotti@itt.com"/>
    <m/>
    <m/>
    <s v="Vincent Cuprewich"/>
    <s v="TSW SIQT"/>
    <s v="11796AX"/>
    <x v="2"/>
    <x v="1"/>
    <d v="2013-08-12T10:36:11"/>
    <d v="2013-11-05T15:22:37"/>
    <s v="MDU"/>
    <s v="Software"/>
    <x v="2"/>
    <x v="9"/>
    <x v="30"/>
    <x v="1"/>
    <s v="Test Engine (TSW)"/>
  </r>
  <r>
    <s v="GPS300003256"/>
    <s v="Equipment Limits file has incorrect entries."/>
    <x v="0"/>
    <s v="Closed/Approved"/>
    <s v="Developmental"/>
    <m/>
    <m/>
    <m/>
    <s v="CSTS"/>
    <s v="3-Normal Queue"/>
    <m/>
    <s v="Richard Lourette"/>
    <d v="2013-08-14T17:38:46"/>
    <d v="2013-08-12T16:42:00"/>
    <d v="2013-11-05T15:21:57"/>
    <s v="Design Error"/>
    <s v="Fixed"/>
    <s v="Cheryl Hodge"/>
    <s v="Test Software"/>
    <s v="Julie.Fazio@itt.com"/>
    <m/>
    <m/>
    <s v="Richard Lourette"/>
    <s v="TSW SIQT"/>
    <s v="11796AV"/>
    <x v="2"/>
    <x v="1"/>
    <d v="2013-08-12T16:42:00"/>
    <d v="2013-11-05T15:21:57"/>
    <s v="Software"/>
    <s v="Software"/>
    <x v="2"/>
    <x v="9"/>
    <x v="30"/>
    <x v="1"/>
    <s v="Test Engine (TSW)"/>
  </r>
  <r>
    <s v="GPS300003257"/>
    <s v="FSW: Anomaly Detectors Disabled When AFS Signal Is Lost"/>
    <x v="2"/>
    <s v="In Progress"/>
    <s v="Developmental"/>
    <s v="code"/>
    <m/>
    <m/>
    <s v="Mission Data Unit (MDU)"/>
    <s v="3-Normal Queue"/>
    <n v="3449"/>
    <s v="Aryeh Tasher"/>
    <d v="2013-08-14T17:29:21"/>
    <d v="2013-08-12T17:57:04"/>
    <d v="2013-10-08T15:15:18"/>
    <s v="Coding Error"/>
    <s v="Fixed"/>
    <m/>
    <s v="Test Engineering"/>
    <s v="Aryeh.Tasher@itt.com"/>
    <s v="Integration Test Phase"/>
    <m/>
    <s v="Aryeh Tasher"/>
    <s v="FSW SIQT"/>
    <n v="11988"/>
    <x v="0"/>
    <x v="0"/>
    <d v="2013-08-12T17:57:04"/>
    <m/>
    <s v="Software"/>
    <s v="Software"/>
    <x v="1"/>
    <x v="1"/>
    <x v="1"/>
    <x v="1"/>
    <s v="Flight Software"/>
  </r>
  <r>
    <s v="GPS300003258"/>
    <s v="CSTS Installation process does not uninstall the encrypted equipment limits files"/>
    <x v="0"/>
    <s v="Closed/Approved"/>
    <s v="Developmental"/>
    <s v="csts installer"/>
    <m/>
    <m/>
    <s v="CSTS"/>
    <s v="2-Give High Attention"/>
    <n v="3256"/>
    <s v="Richard Lourette"/>
    <d v="2013-08-19T14:50:50"/>
    <d v="2013-08-12T23:02:07"/>
    <d v="2014-01-02T17:20:00"/>
    <s v="Coding Error"/>
    <s v="Fixed"/>
    <s v="Cheryl Hodge"/>
    <s v="Test Software"/>
    <s v="Hamida.Yaniero@itt.com"/>
    <m/>
    <m/>
    <s v="William Bartus"/>
    <s v="TSW SIQT"/>
    <s v="11796AW"/>
    <x v="3"/>
    <x v="1"/>
    <d v="2013-08-12T23:02:07"/>
    <d v="2014-01-02T17:20:00"/>
    <s v="NPE"/>
    <s v="Software"/>
    <x v="3"/>
    <x v="10"/>
    <x v="47"/>
    <x v="1"/>
    <s v="Test Engine (TSW)"/>
  </r>
  <r>
    <s v="GPS300003259"/>
    <s v="csts installershould be in class and only class environment"/>
    <x v="2"/>
    <s v="Closed/Awaiting Approval"/>
    <s v="Developmental"/>
    <m/>
    <m/>
    <m/>
    <s v="CSTS"/>
    <s v="2-Give High Attention"/>
    <m/>
    <s v="Joseph Barcelo"/>
    <d v="2013-09-23T14:23:36"/>
    <d v="2013-08-12T23:19:12"/>
    <d v="2013-09-23T16:51:30"/>
    <s v="Informational"/>
    <s v="Fixed"/>
    <m/>
    <s v="Test Engineering"/>
    <s v="Cheryl.Hodge@itt.com"/>
    <m/>
    <m/>
    <s v="William Bartus"/>
    <s v="TSW SIQT"/>
    <s v="SVD Doc"/>
    <x v="0"/>
    <x v="1"/>
    <d v="2013-08-12T23:19:12"/>
    <m/>
    <s v="NPE"/>
    <s v="Software"/>
    <x v="1"/>
    <x v="1"/>
    <x v="1"/>
    <x v="0"/>
    <s v="TSW Docs"/>
  </r>
  <r>
    <s v="GPS300003264"/>
    <s v="TSW Code Clean up"/>
    <x v="0"/>
    <s v="Closed/Approved"/>
    <s v="Developmental"/>
    <m/>
    <m/>
    <m/>
    <s v="CSTS"/>
    <s v="3-Normal Queue"/>
    <s v="DR GPS300001857"/>
    <s v="George Lewis"/>
    <d v="2013-08-19T14:39:18"/>
    <d v="2013-08-14T17:18:01"/>
    <d v="2014-01-07T19:07:55"/>
    <s v="Customer Request"/>
    <s v="Fixed"/>
    <s v="Cheryl Hodge"/>
    <s v="Test Engineering"/>
    <s v="Jason.Jackson@itt.com"/>
    <m/>
    <m/>
    <s v="George Lewis"/>
    <s v="TSW SIQT"/>
    <s v="LBCR 11853G"/>
    <x v="2"/>
    <x v="1"/>
    <d v="2013-08-14T17:18:01"/>
    <d v="2014-01-07T19:07:55"/>
    <s v="Software"/>
    <s v="Software"/>
    <x v="3"/>
    <x v="10"/>
    <x v="32"/>
    <x v="1"/>
    <s v="Test Engine (TSW)"/>
  </r>
  <r>
    <s v="GPS300003265"/>
    <s v="MDU Dump Telemetry NOT working (Validation @Cape required)"/>
    <x v="2"/>
    <s v="Closed/Awaiting Approval"/>
    <s v="Developmental"/>
    <m/>
    <m/>
    <m/>
    <s v="CSTS"/>
    <s v="3-Normal Queue"/>
    <m/>
    <s v="Richard Lourette"/>
    <d v="2013-08-19T14:37:42"/>
    <d v="2013-08-15T12:08:36"/>
    <d v="2013-09-20T13:00:42"/>
    <s v="Coding Error"/>
    <s v="Fixed"/>
    <m/>
    <s v="Test Software"/>
    <s v="Brandon.Flon@itt.com"/>
    <m/>
    <m/>
    <s v="Richard Lourette"/>
    <s v="TSW SIQT"/>
    <s v="11796AW"/>
    <x v="0"/>
    <x v="1"/>
    <d v="2013-08-15T12:08:36"/>
    <m/>
    <s v="NPE"/>
    <s v="Software"/>
    <x v="1"/>
    <x v="1"/>
    <x v="1"/>
    <x v="1"/>
    <s v="Test Engine (TSW)"/>
  </r>
  <r>
    <s v="GPS300003268"/>
    <s v="FSW - Confusing Crypto Telemetry"/>
    <x v="0"/>
    <s v="Closed/Approved"/>
    <s v="Developmental"/>
    <s v="Code"/>
    <m/>
    <s v="SIRN 11965"/>
    <s v="Mission Data Unit (MDU)"/>
    <s v="3-Normal Queue"/>
    <m/>
    <s v="Michael Gilbert"/>
    <d v="2013-08-16T14:51:56"/>
    <d v="2013-08-16T14:43:25"/>
    <d v="2014-02-07T18:04:03"/>
    <s v="Requirement Misunderstood"/>
    <s v="Fixed"/>
    <s v="Cheryl Hodge"/>
    <s v="Flight Software"/>
    <s v="Patricia.Roeland@itt.com"/>
    <s v="Integration Test Phase"/>
    <m/>
    <s v="Michael Gilbert"/>
    <s v="FSW SIQT"/>
    <n v="11981"/>
    <x v="2"/>
    <x v="0"/>
    <d v="2013-08-16T14:43:25"/>
    <d v="2014-02-07T18:04:03"/>
    <s v="Software"/>
    <s v="Software"/>
    <x v="3"/>
    <x v="7"/>
    <x v="18"/>
    <x v="1"/>
    <s v="Flight Software"/>
  </r>
  <r>
    <s v="GPS300003269"/>
    <s v="LBCR L-Band Combinded Group Delay Cannot Be Run With LBCR Calibration on a NPEITE"/>
    <x v="0"/>
    <s v="Closed/Approved"/>
    <s v="Developmental"/>
    <m/>
    <m/>
    <m/>
    <s v="CSTS"/>
    <s v="3-Normal Queue"/>
    <m/>
    <s v="Richard Lourette"/>
    <d v="2013-08-19T14:34:51"/>
    <d v="2013-08-16T15:03:19"/>
    <d v="2013-11-05T00:26:40"/>
    <s v="Test Set Up Error"/>
    <s v="Fixed"/>
    <s v="Cheryl Hodge"/>
    <s v="Test Software"/>
    <s v="Roger.Masotti@itt.com"/>
    <m/>
    <m/>
    <s v="Richard Lourette"/>
    <s v="TSW SIQT"/>
    <s v="11796AX"/>
    <x v="0"/>
    <x v="1"/>
    <d v="2013-08-16T15:03:19"/>
    <d v="2013-11-05T18:57:32"/>
    <s v="NPE"/>
    <s v="Software"/>
    <x v="2"/>
    <x v="9"/>
    <x v="30"/>
    <x v="1"/>
    <s v="Test Engine (TSW)"/>
  </r>
  <r>
    <s v="GPS300003270"/>
    <s v="Some Scripts specific to NPEITE w/o Tar are failing due to variable overwrite."/>
    <x v="0"/>
    <s v="Closed/Approved"/>
    <s v="Developmental"/>
    <m/>
    <m/>
    <m/>
    <s v="CSTS"/>
    <s v="3-Normal Queue"/>
    <m/>
    <s v="Brandon Flon"/>
    <d v="2013-08-19T14:28:14"/>
    <d v="2013-08-19T12:19:32"/>
    <d v="2013-10-28T17:37:06"/>
    <s v="Coding Error"/>
    <s v="Fixed"/>
    <s v="Cheryl Hodge"/>
    <s v="Test Software"/>
    <s v="Hamida.Yaniero@itt.com"/>
    <m/>
    <m/>
    <s v="Richard Lourette"/>
    <s v="Flight Panel ATP Start"/>
    <s v="11796AW"/>
    <x v="0"/>
    <x v="1"/>
    <d v="2013-08-19T12:19:32"/>
    <d v="2013-10-29T17:25:28"/>
    <s v="NPE"/>
    <s v="Software"/>
    <x v="2"/>
    <x v="5"/>
    <x v="26"/>
    <x v="1"/>
    <s v="Test Engine (TSW)"/>
  </r>
  <r>
    <s v="GPS300003271"/>
    <s v="CSTS Script parser should NOT allow &lt;UUT&gt; tags outside of &lt;Test&gt; tags"/>
    <x v="0"/>
    <s v="Closed/Approved"/>
    <s v="Developmental"/>
    <m/>
    <m/>
    <m/>
    <s v="CSTS"/>
    <s v="3-Normal Queue"/>
    <n v="3035"/>
    <s v="Jason Jackson"/>
    <d v="2013-09-09T15:00:45"/>
    <d v="2013-08-19T20:43:11"/>
    <d v="2013-10-14T18:11:19"/>
    <s v="Enhancement"/>
    <s v="Fixed"/>
    <s v="Cheryl Hodge"/>
    <s v="Test Software"/>
    <s v="Hamida.Yaniero@itt.com"/>
    <m/>
    <m/>
    <s v="Robert Mayercik"/>
    <s v="TSW SIQT"/>
    <s v="11796AW"/>
    <x v="0"/>
    <x v="1"/>
    <d v="2013-08-19T20:43:11"/>
    <d v="2013-10-14T18:11:19"/>
    <s v="Software"/>
    <s v="Software"/>
    <x v="2"/>
    <x v="5"/>
    <x v="12"/>
    <x v="1"/>
    <s v="Test Engine (TSW)"/>
  </r>
  <r>
    <s v="GPS300003272"/>
    <s v="FSW: MNAV MT9 ST2 Builder Array Overrun"/>
    <x v="2"/>
    <s v="In Progress"/>
    <s v="Developmental"/>
    <s v="Code"/>
    <m/>
    <s v="SIRN 11966 (U)"/>
    <s v="Mission Data Unit (MDU)"/>
    <s v="3-Normal Queue"/>
    <m/>
    <s v="Waiman Baccay"/>
    <d v="2013-08-22T14:10:22"/>
    <d v="2013-08-21T10:37:06"/>
    <d v="2013-09-27T17:45:12"/>
    <s v="Coding Error"/>
    <s v="Fixed"/>
    <m/>
    <s v="Flight Software"/>
    <s v="Patricia.Roeland@itt.com"/>
    <s v="Integration Test Phase"/>
    <m/>
    <s v="Waiman Baccay"/>
    <s v="FSW SIQT"/>
    <n v="11981"/>
    <x v="0"/>
    <x v="0"/>
    <d v="2013-08-21T10:37:06"/>
    <m/>
    <s v="Software"/>
    <s v="Software"/>
    <x v="1"/>
    <x v="1"/>
    <x v="1"/>
    <x v="1"/>
    <s v="Flight Software"/>
  </r>
  <r>
    <s v="GPS300003274"/>
    <s v="FSW: Current Time in the OBC Ephemeris Message"/>
    <x v="2"/>
    <s v="In Progress"/>
    <s v="Developmental"/>
    <s v="Code"/>
    <m/>
    <s v="SIRN 11966 (U)"/>
    <s v="Mission Data Unit (MDU)"/>
    <s v="3-Normal Queue"/>
    <m/>
    <s v="Waiman Baccay"/>
    <d v="2013-08-27T17:27:42"/>
    <d v="2013-08-26T11:37:08"/>
    <d v="2013-09-27T17:46:19"/>
    <s v="Design Error"/>
    <s v="Fixed"/>
    <m/>
    <s v="Flight Software"/>
    <s v="Patricia.Roeland@itt.com"/>
    <s v="Integration Test Phase"/>
    <m/>
    <s v="Waiman Baccay"/>
    <s v="FSW SIQT"/>
    <n v="11981"/>
    <x v="0"/>
    <x v="0"/>
    <d v="2013-08-26T11:37:08"/>
    <m/>
    <s v="Software"/>
    <s v="Software"/>
    <x v="1"/>
    <x v="1"/>
    <x v="1"/>
    <x v="1"/>
    <s v="Flight Software"/>
  </r>
  <r>
    <s v="GPS300003278"/>
    <s v="Commands Database: Add 2 missing commands and Remove 2 duplicate commands"/>
    <x v="0"/>
    <s v="Closed/Approved"/>
    <s v="Developmental"/>
    <m/>
    <m/>
    <m/>
    <s v="CSTS"/>
    <s v="3-Normal Queue"/>
    <m/>
    <s v="Jason Jackson"/>
    <d v="2013-09-16T14:18:17"/>
    <d v="2013-09-04T15:47:38"/>
    <d v="2013-10-28T17:33:53"/>
    <s v="Coding Error"/>
    <s v="Fixed"/>
    <s v="Cheryl Hodge"/>
    <s v="Flight Software"/>
    <s v="Julie.Fazio@itt.com"/>
    <m/>
    <m/>
    <s v="Julie Fazio"/>
    <s v="BIN 4 MDU ATP Ambient Final"/>
    <s v="11796AX"/>
    <x v="0"/>
    <x v="1"/>
    <d v="2013-09-04T15:47:38"/>
    <d v="2013-10-28T17:33:53"/>
    <s v="Software"/>
    <s v="Software"/>
    <x v="2"/>
    <x v="5"/>
    <x v="26"/>
    <x v="1"/>
    <s v="Test Engine (TSW)"/>
  </r>
  <r>
    <s v="GPS300003281"/>
    <s v="LBCR Control Panel GUI does NOT display Revision# or Link to Readme File"/>
    <x v="1"/>
    <s v="Deferred"/>
    <s v="Developmental"/>
    <m/>
    <m/>
    <m/>
    <s v="LBCR"/>
    <s v="3-Normal Queue"/>
    <m/>
    <m/>
    <m/>
    <d v="2013-09-11T08:13:34"/>
    <m/>
    <m/>
    <m/>
    <m/>
    <s v="Test Software"/>
    <m/>
    <s v="Integration Test Phase"/>
    <m/>
    <s v="Brandon Flon"/>
    <s v="Not Needed for SV01"/>
    <m/>
    <x v="1"/>
    <x v="1"/>
    <d v="2013-09-11T08:13:34"/>
    <m/>
    <s v="NPE"/>
    <s v="Software"/>
    <x v="1"/>
    <x v="1"/>
    <x v="1"/>
    <x v="1"/>
    <s v="Test Engine (TSW)"/>
  </r>
  <r>
    <s v="GPS300003284"/>
    <s v="FSW - Z-Count Issues with Received Crosslink Messages"/>
    <x v="2"/>
    <s v="In Progress"/>
    <s v="Developmental"/>
    <s v="Code"/>
    <m/>
    <s v="SIRN 11965"/>
    <s v="Mission Data Unit (MDU)"/>
    <s v="1-Resolve Immediately"/>
    <m/>
    <s v="Michael Gilbert"/>
    <d v="2013-09-16T14:08:08"/>
    <d v="2013-09-16T13:57:54"/>
    <d v="2013-09-26T17:46:05"/>
    <s v="Coding Error"/>
    <s v="Fixed"/>
    <m/>
    <s v="Test Engineering"/>
    <s v="Patricia.Roeland@itt.com"/>
    <s v="GNST Integration"/>
    <m/>
    <s v="Michael Gilbert"/>
    <s v="FSW SIQT"/>
    <n v="11981"/>
    <x v="3"/>
    <x v="0"/>
    <d v="2013-09-16T13:57:54"/>
    <m/>
    <s v="Software"/>
    <s v="Software"/>
    <x v="1"/>
    <x v="1"/>
    <x v="1"/>
    <x v="1"/>
    <s v="Flight Software"/>
  </r>
  <r>
    <s v="GPS300003285"/>
    <s v="ATP Executive GUI Crashes on Screen - Clear Function"/>
    <x v="0"/>
    <s v="Closed/Approved"/>
    <s v="Developmental"/>
    <m/>
    <m/>
    <s v="SIRN AW"/>
    <s v="CSTS"/>
    <s v="3-Normal Queue"/>
    <m/>
    <s v="Jason Jackson"/>
    <d v="2013-09-19T15:09:42"/>
    <d v="2013-09-19T09:28:36"/>
    <d v="2013-10-28T17:34:43"/>
    <s v="Coding Error"/>
    <s v="Fixed"/>
    <s v="Cheryl Hodge"/>
    <s v="Test Software"/>
    <s v="Julie.Fazio@itt.com"/>
    <s v="Integration Test Phase"/>
    <m/>
    <s v="Brandon Flon"/>
    <s v="TSW SIQT"/>
    <s v="11796AX"/>
    <x v="0"/>
    <x v="1"/>
    <d v="2013-09-19T09:28:36"/>
    <d v="2013-10-29T17:25:51"/>
    <s v="NPE"/>
    <s v="Software"/>
    <x v="2"/>
    <x v="5"/>
    <x v="26"/>
    <x v="1"/>
    <s v="Test Engine (TSW)"/>
  </r>
  <r>
    <s v="GPS300003286"/>
    <s v="CML Version 29.6 and greater will not properly work with SIRN11796AU"/>
    <x v="3"/>
    <s v="Closed/Approved"/>
    <s v="Developmental"/>
    <m/>
    <m/>
    <m/>
    <s v="CSTS"/>
    <s v="3-Normal Queue"/>
    <m/>
    <s v="George Lewis"/>
    <d v="2013-09-20T11:54:57"/>
    <d v="2013-09-19T14:06:16"/>
    <d v="2013-11-04T22:04:09"/>
    <s v="Document Deficiency"/>
    <s v="Fixed"/>
    <m/>
    <s v="Test Software"/>
    <s v="Richard.Lourette@itt.com"/>
    <m/>
    <m/>
    <s v="Richard Lourette"/>
    <s v="TSW SIQT"/>
    <m/>
    <x v="0"/>
    <x v="1"/>
    <d v="2013-09-19T14:06:16"/>
    <m/>
    <s v="Software"/>
    <s v="Software"/>
    <x v="1"/>
    <x v="1"/>
    <x v="1"/>
    <x v="1"/>
    <s v="Test Engine (TSW)"/>
  </r>
  <r>
    <s v="GPS300003289"/>
    <s v="OOM Exception while running xlink Rx script"/>
    <x v="4"/>
    <s v="Closed/Approved"/>
    <s v="Developmental"/>
    <m/>
    <m/>
    <m/>
    <s v="LBCR"/>
    <s v="2-Give High Attention"/>
    <m/>
    <s v="Joseph Barcelo"/>
    <d v="2013-09-23T14:16:31"/>
    <d v="2013-09-20T10:58:32"/>
    <d v="2014-01-07T18:33:33"/>
    <s v="Design Error"/>
    <m/>
    <m/>
    <s v="Test Engineering"/>
    <s v="Katherine.Carita@itt.com"/>
    <m/>
    <m/>
    <s v="Joseph Barcelo"/>
    <s v="TSW SIQT"/>
    <s v="11853H_UNCL, 11853H_SECRET"/>
    <x v="4"/>
    <x v="1"/>
    <d v="2013-09-20T10:58:32"/>
    <m/>
    <s v="Software"/>
    <s v="Software"/>
    <x v="1"/>
    <x v="1"/>
    <x v="1"/>
    <x v="1"/>
    <s v="Test Engine (TSW)"/>
  </r>
  <r>
    <s v="GPS300003293"/>
    <s v="FSW:  InSite MDU SN303 Mutex Acquisition Exception"/>
    <x v="4"/>
    <s v="In Progress"/>
    <s v="Developmental"/>
    <m/>
    <m/>
    <m/>
    <s v="Mission Data Unit (MDU)"/>
    <s v="2-Give High Attention"/>
    <m/>
    <s v="Aryeh Tasher"/>
    <d v="2013-09-26T15:08:51"/>
    <d v="2013-09-21T14:37:22"/>
    <m/>
    <m/>
    <m/>
    <m/>
    <s v="Test Engineering"/>
    <m/>
    <m/>
    <m/>
    <s v="Nick Suttora"/>
    <s v="FSW SIQT"/>
    <m/>
    <x v="3"/>
    <x v="0"/>
    <d v="2013-09-21T14:37:22"/>
    <m/>
    <s v="MDU"/>
    <s v="Software"/>
    <x v="1"/>
    <x v="1"/>
    <x v="1"/>
    <x v="1"/>
    <s v="Flight Software"/>
  </r>
  <r>
    <s v="GPS300003295"/>
    <s v="SIRN installation for TAR not present lacking the TAR xml code"/>
    <x v="0"/>
    <s v="Closed/Approved"/>
    <s v="Developmental"/>
    <m/>
    <m/>
    <m/>
    <s v="CSTS"/>
    <s v="3-Normal Queue"/>
    <m/>
    <s v="George Lewis"/>
    <d v="2013-09-30T14:21:38"/>
    <d v="2013-09-23T22:03:03"/>
    <d v="2013-10-28T17:36:19"/>
    <s v="Requirement Misunderstood"/>
    <s v="Fixed"/>
    <s v="Cheryl Hodge"/>
    <s v="Test Engineering"/>
    <s v="Brandon.Flon@itt.com"/>
    <s v="Integration Test Phase"/>
    <m/>
    <s v="William Bartus"/>
    <s v="Flight Panel ATP Start"/>
    <s v="11796AX"/>
    <x v="0"/>
    <x v="1"/>
    <d v="2013-09-23T22:03:03"/>
    <d v="2013-10-29T17:26:15"/>
    <s v="NPE"/>
    <s v="Software"/>
    <x v="2"/>
    <x v="5"/>
    <x v="26"/>
    <x v="1"/>
    <s v="Test Engine (TSW)"/>
  </r>
  <r>
    <s v="GPS300003297"/>
    <s v="Classification of certain crypto-related configuration files changes."/>
    <x v="0"/>
    <s v="Closed/Approved"/>
    <s v="Developmental"/>
    <m/>
    <m/>
    <m/>
    <s v="LBCR"/>
    <s v="3-Normal Queue"/>
    <s v="GPS300003202"/>
    <s v="Joseph Barcelo"/>
    <d v="2013-09-24T14:32:36"/>
    <d v="2013-09-24T12:33:45"/>
    <d v="2014-01-07T19:09:48"/>
    <s v="Customer Request"/>
    <s v="Fixed"/>
    <s v="Cheryl Hodge"/>
    <s v="Test Software"/>
    <s v="Linda.Barcelo@itt.com"/>
    <m/>
    <m/>
    <s v="Joseph Barcelo"/>
    <s v="TSW SIQT"/>
    <s v="LBCR 11853G SECRET"/>
    <x v="0"/>
    <x v="1"/>
    <d v="2013-09-24T12:33:45"/>
    <d v="2014-01-07T19:09:48"/>
    <s v="Software"/>
    <s v="Software"/>
    <x v="3"/>
    <x v="10"/>
    <x v="32"/>
    <x v="1"/>
    <s v="Test Engine (TSW)"/>
  </r>
  <r>
    <s v="GPS300003298"/>
    <s v="LBCR FEP crashes for unknown reasons"/>
    <x v="1"/>
    <s v="Deferred"/>
    <s v="Developmental"/>
    <m/>
    <m/>
    <m/>
    <s v="LBCR"/>
    <s v="4-Low Priority"/>
    <m/>
    <s v="Vincent Castaldi"/>
    <d v="2013-09-26T14:14:16"/>
    <d v="2013-09-24T12:44:13"/>
    <m/>
    <s v="Design Error"/>
    <s v="Fixed"/>
    <m/>
    <s v="Test Engineering"/>
    <s v="Joseph.Barcelo@itt.com"/>
    <m/>
    <m/>
    <s v="Joseph Barcelo"/>
    <s v="Unresolved STE Issue"/>
    <m/>
    <x v="2"/>
    <x v="3"/>
    <d v="2013-09-24T12:44:13"/>
    <m/>
    <s v="Software"/>
    <s v="Software"/>
    <x v="1"/>
    <x v="1"/>
    <x v="1"/>
    <x v="1"/>
    <s v="Test Engine (TSW)"/>
  </r>
  <r>
    <s v="GPS300003302"/>
    <s v="FSW - ToA Bias Not Retained Through MDU Restart"/>
    <x v="2"/>
    <s v="In Progress"/>
    <s v="Developmental"/>
    <s v="FSW"/>
    <m/>
    <s v="SIRN 11965"/>
    <s v="Mission Data Unit (MDU)"/>
    <s v="2-Give High Attention"/>
    <n v="3284"/>
    <s v="Michael Gilbert"/>
    <d v="2013-09-26T14:08:44"/>
    <d v="2013-09-25T18:32:42"/>
    <d v="2013-10-10T12:07:21"/>
    <s v="Design Error"/>
    <s v="Fixed"/>
    <m/>
    <s v="Flight Software"/>
    <s v="Patricia.Roeland@itt.com"/>
    <s v="Integration Test Phase"/>
    <m/>
    <s v="Michael Gilbert"/>
    <s v="FSW SIQT"/>
    <n v="11981"/>
    <x v="0"/>
    <x v="0"/>
    <d v="2013-09-25T18:32:42"/>
    <m/>
    <s v="Software"/>
    <s v="Software"/>
    <x v="1"/>
    <x v="1"/>
    <x v="1"/>
    <x v="1"/>
    <s v="Flight Software"/>
  </r>
  <r>
    <s v="GPS300003307"/>
    <s v="Spectrum Analyzer errors due to IF overload"/>
    <x v="0"/>
    <s v="Closed/Approved"/>
    <s v="Developmental"/>
    <m/>
    <m/>
    <m/>
    <s v="CSTS"/>
    <s v="2-Give High Attention"/>
    <m/>
    <s v="George Lewis"/>
    <d v="2013-10-07T14:35:39"/>
    <d v="2013-09-30T16:10:56"/>
    <d v="2013-10-29T17:28:15"/>
    <s v="Requirement Misunderstood"/>
    <s v="Fixed"/>
    <s v="Cheryl Hodge"/>
    <s v="Test Engineering"/>
    <s v="William.Bartus@itt.com"/>
    <m/>
    <m/>
    <s v="William Bartus"/>
    <s v="Flight Panel ATP Start"/>
    <s v="11796AX"/>
    <x v="3"/>
    <x v="1"/>
    <d v="2013-09-30T16:10:56"/>
    <d v="2013-11-05T18:54:43"/>
    <s v="NPE"/>
    <s v="Software"/>
    <x v="2"/>
    <x v="9"/>
    <x v="30"/>
    <x v="1"/>
    <s v="Test Engine (TSW)"/>
  </r>
  <r>
    <s v="GPS300003309"/>
    <s v="TestEngine Service went nonresponsive/hung up during script"/>
    <x v="0"/>
    <s v="Closed/Approved"/>
    <s v="Developmental"/>
    <m/>
    <m/>
    <m/>
    <s v="CSTS"/>
    <s v="3-Normal Queue"/>
    <s v="3192 (?)"/>
    <s v="Jason Jackson"/>
    <d v="2013-10-02T15:37:08"/>
    <d v="2013-10-01T10:02:48"/>
    <d v="2014-01-07T16:51:22"/>
    <s v="Design Error"/>
    <s v="Fixed"/>
    <s v="Cheryl Hodge"/>
    <s v="Test Engineering"/>
    <s v="Roger.Masotti@itt.com"/>
    <m/>
    <m/>
    <s v="Robert Mayercik"/>
    <s v="TSW SIQT"/>
    <s v="11796AZ"/>
    <x v="3"/>
    <x v="1"/>
    <d v="2013-10-01T10:02:48"/>
    <d v="2014-01-07T16:51:22"/>
    <s v="MDU"/>
    <s v="Software"/>
    <x v="3"/>
    <x v="10"/>
    <x v="32"/>
    <x v="1"/>
    <s v="Test Engine (TSW)"/>
  </r>
  <r>
    <s v="GPS300003310"/>
    <s v="FSW - Additional Range Check for Memory_Pool::Allocate()"/>
    <x v="0"/>
    <s v="Closed/Approved"/>
    <s v="Developmental"/>
    <m/>
    <m/>
    <s v="SIRN 11965"/>
    <s v="Mission Data Unit (MDU)"/>
    <s v="3-Normal Queue"/>
    <n v="1199"/>
    <s v="Michael Gilbert"/>
    <d v="2013-10-02T14:14:44"/>
    <d v="2013-10-01T13:53:43"/>
    <d v="2013-12-20T12:26:37"/>
    <s v="Design Error"/>
    <s v="Fixed"/>
    <s v="Cheryl Hodge"/>
    <s v="Flight Software"/>
    <s v="Patricia.Roeland@itt.com"/>
    <s v="Integration Test Phase"/>
    <m/>
    <s v="Michael Gilbert"/>
    <s v="FSW SIQT"/>
    <n v="11981"/>
    <x v="2"/>
    <x v="0"/>
    <d v="2013-10-01T13:53:43"/>
    <d v="2013-12-20T12:26:45"/>
    <s v="Software"/>
    <s v="Software"/>
    <x v="2"/>
    <x v="11"/>
    <x v="48"/>
    <x v="1"/>
    <s v="Flight Software"/>
  </r>
  <r>
    <s v="GPS300003311"/>
    <s v="SDD - Update Script to Generate SDD Appendix"/>
    <x v="5"/>
    <s v="Open"/>
    <s v="Developmental"/>
    <s v="SDD1652000APX"/>
    <m/>
    <m/>
    <s v="Mission Data Unit (MDU)"/>
    <s v="4-Low Priority"/>
    <n v="1473"/>
    <s v="Michael Gilbert"/>
    <d v="2013-10-02T14:14:11"/>
    <d v="2013-10-01T14:39:22"/>
    <m/>
    <s v="Not a Failure"/>
    <m/>
    <m/>
    <s v="Flight Software"/>
    <m/>
    <s v="Unit Test Phase"/>
    <m/>
    <s v="Michael Gilbert"/>
    <s v="FSW SDD"/>
    <m/>
    <x v="2"/>
    <x v="0"/>
    <d v="2013-10-01T14:39:22"/>
    <m/>
    <s v="Software"/>
    <s v="Software"/>
    <x v="1"/>
    <x v="1"/>
    <x v="1"/>
    <x v="0"/>
    <s v="FSW Docs"/>
  </r>
  <r>
    <s v="GPS300003313"/>
    <s v="NDS BDP Data is not logged to T5 Dump Database"/>
    <x v="0"/>
    <s v="Closed/Approved"/>
    <s v="Developmental"/>
    <m/>
    <m/>
    <m/>
    <s v="CSTS"/>
    <s v="3-Normal Queue"/>
    <n v="2285"/>
    <s v="Richard Lourette"/>
    <d v="2013-12-16T15:59:22"/>
    <d v="2013-10-01T17:55:11"/>
    <d v="2014-01-21T21:58:22"/>
    <s v="Coding Error"/>
    <s v="Fixed"/>
    <s v="Cheryl Hodge"/>
    <s v="Systems"/>
    <s v="Vincent.Cuprewich@itt.com"/>
    <m/>
    <m/>
    <s v="Vincent Cuprewich"/>
    <s v="TSW SIQT"/>
    <s v="11796BD"/>
    <x v="3"/>
    <x v="1"/>
    <d v="2013-10-01T17:55:11"/>
    <d v="2014-01-21T21:58:22"/>
    <s v="NPE"/>
    <s v="Software"/>
    <x v="3"/>
    <x v="10"/>
    <x v="38"/>
    <x v="1"/>
    <s v="Test Engine (TSW)"/>
  </r>
  <r>
    <s v="GPS300003314"/>
    <s v="FSW: Correct Data Elements 0x898 and 0x8AF"/>
    <x v="2"/>
    <s v="In Progress"/>
    <s v="Developmental"/>
    <s v="code"/>
    <m/>
    <s v="SIRN 11965"/>
    <s v="Mission Data Unit (MDU)"/>
    <s v="3-Normal Queue"/>
    <m/>
    <s v="Aryeh Tasher"/>
    <d v="2013-10-02T14:18:33"/>
    <d v="2013-10-02T09:31:07"/>
    <d v="2013-11-26T14:29:02"/>
    <s v="Coding Error"/>
    <s v="Fixed"/>
    <m/>
    <s v="Systems"/>
    <s v="Patricia.Roeland@itt.com"/>
    <s v="Integration Test Phase"/>
    <m/>
    <s v="Aryeh Tasher"/>
    <s v="FSW SIQT"/>
    <n v="11988"/>
    <x v="0"/>
    <x v="0"/>
    <d v="2013-10-02T09:31:07"/>
    <m/>
    <s v="Software"/>
    <s v="Software"/>
    <x v="1"/>
    <x v="1"/>
    <x v="1"/>
    <x v="1"/>
    <s v="Flight Software"/>
  </r>
  <r>
    <s v="GPS300003316"/>
    <s v="MDU Crosslink Transmit &amp; Receive have bad rounding shown in the test report (pass could show as fail)"/>
    <x v="1"/>
    <s v="Deferred"/>
    <s v="Developmental"/>
    <m/>
    <m/>
    <m/>
    <s v="CSTS"/>
    <s v="2-Give High Attention"/>
    <n v="3315"/>
    <s v="Robert Mayercik"/>
    <d v="2013-10-03T18:12:36"/>
    <d v="2013-10-03T11:26:18"/>
    <m/>
    <m/>
    <m/>
    <m/>
    <s v="Systems"/>
    <m/>
    <m/>
    <m/>
    <s v="Vincent Cuprewich"/>
    <s v="Not Needed for SV01"/>
    <m/>
    <x v="2"/>
    <x v="1"/>
    <d v="2013-10-03T11:26:18"/>
    <m/>
    <s v="MDU"/>
    <s v="Software"/>
    <x v="1"/>
    <x v="1"/>
    <x v="1"/>
    <x v="1"/>
    <s v="Test Engine (TSW)"/>
  </r>
  <r>
    <s v="GPS300003318"/>
    <s v="FSW - Deleted Almanac Still Used for ToA Estimates"/>
    <x v="2"/>
    <s v="In Progress"/>
    <s v="Developmental"/>
    <m/>
    <m/>
    <s v="SIRN 11965"/>
    <s v="Mission Data Unit (MDU)"/>
    <s v="3-Normal Queue"/>
    <n v="3212"/>
    <s v="Michael Gilbert"/>
    <d v="2013-10-07T14:08:15"/>
    <d v="2013-10-04T11:14:45"/>
    <d v="2013-10-17T16:05:36"/>
    <s v="Coding Error"/>
    <s v="Fixed"/>
    <m/>
    <s v="Flight Software"/>
    <s v="Patricia.Roeland@itt.com"/>
    <s v="GNST Integration"/>
    <m/>
    <s v="Michael Gilbert"/>
    <s v="FSW SIQT"/>
    <n v="11981"/>
    <x v="2"/>
    <x v="0"/>
    <d v="2013-10-04T11:14:45"/>
    <m/>
    <s v="Software"/>
    <s v="Software"/>
    <x v="1"/>
    <x v="1"/>
    <x v="1"/>
    <x v="1"/>
    <s v="Flight Software"/>
  </r>
  <r>
    <s v="GPS300003320"/>
    <s v="FSW - L3 Transmit Occurs on Wrong TDMA Slot"/>
    <x v="2"/>
    <s v="In Progress"/>
    <s v="Developmental"/>
    <m/>
    <m/>
    <s v="SIRN 11965"/>
    <s v="Mission Data Unit (MDU)"/>
    <s v="2-Give High Attention"/>
    <m/>
    <s v="Michael Gilbert"/>
    <d v="2013-10-10T12:56:04"/>
    <d v="2013-10-08T08:51:56"/>
    <d v="2013-10-10T13:13:49"/>
    <s v="Coding Error"/>
    <s v="Fixed"/>
    <m/>
    <s v="Flight Software"/>
    <s v="Patricia.Roeland@itt.com"/>
    <s v="GNST Integration"/>
    <m/>
    <s v="Michael Gilbert"/>
    <s v="FSW SIQT"/>
    <n v="11981"/>
    <x v="4"/>
    <x v="0"/>
    <d v="2013-10-08T08:51:56"/>
    <m/>
    <s v="Software"/>
    <s v="Software"/>
    <x v="1"/>
    <x v="1"/>
    <x v="1"/>
    <x v="1"/>
    <s v="Flight Software"/>
  </r>
  <r>
    <s v="GPS300003322"/>
    <s v="NPEITE EquipmentLimits.xml has mal-formatted SA commands"/>
    <x v="4"/>
    <s v="In Progress"/>
    <s v="Developmental"/>
    <m/>
    <m/>
    <s v="SIRN 11796AW"/>
    <s v="CSTS"/>
    <s v="3-Normal Queue"/>
    <m/>
    <s v="George Lewis"/>
    <d v="2013-10-14T14:28:39"/>
    <d v="2013-10-10T16:59:24"/>
    <m/>
    <s v="Coding Error"/>
    <m/>
    <m/>
    <s v="Test Software"/>
    <m/>
    <s v="Integration Test Phase"/>
    <m/>
    <s v="Brandon Flon"/>
    <s v="Delta TSW SIQT"/>
    <m/>
    <x v="2"/>
    <x v="1"/>
    <d v="2013-10-10T16:59:24"/>
    <m/>
    <s v="NPE"/>
    <s v="Software"/>
    <x v="1"/>
    <x v="1"/>
    <x v="1"/>
    <x v="1"/>
    <s v="Test Engine (TSW)"/>
  </r>
  <r>
    <s v="GPS300003323"/>
    <s v="RecordIBEResults Stored Procedure Requires Updates"/>
    <x v="0"/>
    <s v="Closed/Approved"/>
    <s v="Developmental"/>
    <m/>
    <m/>
    <s v="SIRN 11796AW"/>
    <s v="CSTS"/>
    <s v="2-Give High Attention"/>
    <m/>
    <s v="Jason Jackson"/>
    <d v="2013-10-17T14:15:50"/>
    <d v="2013-10-10T17:45:47"/>
    <d v="2013-11-08T16:57:44"/>
    <s v="Requirement Misunderstood"/>
    <s v="Fixed"/>
    <s v="Cheryl Hodge"/>
    <s v="Test Software"/>
    <s v="Brandon.Flon@itt.com"/>
    <s v="Integration Test Phase"/>
    <m/>
    <s v="Brandon Flon"/>
    <s v="Flight Panel ATP Start"/>
    <s v="11796AZ"/>
    <x v="0"/>
    <x v="1"/>
    <d v="2013-10-10T17:45:47"/>
    <d v="2013-11-08T16:57:44"/>
    <s v="NPE"/>
    <s v="Software"/>
    <x v="2"/>
    <x v="9"/>
    <x v="30"/>
    <x v="1"/>
    <s v="Test Engine (TSW)"/>
  </r>
  <r>
    <s v="GPS300003324"/>
    <s v="AU to AX_Eng1 Malicious Code Review Changes"/>
    <x v="3"/>
    <s v="Closed/Awaiting Approval"/>
    <s v="Developmental"/>
    <m/>
    <m/>
    <m/>
    <s v="CSTS"/>
    <s v="4-Low Priority"/>
    <m/>
    <s v="George Lewis"/>
    <d v="2013-10-14T14:07:58"/>
    <d v="2013-10-11T10:50:29"/>
    <d v="2013-10-30T09:27:06"/>
    <s v="Coding Error"/>
    <s v="Fixed"/>
    <m/>
    <s v="Test Software"/>
    <s v="George.Lewis@itt.com"/>
    <m/>
    <m/>
    <s v="Kenneth Adam"/>
    <s v="Post TSW SIQT"/>
    <m/>
    <x v="2"/>
    <x v="1"/>
    <d v="2013-10-11T10:50:29"/>
    <m/>
    <s v="Software"/>
    <s v="Software"/>
    <x v="1"/>
    <x v="1"/>
    <x v="1"/>
    <x v="1"/>
    <s v="Test Engine (TSW)"/>
  </r>
  <r>
    <s v="GPS300003327"/>
    <s v="C# Automatic Garbage Collection Issues"/>
    <x v="0"/>
    <s v="Closed/Approved"/>
    <s v="Developmental"/>
    <m/>
    <m/>
    <m/>
    <s v="CSTS"/>
    <s v="3-Normal Queue"/>
    <m/>
    <s v="Jason Jackson"/>
    <d v="2013-10-21T14:24:59"/>
    <d v="2013-10-17T17:52:31"/>
    <d v="2014-01-14T14:03:49"/>
    <s v="Design Error"/>
    <s v="Fixed"/>
    <s v="Cheryl Hodge"/>
    <s v="Test Software"/>
    <s v="Roger.Masotti@itt.com"/>
    <m/>
    <m/>
    <s v="Kenneth Adam"/>
    <s v="TSW SIQT"/>
    <s v="11796AZ"/>
    <x v="0"/>
    <x v="1"/>
    <d v="2013-10-17T17:52:31"/>
    <d v="2014-01-14T14:03:49"/>
    <s v="Software"/>
    <s v="Software"/>
    <x v="3"/>
    <x v="10"/>
    <x v="31"/>
    <x v="1"/>
    <s v="Test Engine (TSW)"/>
  </r>
  <r>
    <s v="GPS300003328"/>
    <s v="Exception thrown queing same script back to back with different selection/filter made."/>
    <x v="1"/>
    <s v="Deferred"/>
    <s v="Developmental"/>
    <m/>
    <m/>
    <m/>
    <s v="CSTS"/>
    <s v="4-Low Priority"/>
    <m/>
    <m/>
    <m/>
    <d v="2013-10-18T09:43:56"/>
    <m/>
    <s v="Coding Error"/>
    <m/>
    <m/>
    <s v="Test Software"/>
    <m/>
    <m/>
    <m/>
    <s v="Richard Lourette"/>
    <s v="Not needed for SV01"/>
    <m/>
    <x v="2"/>
    <x v="1"/>
    <d v="2013-10-18T09:43:56"/>
    <m/>
    <s v="Software"/>
    <s v="Software"/>
    <x v="1"/>
    <x v="1"/>
    <x v="1"/>
    <x v="1"/>
    <s v="Test Engine (TSW)"/>
  </r>
  <r>
    <s v="GPS300003329"/>
    <s v="FSW - Crosslink Hopping Integration Issues"/>
    <x v="2"/>
    <s v="In Progress"/>
    <s v="Developmental"/>
    <m/>
    <m/>
    <s v="SIRN 11965"/>
    <s v="Mission Data Unit (MDU)"/>
    <s v="1-Resolve Immediately"/>
    <m/>
    <s v="Michael Gilbert"/>
    <d v="2013-10-18T12:33:12"/>
    <d v="2013-10-18T10:15:19"/>
    <d v="2013-10-18T16:27:48"/>
    <s v="Coding Error"/>
    <s v="Fixed"/>
    <m/>
    <s v="Flight Software"/>
    <s v="Patricia.Roeland@itt.com"/>
    <s v="GNST Integration"/>
    <m/>
    <s v="Michael Gilbert"/>
    <s v="FSW SIQT"/>
    <n v="11981"/>
    <x v="4"/>
    <x v="0"/>
    <d v="2013-10-18T10:15:19"/>
    <m/>
    <s v="Software"/>
    <s v="Software"/>
    <x v="1"/>
    <x v="1"/>
    <x v="1"/>
    <x v="1"/>
    <s v="Flight Software"/>
  </r>
  <r>
    <s v="GPS300003332"/>
    <s v="LBCR Fractional Code Power Measurements"/>
    <x v="3"/>
    <s v="Closed/Awaiting Approval"/>
    <s v="Developmental"/>
    <m/>
    <m/>
    <m/>
    <s v="LBCR"/>
    <s v="2-Give High Attention"/>
    <m/>
    <s v="Joseph Barcelo"/>
    <d v="2013-11-08T18:04:46"/>
    <d v="2013-10-18T14:00:25"/>
    <d v="2013-12-13T12:19:03"/>
    <s v="Requirement Misunderstood"/>
    <s v="Enhancement Request"/>
    <m/>
    <s v="Systems"/>
    <m/>
    <m/>
    <m/>
    <s v="Howard Brayman"/>
    <s v="Flight Panel ATP Start"/>
    <m/>
    <x v="3"/>
    <x v="1"/>
    <d v="2013-10-18T14:00:25"/>
    <m/>
    <s v="NPE"/>
    <s v="Software"/>
    <x v="1"/>
    <x v="1"/>
    <x v="1"/>
    <x v="1"/>
    <s v="Test Engine (TSW)"/>
  </r>
  <r>
    <s v="GPS300003334"/>
    <s v="FSW - Robustness Improvements to TKS Loop Software"/>
    <x v="1"/>
    <s v="Deferred"/>
    <s v="Developmental"/>
    <m/>
    <m/>
    <m/>
    <s v="Mission Data Unit (MDU)"/>
    <s v="3-Normal Queue"/>
    <m/>
    <m/>
    <m/>
    <d v="2013-10-18T14:45:54"/>
    <m/>
    <m/>
    <m/>
    <m/>
    <s v="Systems"/>
    <m/>
    <m/>
    <m/>
    <s v="Michael Yucis"/>
    <s v="Not Needed for SV01"/>
    <m/>
    <x v="0"/>
    <x v="0"/>
    <d v="2013-10-18T14:45:54"/>
    <m/>
    <s v="Engineering"/>
    <s v="Software"/>
    <x v="1"/>
    <x v="1"/>
    <x v="1"/>
    <x v="1"/>
    <s v="Flight Software"/>
  </r>
  <r>
    <s v="GPS300003335"/>
    <s v="Robustness Improvements to P2P Link Software"/>
    <x v="1"/>
    <s v="Deferred"/>
    <s v="Developmental"/>
    <m/>
    <m/>
    <m/>
    <s v="Mission Data Unit (MDU)"/>
    <s v="3-Normal Queue"/>
    <m/>
    <m/>
    <m/>
    <d v="2013-10-18T15:00:27"/>
    <m/>
    <m/>
    <m/>
    <m/>
    <s v="Systems"/>
    <m/>
    <m/>
    <m/>
    <s v="Michael Yucis"/>
    <s v="Post FSW SIQT"/>
    <m/>
    <x v="1"/>
    <x v="0"/>
    <d v="2013-10-18T15:00:27"/>
    <m/>
    <s v="Engineering"/>
    <s v="Software"/>
    <x v="1"/>
    <x v="1"/>
    <x v="1"/>
    <x v="1"/>
    <s v="Flight Software"/>
  </r>
  <r>
    <s v="GPS300003336"/>
    <s v="FSW: Incorporate MNAV Super-Frame (RFC-00007)"/>
    <x v="2"/>
    <s v="In Progress"/>
    <s v="Developmental"/>
    <s v="Code"/>
    <m/>
    <s v="SIRN 11865 (unclassified)"/>
    <s v="Mission Data Unit (MDU)"/>
    <s v="3-Normal Queue"/>
    <m/>
    <s v="Waiman Baccay"/>
    <d v="2013-10-21T14:06:42"/>
    <d v="2013-10-18T21:54:41"/>
    <d v="2013-12-02T13:05:40"/>
    <s v="Customer Request"/>
    <s v="Fixed"/>
    <m/>
    <s v="Flight Software"/>
    <s v="Patricia.Roeland@itt.com"/>
    <s v="Integration Test Phase"/>
    <m/>
    <s v="Waiman Baccay"/>
    <s v="FSW SIQT"/>
    <n v="12004"/>
    <x v="0"/>
    <x v="0"/>
    <d v="2013-10-18T21:54:41"/>
    <m/>
    <s v="Software"/>
    <s v="Software"/>
    <x v="1"/>
    <x v="1"/>
    <x v="1"/>
    <x v="1"/>
    <s v="Flight Software"/>
  </r>
  <r>
    <s v="GPS300003337"/>
    <s v="The LBCR LBCRCommandResultBase class == operator is not robust"/>
    <x v="1"/>
    <s v="Deferred"/>
    <s v="Developmental"/>
    <m/>
    <m/>
    <m/>
    <s v="LBCR"/>
    <s v="4-Low Priority"/>
    <m/>
    <m/>
    <m/>
    <d v="2013-10-21T14:34:31"/>
    <m/>
    <s v="Design Error"/>
    <m/>
    <m/>
    <s v="Test Software"/>
    <m/>
    <m/>
    <m/>
    <s v="Richard Lourette"/>
    <s v="Not Needed for SV01"/>
    <m/>
    <x v="2"/>
    <x v="1"/>
    <d v="2013-10-21T14:34:31"/>
    <m/>
    <s v="Software"/>
    <s v="Software"/>
    <x v="1"/>
    <x v="1"/>
    <x v="1"/>
    <x v="1"/>
    <s v="Test Engine (TSW)"/>
  </r>
  <r>
    <s v="GPS300003340"/>
    <s v="Provide CSTS/LBCR methods to remotely control the LBCR data capture tool from a script."/>
    <x v="5"/>
    <s v="Open"/>
    <s v="Developmental"/>
    <m/>
    <m/>
    <m/>
    <s v="Navigation Payload Element (NPE)"/>
    <s v="4-Low Priority"/>
    <m/>
    <s v="Joseph Barcelo"/>
    <d v="2013-12-17T17:40:26"/>
    <d v="2013-10-22T16:41:13"/>
    <m/>
    <m/>
    <m/>
    <m/>
    <s v="Test Software"/>
    <m/>
    <m/>
    <m/>
    <s v="Michael Topolski"/>
    <s v="Post TSW SIQT"/>
    <m/>
    <x v="2"/>
    <x v="1"/>
    <d v="2013-10-22T16:41:13"/>
    <m/>
    <s v="NPE"/>
    <s v="Software"/>
    <x v="1"/>
    <x v="1"/>
    <x v="1"/>
    <x v="1"/>
    <s v="Test Engine (TSW)"/>
  </r>
  <r>
    <s v="GPS300003341"/>
    <s v="CSTS Issue Applying Calibration to Trace"/>
    <x v="2"/>
    <s v="Closed/Approved"/>
    <s v="Developmental"/>
    <m/>
    <m/>
    <m/>
    <s v="CSTS"/>
    <s v="2-Give High Attention"/>
    <m/>
    <s v="Jason Jackson"/>
    <d v="2013-10-28T16:22:56"/>
    <d v="2013-10-23T15:40:00"/>
    <d v="2014-01-16T20:20:17"/>
    <s v="Enhancement"/>
    <s v="Fixed"/>
    <m/>
    <s v="Test Software"/>
    <s v="Michael.Topolski@itt.com"/>
    <m/>
    <m/>
    <s v="Vincent Cuprewich"/>
    <s v="Flight Panel ATP Start"/>
    <s v="Formal SW Build Needed"/>
    <x v="3"/>
    <x v="1"/>
    <d v="2013-10-23T15:40:00"/>
    <m/>
    <s v="NPE"/>
    <s v="Software"/>
    <x v="1"/>
    <x v="1"/>
    <x v="1"/>
    <x v="1"/>
    <s v="Test Engine (TSW)"/>
  </r>
  <r>
    <s v="GPS300003342"/>
    <s v="FSW: CNAV-2 SF2 Definition"/>
    <x v="2"/>
    <s v="In Progress"/>
    <s v="Developmental"/>
    <s v="Code"/>
    <m/>
    <s v="SIRN 11981"/>
    <s v="Mission Data Unit (MDU)"/>
    <s v="3-Normal Queue"/>
    <m/>
    <s v="Waiman Baccay"/>
    <d v="2013-10-28T16:26:38"/>
    <d v="2013-10-26T09:33:56"/>
    <m/>
    <s v="Coding Error"/>
    <s v="Fixed"/>
    <m/>
    <s v="Flight Software"/>
    <s v="Patricia.Roeland@itt.com"/>
    <s v="Integration Test Phase"/>
    <m/>
    <s v="Waiman Baccay"/>
    <s v="FSW SIQT"/>
    <n v="11988"/>
    <x v="0"/>
    <x v="0"/>
    <d v="2013-10-26T09:33:56"/>
    <m/>
    <s v="Software"/>
    <s v="Software"/>
    <x v="1"/>
    <x v="1"/>
    <x v="1"/>
    <x v="1"/>
    <s v="Flight Software"/>
  </r>
  <r>
    <s v="GPS300003349"/>
    <s v="FSW - Crypto Health Monitor Startup Exception"/>
    <x v="0"/>
    <s v="Closed/Approved"/>
    <s v="Developmental"/>
    <m/>
    <m/>
    <s v="SIRN 11981"/>
    <s v="Mission Data Unit (MDU)"/>
    <s v="2-Give High Attention"/>
    <n v="3284"/>
    <s v="Michael Gilbert"/>
    <d v="2013-11-01T12:10:15"/>
    <d v="2013-11-01T12:04:05"/>
    <d v="2013-12-05T10:27:01"/>
    <s v="Coding Error"/>
    <s v="Fixed"/>
    <s v="Cheryl Hodge"/>
    <s v="Flight Software"/>
    <s v="Aryeh.Tasher@itt.com"/>
    <s v="GNST Integration"/>
    <m/>
    <s v="Michael Gilbert"/>
    <s v="FSW SIQT"/>
    <n v="11988"/>
    <x v="2"/>
    <x v="0"/>
    <d v="2013-11-01T12:04:05"/>
    <d v="2013-12-05T10:27:01"/>
    <s v="Software"/>
    <s v="Software"/>
    <x v="2"/>
    <x v="11"/>
    <x v="44"/>
    <x v="1"/>
    <s v="Flight Software"/>
  </r>
  <r>
    <s v="GPS300003354"/>
    <s v="LBCR Logs should be automatically saved"/>
    <x v="5"/>
    <s v="Open"/>
    <s v="Developmental"/>
    <m/>
    <m/>
    <m/>
    <s v="LBCR"/>
    <s v="2-Give High Attention"/>
    <m/>
    <s v="Joseph Barcelo"/>
    <d v="2013-11-12T17:38:12"/>
    <d v="2013-11-05T10:18:58"/>
    <m/>
    <m/>
    <m/>
    <m/>
    <s v="Systems"/>
    <m/>
    <m/>
    <m/>
    <s v="Howard Brayman"/>
    <s v="TSW SIQT"/>
    <m/>
    <x v="4"/>
    <x v="1"/>
    <d v="2013-11-05T10:18:58"/>
    <m/>
    <s v="Engineering"/>
    <s v="Software"/>
    <x v="1"/>
    <x v="1"/>
    <x v="1"/>
    <x v="1"/>
    <s v="Test Engine (TSW)"/>
  </r>
  <r>
    <s v="GPS300003355"/>
    <s v="NPEITE Without TAR Install Failure"/>
    <x v="0"/>
    <s v="Closed/Approved"/>
    <s v="Developmental"/>
    <m/>
    <m/>
    <m/>
    <s v="CSTS"/>
    <s v="3-Normal Queue"/>
    <m/>
    <s v="Jason Jackson"/>
    <d v="2013-11-05T11:47:00"/>
    <d v="2013-11-05T11:41:51"/>
    <d v="2013-11-15T21:57:53"/>
    <s v="Requirement Incorrect"/>
    <s v="Fixed"/>
    <s v="Cheryl Hodge"/>
    <s v="Test Software"/>
    <s v="George.Lewis@itt.com"/>
    <m/>
    <m/>
    <s v="Kenneth Adam"/>
    <s v="Flight Panel ATP Start"/>
    <s v="11796BA"/>
    <x v="2"/>
    <x v="1"/>
    <d v="2013-11-05T11:41:51"/>
    <d v="2013-11-15T21:58:01"/>
    <s v="Software"/>
    <s v="Software"/>
    <x v="2"/>
    <x v="9"/>
    <x v="22"/>
    <x v="1"/>
    <s v="Test Engine (TSW)"/>
  </r>
  <r>
    <s v="GPS300003358"/>
    <s v="MDU Flight SW causing occasional P2P SDL Peripheral Errors"/>
    <x v="5"/>
    <s v="Open"/>
    <s v="Developmental"/>
    <m/>
    <m/>
    <m/>
    <s v="Mission Data Unit (MDU)"/>
    <s v="3-Normal Queue"/>
    <m/>
    <s v="Aryeh Tasher"/>
    <d v="2013-11-08T13:22:48"/>
    <d v="2013-11-06T13:08:34"/>
    <m/>
    <m/>
    <m/>
    <m/>
    <s v="Test Software"/>
    <m/>
    <s v="Integration Test Phase"/>
    <m/>
    <s v="Robert Mayercik"/>
    <s v="FSW SIQT"/>
    <m/>
    <x v="0"/>
    <x v="0"/>
    <d v="2013-11-06T13:08:34"/>
    <m/>
    <s v="Software"/>
    <s v="Software"/>
    <x v="1"/>
    <x v="1"/>
    <x v="1"/>
    <x v="1"/>
    <s v="Flight Software"/>
  </r>
  <r>
    <s v="GPS300003360"/>
    <s v="NPE Group Delay Calibration Application Technique is Inaccurate"/>
    <x v="2"/>
    <s v="Closed/Approved"/>
    <s v="Developmental"/>
    <m/>
    <m/>
    <m/>
    <s v="CSTS"/>
    <s v="2-Give High Attention"/>
    <m/>
    <s v="Richard Lourette"/>
    <d v="2013-11-08T18:05:07"/>
    <d v="2013-11-07T15:20:00"/>
    <d v="2014-01-16T20:21:25"/>
    <s v="Design Error"/>
    <s v="Fixed"/>
    <m/>
    <s v="Test Software"/>
    <s v="Brandon.Flon@itt.com"/>
    <s v="Integration Test Phase"/>
    <m/>
    <s v="Brandon Flon"/>
    <s v="Flight Panel ATP Start"/>
    <s v="Formal SW Build Needed"/>
    <x v="3"/>
    <x v="1"/>
    <d v="2013-11-07T15:20:00"/>
    <m/>
    <s v="NPE"/>
    <s v="Software"/>
    <x v="1"/>
    <x v="1"/>
    <x v="1"/>
    <x v="1"/>
    <s v="Test Engine (TSW)"/>
  </r>
  <r>
    <s v="GPS300003361"/>
    <s v="For FSW SWIT.  Ability to NOT send a start upload command is needed for testing."/>
    <x v="0"/>
    <s v="Closed/Approved"/>
    <s v="Developmental"/>
    <m/>
    <m/>
    <m/>
    <s v="CSTS"/>
    <s v="3-Normal Queue"/>
    <m/>
    <s v="Roger Masotti"/>
    <d v="2013-11-11T14:11:01"/>
    <d v="2013-11-08T14:05:04"/>
    <d v="2014-01-14T20:39:21"/>
    <s v="Enhancement"/>
    <s v="Enhancement Request"/>
    <s v="Cheryl Hodge"/>
    <s v="Flight Software"/>
    <s v="Robert.Montana@itt.com"/>
    <m/>
    <m/>
    <s v="Robert Montana"/>
    <s v="FSW SIQT"/>
    <s v="11796BC"/>
    <x v="0"/>
    <x v="1"/>
    <d v="2013-11-08T14:05:04"/>
    <d v="2014-01-14T20:39:21"/>
    <s v="Software"/>
    <s v="Software"/>
    <x v="3"/>
    <x v="10"/>
    <x v="31"/>
    <x v="1"/>
    <s v="Test Engine (TSW)"/>
  </r>
  <r>
    <s v="GPS300003362"/>
    <s v="FSW - Key Supercession Issues"/>
    <x v="2"/>
    <s v="In Progress"/>
    <s v="Developmental"/>
    <s v="Code"/>
    <m/>
    <s v="SIRN 11981"/>
    <s v="Mission Data Unit (MDU)"/>
    <s v="2-Give High Attention"/>
    <m/>
    <s v="Michael Gilbert"/>
    <d v="2013-11-12T17:35:09"/>
    <d v="2013-11-11T15:45:54"/>
    <d v="2013-12-03T15:46:28"/>
    <s v="Requirement Misunderstood"/>
    <s v="Fixed"/>
    <m/>
    <s v="Systems"/>
    <s v="Patricia.Roeland@itt.com"/>
    <s v="Integration Test Phase"/>
    <m/>
    <s v="Michael Gilbert"/>
    <s v="BIN 4 MDU ATP Ambient Final"/>
    <n v="11988"/>
    <x v="0"/>
    <x v="0"/>
    <d v="2013-11-11T15:45:54"/>
    <m/>
    <s v="Software"/>
    <s v="Software"/>
    <x v="1"/>
    <x v="1"/>
    <x v="1"/>
    <x v="1"/>
    <s v="Flight Software"/>
  </r>
  <r>
    <s v="GPS300003363"/>
    <s v="FSW: Fix Internal Non-Standard Code Status On Initialization"/>
    <x v="2"/>
    <s v="In Progress"/>
    <s v="Developmental"/>
    <s v="code"/>
    <m/>
    <s v="SIRN 11965, 11981"/>
    <s v="Mission Data Unit (MDU)"/>
    <s v="3-Normal Queue"/>
    <m/>
    <s v="Aryeh Tasher"/>
    <d v="2013-11-12T17:31:40"/>
    <d v="2013-11-11T20:29:01"/>
    <d v="2013-12-12T16:12:08"/>
    <s v="Coding Error"/>
    <s v="Fixed"/>
    <m/>
    <s v="Test Engineering"/>
    <s v="Aryeh.Tasher@itt.com"/>
    <m/>
    <m/>
    <s v="Aryeh Tasher"/>
    <s v="BIN 3 Flight MDU ATP TVAC"/>
    <n v="11991"/>
    <x v="0"/>
    <x v="0"/>
    <d v="2013-11-11T20:29:01"/>
    <m/>
    <s v="Software"/>
    <s v="Software"/>
    <x v="1"/>
    <x v="1"/>
    <x v="1"/>
    <x v="1"/>
    <s v="Flight Software"/>
  </r>
  <r>
    <s v="GPS300003367"/>
    <s v="TSW - Update Handling of Telemetry in GBD Emulator"/>
    <x v="5"/>
    <s v="Open"/>
    <s v="Developmental"/>
    <m/>
    <m/>
    <m/>
    <s v="CSTS"/>
    <s v="3-Normal Queue"/>
    <m/>
    <s v="Robert Mayercik"/>
    <d v="2013-11-22T15:48:01"/>
    <d v="2013-11-12T18:11:18"/>
    <m/>
    <m/>
    <m/>
    <m/>
    <s v="Flight Software"/>
    <m/>
    <s v="Integration Test Phase"/>
    <m/>
    <s v="Michael Gilbert"/>
    <s v="TSW SWIT"/>
    <m/>
    <x v="0"/>
    <x v="1"/>
    <d v="2013-11-12T18:11:18"/>
    <m/>
    <s v="Software"/>
    <s v="Software"/>
    <x v="1"/>
    <x v="1"/>
    <x v="1"/>
    <x v="1"/>
    <s v="Test Engine (TSW)"/>
  </r>
  <r>
    <s v="GPS300003368"/>
    <s v="TLM Dump Script Commands not reporting to user invalid text case  being used"/>
    <x v="5"/>
    <s v="Open"/>
    <s v="Developmental"/>
    <m/>
    <m/>
    <s v="SIRN BA"/>
    <s v="CSTS"/>
    <s v="4-Low Priority"/>
    <m/>
    <s v="Jason Jackson"/>
    <d v="2013-11-14T11:31:38"/>
    <d v="2013-11-13T14:01:16"/>
    <m/>
    <m/>
    <m/>
    <m/>
    <s v="Test Software"/>
    <m/>
    <s v="Integration Test Phase"/>
    <m/>
    <s v="Roger Masotti"/>
    <s v="post TSW SIQT"/>
    <m/>
    <x v="0"/>
    <x v="1"/>
    <d v="2013-11-13T14:01:16"/>
    <m/>
    <s v="Software"/>
    <s v="Software"/>
    <x v="1"/>
    <x v="1"/>
    <x v="1"/>
    <x v="1"/>
    <s v="Test Engine (TSW)"/>
  </r>
  <r>
    <s v="GPS300003369"/>
    <s v="MDU FSRS missing C/A Initialization Requirement"/>
    <x v="5"/>
    <s v="Open"/>
    <s v="Developmental"/>
    <s v="FSRS"/>
    <m/>
    <m/>
    <s v="Mission Data Unit (MDU)"/>
    <s v="3-Normal Queue"/>
    <m/>
    <s v="Mary Ghassemzadeh"/>
    <d v="2013-11-21T14:32:41"/>
    <d v="2013-11-14T09:16:49"/>
    <m/>
    <m/>
    <m/>
    <m/>
    <s v="Systems"/>
    <m/>
    <m/>
    <m/>
    <s v="Michael Yucis"/>
    <s v="FSW SIQT"/>
    <m/>
    <x v="2"/>
    <x v="0"/>
    <d v="2013-11-14T09:16:49"/>
    <m/>
    <s v="Engineering"/>
    <s v="Software"/>
    <x v="1"/>
    <x v="1"/>
    <x v="1"/>
    <x v="0"/>
    <s v="FSW Docs"/>
  </r>
  <r>
    <s v="GPS300003370"/>
    <s v="Telemetry Stoppage"/>
    <x v="0"/>
    <s v="Closed/Approved"/>
    <s v="Developmental"/>
    <m/>
    <m/>
    <m/>
    <s v="CSTS"/>
    <s v="2-Give High Attention"/>
    <n v="3243"/>
    <s v="Roger Masotti"/>
    <d v="2013-11-14T11:32:12"/>
    <d v="2013-11-14T11:10:43"/>
    <d v="2014-01-07T18:35:09"/>
    <s v="Coding Error"/>
    <s v="Fixed"/>
    <s v="Cheryl Hodge"/>
    <s v="Test Software"/>
    <s v="Roger.Masotti@itt.com"/>
    <m/>
    <m/>
    <s v="Kenneth Adam"/>
    <s v="TSW SIQT"/>
    <s v="11796BB"/>
    <x v="0"/>
    <x v="1"/>
    <d v="2013-11-14T11:10:43"/>
    <d v="2014-01-07T18:35:09"/>
    <s v="Software"/>
    <s v="Software"/>
    <x v="3"/>
    <x v="10"/>
    <x v="32"/>
    <x v="1"/>
    <s v="Test Engine (TSW)"/>
  </r>
  <r>
    <s v="GPS300003371"/>
    <s v="Need debug statements for STATE changes"/>
    <x v="0"/>
    <s v="Closed/Approved"/>
    <s v="Developmental"/>
    <m/>
    <m/>
    <m/>
    <s v="CSTS"/>
    <s v="3-Normal Queue"/>
    <m/>
    <s v="George Lewis"/>
    <d v="2013-11-14T14:14:36"/>
    <d v="2013-11-14T13:53:19"/>
    <d v="2014-01-08T18:47:08"/>
    <s v="Design Error"/>
    <s v="Fixed"/>
    <s v="Cheryl Hodge"/>
    <s v="Test Software"/>
    <s v="Roger.Masotti@itt.com"/>
    <m/>
    <m/>
    <s v="Kenneth Adam"/>
    <s v="TSW SIQT"/>
    <s v="11796BB"/>
    <x v="2"/>
    <x v="1"/>
    <d v="2013-11-14T13:53:19"/>
    <d v="2014-01-08T18:47:08"/>
    <s v="Software"/>
    <s v="Software"/>
    <x v="3"/>
    <x v="10"/>
    <x v="32"/>
    <x v="1"/>
    <s v="Test Engine (TSW)"/>
  </r>
  <r>
    <s v="GPS300003373"/>
    <s v="LBCR Data Capture does not work for Correlator Data"/>
    <x v="0"/>
    <s v="Closed/Approved"/>
    <s v="Developmental"/>
    <m/>
    <m/>
    <m/>
    <s v="LBCR"/>
    <s v="1-Resolve Immediately"/>
    <m/>
    <s v="Joseph Barcelo"/>
    <d v="2013-11-21T14:27:08"/>
    <d v="2013-11-16T18:15:37"/>
    <d v="2014-01-25T21:41:19"/>
    <s v="Coding Error"/>
    <s v="Fixed"/>
    <s v="Cheryl Hodge"/>
    <s v="Systems"/>
    <s v="Julie.Fazio@itt.com"/>
    <m/>
    <m/>
    <s v="Joseph Barcelo"/>
    <s v="TSW SWIT"/>
    <s v="SIRN11853I_UNCL"/>
    <x v="0"/>
    <x v="1"/>
    <d v="2013-11-16T18:15:37"/>
    <d v="2014-01-25T21:41:19"/>
    <s v="Software"/>
    <s v="Software"/>
    <x v="3"/>
    <x v="10"/>
    <x v="38"/>
    <x v="1"/>
    <s v="Test Engine (TSW)"/>
  </r>
  <r>
    <s v="GPS300003374"/>
    <s v="Hard-coded paths in LBCR source code"/>
    <x v="1"/>
    <s v="Deferred"/>
    <s v="Developmental"/>
    <s v="SIRN11853H_*"/>
    <m/>
    <m/>
    <s v="LBCR"/>
    <s v="4-Low Priority"/>
    <m/>
    <m/>
    <m/>
    <d v="2013-11-20T11:29:47"/>
    <m/>
    <m/>
    <m/>
    <m/>
    <s v="Test Software"/>
    <m/>
    <m/>
    <m/>
    <s v="Joseph Barcelo"/>
    <s v="Post TSW SIQT"/>
    <m/>
    <x v="1"/>
    <x v="1"/>
    <d v="2013-11-20T11:29:47"/>
    <m/>
    <s v="Software"/>
    <s v="Software"/>
    <x v="1"/>
    <x v="1"/>
    <x v="1"/>
    <x v="1"/>
    <s v="Test Engine (TSW)"/>
  </r>
  <r>
    <s v="GPS300003375"/>
    <s v="Appendix D Uploads Not Working"/>
    <x v="0"/>
    <s v="Closed/Approved"/>
    <s v="Developmental"/>
    <m/>
    <m/>
    <s v="CSTS SIRN11796BB"/>
    <s v="CSTS"/>
    <s v="1-Resolve Immediately"/>
    <m/>
    <s v="Richard Lourette"/>
    <d v="2013-11-21T14:19:25"/>
    <d v="2013-11-20T16:47:48"/>
    <d v="2013-12-13T19:12:52"/>
    <s v="Coding Error"/>
    <s v="Fixed"/>
    <s v="Cheryl Hodge"/>
    <s v="Test Software"/>
    <s v="Julie.Fazio@itt.com"/>
    <s v="Integration Test Phase"/>
    <m/>
    <s v="Brandon Flon"/>
    <s v="BIN 2 MDU ATP Vibe/Pyro"/>
    <s v="11796BC"/>
    <x v="4"/>
    <x v="1"/>
    <d v="2013-11-20T16:47:48"/>
    <d v="2013-12-13T19:12:52"/>
    <s v="Software"/>
    <s v="Software"/>
    <x v="2"/>
    <x v="11"/>
    <x v="39"/>
    <x v="1"/>
    <s v="Test Engine (TSW)"/>
  </r>
  <r>
    <s v="GPS300003376"/>
    <s v="LBCRTxConfiguration occasionally fails when modify==true"/>
    <x v="5"/>
    <s v="Open"/>
    <s v="Developmental"/>
    <m/>
    <m/>
    <s v="SIRN11853H_SECRET"/>
    <s v="LBCR"/>
    <s v="3-Normal Queue"/>
    <m/>
    <s v="Joseph Barcelo"/>
    <d v="2013-12-04T17:44:30"/>
    <d v="2013-11-23T13:09:34"/>
    <m/>
    <m/>
    <m/>
    <m/>
    <s v="Test Engineering"/>
    <m/>
    <m/>
    <m/>
    <s v="Joseph Barcelo"/>
    <s v="BIN 3 Flight MDU ATP TVAC"/>
    <m/>
    <x v="0"/>
    <x v="1"/>
    <d v="2013-11-23T13:09:34"/>
    <m/>
    <s v="Software"/>
    <s v="Software"/>
    <x v="1"/>
    <x v="1"/>
    <x v="1"/>
    <x v="1"/>
    <s v="Test Engine (TSW)"/>
  </r>
  <r>
    <s v="GPS300003377"/>
    <s v="Inadequate field constraint in GPSIII Database"/>
    <x v="5"/>
    <s v="Open"/>
    <s v="Developmental"/>
    <m/>
    <m/>
    <m/>
    <s v="CSTS"/>
    <s v="3-Normal Queue"/>
    <m/>
    <s v="Jason Jackson"/>
    <d v="2013-12-05T15:00:12"/>
    <d v="2013-11-23T22:22:09"/>
    <m/>
    <s v="Coding Error"/>
    <m/>
    <m/>
    <s v="Test Software"/>
    <m/>
    <s v="Integration Test Phase"/>
    <m/>
    <s v="Robert Mayercik"/>
    <s v="Post TSW SIQT"/>
    <m/>
    <x v="0"/>
    <x v="1"/>
    <d v="2013-11-23T22:22:09"/>
    <m/>
    <s v="MDU"/>
    <s v="Software"/>
    <x v="1"/>
    <x v="1"/>
    <x v="1"/>
    <x v="1"/>
    <s v="Test Engine (TSW)"/>
  </r>
  <r>
    <s v="GPS300003378"/>
    <s v="Databases should be surveyed to ensure proper field sizing"/>
    <x v="1"/>
    <s v="Deferred"/>
    <s v="Developmental"/>
    <m/>
    <m/>
    <m/>
    <s v="CSTS"/>
    <s v="4-Low Priority"/>
    <n v="3377"/>
    <m/>
    <m/>
    <d v="2013-11-23T22:26:50"/>
    <m/>
    <m/>
    <m/>
    <m/>
    <s v="Test Software"/>
    <m/>
    <m/>
    <m/>
    <s v="Robert Mayercik"/>
    <s v="Post TSW SIQT"/>
    <m/>
    <x v="1"/>
    <x v="1"/>
    <d v="2013-11-23T22:26:50"/>
    <m/>
    <s v="Software"/>
    <s v="Software"/>
    <x v="1"/>
    <x v="1"/>
    <x v="1"/>
    <x v="1"/>
    <s v="Test Engine (TSW)"/>
  </r>
  <r>
    <s v="GPS300003380"/>
    <s v="FSRS Using SE&amp;I DOORS Object IDs for ICD-GPS-206"/>
    <x v="5"/>
    <s v="Open"/>
    <s v="Developmental"/>
    <s v="FSW SRS"/>
    <m/>
    <s v="SRS1652000 Rev. E"/>
    <s v="Mission Data Unit (MDU)"/>
    <s v="3-Normal Queue"/>
    <m/>
    <s v="Peter Moen"/>
    <d v="2013-11-25T14:11:23"/>
    <d v="2013-11-24T09:42:21"/>
    <m/>
    <s v="Document Deficiency"/>
    <m/>
    <m/>
    <s v="Flight Software"/>
    <m/>
    <s v="Integration Test Phase"/>
    <m/>
    <s v="Waiman Baccay"/>
    <s v="FSW SIQT"/>
    <m/>
    <x v="0"/>
    <x v="0"/>
    <d v="2013-11-24T09:42:21"/>
    <m/>
    <s v="Software"/>
    <s v="Software"/>
    <x v="1"/>
    <x v="1"/>
    <x v="1"/>
    <x v="0"/>
    <s v="FSW Docs"/>
  </r>
  <r>
    <s v="GPS300003381"/>
    <s v="LBCR Communication Faults during Group Delay Testing"/>
    <x v="4"/>
    <s v="Open"/>
    <s v="Developmental"/>
    <m/>
    <m/>
    <m/>
    <s v="LBCR"/>
    <s v="2-Give High Attention"/>
    <s v="DR3289"/>
    <s v="Joseph Barcelo"/>
    <d v="2013-12-04T18:06:30"/>
    <d v="2013-11-25T13:32:10"/>
    <m/>
    <m/>
    <m/>
    <m/>
    <s v="Test Software"/>
    <m/>
    <s v="Integration Test Phase"/>
    <m/>
    <s v="Brandon Flon"/>
    <s v="BIN 3 Flight MDU ATP TVAC"/>
    <m/>
    <x v="3"/>
    <x v="1"/>
    <d v="2013-11-25T13:32:10"/>
    <m/>
    <s v="NPE"/>
    <s v="Software"/>
    <x v="1"/>
    <x v="1"/>
    <x v="1"/>
    <x v="1"/>
    <s v="Test Engine (TSW)"/>
  </r>
  <r>
    <s v="GPS300003382"/>
    <s v="TSW SIQT/SWIT Script Updates"/>
    <x v="0"/>
    <s v="Closed/Awaiting Approval"/>
    <s v="Developmental"/>
    <s v="TSW SWIT Test Procedure"/>
    <s v="TSW Scripts"/>
    <m/>
    <s v="CSTS"/>
    <s v="2-Give High Attention"/>
    <m/>
    <s v="Roger Masotti"/>
    <d v="2013-12-04T18:10:52"/>
    <d v="2013-11-25T13:36:40"/>
    <d v="2014-01-09T16:21:17"/>
    <s v="Design Error"/>
    <s v="Fixed"/>
    <s v="Cheryl Hodge"/>
    <s v="Test Engineering"/>
    <s v="Hamida.Yaniero@itt.com"/>
    <s v="SWIT Phase"/>
    <m/>
    <s v="Roger Masotti"/>
    <s v="TSW SWIT"/>
    <n v="11989"/>
    <x v="0"/>
    <x v="1"/>
    <d v="2013-11-25T13:36:40"/>
    <d v="2014-02-04T10:50:46"/>
    <s v="Software"/>
    <s v="Software"/>
    <x v="3"/>
    <x v="7"/>
    <x v="18"/>
    <x v="1"/>
    <s v="Test Engine (TSW)"/>
  </r>
  <r>
    <s v="GPS300003383"/>
    <s v="LBCR Returns Bad Group Delay SW Measurements Intermittently"/>
    <x v="5"/>
    <s v="Open"/>
    <s v="Developmental"/>
    <m/>
    <m/>
    <m/>
    <s v="LBCR"/>
    <s v="3-Normal Queue"/>
    <m/>
    <s v="Joseph Barcelo"/>
    <d v="2013-12-17T17:31:13"/>
    <d v="2013-11-25T13:44:46"/>
    <m/>
    <m/>
    <m/>
    <m/>
    <s v="Test Software"/>
    <s v="Michael.Topolski@itt.com"/>
    <s v="Integration Test Phase"/>
    <m/>
    <s v="Brandon Flon"/>
    <s v="Post TSW SIQT"/>
    <m/>
    <x v="0"/>
    <x v="1"/>
    <d v="2013-11-25T13:44:46"/>
    <m/>
    <s v="NPE"/>
    <s v="Software"/>
    <x v="1"/>
    <x v="1"/>
    <x v="1"/>
    <x v="1"/>
    <s v="Test Engine (TSW)"/>
  </r>
  <r>
    <s v="GPS300003384"/>
    <s v="TSW SWIT Test Procedures Redlines Updates Post SWIT"/>
    <x v="0"/>
    <s v="Closed/Approved"/>
    <s v="Developmental"/>
    <m/>
    <s v="TSW SWIT Test Procedures"/>
    <m/>
    <s v="CSTS"/>
    <s v="2-Give High Attention"/>
    <m/>
    <s v="Roger Masotti"/>
    <d v="2013-12-04T18:11:38"/>
    <d v="2013-11-25T13:58:03"/>
    <d v="2014-02-04T10:48:56"/>
    <s v="Document Deficiency"/>
    <s v="Fixed"/>
    <s v="Cheryl Hodge"/>
    <s v="Test Software"/>
    <s v="Cheryl.Hodge@itt.com"/>
    <s v="SWIT Phase"/>
    <m/>
    <s v="Roger Masotti"/>
    <s v="TSW SWIT"/>
    <m/>
    <x v="0"/>
    <x v="1"/>
    <d v="2013-11-25T13:58:03"/>
    <d v="2014-02-04T10:48:56"/>
    <s v="Software"/>
    <s v="Software"/>
    <x v="3"/>
    <x v="7"/>
    <x v="18"/>
    <x v="0"/>
    <s v="TSW Docs"/>
  </r>
  <r>
    <s v="GPS300003385"/>
    <s v="CSTS SWIT Test Case 4 not executed to completion"/>
    <x v="0"/>
    <s v="Closed/Approved"/>
    <s v="Developmental"/>
    <m/>
    <m/>
    <m/>
    <s v="CSTS"/>
    <s v="2-Give High Attention"/>
    <s v="DR# 3375"/>
    <s v="Roger Masotti"/>
    <d v="2013-12-04T18:12:10"/>
    <d v="2013-11-25T14:02:40"/>
    <d v="2014-01-09T18:01:15"/>
    <s v="Document Deficiency"/>
    <s v="Fixed"/>
    <s v="Cheryl Hodge"/>
    <s v="Test Engineering"/>
    <s v="Julie.Fazio@itt.com"/>
    <s v="SWIT Phase"/>
    <m/>
    <s v="Roger Masotti"/>
    <s v="TSW SWIT"/>
    <m/>
    <x v="0"/>
    <x v="1"/>
    <d v="2013-11-25T14:02:40"/>
    <d v="2014-01-09T18:01:15"/>
    <s v="Software"/>
    <s v="Software"/>
    <x v="3"/>
    <x v="10"/>
    <x v="32"/>
    <x v="1"/>
    <s v="Test Engine (TSW)"/>
  </r>
  <r>
    <s v="GPS300003386"/>
    <s v="IO CCA Version Telemetry Issue at CCAFS on GNST (FSW?)"/>
    <x v="1"/>
    <s v="Deferred"/>
    <s v="Developmental"/>
    <m/>
    <m/>
    <s v="SIRN 11981"/>
    <s v="Mission Data Unit (MDU)"/>
    <s v="4-Low Priority"/>
    <m/>
    <m/>
    <m/>
    <d v="2013-11-25T14:08:31"/>
    <m/>
    <m/>
    <m/>
    <m/>
    <s v="Test Software"/>
    <m/>
    <s v="Integration Test Phase"/>
    <m/>
    <s v="Brandon Flon"/>
    <s v="Unverified Issue"/>
    <m/>
    <x v="0"/>
    <x v="0"/>
    <d v="2013-11-25T14:08:31"/>
    <m/>
    <s v="NPE"/>
    <s v="Software"/>
    <x v="1"/>
    <x v="1"/>
    <x v="1"/>
    <x v="1"/>
    <s v="Flight Software"/>
  </r>
  <r>
    <s v="GPS300003387"/>
    <s v="TCC CAT4 Tool does not update status correctly"/>
    <x v="0"/>
    <s v="Closed/Approved"/>
    <s v="Developmental"/>
    <s v="TCC Cat 4 Description"/>
    <m/>
    <m/>
    <s v="CSTS"/>
    <s v="2-Give High Attention"/>
    <m/>
    <s v="Jason Jackson"/>
    <d v="2013-12-03T17:34:45"/>
    <d v="2013-11-25T14:10:02"/>
    <d v="2014-01-08T18:48:23"/>
    <s v="Design Error"/>
    <s v="Fixed"/>
    <s v="Cheryl Hodge"/>
    <s v="Test Software"/>
    <s v="Hamida.Yaniero@itt.com"/>
    <s v="SWIT Phase"/>
    <m/>
    <s v="Roger Masotti"/>
    <s v="TSW SWIT"/>
    <s v="11796BC"/>
    <x v="0"/>
    <x v="1"/>
    <d v="2013-11-25T14:10:02"/>
    <d v="2014-01-08T18:48:23"/>
    <s v="Software"/>
    <s v="Software"/>
    <x v="3"/>
    <x v="10"/>
    <x v="32"/>
    <x v="1"/>
    <s v="Test Engine (TSW)"/>
  </r>
  <r>
    <s v="GPS300003388"/>
    <s v="NPE EC-URE LBCR Issues - Random Measurement Failures &amp; Impossible Measurements"/>
    <x v="5"/>
    <s v="Open"/>
    <s v="Developmental"/>
    <m/>
    <m/>
    <m/>
    <s v="LBCR"/>
    <s v="2-Give High Attention"/>
    <m/>
    <s v="Joseph Barcelo"/>
    <d v="2013-12-03T17:33:36"/>
    <d v="2013-11-25T14:45:09"/>
    <m/>
    <m/>
    <m/>
    <m/>
    <s v="Test Software"/>
    <m/>
    <s v="Integration Test Phase"/>
    <m/>
    <s v="Brandon Flon"/>
    <s v="BIN 3 Flight MDU ATP TVAC"/>
    <m/>
    <x v="3"/>
    <x v="1"/>
    <d v="2013-11-25T14:45:09"/>
    <m/>
    <s v="NPE"/>
    <s v="Software"/>
    <x v="1"/>
    <x v="1"/>
    <x v="1"/>
    <x v="1"/>
    <s v="Test Engine (TSW)"/>
  </r>
  <r>
    <s v="GPS300003390"/>
    <s v="Test Engine Abort button does NOT work when it is 'waiting' for an LBCR response"/>
    <x v="4"/>
    <s v="Open"/>
    <s v="Developmental"/>
    <m/>
    <m/>
    <m/>
    <s v="CSTS"/>
    <s v="2-Give High Attention"/>
    <m/>
    <s v="Richard Lourette"/>
    <d v="2013-12-17T13:13:59"/>
    <d v="2013-11-26T15:19:43"/>
    <m/>
    <m/>
    <m/>
    <m/>
    <s v="Test Software"/>
    <m/>
    <s v="Integration Test Phase"/>
    <m/>
    <s v="Brandon Flon"/>
    <s v="BIN 3 Flight MDU ATP TVAC"/>
    <m/>
    <x v="3"/>
    <x v="1"/>
    <d v="2013-11-26T15:19:43"/>
    <m/>
    <s v="MDU"/>
    <s v="Software"/>
    <x v="1"/>
    <x v="1"/>
    <x v="1"/>
    <x v="1"/>
    <s v="Test Engine (TSW)"/>
  </r>
  <r>
    <s v="GPS300003393"/>
    <s v="FSW: Anomaly Monitor Environmental Sensitivity Causing Non-Standard Codes"/>
    <x v="2"/>
    <s v="In Progress"/>
    <s v="Developmental"/>
    <s v="code"/>
    <m/>
    <s v="SIRN 11965"/>
    <s v="Mission Data Unit (MDU)"/>
    <s v="3-Normal Queue"/>
    <m/>
    <s v="Aryeh Tasher"/>
    <d v="2013-12-03T12:46:48"/>
    <d v="2013-12-02T14:58:52"/>
    <d v="2013-12-03T15:26:36"/>
    <s v="Coding Error"/>
    <s v="Fixed"/>
    <m/>
    <s v="Test Engineering"/>
    <s v="Patricia.Roeland@itt.com"/>
    <m/>
    <m/>
    <s v="Aryeh Tasher"/>
    <s v="FSW SIQT"/>
    <n v="11988"/>
    <x v="0"/>
    <x v="0"/>
    <d v="2013-12-02T14:58:52"/>
    <m/>
    <s v="Software"/>
    <s v="Software"/>
    <x v="1"/>
    <x v="1"/>
    <x v="1"/>
    <x v="1"/>
    <s v="Flight Software"/>
  </r>
  <r>
    <s v="GPS300003394"/>
    <s v="FSW - No Data on L3 Downlink if ECTS is Not Enabled"/>
    <x v="2"/>
    <s v="In Progress"/>
    <s v="Developmental"/>
    <m/>
    <m/>
    <s v="SIRN 11981"/>
    <s v="Mission Data Unit (MDU)"/>
    <s v="2-Give High Attention"/>
    <m/>
    <s v="Michael Gilbert"/>
    <d v="2013-12-03T17:05:10"/>
    <d v="2013-12-03T14:03:08"/>
    <d v="2014-01-09T09:03:35"/>
    <s v="Design Error"/>
    <s v="Fixed"/>
    <m/>
    <s v="Test Engineering"/>
    <s v="Patricia.Roeland@itt.com"/>
    <s v="GNST Integration"/>
    <m/>
    <s v="Michael Gilbert"/>
    <s v="FSW SIQT"/>
    <n v="11995"/>
    <x v="0"/>
    <x v="0"/>
    <d v="2013-12-03T14:03:08"/>
    <m/>
    <s v="Software"/>
    <s v="Software"/>
    <x v="1"/>
    <x v="1"/>
    <x v="1"/>
    <x v="1"/>
    <s v="Flight Software"/>
  </r>
  <r>
    <s v="GPS300003397"/>
    <s v="LBCR Code Present Command failed."/>
    <x v="5"/>
    <s v="Open"/>
    <s v="Developmental"/>
    <m/>
    <m/>
    <m/>
    <s v="LBCR"/>
    <s v="4-Low Priority"/>
    <m/>
    <s v="Joseph Barcelo"/>
    <d v="2013-12-17T17:22:32"/>
    <d v="2013-12-04T11:26:01"/>
    <m/>
    <m/>
    <m/>
    <m/>
    <s v="Test Software"/>
    <m/>
    <m/>
    <m/>
    <s v="Michael Topolski"/>
    <s v="Post TSW SIQT"/>
    <m/>
    <x v="0"/>
    <x v="1"/>
    <d v="2013-12-04T11:26:01"/>
    <m/>
    <s v="NPE"/>
    <s v="Software"/>
    <x v="1"/>
    <x v="1"/>
    <x v="1"/>
    <x v="1"/>
    <s v="Test Engine (TSW)"/>
  </r>
  <r>
    <s v="GPS300003399"/>
    <s v="LBCR TTX setup - COM6 error"/>
    <x v="1"/>
    <s v="Deferred"/>
    <s v="Developmental"/>
    <m/>
    <m/>
    <m/>
    <s v="LBCR"/>
    <s v="4-Low Priority"/>
    <m/>
    <m/>
    <m/>
    <d v="2013-12-05T08:47:45"/>
    <m/>
    <m/>
    <m/>
    <m/>
    <s v="Test Engineering"/>
    <m/>
    <m/>
    <m/>
    <s v="Katherine Carita"/>
    <s v="Unresolved STE Issue"/>
    <m/>
    <x v="2"/>
    <x v="1"/>
    <d v="2013-12-05T08:47:45"/>
    <m/>
    <s v="Software"/>
    <s v="Software"/>
    <x v="1"/>
    <x v="1"/>
    <x v="1"/>
    <x v="1"/>
    <s v="Test Engine (TSW)"/>
  </r>
  <r>
    <s v="GPS300003402"/>
    <s v="FSW: Correction of Units in OBC Ephemeris Data Msg"/>
    <x v="2"/>
    <s v="In Progress"/>
    <s v="Developmental"/>
    <s v="Code"/>
    <m/>
    <s v="SIRN 11988"/>
    <s v="Mission Data Unit (MDU)"/>
    <s v="3-Normal Queue"/>
    <m/>
    <s v="Waiman Baccay"/>
    <d v="2013-12-12T10:04:25"/>
    <d v="2013-12-07T07:38:38"/>
    <d v="2013-12-19T11:18:47"/>
    <s v="Requirement Incorrect"/>
    <s v="Fixed"/>
    <m/>
    <s v="Flight Software"/>
    <s v="Patricia.Roeland@itt.com"/>
    <s v="GNST Integration"/>
    <m/>
    <s v="Waiman Baccay"/>
    <s v="FSW SIQT"/>
    <n v="11991"/>
    <x v="0"/>
    <x v="0"/>
    <d v="2013-12-07T07:38:38"/>
    <m/>
    <s v="Software"/>
    <s v="Software"/>
    <x v="1"/>
    <x v="1"/>
    <x v="1"/>
    <x v="1"/>
    <s v="Flight Software"/>
  </r>
  <r>
    <s v="GPS300003406"/>
    <s v="LBCR Hardware Correlator Buffer Contains Incorrect Number of Waveforms"/>
    <x v="0"/>
    <s v="Closed/Approved"/>
    <s v="Developmental"/>
    <m/>
    <s v="UCC DR3406"/>
    <s v="any LBCR SIRN pre SIRN11853J"/>
    <s v="LBCR"/>
    <s v="2-Give High Attention"/>
    <m/>
    <s v="Joseph Barcelo"/>
    <d v="2013-12-11T17:55:22"/>
    <d v="2013-12-10T17:20:54"/>
    <d v="2014-01-27T13:51:38"/>
    <s v="Coding Error"/>
    <s v="Fixed"/>
    <s v="Cheryl Hodge"/>
    <s v="Systems"/>
    <s v="Julie.Fazio@itt.com"/>
    <m/>
    <m/>
    <s v="Howard Brayman"/>
    <s v="BIN 2 MDU ATP Vibe/Pyro"/>
    <s v="SIRN11853I_SECRET"/>
    <x v="3"/>
    <x v="1"/>
    <d v="2013-12-10T17:20:54"/>
    <d v="2014-01-27T13:51:38"/>
    <s v="Software"/>
    <s v="Software"/>
    <x v="3"/>
    <x v="10"/>
    <x v="43"/>
    <x v="1"/>
    <s v="Test Engine (TSW)"/>
  </r>
  <r>
    <s v="GPS300003427"/>
    <s v="FSW - L3 Downlink Fault Reported for Received NDS UHF Messages"/>
    <x v="4"/>
    <s v="Open"/>
    <s v="Developmental"/>
    <m/>
    <m/>
    <s v="SIRN 11981"/>
    <s v="Mission Data Unit (MDU)"/>
    <s v="3-Normal Queue"/>
    <n v="23463111"/>
    <s v="Michael Gilbert"/>
    <d v="2013-12-16T15:13:35"/>
    <d v="2013-12-12T13:39:53"/>
    <m/>
    <s v="Coding Error"/>
    <m/>
    <m/>
    <s v="Test Engineering"/>
    <m/>
    <s v="GNST Integration"/>
    <m/>
    <s v="Michael Gilbert"/>
    <s v="FSW SIQT"/>
    <m/>
    <x v="0"/>
    <x v="0"/>
    <d v="2013-12-12T13:39:53"/>
    <m/>
    <s v="Software"/>
    <s v="Software"/>
    <x v="1"/>
    <x v="1"/>
    <x v="1"/>
    <x v="1"/>
    <s v="Flight Software"/>
  </r>
  <r>
    <s v="GPS300003429"/>
    <s v="FSW - Crosslink/NDS Data Anomalies Reported by SNL"/>
    <x v="4"/>
    <s v="In Progress"/>
    <s v="Developmental"/>
    <m/>
    <m/>
    <s v="SIRN 11981"/>
    <s v="Mission Data Unit (MDU)"/>
    <s v="2-Give High Attention"/>
    <m/>
    <s v="Michael Gilbert"/>
    <d v="2013-12-16T15:13:17"/>
    <d v="2013-12-12T17:12:27"/>
    <m/>
    <m/>
    <m/>
    <m/>
    <s v="Test Engineering"/>
    <m/>
    <s v="GNST Integration"/>
    <m/>
    <s v="Michael Gilbert"/>
    <s v="FSW SIQT"/>
    <m/>
    <x v="3"/>
    <x v="0"/>
    <d v="2013-12-12T17:12:27"/>
    <m/>
    <s v="Software"/>
    <s v="Software"/>
    <x v="1"/>
    <x v="1"/>
    <x v="1"/>
    <x v="1"/>
    <s v="Flight Software"/>
  </r>
  <r>
    <s v="GPS300003430"/>
    <s v="FSW - GBD Telemetry Corrupted at High Rates"/>
    <x v="3"/>
    <s v="In Progress"/>
    <s v="Developmental"/>
    <m/>
    <m/>
    <s v="SIRN 11981"/>
    <s v="Mission Data Unit (MDU)"/>
    <s v="2-Give High Attention"/>
    <m/>
    <s v="Michael Gilbert"/>
    <d v="2013-12-16T15:12:33"/>
    <d v="2013-12-13T13:29:09"/>
    <d v="2014-02-04T12:40:21"/>
    <s v="Requirement Misunderstood"/>
    <s v="Fixed"/>
    <m/>
    <s v="Test Engineering"/>
    <m/>
    <s v="GNST Integration"/>
    <m/>
    <s v="Michael Gilbert"/>
    <s v="FSW SIQT"/>
    <n v="12004"/>
    <x v="3"/>
    <x v="0"/>
    <d v="2013-12-13T13:29:09"/>
    <m/>
    <s v="Software"/>
    <s v="Software"/>
    <x v="1"/>
    <x v="1"/>
    <x v="1"/>
    <x v="1"/>
    <s v="Flight Software"/>
  </r>
  <r>
    <s v="GPS300003437"/>
    <s v="Script fails because TestEngine cannot log into GPSIII Database"/>
    <x v="1"/>
    <s v="Deferred"/>
    <s v="Developmental"/>
    <s v="CSTS 11796BD(Engineering)"/>
    <m/>
    <s v="CSTS 11796BD(Engineering)"/>
    <s v="CSTS"/>
    <s v="3-Normal Queue"/>
    <m/>
    <m/>
    <m/>
    <d v="2014-01-04T21:39:04"/>
    <m/>
    <m/>
    <m/>
    <m/>
    <s v="Test Software"/>
    <m/>
    <m/>
    <m/>
    <s v="Robert Mayercik"/>
    <s v="Unverified Issue"/>
    <m/>
    <x v="2"/>
    <x v="1"/>
    <d v="2014-01-04T21:39:04"/>
    <m/>
    <s v="Software"/>
    <s v="Software"/>
    <x v="1"/>
    <x v="1"/>
    <x v="1"/>
    <x v="1"/>
    <s v="Test Engine (TSW)"/>
  </r>
  <r>
    <s v="GPS300003439"/>
    <s v="LBCR COM port &quot;access denied&quot; on first open by ITE"/>
    <x v="5"/>
    <s v="Open"/>
    <s v="Developmental"/>
    <m/>
    <m/>
    <s v="SIRN11853H_SECRET and before"/>
    <s v="LBCR"/>
    <s v="3-Normal Queue"/>
    <s v="DR2861"/>
    <s v="Joseph Barcelo"/>
    <d v="2014-02-06T14:52:03"/>
    <d v="2014-01-07T20:23:04"/>
    <m/>
    <s v="COTS Deficiency"/>
    <m/>
    <m/>
    <s v="Test Engineering"/>
    <m/>
    <s v="Integration Test Phase"/>
    <m/>
    <s v="Joseph Barcelo"/>
    <s v="STE Known Issue - Post TSW SIQT"/>
    <m/>
    <x v="0"/>
    <x v="1"/>
    <d v="2014-01-07T20:23:04"/>
    <m/>
    <s v="Software"/>
    <s v="Software"/>
    <x v="1"/>
    <x v="1"/>
    <x v="1"/>
    <x v="1"/>
    <s v="Test Engine (TSW)"/>
  </r>
  <r>
    <s v="GPS300003441"/>
    <s v="LBCR Matlab Returns Incorrect Phase Angle and Amplitude after Coherent Summation"/>
    <x v="0"/>
    <s v="Closed/Approved"/>
    <s v="Developmental"/>
    <m/>
    <m/>
    <m/>
    <s v="LBCR"/>
    <s v="3-Normal Queue"/>
    <m/>
    <s v="Howard Brayman"/>
    <d v="2014-01-09T10:16:00"/>
    <d v="2014-01-08T09:53:36"/>
    <d v="2014-02-07T20:31:51"/>
    <s v="Design Error"/>
    <s v="Fixed"/>
    <s v="Cheryl Hodge"/>
    <s v="Systems"/>
    <s v="Nick.Suttora@itt.com"/>
    <m/>
    <m/>
    <s v="Howard Brayman"/>
    <s v="BIN 2 MDU ATP Vibe/Pyro"/>
    <m/>
    <x v="0"/>
    <x v="1"/>
    <d v="2014-01-08T09:53:36"/>
    <d v="2014-02-07T20:31:51"/>
    <s v="MDU"/>
    <s v="Software"/>
    <x v="3"/>
    <x v="7"/>
    <x v="18"/>
    <x v="1"/>
    <s v="Test Engine (TSW)"/>
  </r>
  <r>
    <s v="GPS300003443"/>
    <s v="Remove superfluous double-dashes from all comments in LBCR XML files"/>
    <x v="5"/>
    <s v="Open"/>
    <s v="Developmental"/>
    <m/>
    <m/>
    <m/>
    <s v="LBCR"/>
    <s v="3-Normal Queue"/>
    <s v="DR GPS300003297"/>
    <s v="Joseph Barcelo"/>
    <d v="2014-01-09T14:32:35"/>
    <d v="2014-01-08T20:03:59"/>
    <m/>
    <s v="Coding Error"/>
    <m/>
    <m/>
    <s v="Test Software"/>
    <m/>
    <m/>
    <m/>
    <s v="Joseph Barcelo"/>
    <s v="Post TSW SIQT"/>
    <m/>
    <x v="2"/>
    <x v="1"/>
    <d v="2014-01-08T20:03:59"/>
    <m/>
    <s v="Software"/>
    <s v="Software"/>
    <x v="1"/>
    <x v="1"/>
    <x v="1"/>
    <x v="1"/>
    <s v="Test Engine (TSW)"/>
  </r>
  <r>
    <s v="GPS300003444"/>
    <s v="FSW: Update OBC Comm Blackout"/>
    <x v="2"/>
    <s v="In Progress"/>
    <s v="Developmental"/>
    <s v="Code"/>
    <m/>
    <s v="SIRN 11991"/>
    <s v="Mission Data Unit (MDU)"/>
    <s v="3-Normal Queue"/>
    <m/>
    <s v="Waiman Baccay"/>
    <d v="2014-01-09T14:11:47"/>
    <d v="2014-01-09T11:25:06"/>
    <d v="2014-01-14T08:12:14"/>
    <s v="Not a Failure"/>
    <s v="Fixed"/>
    <m/>
    <s v="Flight Software"/>
    <s v="Patricia.Roeland@itt.com"/>
    <s v="Integration Test Phase"/>
    <m/>
    <s v="Waiman Baccay"/>
    <s v="FSW SIQT"/>
    <n v="11995"/>
    <x v="0"/>
    <x v="0"/>
    <d v="2014-01-09T11:25:06"/>
    <m/>
    <s v="Software"/>
    <s v="Software"/>
    <x v="1"/>
    <x v="1"/>
    <x v="1"/>
    <x v="1"/>
    <s v="Flight Software"/>
  </r>
  <r>
    <s v="GPS300003445"/>
    <s v="FSW: Add ISF DE Handling"/>
    <x v="3"/>
    <s v="In Progress"/>
    <s v="Developmental"/>
    <s v="Code"/>
    <m/>
    <s v="SIRN 11995"/>
    <s v="Mission Data Unit (MDU)"/>
    <s v="3-Normal Queue"/>
    <m/>
    <s v="Waiman Baccay"/>
    <d v="2014-01-09T14:10:50"/>
    <d v="2014-01-09T11:27:21"/>
    <d v="2014-01-31T17:38:20"/>
    <s v="Design Error"/>
    <s v="Fixed"/>
    <m/>
    <s v="Flight Software"/>
    <m/>
    <s v="Integration Test Phase"/>
    <m/>
    <s v="Waiman Baccay"/>
    <s v="FSW SIQT"/>
    <n v="12004"/>
    <x v="0"/>
    <x v="0"/>
    <d v="2014-01-09T11:27:21"/>
    <m/>
    <s v="Software"/>
    <s v="Software"/>
    <x v="1"/>
    <x v="1"/>
    <x v="1"/>
    <x v="1"/>
    <s v="Flight Software"/>
  </r>
  <r>
    <s v="GPS300003446"/>
    <s v="LBCR Nav Message replication"/>
    <x v="1"/>
    <s v="Deferred"/>
    <s v="Developmental"/>
    <m/>
    <m/>
    <s v="LBCR SIRN11853G_SECRET and earlier"/>
    <s v="LBCR"/>
    <s v="3-Normal Queue"/>
    <s v="DR3250"/>
    <s v="Joseph Barcelo"/>
    <d v="2014-01-09T15:30:03"/>
    <d v="2014-01-09T15:16:35"/>
    <m/>
    <m/>
    <m/>
    <m/>
    <s v="Flight Software"/>
    <m/>
    <m/>
    <m/>
    <s v="Joseph Barcelo"/>
    <s v="Post TSW SIQT"/>
    <m/>
    <x v="2"/>
    <x v="1"/>
    <d v="2014-01-09T15:16:35"/>
    <m/>
    <s v="Software"/>
    <s v="Software"/>
    <x v="1"/>
    <x v="1"/>
    <x v="1"/>
    <x v="1"/>
    <s v="Test Engine (TSW)"/>
  </r>
  <r>
    <s v="GPS300003449"/>
    <s v="FSW: MDU AFS Signals Failure Results In Continual MDU Resets"/>
    <x v="0"/>
    <s v="Closed/Approved"/>
    <s v="Developmental"/>
    <s v="code"/>
    <m/>
    <s v="SIRN 11965"/>
    <s v="Mission Data Unit (MDU)"/>
    <s v="2-Give High Attention"/>
    <n v="3257"/>
    <s v="Aryeh Tasher"/>
    <d v="2014-01-13T14:51:01"/>
    <d v="2014-01-13T14:36:53"/>
    <d v="2014-02-08T20:14:07"/>
    <s v="Coding Error"/>
    <s v="Fixed Indirectly"/>
    <s v="Cheryl Hodge"/>
    <s v="Test Engineering"/>
    <s v="Nick.Suttora@itt.com"/>
    <m/>
    <m/>
    <s v="Aryeh Tasher"/>
    <s v="BIN 2 MDU ATP Vibe/Pyro"/>
    <n v="12004"/>
    <x v="0"/>
    <x v="0"/>
    <d v="2014-01-13T14:36:53"/>
    <d v="2014-02-08T20:14:07"/>
    <s v="Software"/>
    <s v="Software"/>
    <x v="3"/>
    <x v="7"/>
    <x v="18"/>
    <x v="1"/>
    <s v="Flight Software"/>
  </r>
  <r>
    <s v="GPS300003453"/>
    <s v="NaNs: legitimate or pathological?"/>
    <x v="5"/>
    <s v="Open"/>
    <s v="Developmental"/>
    <m/>
    <m/>
    <s v="SIRN11853H_SECRET and earlier"/>
    <s v="LBCR"/>
    <s v="3-Normal Queue"/>
    <s v="DR3381"/>
    <s v="Joseph Barcelo"/>
    <d v="2014-02-06T14:54:17"/>
    <d v="2014-01-14T21:49:03"/>
    <m/>
    <m/>
    <m/>
    <m/>
    <s v="Test Engineering"/>
    <m/>
    <m/>
    <m/>
    <s v="Joseph Barcelo"/>
    <s v="Post TSW SIQT"/>
    <m/>
    <x v="0"/>
    <x v="1"/>
    <d v="2014-01-14T21:49:03"/>
    <m/>
    <s v="Software"/>
    <s v="Software"/>
    <x v="1"/>
    <x v="1"/>
    <x v="1"/>
    <x v="1"/>
    <s v="Test Engine (TSW)"/>
  </r>
  <r>
    <s v="GPS300003457"/>
    <s v="NAV Messaging Field Updates"/>
    <x v="0"/>
    <s v="Closed/Approved"/>
    <s v="Developmental"/>
    <m/>
    <m/>
    <m/>
    <s v="CSTS"/>
    <s v="3-Normal Queue"/>
    <m/>
    <s v="Richard Lourette"/>
    <d v="2014-01-15T16:38:59"/>
    <d v="2014-01-15T16:00:14"/>
    <d v="2014-01-25T11:41:53"/>
    <s v="Coding Error"/>
    <s v="Fixed"/>
    <s v="Cheryl Hodge"/>
    <s v="Test Software"/>
    <s v="George.Lewis@itt.com"/>
    <m/>
    <m/>
    <s v="Kenneth Adam"/>
    <s v="TSW SIQT"/>
    <s v="SIRN11796BE"/>
    <x v="0"/>
    <x v="1"/>
    <d v="2014-01-15T16:00:14"/>
    <d v="2014-01-25T11:41:53"/>
    <s v="Software"/>
    <s v="Software"/>
    <x v="3"/>
    <x v="10"/>
    <x v="38"/>
    <x v="1"/>
    <s v="Test Engine (TSW)"/>
  </r>
  <r>
    <s v="GPS300003461"/>
    <s v="CSTS GUIs do not sufficiently call attention to the result of script runs"/>
    <x v="1"/>
    <s v="Deferred"/>
    <s v="Developmental"/>
    <m/>
    <m/>
    <m/>
    <s v="CSTS"/>
    <s v="2-Give High Attention"/>
    <n v="3459"/>
    <m/>
    <m/>
    <d v="2014-01-16T11:58:36"/>
    <m/>
    <s v="Document Deficiency"/>
    <m/>
    <m/>
    <s v="Test Software"/>
    <m/>
    <s v="Acceptance Phase (HW)"/>
    <m/>
    <s v="Robert Mayercik"/>
    <s v="Post TSW SIQT"/>
    <m/>
    <x v="1"/>
    <x v="1"/>
    <d v="2014-01-16T11:58:36"/>
    <m/>
    <s v="Software"/>
    <s v="Software"/>
    <x v="1"/>
    <x v="1"/>
    <x v="1"/>
    <x v="1"/>
    <s v="Test Engine (TSW)"/>
  </r>
  <r>
    <s v="GPS300003462"/>
    <s v="prompts during install of TSW confusing leading to major install issues"/>
    <x v="1"/>
    <s v="Deferred"/>
    <s v="Developmental"/>
    <m/>
    <m/>
    <m/>
    <s v="CSTS"/>
    <s v="3-Normal Queue"/>
    <m/>
    <m/>
    <m/>
    <d v="2014-01-16T13:02:45"/>
    <m/>
    <m/>
    <m/>
    <m/>
    <s v="Test Engineering"/>
    <m/>
    <s v="Integration Test Phase"/>
    <m/>
    <s v="William Bartus"/>
    <s v="Post TSW SIQT"/>
    <m/>
    <x v="1"/>
    <x v="1"/>
    <d v="2014-01-16T13:02:45"/>
    <m/>
    <s v="Software"/>
    <s v="Software"/>
    <x v="1"/>
    <x v="1"/>
    <x v="1"/>
    <x v="1"/>
    <s v="Test Engine (TSW)"/>
  </r>
  <r>
    <s v="GPS300003463"/>
    <s v="Persistent Variables for controlling environment settings at NPE Panel Level"/>
    <x v="5"/>
    <s v="Open"/>
    <s v="Developmental"/>
    <m/>
    <m/>
    <m/>
    <s v="CSTS"/>
    <s v="2-Give High Attention"/>
    <m/>
    <s v="George Lewis"/>
    <d v="2014-01-16T14:14:50"/>
    <d v="2014-01-16T13:55:04"/>
    <m/>
    <m/>
    <m/>
    <m/>
    <s v="Systems"/>
    <m/>
    <m/>
    <m/>
    <s v="Vincent Cuprewich"/>
    <s v="Flight Panel ATP Start"/>
    <m/>
    <x v="2"/>
    <x v="1"/>
    <d v="2014-01-16T13:55:04"/>
    <m/>
    <s v="NPE"/>
    <s v="Software"/>
    <x v="1"/>
    <x v="1"/>
    <x v="1"/>
    <x v="1"/>
    <s v="Test Engine (TSW)"/>
  </r>
  <r>
    <s v="GPS300003465"/>
    <s v="Incorporate NAV message definition changes from review"/>
    <x v="5"/>
    <s v="Open"/>
    <s v="Developmental"/>
    <m/>
    <m/>
    <m/>
    <s v="CSTS"/>
    <s v="4-Low Priority"/>
    <m/>
    <s v="George Lewis"/>
    <d v="2014-01-20T15:01:47"/>
    <d v="2014-01-20T11:59:22"/>
    <m/>
    <m/>
    <m/>
    <m/>
    <s v="Flight Software"/>
    <m/>
    <m/>
    <m/>
    <s v="Richard Lourette"/>
    <s v="Post TSW SIQT"/>
    <m/>
    <x v="0"/>
    <x v="1"/>
    <d v="2014-01-20T11:59:22"/>
    <m/>
    <s v="Software"/>
    <s v="Software"/>
    <x v="1"/>
    <x v="1"/>
    <x v="1"/>
    <x v="1"/>
    <s v="Test Engine (TSW)"/>
  </r>
  <r>
    <s v="GPS300003467"/>
    <s v="Default Installation Failed because Watlow equipment not present"/>
    <x v="5"/>
    <s v="Open"/>
    <s v="Developmental"/>
    <m/>
    <m/>
    <m/>
    <s v="CSTS"/>
    <s v="2-Give High Attention"/>
    <m/>
    <s v="Roger Masotti"/>
    <d v="2014-01-23T14:51:58"/>
    <d v="2014-01-20T22:12:58"/>
    <m/>
    <m/>
    <m/>
    <m/>
    <s v="Test Engineering"/>
    <m/>
    <s v="SWIT Phase"/>
    <m/>
    <s v="Roger Masotti"/>
    <s v="TSW SIQT"/>
    <m/>
    <x v="0"/>
    <x v="1"/>
    <d v="2014-01-20T22:12:58"/>
    <m/>
    <s v="Software"/>
    <s v="Software"/>
    <x v="1"/>
    <x v="1"/>
    <x v="1"/>
    <x v="0"/>
    <s v="TSW Docs"/>
  </r>
  <r>
    <s v="GPS300003469"/>
    <s v="MAR Socket Communications Failure.  Error  EGSE.EGSE_Server reported in Log"/>
    <x v="1"/>
    <s v="Deferred"/>
    <s v="Developmental"/>
    <m/>
    <m/>
    <m/>
    <s v="CSTS"/>
    <s v="3-Normal Queue"/>
    <m/>
    <m/>
    <m/>
    <d v="2014-01-21T23:23:51"/>
    <m/>
    <m/>
    <m/>
    <m/>
    <s v="Test Software"/>
    <m/>
    <m/>
    <m/>
    <s v="Roger Masotti"/>
    <s v="Post TSW SIQT"/>
    <m/>
    <x v="2"/>
    <x v="1"/>
    <d v="2014-01-21T23:23:51"/>
    <m/>
    <s v="Software"/>
    <s v="Software"/>
    <x v="1"/>
    <x v="1"/>
    <x v="1"/>
    <x v="1"/>
    <s v="Test Engine (TSW)"/>
  </r>
  <r>
    <s v="GPS300003470"/>
    <s v="MDU_Configuration.xts used in SIQT suggested Update"/>
    <x v="1"/>
    <s v="Deferred"/>
    <s v="Developmental"/>
    <m/>
    <m/>
    <m/>
    <s v="MITE"/>
    <s v="4-Low Priority"/>
    <m/>
    <m/>
    <m/>
    <d v="2014-01-22T00:47:21"/>
    <m/>
    <m/>
    <m/>
    <m/>
    <s v="Test Software"/>
    <m/>
    <m/>
    <m/>
    <s v="Roger Masotti"/>
    <s v="Not Needed for SV01"/>
    <m/>
    <x v="1"/>
    <x v="1"/>
    <d v="2014-01-22T00:47:21"/>
    <m/>
    <s v="Software"/>
    <s v="Software"/>
    <x v="1"/>
    <x v="1"/>
    <x v="1"/>
    <x v="1"/>
    <s v="Test Engine (TSW)"/>
  </r>
  <r>
    <s v="GPS300003471"/>
    <s v="Dry Run SIQT Test Case 7.1.2.1.5 - unable to verify requirements"/>
    <x v="5"/>
    <s v="Open"/>
    <s v="Developmental"/>
    <m/>
    <m/>
    <m/>
    <s v="CSTS"/>
    <s v="2-Give High Attention"/>
    <m/>
    <s v="Roger Masotti"/>
    <d v="2014-01-23T14:37:12"/>
    <d v="2014-01-22T02:47:17"/>
    <m/>
    <m/>
    <m/>
    <m/>
    <s v="Test Software"/>
    <m/>
    <m/>
    <m/>
    <s v="Roger Masotti"/>
    <s v="TSW SIQT"/>
    <m/>
    <x v="0"/>
    <x v="1"/>
    <d v="2014-01-22T02:47:17"/>
    <m/>
    <s v="Software"/>
    <s v="Software"/>
    <x v="1"/>
    <x v="1"/>
    <x v="1"/>
    <x v="1"/>
    <s v="Test Engine (TSW)"/>
  </r>
  <r>
    <s v="GPS300003476"/>
    <s v="CSTS Installer needs to interact with user to get proper time sync server into engconfig.xml"/>
    <x v="1"/>
    <s v="Deferred"/>
    <s v="Developmental"/>
    <m/>
    <m/>
    <m/>
    <s v="CSTS"/>
    <s v="3-Normal Queue"/>
    <m/>
    <s v="Roger Masotti"/>
    <d v="2014-01-23T11:15:26"/>
    <d v="2014-01-23T11:07:13"/>
    <m/>
    <s v="Coding Error"/>
    <m/>
    <m/>
    <s v="Test Software"/>
    <s v="James.DeVenney@itt.com"/>
    <m/>
    <m/>
    <s v="Robert Mayercik"/>
    <s v="Post TSW SIQT"/>
    <m/>
    <x v="1"/>
    <x v="1"/>
    <d v="2014-01-23T11:07:13"/>
    <m/>
    <s v="MDU"/>
    <s v="Software"/>
    <x v="1"/>
    <x v="1"/>
    <x v="1"/>
    <x v="0"/>
    <s v="TSW Docs"/>
  </r>
  <r>
    <s v="GPS300003479"/>
    <s v="Missing Files for TSW SIQT NPEITE Dry run Data Set Sirn 11989"/>
    <x v="0"/>
    <s v="Closed/Approved"/>
    <s v="Developmental"/>
    <m/>
    <m/>
    <m/>
    <s v="CSTS"/>
    <s v="2-Give High Attention"/>
    <m/>
    <s v="Julie Fazio"/>
    <d v="2014-01-25T11:54:09"/>
    <d v="2014-01-23T14:34:08"/>
    <d v="2014-01-25T15:53:12"/>
    <s v="Test Set Up Error"/>
    <s v="Fixed"/>
    <s v="Cheryl Hodge"/>
    <s v="Test Software"/>
    <s v="Julie.Fazio@itt.com"/>
    <m/>
    <m/>
    <s v="Julie Fazio"/>
    <m/>
    <s v="TSW SIQT Data Set DR3479"/>
    <x v="0"/>
    <x v="1"/>
    <d v="2014-01-23T14:34:08"/>
    <d v="2014-02-06T16:54:04"/>
    <s v="Software"/>
    <s v="Software"/>
    <x v="3"/>
    <x v="7"/>
    <x v="18"/>
    <x v="1"/>
    <s v="Test Engine (TSW)"/>
  </r>
  <r>
    <s v="GPS300003480"/>
    <s v="Known Issue Recovery Script Needs to be Added to SIRN 11989"/>
    <x v="5"/>
    <s v="Open"/>
    <s v="Developmental"/>
    <m/>
    <m/>
    <m/>
    <s v="MITE"/>
    <s v="4-Low Priority"/>
    <m/>
    <s v="Hamida Yaniero"/>
    <d v="2014-01-25T11:51:46"/>
    <d v="2014-01-24T00:06:24"/>
    <m/>
    <m/>
    <m/>
    <m/>
    <s v="Test Software"/>
    <m/>
    <m/>
    <m/>
    <s v="Kenneth Adam"/>
    <s v="TSW SIQT"/>
    <s v="SIRN11989A"/>
    <x v="2"/>
    <x v="1"/>
    <d v="2014-01-24T00:06:24"/>
    <m/>
    <s v="Software"/>
    <s v="Software"/>
    <x v="1"/>
    <x v="1"/>
    <x v="1"/>
    <x v="1"/>
    <s v="Test Engine (TSW)"/>
  </r>
  <r>
    <s v="GPS300003482"/>
    <s v="LBCR TTX GUI operation on disposed object exception"/>
    <x v="5"/>
    <s v="Open"/>
    <s v="Developmental"/>
    <m/>
    <m/>
    <m/>
    <s v="LBCR"/>
    <s v="4-Low Priority"/>
    <s v="DR2861"/>
    <s v="Joseph Barcelo"/>
    <d v="2014-02-06T14:59:24"/>
    <d v="2014-01-24T14:01:09"/>
    <m/>
    <m/>
    <m/>
    <m/>
    <s v="Systems"/>
    <m/>
    <s v="Integration Test Phase"/>
    <m/>
    <s v="Joseph Barcelo"/>
    <s v="Post TSW SIQT"/>
    <m/>
    <x v="2"/>
    <x v="1"/>
    <d v="2014-01-24T14:01:09"/>
    <m/>
    <s v="Software"/>
    <s v="Software"/>
    <x v="1"/>
    <x v="1"/>
    <x v="1"/>
    <x v="1"/>
    <s v="Test Engine (TSW)"/>
  </r>
  <r>
    <s v="GPS300003486"/>
    <s v="TSW SIQT Dry Run TC7.1.4.3.7 Issue - TIC Config"/>
    <x v="5"/>
    <s v="Open"/>
    <s v="Developmental"/>
    <m/>
    <m/>
    <m/>
    <s v="CSTS"/>
    <s v="3-Normal Queue"/>
    <m/>
    <s v="George Lewis"/>
    <d v="2014-02-06T15:32:09"/>
    <d v="2014-01-25T02:34:36"/>
    <m/>
    <s v="Coding Error"/>
    <m/>
    <m/>
    <s v="Test Software"/>
    <s v="Roger.Masotti@itt.com"/>
    <m/>
    <m/>
    <s v="Kenneth Adam"/>
    <s v="TSW SIQT"/>
    <m/>
    <x v="0"/>
    <x v="1"/>
    <d v="2014-01-25T02:34:36"/>
    <m/>
    <s v="Software"/>
    <s v="Software"/>
    <x v="1"/>
    <x v="1"/>
    <x v="1"/>
    <x v="0"/>
    <s v="TSW Docs"/>
  </r>
  <r>
    <s v="GPS300003487"/>
    <s v="TSW Dry Run SIQT TSW_SIQT_Stored_Commands.xts missing stored commands"/>
    <x v="0"/>
    <s v="Closed/Approved"/>
    <s v="Developmental"/>
    <m/>
    <m/>
    <m/>
    <s v="MITE"/>
    <s v="4-Low Priority"/>
    <m/>
    <s v="Hamida Yaniero"/>
    <d v="2014-02-06T15:33:19"/>
    <d v="2014-01-25T16:09:05"/>
    <d v="2014-02-07T17:49:08"/>
    <s v="Coding Error"/>
    <s v="Fixed"/>
    <s v="Cheryl Hodge"/>
    <s v="Test Software"/>
    <s v="Roger.Masotti@itt.com"/>
    <s v="SIQT Phase (SW)"/>
    <m/>
    <s v="Roger Masotti"/>
    <s v="TSW SIQT"/>
    <m/>
    <x v="2"/>
    <x v="1"/>
    <d v="2014-01-25T16:09:05"/>
    <d v="2014-02-07T17:49:08"/>
    <s v="Software"/>
    <s v="Software"/>
    <x v="3"/>
    <x v="7"/>
    <x v="18"/>
    <x v="1"/>
    <s v="Test Engine (TSW)"/>
  </r>
  <r>
    <s v="GPS300003488"/>
    <s v="Dry Run test script TSW_SIQT_Invalid_SMC.xts incorrectly named the stored data"/>
    <x v="2"/>
    <s v="Open"/>
    <s v="Developmental"/>
    <m/>
    <m/>
    <m/>
    <s v="MITE"/>
    <s v="4-Low Priority"/>
    <m/>
    <s v="Hamida Yaniero"/>
    <d v="2014-02-06T15:34:07"/>
    <d v="2014-01-25T16:26:10"/>
    <d v="2014-02-07T17:50:16"/>
    <s v="Coding Error"/>
    <s v="Fixed"/>
    <m/>
    <s v="Test Software"/>
    <s v="Kenneth.Adam@itt.com"/>
    <m/>
    <m/>
    <s v="Roger Masotti"/>
    <s v="TSW SIQT"/>
    <m/>
    <x v="2"/>
    <x v="1"/>
    <d v="2014-01-25T16:26:10"/>
    <m/>
    <s v="Software"/>
    <s v="Software"/>
    <x v="1"/>
    <x v="1"/>
    <x v="1"/>
    <x v="1"/>
    <s v="Test Engine (TSW)"/>
  </r>
  <r>
    <s v="GPS300003489"/>
    <s v="TSW SIQT TC 7.1.5.5.3 Too Large MUB Failed Script does not verify requirement correctly"/>
    <x v="5"/>
    <s v="Open"/>
    <s v="Developmental"/>
    <m/>
    <m/>
    <m/>
    <s v="Mission Data Unit (MDU)"/>
    <s v="4-Low Priority"/>
    <m/>
    <s v="Kenneth Adam"/>
    <d v="2014-02-06T15:34:58"/>
    <d v="2014-01-25T18:54:41"/>
    <m/>
    <m/>
    <m/>
    <m/>
    <s v="Test Software"/>
    <m/>
    <m/>
    <m/>
    <s v="Roger Masotti"/>
    <s v="TSW SIQT"/>
    <m/>
    <x v="2"/>
    <x v="1"/>
    <d v="2014-01-25T18:54:41"/>
    <m/>
    <s v="Software"/>
    <s v="Software"/>
    <x v="1"/>
    <x v="1"/>
    <x v="1"/>
    <x v="1"/>
    <s v="Test Engine (TSW)"/>
  </r>
  <r>
    <s v="GPS300003492"/>
    <s v="LBCR Data Capture Tool randomly stops collecting data"/>
    <x v="1"/>
    <s v="Deferred"/>
    <s v="Developmental"/>
    <m/>
    <m/>
    <m/>
    <s v="LBCR"/>
    <s v="3-Normal Queue"/>
    <m/>
    <s v="Joseph Barcelo"/>
    <d v="2014-01-27T16:04:06"/>
    <d v="2014-01-27T16:02:45"/>
    <m/>
    <m/>
    <m/>
    <m/>
    <s v="Test Engineering"/>
    <m/>
    <s v="Acceptance Phase (HW)"/>
    <m/>
    <s v="Robert Mayercik"/>
    <s v="STE Known Issue"/>
    <m/>
    <x v="0"/>
    <x v="1"/>
    <d v="2014-01-27T16:02:45"/>
    <m/>
    <s v="MDU"/>
    <s v="Software"/>
    <x v="1"/>
    <x v="1"/>
    <x v="1"/>
    <x v="1"/>
    <s v="Test Engine (TSW)"/>
  </r>
  <r>
    <s v="GPS300003497"/>
    <s v="T5 performance issues hampering script work on MITE-MAR 4"/>
    <x v="2"/>
    <s v="Closed/Awaiting Approval"/>
    <s v="Developmental"/>
    <m/>
    <m/>
    <m/>
    <s v="CSTS"/>
    <s v="2-Give High Attention"/>
    <m/>
    <s v="Jason Jackson"/>
    <d v="2014-02-04T16:29:58"/>
    <d v="2014-01-30T12:52:54"/>
    <d v="2014-02-04T16:10:48"/>
    <s v="Enhancement"/>
    <s v="Fixed"/>
    <m/>
    <s v="Test Engineering"/>
    <s v="Robert.Mayercik@itt.com"/>
    <m/>
    <m/>
    <s v="Robert Mayercik"/>
    <s v="BIN 2 MDU ATP Vibe/Pyro"/>
    <s v="11796BF"/>
    <x v="3"/>
    <x v="1"/>
    <d v="2014-01-30T12:52:54"/>
    <m/>
    <s v="MDU"/>
    <s v="Software"/>
    <x v="1"/>
    <x v="1"/>
    <x v="1"/>
    <x v="1"/>
    <s v="Test Engine (TSW)"/>
  </r>
  <r>
    <s v="GPS300003498"/>
    <s v="CSTS SIRN BD is not executing nested loop structures correctly"/>
    <x v="0"/>
    <s v="Closed/Approved"/>
    <s v="Developmental"/>
    <m/>
    <m/>
    <s v="CSTS 11796BD+Engineering"/>
    <s v="CSTS"/>
    <s v="2-Give High Attention"/>
    <m/>
    <s v="Kenneth Adam"/>
    <d v="2014-02-04T16:29:16"/>
    <d v="2014-01-30T17:04:41"/>
    <d v="2014-02-07T11:14:35"/>
    <s v="Coding Error"/>
    <s v="Fixed"/>
    <s v="Cheryl Hodge"/>
    <s v="Test Software"/>
    <s v="Robert.Mayercik@itt.com"/>
    <s v="Integration Test Phase"/>
    <m/>
    <s v="Robert Mayercik"/>
    <s v="BIN 2 MDU ATP Vibe/Pyro"/>
    <s v="11796BF"/>
    <x v="4"/>
    <x v="1"/>
    <d v="2014-01-30T17:04:41"/>
    <d v="2014-02-07T11:14:35"/>
    <s v="MDU"/>
    <s v="Software"/>
    <x v="3"/>
    <x v="7"/>
    <x v="18"/>
    <x v="1"/>
    <s v="Test Engine (TSW)"/>
  </r>
  <r>
    <s v="GPS300003499"/>
    <s v="FSW: AFS Lock Status Recovery Forces TKS To Open Loop"/>
    <x v="0"/>
    <s v="Closed/Approved"/>
    <s v="Developmental"/>
    <s v="code"/>
    <m/>
    <m/>
    <s v="Mission Data Unit (MDU)"/>
    <s v="3-Normal Queue"/>
    <m/>
    <s v="Aryeh Tasher"/>
    <d v="2014-01-31T10:42:17"/>
    <d v="2014-01-31T10:28:29"/>
    <d v="2014-02-08T20:14:45"/>
    <s v="Coding Error"/>
    <s v="Fixed"/>
    <s v="Cheryl Hodge"/>
    <s v="Flight Software"/>
    <s v="Aryeh.Tasher@itt.com"/>
    <m/>
    <m/>
    <s v="Aryeh Tasher"/>
    <s v="BIN 2 MDU ATP Vibe/Pyro"/>
    <n v="12004"/>
    <x v="0"/>
    <x v="0"/>
    <d v="2014-01-31T10:28:29"/>
    <d v="2014-02-08T20:14:45"/>
    <s v="Software"/>
    <s v="Software"/>
    <x v="3"/>
    <x v="7"/>
    <x v="18"/>
    <x v="1"/>
    <s v="Flight Software"/>
  </r>
  <r>
    <s v="GPS300003501"/>
    <s v="TSW_SIQT_1553_Inject_All_Telemetry.xts script needs updates"/>
    <x v="5"/>
    <s v="Open"/>
    <s v="Developmental"/>
    <m/>
    <m/>
    <m/>
    <s v="MITE"/>
    <s v="3-Normal Queue"/>
    <m/>
    <s v="Julie Fazio"/>
    <d v="2014-02-06T15:35:37"/>
    <d v="2014-01-31T17:07:17"/>
    <m/>
    <s v="Coding Error"/>
    <m/>
    <m/>
    <s v="Test Software"/>
    <m/>
    <m/>
    <m/>
    <s v="Julie Fazio"/>
    <s v="TSW SIQT"/>
    <m/>
    <x v="2"/>
    <x v="1"/>
    <d v="2014-01-31T17:07:17"/>
    <m/>
    <s v="Software"/>
    <s v="Software"/>
    <x v="1"/>
    <x v="1"/>
    <x v="1"/>
    <x v="1"/>
    <s v="Test Engine (TSW)"/>
  </r>
  <r>
    <s v="GPS300003506"/>
    <s v="TSW SIQT Dry Run Procedure Redlines"/>
    <x v="5"/>
    <s v="Open"/>
    <s v="Developmental"/>
    <m/>
    <s v="TSW STD Appendix"/>
    <m/>
    <s v="MITE"/>
    <s v="3-Normal Queue"/>
    <m/>
    <s v="Kenneth Adam"/>
    <d v="2014-02-06T15:31:00"/>
    <d v="2014-02-04T10:19:06"/>
    <m/>
    <s v="Document Deficiency"/>
    <m/>
    <m/>
    <s v="Test Software"/>
    <m/>
    <m/>
    <m/>
    <s v="Kenneth Adam"/>
    <s v="TSW SIQT"/>
    <m/>
    <x v="0"/>
    <x v="1"/>
    <d v="2014-02-04T10:19:06"/>
    <m/>
    <s v="Software"/>
    <s v="Software"/>
    <x v="1"/>
    <x v="1"/>
    <x v="1"/>
    <x v="0"/>
    <s v="TSW Docs"/>
  </r>
  <r>
    <s v="GPS300003512"/>
    <s v="Automate LBCR Data Capture Tool"/>
    <x v="1"/>
    <s v="Deferred"/>
    <s v="Developmental"/>
    <m/>
    <m/>
    <m/>
    <s v="LBCR"/>
    <s v="3-Normal Queue"/>
    <m/>
    <m/>
    <m/>
    <d v="2014-02-04T17:03:59"/>
    <m/>
    <m/>
    <m/>
    <m/>
    <s v="Systems"/>
    <m/>
    <m/>
    <m/>
    <s v="Howard Brayman"/>
    <s v="Post TSW SIQT"/>
    <m/>
    <x v="1"/>
    <x v="1"/>
    <d v="2014-02-04T17:03:59"/>
    <m/>
    <s v="MDU"/>
    <s v="Software"/>
    <x v="1"/>
    <x v="1"/>
    <x v="1"/>
    <x v="1"/>
    <s v="Test Engine (TSW)"/>
  </r>
  <r>
    <s v="GPS300003516"/>
    <s v="LBCR Commuication Loss with MITE"/>
    <x v="5"/>
    <s v="Open"/>
    <s v="Developmental"/>
    <m/>
    <m/>
    <s v="SIRN11796BF"/>
    <s v="CSTS"/>
    <s v="1-Resolve Immediately"/>
    <m/>
    <s v="Joseph Barcelo"/>
    <d v="2014-02-05T17:29:23"/>
    <d v="2014-02-05T12:52:03"/>
    <m/>
    <m/>
    <m/>
    <m/>
    <s v="Test Engineering"/>
    <m/>
    <s v="Integration Test Phase"/>
    <m/>
    <s v="Michael Stone"/>
    <s v="BIN 2 MDU ATP Vibe/Pyro"/>
    <m/>
    <x v="4"/>
    <x v="1"/>
    <d v="2014-02-05T12:52:03"/>
    <m/>
    <s v="Software"/>
    <s v="Software"/>
    <x v="1"/>
    <x v="1"/>
    <x v="1"/>
    <x v="1"/>
    <s v="Test Engine (TSW)"/>
  </r>
  <r>
    <s v="GPS300003519"/>
    <s v="FSW - Change NEC Commands on Red 1553B"/>
    <x v="4"/>
    <s v="In Progress"/>
    <s v="Developmental"/>
    <m/>
    <m/>
    <s v="SIRN 11981"/>
    <s v="Mission Data Unit (MDU)"/>
    <s v="1-Resolve Immediately"/>
    <m/>
    <s v="Michael Gilbert"/>
    <d v="2014-02-06T15:36:26"/>
    <d v="2014-02-06T14:30:36"/>
    <m/>
    <s v="Requirement Incorrect"/>
    <m/>
    <m/>
    <s v="Test Engineering"/>
    <m/>
    <s v="GNST Integration"/>
    <m/>
    <s v="Michael Gilbert"/>
    <s v="FSW SIQT"/>
    <m/>
    <x v="3"/>
    <x v="0"/>
    <d v="2014-02-06T14:30:36"/>
    <m/>
    <s v="Software"/>
    <s v="Software"/>
    <x v="1"/>
    <x v="1"/>
    <x v="1"/>
    <x v="1"/>
    <s v="Flight Software"/>
  </r>
  <r>
    <s v="GPS300003521"/>
    <s v="SFM NEC subcase unable to run (TSW SIQT)"/>
    <x v="5"/>
    <s v="Open"/>
    <s v="Developmental"/>
    <m/>
    <m/>
    <m/>
    <s v="CSTS"/>
    <s v="2-Give High Attention"/>
    <m/>
    <s v="Hamida Yaniero"/>
    <d v="2014-02-10T14:27:50"/>
    <d v="2014-02-07T12:12:56"/>
    <m/>
    <m/>
    <m/>
    <m/>
    <s v="Test Software"/>
    <m/>
    <m/>
    <m/>
    <s v="Hamida Yaniero"/>
    <s v="TSW SIQT"/>
    <m/>
    <x v="0"/>
    <x v="1"/>
    <d v="2014-02-07T12:12:56"/>
    <m/>
    <s v="Software"/>
    <s v="Software"/>
    <x v="1"/>
    <x v="1"/>
    <x v="1"/>
    <x v="1"/>
    <s v="Test Engine (TSW)"/>
  </r>
  <r>
    <m/>
    <m/>
    <x v="6"/>
    <m/>
    <m/>
    <m/>
    <m/>
    <m/>
    <m/>
    <m/>
    <m/>
    <m/>
    <m/>
    <m/>
    <m/>
    <m/>
    <m/>
    <m/>
    <m/>
    <m/>
    <m/>
    <m/>
    <m/>
    <m/>
    <m/>
    <x v="5"/>
    <x v="4"/>
    <m/>
    <m/>
    <m/>
    <m/>
    <x v="4"/>
    <x v="13"/>
    <x v="49"/>
    <x v="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57">
  <r>
    <s v="GPS300000111"/>
    <s v="Need analysis for phase meters interval counter values to support interval count register test vector expected values"/>
    <x v="0"/>
    <s v="Closed/Approved"/>
    <s v="Developmental"/>
    <s v="VP1652590 Rev -"/>
    <s v="VP1652590 Rev A"/>
    <m/>
    <s v="Mission Data Unit (MDU)"/>
    <s v="2-Give High Attention"/>
    <s v="GPS300000521, GPS300000523"/>
    <s v="Jared Brodsky"/>
    <d v="2013-04-19T10:44:50"/>
    <m/>
    <d v="2013-05-24T17:17:29"/>
    <s v="Not a Failure"/>
    <s v="Fixed Indirectly"/>
    <s v="Cheryl Hodge"/>
    <s v="Hardware"/>
    <s v="Nick.Suttora@itt.com"/>
    <s v="Acceptance Phase (HW)"/>
    <m/>
    <s v="Jared Brodsky"/>
    <x v="0"/>
    <m/>
    <x v="0"/>
    <s v="Electrical"/>
    <d v="2009-11-17T15:22:51"/>
    <d v="2013-05-24T17:17:29"/>
    <x v="0"/>
    <x v="0"/>
    <n v="21"/>
    <s v="Code"/>
    <x v="0"/>
    <s v="Not Applicable"/>
  </r>
  <r>
    <s v="GPS300000472"/>
    <s v="V. Cuprewich comments on TSW STD"/>
    <x v="1"/>
    <s v="Closed/Approved"/>
    <s v="Formal DR"/>
    <s v="STD1620155 Rev -"/>
    <s v="STD1620155 Rev A"/>
    <s v="STD1620155 Rev -"/>
    <s v="Navigation Payload Element (NPE)"/>
    <s v="3-Normal Queue"/>
    <m/>
    <s v="John Batzer"/>
    <d v="2012-05-21T09:45:01"/>
    <d v="2010-06-24T16:37:59"/>
    <d v="2012-05-16T13:56:38"/>
    <s v="Document Deficiency"/>
    <s v="Fixed"/>
    <m/>
    <s v="Test Software"/>
    <s v="Hamida.Yaniero@itt.com"/>
    <s v="Unit Test Phase"/>
    <m/>
    <s v="Patricia Roeland"/>
    <x v="1"/>
    <s v="TSW STD Rev A"/>
    <x v="1"/>
    <s v="Test Software"/>
    <d v="2010-06-24T16:37:59"/>
    <m/>
    <x v="1"/>
    <x v="1"/>
    <n v="0"/>
    <s v="Doc"/>
    <x v="1"/>
    <s v="Not Applicable"/>
  </r>
  <r>
    <s v="GPS300000483"/>
    <s v="SDD - NMG SC Updates"/>
    <x v="0"/>
    <s v="Closed/Awaiting Approval"/>
    <s v="Developmental"/>
    <s v="SDD1652000 Rev. B"/>
    <s v="SDD1652000 Rev. B"/>
    <s v="SDD1652000"/>
    <s v="Mission Data Unit (MDU)"/>
    <s v="3-Normal Queue"/>
    <m/>
    <s v="Waiman Baccay"/>
    <d v="2010-11-09T15:55:27"/>
    <d v="2010-07-01T07:57:22"/>
    <d v="2013-09-20T12:20:13"/>
    <s v="Document Deficiency"/>
    <s v="Fixed"/>
    <s v="Cheryl Hodge"/>
    <s v="Flight Software"/>
    <s v="Waiman.Baccay@itt.com"/>
    <m/>
    <s v="N/A"/>
    <s v="Waiman Baccay"/>
    <x v="2"/>
    <s v="FSW SDD"/>
    <x v="1"/>
    <s v="Flight Software"/>
    <d v="2010-07-01T07:57:22"/>
    <d v="2013-09-20T16:50:24"/>
    <x v="1"/>
    <x v="1"/>
    <n v="38"/>
    <s v="Doc"/>
    <x v="2"/>
    <s v="Not Applicable"/>
  </r>
  <r>
    <s v="GPS300000515"/>
    <s v="Update FSW SRS to incorporate new MDU B2 Changes and reword as needed"/>
    <x v="1"/>
    <s v="Closed/Awaiting Approval"/>
    <s v="Formal DR"/>
    <s v="SRS1652000 Rev. E"/>
    <s v="SRS1652000"/>
    <s v="SRS1652000"/>
    <s v="Mission Data Unit (MDU)"/>
    <s v="3-Normal Queue"/>
    <s v="LM DR#GPSIII300000713"/>
    <s v="Robert Richton"/>
    <d v="2012-08-27T09:13:09"/>
    <d v="2010-07-15T09:50:39"/>
    <d v="2013-09-20T12:22:41"/>
    <s v="Requirement Incorrect"/>
    <s v="Fixed"/>
    <m/>
    <s v="Flight Software"/>
    <s v="Patricia.Roeland@itt.com"/>
    <s v="Unit Test Phase"/>
    <m/>
    <s v="Waiman Baccay"/>
    <x v="3"/>
    <s v="FSW SRS"/>
    <x v="1"/>
    <s v="Flight Software"/>
    <d v="2010-07-15T09:50:39"/>
    <m/>
    <x v="1"/>
    <x v="1"/>
    <n v="0"/>
    <s v="Doc"/>
    <x v="2"/>
    <s v="Not Applicable"/>
  </r>
  <r>
    <s v="GPS300000599"/>
    <s v="SDD - Perform Error-Checking on INTEGRITY API Calls"/>
    <x v="0"/>
    <s v="Closed/Approved"/>
    <s v="Developmental"/>
    <s v="SDD1652000"/>
    <m/>
    <m/>
    <s v="Mission Data Unit (MDU)"/>
    <s v="4-Low Priority"/>
    <n v="3113"/>
    <s v="Michael Gilbert"/>
    <d v="2010-11-09T16:36:24"/>
    <d v="2010-09-09T15:42:25"/>
    <d v="2013-10-02T14:46:18"/>
    <s v="Enhancement"/>
    <s v="Fixed"/>
    <s v="Cheryl Hodge"/>
    <s v="Flight Software"/>
    <s v="Michael.Gilbert@itt.com"/>
    <m/>
    <m/>
    <s v="Michael Gilbert"/>
    <x v="2"/>
    <s v="FSW SDD"/>
    <x v="1"/>
    <s v="Flight Software"/>
    <d v="2010-09-09T15:42:25"/>
    <d v="2013-10-02T14:46:18"/>
    <x v="1"/>
    <x v="1"/>
    <n v="40"/>
    <s v="Doc"/>
    <x v="2"/>
    <s v="Not Applicable"/>
  </r>
  <r>
    <s v="GPS300000617"/>
    <s v="SMIL output phase states"/>
    <x v="1"/>
    <s v="Closed/Awaiting Approval"/>
    <s v="Formal DR"/>
    <s v="SMIL1 HRS, SMIL2, HRS, SMIL35 HRS"/>
    <m/>
    <m/>
    <s v="Mission Data Unit (MDU)"/>
    <s v="3-Normal Queue"/>
    <m/>
    <s v="Michael Yucis"/>
    <d v="2012-10-24T15:27:31"/>
    <d v="2010-09-14T08:41:40"/>
    <d v="2013-11-12T20:12:46"/>
    <s v="Requirement Misunderstood"/>
    <s v="Fixed Indirectly"/>
    <m/>
    <s v="Hardware"/>
    <s v="Nick.Suttora@itt.com"/>
    <m/>
    <m/>
    <s v="Luke Getto"/>
    <x v="4"/>
    <m/>
    <x v="2"/>
    <s v="Electrical"/>
    <d v="2010-09-14T08:41:40"/>
    <m/>
    <x v="2"/>
    <x v="0"/>
    <n v="0"/>
    <s v="Doc"/>
    <x v="0"/>
    <s v="Not Applicable"/>
  </r>
  <r>
    <s v="GPS300000639"/>
    <s v="SDD - Diagnostic test set needs to be defined"/>
    <x v="0"/>
    <s v="Closed/Approved"/>
    <s v="Developmental"/>
    <s v="SDD1652000"/>
    <s v="FSW SDD to be released"/>
    <s v="SDD1652000 Rev A"/>
    <s v="Mission Data Unit (MDU)"/>
    <s v="3-Normal Queue"/>
    <m/>
    <s v="Patricia Roeland"/>
    <d v="2013-09-26T11:27:19"/>
    <d v="2010-09-21T21:10:00"/>
    <d v="2013-09-27T09:28:44"/>
    <s v="Enhancement"/>
    <s v="Fixed"/>
    <s v="Cheryl Hodge"/>
    <s v="Flight Software"/>
    <s v="Robert.Montana@itt.com"/>
    <m/>
    <m/>
    <s v="Robert Montana"/>
    <x v="2"/>
    <s v="FSW SDD"/>
    <x v="1"/>
    <s v="Flight Software"/>
    <d v="2010-09-21T21:10:00"/>
    <d v="2013-09-27T09:28:44"/>
    <x v="1"/>
    <x v="1"/>
    <n v="39"/>
    <s v="Doc"/>
    <x v="2"/>
    <s v="Not Applicable"/>
  </r>
  <r>
    <s v="GPS300000645"/>
    <s v="SDD - Avoid Blocking Calls While Holding a Mutex"/>
    <x v="0"/>
    <s v="Closed/Approved"/>
    <s v="Developmental"/>
    <s v="SDD1652000"/>
    <m/>
    <m/>
    <s v="Mission Data Unit (MDU)"/>
    <s v="4-Low Priority"/>
    <s v="951, 1024, 1028"/>
    <s v="Michael Gilbert"/>
    <d v="2010-09-24T00:40:23"/>
    <d v="2010-09-24T00:25:16"/>
    <d v="2013-10-02T14:53:51"/>
    <s v="Requirement Implementation Error"/>
    <s v="Fixed"/>
    <s v="Cheryl Hodge"/>
    <s v="Flight Software"/>
    <s v="Michael.Gilbert@itt.com"/>
    <m/>
    <m/>
    <s v="Michael Gilbert"/>
    <x v="2"/>
    <s v="FSW SDD"/>
    <x v="1"/>
    <s v="Flight Software"/>
    <d v="2010-09-24T00:25:16"/>
    <d v="2013-10-02T14:53:51"/>
    <x v="1"/>
    <x v="1"/>
    <n v="40"/>
    <s v="Doc"/>
    <x v="2"/>
    <s v="Not Applicable"/>
  </r>
  <r>
    <s v="GPS300000646"/>
    <s v="PMCIO CCA"/>
    <x v="2"/>
    <s v="Open"/>
    <s v="Formal DR"/>
    <s v="PB1624002"/>
    <m/>
    <m/>
    <s v="MITE"/>
    <s v="1-Resolve Immediately"/>
    <m/>
    <s v="David Calla"/>
    <d v="2013-08-27T17:51:58"/>
    <d v="2010-09-24T10:37:32"/>
    <m/>
    <s v="Requirement Implementation Error"/>
    <m/>
    <m/>
    <s v="Systems"/>
    <m/>
    <m/>
    <m/>
    <s v="Kevin McKenna"/>
    <x v="5"/>
    <m/>
    <x v="0"/>
    <s v="Electrical"/>
    <d v="2010-09-24T10:37:32"/>
    <m/>
    <x v="0"/>
    <x v="2"/>
    <n v="0"/>
    <s v="Doc"/>
    <x v="0"/>
    <s v="Not Applicable"/>
  </r>
  <r>
    <s v="GPS300000686"/>
    <s v="SMIL Oscillator Initilization"/>
    <x v="3"/>
    <s v="Closed/Awaiting Approval"/>
    <s v="Developmental"/>
    <s v="SMIL HRS's"/>
    <s v="SMIL HRS's"/>
    <m/>
    <s v="Mission Data Unit (MDU)"/>
    <s v="4-Low Priority"/>
    <m/>
    <s v="Michael Yucis"/>
    <d v="2012-09-28T12:38:27"/>
    <d v="2010-10-05T11:30:15"/>
    <d v="2012-01-24T14:19:37"/>
    <s v="Document Deficiency"/>
    <s v="Fixed"/>
    <m/>
    <s v="Hardware"/>
    <s v="Stephen.Kaytus@itt.com"/>
    <s v="Integration Test Phase"/>
    <m/>
    <s v="Luke Getto"/>
    <x v="5"/>
    <m/>
    <x v="2"/>
    <s v="Electrical"/>
    <d v="2010-10-05T11:30:15"/>
    <m/>
    <x v="2"/>
    <x v="0"/>
    <n v="0"/>
    <s v="Doc"/>
    <x v="0"/>
    <s v="Not Applicable"/>
  </r>
  <r>
    <s v="GPS300000692"/>
    <s v="SDD: Hardware Interface class for the SBC"/>
    <x v="0"/>
    <s v="Closed/Approved"/>
    <s v="Developmental"/>
    <s v="SDD1652000"/>
    <m/>
    <m/>
    <s v="Mission Data Unit (MDU)"/>
    <s v="4-Low Priority"/>
    <n v="1.19011931453168E+23"/>
    <s v="Michael Gilbert"/>
    <d v="2012-03-26T16:34:53"/>
    <d v="2010-10-07T11:19:12"/>
    <d v="2013-10-02T14:55:46"/>
    <s v="Document Deficiency"/>
    <s v="Fixed"/>
    <s v="Cheryl Hodge"/>
    <s v="Flight Software"/>
    <s v="Michael.Gilbert@itt.com"/>
    <m/>
    <m/>
    <s v="Aryeh Tasher"/>
    <x v="2"/>
    <s v="FSW SDD"/>
    <x v="1"/>
    <s v="Flight Software"/>
    <d v="2010-10-07T11:19:12"/>
    <d v="2013-10-02T14:55:46"/>
    <x v="1"/>
    <x v="1"/>
    <n v="40"/>
    <s v="Doc"/>
    <x v="2"/>
    <s v="Not Applicable"/>
  </r>
  <r>
    <s v="GPS300000748"/>
    <s v="SDD - Update Section 6 to reflect SRS change"/>
    <x v="3"/>
    <s v="Open"/>
    <s v="Developmental"/>
    <s v="MDU FSW SDD"/>
    <m/>
    <m/>
    <s v="Mission Data Unit (MDU)"/>
    <s v="3-Normal Queue"/>
    <m/>
    <s v="Robert Richton"/>
    <d v="2011-03-01T14:05:59"/>
    <d v="2010-11-09T08:44:25"/>
    <d v="2013-09-20T10:56:01"/>
    <s v="Document Deficiency"/>
    <s v="Fixed"/>
    <m/>
    <s v="Flight Software"/>
    <m/>
    <s v="Unit Test Phase"/>
    <m/>
    <s v="Robert Richton"/>
    <x v="2"/>
    <m/>
    <x v="1"/>
    <s v="Flight Software"/>
    <d v="2010-11-09T08:44:25"/>
    <m/>
    <x v="1"/>
    <x v="1"/>
    <n v="0"/>
    <s v="Doc"/>
    <x v="2"/>
    <s v="Not Applicable"/>
  </r>
  <r>
    <s v="GPS300000754"/>
    <s v="SDD - Read/Write FPGA Register SMCs"/>
    <x v="0"/>
    <s v="Closed/Approved"/>
    <s v="Developmental"/>
    <s v="SDD1652000"/>
    <s v="SDD1652000 Rev. B"/>
    <s v="SDD1652000"/>
    <s v="Mission Data Unit (MDU)"/>
    <s v="3-Normal Queue"/>
    <n v="1056"/>
    <s v="Waiman Baccay"/>
    <d v="2010-11-10T17:09:41"/>
    <d v="2010-11-10T16:47:54"/>
    <d v="2013-09-23T12:41:17"/>
    <s v="Enhancement"/>
    <s v="Fixed"/>
    <s v="Cheryl Hodge"/>
    <s v="Flight Software"/>
    <s v="Waiman.Baccay@itt.com"/>
    <m/>
    <s v="N/A"/>
    <s v="Waiman Baccay"/>
    <x v="2"/>
    <s v="FSW SDD"/>
    <x v="1"/>
    <s v="Flight Software"/>
    <d v="2010-11-10T16:47:54"/>
    <d v="2013-09-23T12:41:17"/>
    <x v="1"/>
    <x v="1"/>
    <n v="39"/>
    <s v="Doc"/>
    <x v="2"/>
    <s v="Not Applicable"/>
  </r>
  <r>
    <s v="GPS300000765"/>
    <s v="SDD - SDD to SRS Class Trace Updates"/>
    <x v="0"/>
    <s v="Closed/Approved"/>
    <s v="Developmental"/>
    <s v="SDD1652000"/>
    <s v="SDD1652000 Rev. B"/>
    <s v="SDD1652000 Rev. B"/>
    <s v="Mission Data Unit (MDU)"/>
    <s v="3-Normal Queue"/>
    <s v="LM DR# GPS300000715; also Exelis DR 754"/>
    <s v="Waiman Baccay"/>
    <d v="2010-11-15T12:14:39"/>
    <d v="2010-11-15T10:29:14"/>
    <d v="2013-09-23T12:41:51"/>
    <s v="Document Deficiency"/>
    <s v="Fixed"/>
    <s v="Cheryl Hodge"/>
    <s v="Flight Software"/>
    <s v="Waiman.Baccay@itt.com"/>
    <m/>
    <s v="N/A"/>
    <s v="Waiman Baccay"/>
    <x v="2"/>
    <s v="FSW SDD"/>
    <x v="1"/>
    <s v="Flight Software"/>
    <d v="2010-11-15T10:29:14"/>
    <d v="2013-09-23T12:41:51"/>
    <x v="1"/>
    <x v="1"/>
    <n v="39"/>
    <s v="Doc"/>
    <x v="2"/>
    <s v="Not Applicable"/>
  </r>
  <r>
    <s v="GPS300000769"/>
    <s v="SDD - Update CDG Overflow Message (TLM #253)"/>
    <x v="0"/>
    <s v="Closed/Approved"/>
    <s v="Developmental"/>
    <s v="SDD1652000"/>
    <m/>
    <m/>
    <s v="Mission Data Unit (MDU)"/>
    <s v="4-Low Priority"/>
    <n v="645769"/>
    <s v="Michael Gilbert"/>
    <d v="2010-11-17T01:40:22"/>
    <d v="2010-11-17T01:34:57"/>
    <d v="2013-10-02T14:29:33"/>
    <s v="Requirement Incorrect"/>
    <s v="Fixed"/>
    <s v="Cheryl Hodge"/>
    <s v="Flight Software"/>
    <s v="Michael.Gilbert@itt.com"/>
    <m/>
    <m/>
    <s v="Michael Gilbert"/>
    <x v="2"/>
    <s v="FSW SDD"/>
    <x v="1"/>
    <s v="Flight Software"/>
    <d v="2010-11-17T01:34:57"/>
    <d v="2013-10-02T14:29:33"/>
    <x v="1"/>
    <x v="1"/>
    <n v="40"/>
    <s v="Doc"/>
    <x v="2"/>
    <s v="Not Applicable"/>
  </r>
  <r>
    <s v="GPS300000778"/>
    <s v="Updates to the SDD Diagnostics section driven by testing."/>
    <x v="3"/>
    <s v="Open"/>
    <s v="Developmental"/>
    <s v="SDD 1652000"/>
    <s v="SDD 1652000"/>
    <m/>
    <s v="Mission Data Unit (MDU)"/>
    <s v="3-Normal Queue"/>
    <s v="1360,1552,1781,LM DR#GPS300000715"/>
    <s v="Patricia Roeland"/>
    <d v="2012-10-02T15:15:41"/>
    <d v="2010-11-18T16:33:36"/>
    <d v="2012-10-09T17:47:28"/>
    <s v="Not a Failure"/>
    <s v="Fixed"/>
    <m/>
    <s v="Flight Software"/>
    <m/>
    <s v="Integration Test Phase"/>
    <m/>
    <s v="Robert Montana"/>
    <x v="2"/>
    <m/>
    <x v="1"/>
    <s v="Flight Software"/>
    <d v="2010-11-18T16:33:36"/>
    <m/>
    <x v="1"/>
    <x v="1"/>
    <n v="0"/>
    <s v="Doc"/>
    <x v="2"/>
    <s v="Not Applicable"/>
  </r>
  <r>
    <s v="GPS300000815"/>
    <s v="Incorrect number of fill bits specified in MDUICD-4994 and TKSFPGA-1114 for the VCXO control word validation sequence"/>
    <x v="3"/>
    <s v="Closed/Awaiting Approval"/>
    <s v="Developmental"/>
    <s v="IICD1650000 Rev A"/>
    <s v="IICD1650000 Rev B"/>
    <m/>
    <s v="Mission Data Unit (MDU)"/>
    <s v="3-Normal Queue"/>
    <s v="GPS300000603"/>
    <s v="Jared Brodsky"/>
    <d v="2012-10-03T11:38:48"/>
    <d v="2010-09-10T14:16:27"/>
    <d v="2012-03-08T13:34:46"/>
    <s v="Requirement Incorrect"/>
    <s v="Fixed"/>
    <m/>
    <s v="Hardware"/>
    <s v="Dante.DeRogatis@itt.com"/>
    <m/>
    <m/>
    <s v="Jared Brodsky"/>
    <x v="5"/>
    <m/>
    <x v="2"/>
    <s v="Electrical"/>
    <d v="2010-09-10T14:16:27"/>
    <m/>
    <x v="0"/>
    <x v="0"/>
    <n v="0"/>
    <s v="Doc"/>
    <x v="1"/>
    <s v="Not Applicable"/>
  </r>
  <r>
    <s v="GPS300000818"/>
    <s v="SMIL1 HMC207S8 Phase Imbalance"/>
    <x v="0"/>
    <s v="Closed/Approved"/>
    <s v="Developmental"/>
    <m/>
    <m/>
    <m/>
    <s v="Mission Data Unit (MDU)"/>
    <s v="2-Give High Attention"/>
    <m/>
    <s v="Steven Tsao"/>
    <d v="2012-02-23T09:43:24"/>
    <d v="2010-12-07T18:01:35"/>
    <d v="2013-11-12T20:15:03"/>
    <s v="Design Error"/>
    <s v="Fixed"/>
    <s v="Cheryl Hodge"/>
    <s v="Hardware"/>
    <s v="Nick.Suttora@itt.com"/>
    <s v="Integration Test Phase"/>
    <m/>
    <s v="Luke Getto"/>
    <x v="4"/>
    <m/>
    <x v="0"/>
    <s v="Electrical"/>
    <d v="2010-12-07T18:01:35"/>
    <d v="2013-11-12T20:51:26"/>
    <x v="0"/>
    <x v="0"/>
    <n v="46"/>
    <s v="Code"/>
    <x v="0"/>
    <s v="Not Applicable"/>
  </r>
  <r>
    <s v="GPS300000835"/>
    <s v="SMIL STE output TLM for side B"/>
    <x v="0"/>
    <s v="Closed/Approved"/>
    <s v="Developmental"/>
    <m/>
    <m/>
    <m/>
    <s v="SMIL STE"/>
    <s v="3-Normal Queue"/>
    <m/>
    <s v="Steven Tsao"/>
    <d v="2012-01-24T15:02:19"/>
    <d v="2010-12-15T09:37:29"/>
    <d v="2012-05-21T13:50:17"/>
    <s v="Not a Failure"/>
    <s v="Fixed"/>
    <s v="Cheryl Hodge"/>
    <s v="Hardware"/>
    <s v="Nick.Suttora@itt.com"/>
    <m/>
    <m/>
    <s v="Luke Getto"/>
    <x v="6"/>
    <m/>
    <x v="2"/>
    <s v="Electrical"/>
    <d v="2010-12-15T09:37:29"/>
    <d v="2013-09-19T15:18:15"/>
    <x v="0"/>
    <x v="2"/>
    <n v="38"/>
    <s v="Code"/>
    <x v="0"/>
    <s v="Not Applicable"/>
  </r>
  <r>
    <s v="GPS300000838"/>
    <s v="SDD - Improve Z-Count Epoch Data Logging"/>
    <x v="0"/>
    <s v="Closed/Approved"/>
    <s v="Developmental"/>
    <s v="SDD1652000"/>
    <m/>
    <m/>
    <s v="Mission Data Unit (MDU)"/>
    <s v="4-Low Priority"/>
    <n v="837"/>
    <s v="Michael Gilbert"/>
    <d v="2010-12-15T14:02:10"/>
    <d v="2010-12-15T14:00:11"/>
    <d v="2013-10-02T14:56:20"/>
    <s v="Enhancement"/>
    <s v="Fixed"/>
    <s v="Cheryl Hodge"/>
    <s v="Flight Software"/>
    <s v="Michael.Gilbert@itt.com"/>
    <m/>
    <m/>
    <s v="Michael Gilbert"/>
    <x v="2"/>
    <s v="FSW SDD"/>
    <x v="2"/>
    <s v="Flight Software"/>
    <d v="2010-12-15T14:00:11"/>
    <d v="2013-10-02T14:56:20"/>
    <x v="1"/>
    <x v="1"/>
    <n v="40"/>
    <s v="Doc"/>
    <x v="2"/>
    <s v="Not Applicable"/>
  </r>
  <r>
    <s v="GPS300000849"/>
    <s v="Duplicate Signals on Backplane for IOMXXXA_RMRST and IOMXXXB_RMRST"/>
    <x v="4"/>
    <s v="Open"/>
    <s v="Developmental"/>
    <m/>
    <m/>
    <s v="DVT Testing I/O FPGA or CCA"/>
    <s v="Mission Data Unit (MDU)"/>
    <s v="3-Normal Queue"/>
    <m/>
    <s v="Dante DeRogatis"/>
    <d v="2012-03-02T13:15:22"/>
    <d v="2011-01-06T10:50:58"/>
    <m/>
    <m/>
    <m/>
    <m/>
    <s v="Hardware"/>
    <m/>
    <m/>
    <m/>
    <s v="Mariano Lalumia"/>
    <x v="7"/>
    <m/>
    <x v="2"/>
    <s v="Electrical"/>
    <d v="2011-01-06T10:50:58"/>
    <m/>
    <x v="0"/>
    <x v="0"/>
    <n v="0"/>
    <s v="Code"/>
    <x v="0"/>
    <s v="Not Applicable"/>
  </r>
  <r>
    <s v="GPS300000904"/>
    <s v="SDD - MNAV Data Request Signal Handling"/>
    <x v="0"/>
    <s v="Closed/Approved"/>
    <s v="Developmental"/>
    <s v="SDD1652000"/>
    <s v="SDD1652000 Rev. B"/>
    <s v="SDD1652000 Rev A"/>
    <s v="Mission Data Unit (MDU)"/>
    <s v="3-Normal Queue"/>
    <n v="9011176"/>
    <s v="Waiman Baccay"/>
    <d v="2012-03-21T14:54:28"/>
    <d v="2011-01-31T08:43:26"/>
    <d v="2013-09-23T12:42:36"/>
    <s v="Design Error"/>
    <s v="Fixed"/>
    <s v="Cheryl Hodge"/>
    <s v="Flight Software"/>
    <s v="Waiman.Baccay@itt.com"/>
    <m/>
    <s v="N/A"/>
    <s v="Waiman Baccay"/>
    <x v="2"/>
    <s v="FSW SDD"/>
    <x v="1"/>
    <s v="Flight Software"/>
    <d v="2011-01-31T08:43:26"/>
    <d v="2013-09-23T12:42:36"/>
    <x v="1"/>
    <x v="1"/>
    <n v="39"/>
    <s v="Doc"/>
    <x v="2"/>
    <s v="Not Applicable"/>
  </r>
  <r>
    <s v="GPS300000913"/>
    <s v="SDD - Crosslink Package Changes Due to Coding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28"/>
    <d v="2011-02-08T13:40:02"/>
    <d v="2013-09-23T12:42:57"/>
    <s v="Not a Failure"/>
    <s v="Fixed"/>
    <s v="Cheryl Hodge"/>
    <s v="Flight Software"/>
    <s v="Waiman.Baccay@itt.com"/>
    <m/>
    <s v="N/A"/>
    <s v="Michael Gilbert"/>
    <x v="2"/>
    <s v="FSW SDD"/>
    <x v="1"/>
    <s v="Flight Software"/>
    <d v="2011-02-08T13:40:02"/>
    <d v="2013-09-23T12:43:11"/>
    <x v="1"/>
    <x v="1"/>
    <n v="39"/>
    <s v="Doc"/>
    <x v="2"/>
    <s v="Not Applicable"/>
  </r>
  <r>
    <s v="GPS300000915"/>
    <s v="FSW: Modify Payload 1553B buffering scheme to handle high rate incoming messages"/>
    <x v="0"/>
    <s v="Closed/Approved"/>
    <s v="Developmental"/>
    <s v="code"/>
    <m/>
    <m/>
    <s v="Mission Data Unit (MDU)"/>
    <s v="3-Normal Queue"/>
    <n v="1597"/>
    <s v="Aryeh Tasher"/>
    <d v="2011-03-01T13:57:46"/>
    <d v="2011-02-08T14:10:22"/>
    <d v="2013-06-27T11:32:13"/>
    <s v="Design Error"/>
    <s v="Fixed"/>
    <s v="Cheryl Hodge"/>
    <s v="Flight Software"/>
    <s v="Michael.Gilbert@itt.com"/>
    <s v="Integration Test Phase"/>
    <m/>
    <s v="Aryeh Tasher"/>
    <x v="8"/>
    <n v="11865"/>
    <x v="1"/>
    <s v="Flight Software"/>
    <d v="2011-02-08T14:10:22"/>
    <d v="2013-06-27T11:32:13"/>
    <x v="1"/>
    <x v="1"/>
    <n v="26"/>
    <s v="Code"/>
    <x v="3"/>
    <s v="Not Applicable"/>
  </r>
  <r>
    <s v="GPS300000931"/>
    <s v="SDD - 8-Byte Alignment of Certain Data Elements"/>
    <x v="0"/>
    <s v="Closed/Approved"/>
    <s v="Developmental"/>
    <s v="SDD1652000"/>
    <m/>
    <s v="SVSMS"/>
    <s v="Mission Data Unit (MDU)"/>
    <s v="4-Low Priority"/>
    <m/>
    <s v="Michael Gilbert"/>
    <d v="2011-02-14T10:13:37"/>
    <d v="2011-02-14T10:02:07"/>
    <d v="2013-10-02T14:32:11"/>
    <s v="Design Error"/>
    <s v="Fixed"/>
    <s v="Cheryl Hodge"/>
    <s v="Flight Software"/>
    <s v="Michael.Gilbert@itt.com"/>
    <s v="Unit Test Phase"/>
    <m/>
    <s v="Michael Gilbert"/>
    <x v="2"/>
    <s v="FSW SDD"/>
    <x v="1"/>
    <s v="Flight Software"/>
    <d v="2011-02-14T10:02:07"/>
    <d v="2013-10-02T14:32:11"/>
    <x v="1"/>
    <x v="1"/>
    <n v="40"/>
    <s v="Doc"/>
    <x v="2"/>
    <s v="Not Applicable"/>
  </r>
  <r>
    <s v="GPS300000961"/>
    <s v="SDD - CNAV Text Messages Do Not Cycle"/>
    <x v="0"/>
    <s v="Closed/Approved"/>
    <s v="Developmental"/>
    <s v="SDD1652000"/>
    <m/>
    <s v="SDD1652000 Rev A"/>
    <s v="Mission Data Unit (MDU)"/>
    <s v="4-Low Priority"/>
    <n v="912"/>
    <s v="Michael Gilbert"/>
    <d v="2011-03-08T14:26:56"/>
    <d v="2011-03-08T14:19:32"/>
    <d v="2013-10-02T14:41:51"/>
    <s v="Design Error"/>
    <s v="Fixed"/>
    <s v="Cheryl Hodge"/>
    <s v="Flight Software"/>
    <s v="Michael.Gilbert@itt.com"/>
    <m/>
    <m/>
    <s v="Michael Gilbert"/>
    <x v="2"/>
    <s v="FSW SDD"/>
    <x v="1"/>
    <s v="Flight Software"/>
    <d v="2011-03-08T14:19:32"/>
    <d v="2013-10-02T14:41:51"/>
    <x v="1"/>
    <x v="1"/>
    <n v="40"/>
    <s v="Doc"/>
    <x v="2"/>
    <s v="Not Applicable"/>
  </r>
  <r>
    <s v="GPS300000973"/>
    <s v="SDD - NMG Text Message Upload Validation"/>
    <x v="0"/>
    <s v="Closed/Approved"/>
    <s v="Developmental"/>
    <s v="SDD1652000 Rev B"/>
    <s v="SDD1652000 Rev. B"/>
    <s v="SDD1652000"/>
    <s v="Mission Data Unit (MDU)"/>
    <s v="3-Normal Queue"/>
    <s v="LM DR #715, 974 (code)"/>
    <s v="Waiman Baccay"/>
    <d v="2011-03-16T13:49:12"/>
    <d v="2011-03-16T10:38:47"/>
    <d v="2013-09-23T12:45:25"/>
    <s v="Design Error"/>
    <s v="Fixed"/>
    <s v="Cheryl Hodge"/>
    <s v="Flight Software"/>
    <s v="Waiman.Baccay@itt.com"/>
    <m/>
    <s v="N/A"/>
    <s v="Waiman Baccay"/>
    <x v="2"/>
    <s v="FSW SDD"/>
    <x v="1"/>
    <s v="Flight Software"/>
    <d v="2011-03-16T10:38:47"/>
    <d v="2013-09-23T12:45:26"/>
    <x v="1"/>
    <x v="1"/>
    <n v="39"/>
    <s v="Doc"/>
    <x v="2"/>
    <s v="Not Applicable"/>
  </r>
  <r>
    <s v="GPS300000976"/>
    <s v="MDU FSW NMG: Crypto_MNAV_Interfaces for Footer Generation"/>
    <x v="0"/>
    <s v="Closed/Approved"/>
    <s v="Developmental"/>
    <s v="code"/>
    <m/>
    <s v="Code"/>
    <s v="Mission Data Unit (MDU)"/>
    <s v="3-Normal Queue"/>
    <m/>
    <s v="Waiman Baccay"/>
    <d v="2011-03-17T08:59:48"/>
    <d v="2011-03-17T08:47:00"/>
    <d v="2013-08-02T09:28:30"/>
    <s v="Coding Error"/>
    <s v="Fixed"/>
    <s v="Cheryl Hodge"/>
    <s v="Flight Software"/>
    <s v="Patricia.Roeland@itt.com"/>
    <s v="Unit Test Phase"/>
    <m/>
    <s v="Waiman Baccay"/>
    <x v="8"/>
    <n v="11873"/>
    <x v="1"/>
    <s v="Flight Software"/>
    <d v="2011-03-17T08:47:00"/>
    <d v="2013-08-02T09:28:30"/>
    <x v="1"/>
    <x v="1"/>
    <n v="31"/>
    <s v="Code"/>
    <x v="3"/>
    <s v="Not Applicable"/>
  </r>
  <r>
    <s v="GPS300000988"/>
    <s v="SDD - Add NMG TLM Signal Handler"/>
    <x v="0"/>
    <s v="Closed/Approved"/>
    <s v="Developmental"/>
    <s v="SDD1652000"/>
    <s v="SDD1652000 Rev. B"/>
    <s v="SDD1652000"/>
    <s v="Mission Data Unit (MDU)"/>
    <s v="3-Normal Queue"/>
    <s v="LM DR #715"/>
    <s v="Waiman Baccay"/>
    <d v="2011-03-23T09:08:21"/>
    <d v="2011-03-23T08:33:56"/>
    <d v="2013-09-23T12:46:03"/>
    <s v="Design Error"/>
    <s v="Fixed"/>
    <s v="Cheryl Hodge"/>
    <s v="Flight Software"/>
    <s v="Waiman.Baccay@itt.com"/>
    <m/>
    <s v="N/A"/>
    <s v="Waiman Baccay"/>
    <x v="2"/>
    <s v="FSW SDD"/>
    <x v="1"/>
    <s v="Flight Software"/>
    <d v="2011-03-23T08:33:56"/>
    <d v="2013-09-23T12:46:03"/>
    <x v="1"/>
    <x v="1"/>
    <n v="39"/>
    <s v="Doc"/>
    <x v="2"/>
    <s v="Not Applicable"/>
  </r>
  <r>
    <s v="GPS300000989"/>
    <s v="MDU FSW NMG: Part 2 Unit Test Updates"/>
    <x v="1"/>
    <s v="Closed/Awaiting Approval"/>
    <s v="Developmental"/>
    <s v="code"/>
    <s v="See Notes"/>
    <s v="Unit Test Scripts/Code"/>
    <s v="Mission Data Unit (MDU)"/>
    <s v="3-Normal Queue"/>
    <m/>
    <s v="Waiman Baccay"/>
    <d v="2011-03-25T11:30:32"/>
    <d v="2011-03-23T08:36:54"/>
    <d v="2012-07-05T07:39:28"/>
    <s v="Coding Error"/>
    <s v="Fixed"/>
    <m/>
    <s v="Flight Software"/>
    <s v="Patricia.Roeland@itt.com"/>
    <s v="Unit Test Phase"/>
    <m/>
    <s v="Waiman Baccay"/>
    <x v="8"/>
    <n v="11873"/>
    <x v="1"/>
    <s v="Flight Software"/>
    <d v="2011-03-23T08:36:54"/>
    <m/>
    <x v="1"/>
    <x v="1"/>
    <n v="0"/>
    <s v="Code"/>
    <x v="3"/>
    <s v="Not Applicable"/>
  </r>
  <r>
    <s v="GPS300001024"/>
    <s v="SDD - CDG Changes Due To Code PR"/>
    <x v="3"/>
    <s v="In Progress"/>
    <s v="Developmental"/>
    <s v="SDD1652000"/>
    <m/>
    <m/>
    <s v="Mission Data Unit (MDU)"/>
    <s v="4-Low Priority"/>
    <n v="645102810451221"/>
    <s v="Patricia Roeland"/>
    <d v="2013-03-11T14:14:10"/>
    <d v="2011-04-04T22:57:36"/>
    <d v="2013-03-11T14:16:00"/>
    <s v="Document Deficiency"/>
    <s v="Fixed"/>
    <m/>
    <s v="Flight Software"/>
    <m/>
    <s v="Unit Test Phase"/>
    <m/>
    <s v="Michael Gilbert"/>
    <x v="2"/>
    <m/>
    <x v="1"/>
    <s v="Flight Software"/>
    <d v="2011-04-04T22:57:36"/>
    <m/>
    <x v="1"/>
    <x v="1"/>
    <n v="0"/>
    <s v="Doc"/>
    <x v="2"/>
    <s v="Not Applicable"/>
  </r>
  <r>
    <s v="GPS300001044"/>
    <s v="SDD - XL - Send Extra ECTS Data with Control Words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41"/>
    <d v="2011-04-22T13:51:00"/>
    <d v="2013-09-23T12:46:56"/>
    <s v="Design Error"/>
    <s v="Fixed"/>
    <s v="Cheryl Hodge"/>
    <s v="Flight Software"/>
    <s v="Waiman.Baccay@itt.com"/>
    <m/>
    <s v="N/A"/>
    <s v="Patricia Roeland"/>
    <x v="2"/>
    <s v="FSW SDD"/>
    <x v="1"/>
    <s v="Flight Software"/>
    <d v="2011-04-22T13:51:00"/>
    <d v="2013-09-23T12:46:56"/>
    <x v="1"/>
    <x v="1"/>
    <n v="39"/>
    <s v="Doc"/>
    <x v="2"/>
    <s v="Not Applicable"/>
  </r>
  <r>
    <s v="GPS300001055"/>
    <s v="MDU FSW NMG/State Vector: Additional processing"/>
    <x v="1"/>
    <s v="In Progress"/>
    <s v="Developmental"/>
    <s v="code"/>
    <m/>
    <s v="Code"/>
    <s v="Mission Data Unit (MDU)"/>
    <s v="3-Normal Queue"/>
    <m/>
    <s v="Aryeh Tasher"/>
    <d v="2012-06-04T16:47:13"/>
    <d v="2011-05-02T10:08:04"/>
    <d v="2012-12-06T15:43:44"/>
    <s v="Coding Error"/>
    <s v="Fixed"/>
    <m/>
    <s v="Flight Software"/>
    <s v="Waiman.Baccay@itt.com"/>
    <s v="Unit Test Phase"/>
    <m/>
    <s v="Waiman Baccay"/>
    <x v="8"/>
    <n v="11926"/>
    <x v="1"/>
    <s v="Flight Software"/>
    <d v="2011-05-02T10:08:04"/>
    <m/>
    <x v="1"/>
    <x v="1"/>
    <n v="0"/>
    <s v="Code"/>
    <x v="3"/>
    <s v="Not Applicable"/>
  </r>
  <r>
    <s v="GPS300001058"/>
    <s v="FSW - Signal Initialization / Non-standard Code Enables"/>
    <x v="0"/>
    <s v="Closed/Approved"/>
    <s v="Developmental"/>
    <s v="code"/>
    <m/>
    <s v="Code"/>
    <s v="Mission Data Unit (MDU)"/>
    <s v="3-Normal Queue"/>
    <m/>
    <s v="Waiman Baccay"/>
    <d v="2011-12-15T09:34:54"/>
    <d v="2011-05-03T12:57:45"/>
    <d v="2013-05-16T16:54:48"/>
    <s v="Design Error"/>
    <s v="Fixed"/>
    <s v="Cheryl Hodge"/>
    <s v="Flight Software"/>
    <s v="Patricia.Roeland@itt.com"/>
    <s v="Integration Test Phase"/>
    <m/>
    <s v="Patricia Roeland"/>
    <x v="8"/>
    <n v="11873"/>
    <x v="1"/>
    <s v="Flight Software"/>
    <d v="2011-05-03T12:57:45"/>
    <d v="2013-05-16T16:54:48"/>
    <x v="1"/>
    <x v="1"/>
    <n v="20"/>
    <s v="Code"/>
    <x v="3"/>
    <s v="Not Applicable"/>
  </r>
  <r>
    <s v="GPS300001060"/>
    <s v="SDD: Telemetry message IDs and Telemetry Database"/>
    <x v="0"/>
    <s v="Closed/Approved"/>
    <s v="Developmental"/>
    <s v="SDD1652000"/>
    <m/>
    <m/>
    <s v="Mission Data Unit (MDU)"/>
    <s v="4-Low Priority"/>
    <n v="1059"/>
    <s v="Aryeh Tasher"/>
    <d v="2011-05-18T15:16:46"/>
    <d v="2011-05-03T14:19:37"/>
    <d v="2013-09-20T16:54:06"/>
    <s v="Design Error"/>
    <s v="Fixed"/>
    <s v="Cheryl Hodge"/>
    <s v="Flight Software"/>
    <s v="Aryeh.Tasher@itt.com"/>
    <s v="Integration Test Phase"/>
    <m/>
    <s v="Aryeh Tasher"/>
    <x v="2"/>
    <s v="FSW SDD"/>
    <x v="1"/>
    <s v="Flight Software"/>
    <d v="2011-05-03T14:19:37"/>
    <d v="2013-09-20T16:54:06"/>
    <x v="1"/>
    <x v="1"/>
    <n v="38"/>
    <s v="Doc"/>
    <x v="2"/>
    <s v="Not Applicable"/>
  </r>
  <r>
    <s v="GPS300001097"/>
    <s v="SDD - Resetting the WG in WGC_Process"/>
    <x v="0"/>
    <s v="Closed/Approved"/>
    <s v="Developmental"/>
    <s v="SDD1652000"/>
    <s v="SDD1652000 Rev. B"/>
    <s v="SDD1652000"/>
    <s v="Mission Data Unit (MDU)"/>
    <s v="2-Give High Attention"/>
    <m/>
    <s v="Waiman Baccay"/>
    <d v="2012-03-20T12:37:40"/>
    <d v="2011-05-11T10:01:56"/>
    <d v="2013-09-23T12:47:41"/>
    <s v="Document Deficiency"/>
    <s v="Fixed"/>
    <s v="Cheryl Hodge"/>
    <s v="Flight Software"/>
    <s v="Waiman.Baccay@itt.com"/>
    <m/>
    <s v="N/A"/>
    <s v="Patricia Roeland"/>
    <x v="2"/>
    <s v="FSW SDD"/>
    <x v="1"/>
    <s v="Flight Software"/>
    <d v="2011-05-11T10:01:56"/>
    <d v="2013-09-23T12:47:41"/>
    <x v="1"/>
    <x v="1"/>
    <n v="39"/>
    <s v="Doc"/>
    <x v="2"/>
    <s v="Not Applicable"/>
  </r>
  <r>
    <s v="GPS300001122"/>
    <s v="(MITE-160) LBCR Key Supercession"/>
    <x v="1"/>
    <s v="In Progress"/>
    <s v="Developmental"/>
    <m/>
    <m/>
    <m/>
    <s v="LBCR"/>
    <s v="3-Normal Queue"/>
    <n v="1123"/>
    <s v="Joseph Barcelo"/>
    <d v="2013-07-15T18:12:26"/>
    <d v="2011-05-13T21:29:50"/>
    <d v="2013-11-15T16:47:23"/>
    <s v="Enhancement"/>
    <s v="Fixed"/>
    <m/>
    <s v="Systems"/>
    <s v="Vincent.Castaldi@itt.com"/>
    <m/>
    <m/>
    <s v="Luigi Greco"/>
    <x v="9"/>
    <s v="11853H_SECRET"/>
    <x v="1"/>
    <s v="Test Software"/>
    <d v="2011-05-13T21:29:50"/>
    <m/>
    <x v="2"/>
    <x v="1"/>
    <n v="0"/>
    <s v="Code"/>
    <x v="4"/>
    <s v="Not Applicable"/>
  </r>
  <r>
    <s v="GPS300001123"/>
    <s v="(MITE-509) LBCR MNAV Message"/>
    <x v="0"/>
    <s v="Closed/Approved"/>
    <s v="Developmental"/>
    <m/>
    <m/>
    <m/>
    <s v="LBCR"/>
    <s v="3-Normal Queue"/>
    <s v="GPS300001122"/>
    <s v="Brandon Flon"/>
    <d v="2013-07-24T14:04:39"/>
    <d v="2011-05-13T21:33:01"/>
    <d v="2013-07-24T18:15:13"/>
    <s v="Informational"/>
    <s v="Fixed"/>
    <s v="Cheryl Hodge"/>
    <s v="Systems"/>
    <s v="Vincent.Castaldi@itt.com"/>
    <m/>
    <m/>
    <s v="Luigi Greco"/>
    <x v="10"/>
    <m/>
    <x v="1"/>
    <s v="Test Software"/>
    <d v="2011-05-13T21:33:01"/>
    <d v="2013-07-24T18:15:13"/>
    <x v="2"/>
    <x v="2"/>
    <n v="30"/>
    <s v="Code"/>
    <x v="5"/>
    <s v="Not Applicable"/>
  </r>
  <r>
    <s v="GPS300001128"/>
    <s v="(MITE-1183) LBCR Nav Data Rate"/>
    <x v="0"/>
    <s v="Closed/Approved"/>
    <s v="Developmental"/>
    <m/>
    <m/>
    <m/>
    <s v="LBCR"/>
    <s v="3-Normal Queue"/>
    <m/>
    <s v="Brandon Flon"/>
    <d v="2013-07-24T13:33:27"/>
    <d v="2011-05-13T22:14:30"/>
    <d v="2013-07-26T16:45:13"/>
    <s v="Requirement Misunderstood"/>
    <s v="Functions as Designed"/>
    <s v="Cheryl Hodge"/>
    <s v="Systems"/>
    <s v="Michael.Yucis@itt.com"/>
    <m/>
    <m/>
    <s v="Luigi Greco"/>
    <x v="9"/>
    <m/>
    <x v="1"/>
    <s v="Test Software"/>
    <d v="2011-05-13T22:14:30"/>
    <d v="2013-07-26T16:45:13"/>
    <x v="2"/>
    <x v="0"/>
    <n v="30"/>
    <s v="Code"/>
    <x v="5"/>
    <s v="Not Applicable"/>
  </r>
  <r>
    <s v="GPS300001139"/>
    <s v="NPEITE OOBE Validation non-compliance"/>
    <x v="0"/>
    <s v="Closed/Approved"/>
    <s v="Developmental"/>
    <m/>
    <m/>
    <m/>
    <s v="NPE ITE"/>
    <s v="2-Give High Attention"/>
    <n v="1165"/>
    <s v="Luigi Greco"/>
    <d v="2011-06-22T10:04:53"/>
    <d v="2011-05-14T16:58:55"/>
    <d v="2013-09-24T12:20:14"/>
    <s v="Design Error"/>
    <s v="Fixed"/>
    <s v="Cheryl Hodge"/>
    <s v="Systems"/>
    <s v="Luigi.Greco@itt.com"/>
    <m/>
    <m/>
    <s v="Luigi Greco"/>
    <x v="11"/>
    <m/>
    <x v="3"/>
    <s v="Test Software"/>
    <d v="2011-05-14T16:58:55"/>
    <d v="2013-09-24T12:20:14"/>
    <x v="3"/>
    <x v="3"/>
    <n v="39"/>
    <s v="Code"/>
    <x v="6"/>
    <s v="NPE L-Band OOBE"/>
  </r>
  <r>
    <s v="GPS300001146"/>
    <s v="SDD - Update model/SDD to reflect the code (NMG)"/>
    <x v="0"/>
    <s v="Closed/Approved"/>
    <s v="Developmental"/>
    <s v="SDD1652000"/>
    <s v="SDD1652000 Rev. B"/>
    <s v="SDD1652000 Rev. A"/>
    <s v="Mission Data Unit (MDU)"/>
    <s v="3-Normal Queue"/>
    <s v="LM DR #715"/>
    <s v="Waiman Baccay"/>
    <d v="2011-05-18T15:21:51"/>
    <d v="2011-05-16T11:27:41"/>
    <d v="2013-09-23T12:49:00"/>
    <s v="Coding Error"/>
    <s v="Fixed"/>
    <s v="Cheryl Hodge"/>
    <s v="Flight Software"/>
    <s v="Waiman.Baccay@itt.com"/>
    <m/>
    <s v="N/A"/>
    <s v="Waiman Baccay"/>
    <x v="2"/>
    <s v="FSW SDD"/>
    <x v="1"/>
    <s v="Flight Software"/>
    <d v="2011-05-16T11:27:41"/>
    <d v="2013-09-23T12:49:00"/>
    <x v="1"/>
    <x v="1"/>
    <n v="39"/>
    <s v="Doc"/>
    <x v="2"/>
    <s v="Not Applicable"/>
  </r>
  <r>
    <s v="GPS300001156"/>
    <s v="SDD - Updates to the Bootstrap section driven by code review"/>
    <x v="0"/>
    <s v="Closed/Approved"/>
    <s v="Formal DR"/>
    <s v="SDD1652000"/>
    <s v="SDD1652000"/>
    <m/>
    <s v="Mission Data Unit (MDU)"/>
    <s v="3-Normal Queue"/>
    <s v="1159,1284,1292,1322,1451,2034,LM DR# GPS300000715"/>
    <s v="Patricia Roeland"/>
    <d v="2012-09-25T16:07:15"/>
    <d v="2011-05-19T18:11:01"/>
    <d v="2013-09-20T16:51:30"/>
    <s v="Not a Failure"/>
    <s v="Fixed"/>
    <s v="Cheryl Hodge"/>
    <s v="Flight Software"/>
    <s v="Robert.Richton@itt.com"/>
    <s v="Unit Test Phase"/>
    <m/>
    <s v="Robert Montana"/>
    <x v="2"/>
    <s v="FSW SDD"/>
    <x v="1"/>
    <s v="Flight Software"/>
    <d v="2011-05-19T18:11:01"/>
    <d v="2013-09-20T16:51:30"/>
    <x v="1"/>
    <x v="1"/>
    <n v="38"/>
    <s v="Doc"/>
    <x v="2"/>
    <s v="Not Applicable"/>
  </r>
  <r>
    <s v="GPS300001176"/>
    <s v="SDD - Architectural Updates due to Code/UT Phase"/>
    <x v="3"/>
    <s v="In Progress"/>
    <s v="Formal DR"/>
    <s v="SDD1652000"/>
    <m/>
    <m/>
    <s v="Mission Data Unit (MDU)"/>
    <s v="3-Normal Queue"/>
    <s v="647,848,904,942,988,1048,1586, LM DR# GPS300000715"/>
    <s v="Michael Gilbert"/>
    <d v="2011-06-06T14:34:56"/>
    <d v="2011-06-06T14:29:04"/>
    <d v="2013-09-20T11:05:06"/>
    <s v="Design Error"/>
    <s v="Fixed"/>
    <m/>
    <s v="Flight Software"/>
    <m/>
    <s v="Integration Test Phase"/>
    <m/>
    <s v="Michael Gilbert"/>
    <x v="2"/>
    <m/>
    <x v="1"/>
    <s v="Flight Software"/>
    <d v="2011-06-06T14:29:04"/>
    <m/>
    <x v="1"/>
    <x v="1"/>
    <n v="0"/>
    <s v="Doc"/>
    <x v="2"/>
    <s v="Not Applicable"/>
  </r>
  <r>
    <s v="GPS300001178"/>
    <s v="SDD - NMG Must Provide XL Almanac Data"/>
    <x v="0"/>
    <s v="Closed/Approved"/>
    <s v="Developmental"/>
    <s v="SDD1652000"/>
    <s v="SDD1652000 Rev. B"/>
    <m/>
    <s v="Mission Data Unit (MDU)"/>
    <s v="4-Low Priority"/>
    <s v="645, 1189, 1191, LM DR# GPS300000715"/>
    <s v="Waiman Baccay"/>
    <d v="2012-04-02T14:49:46"/>
    <d v="2011-06-09T09:59:38"/>
    <d v="2013-09-23T12:49:54"/>
    <s v="Design Error"/>
    <s v="Fixed"/>
    <s v="Cheryl Hodge"/>
    <s v="Flight Software"/>
    <s v="Waiman.Baccay@itt.com"/>
    <s v="Unit Test Phase"/>
    <s v="N/A"/>
    <s v="Michael Gilbert"/>
    <x v="2"/>
    <s v="FSW SDD"/>
    <x v="1"/>
    <s v="Flight Software"/>
    <d v="2011-06-09T09:59:38"/>
    <d v="2013-09-23T12:49:54"/>
    <x v="1"/>
    <x v="1"/>
    <n v="39"/>
    <s v="Doc"/>
    <x v="2"/>
    <s v="Not Applicable"/>
  </r>
  <r>
    <s v="GPS300001199"/>
    <s v="SDD - Memory_Pool::Allocate() exception condition"/>
    <x v="0"/>
    <s v="Closed/Approved"/>
    <s v="Developmental"/>
    <s v="SDD1652000"/>
    <m/>
    <m/>
    <s v="Mission Data Unit (MDU)"/>
    <s v="4-Low Priority"/>
    <n v="3310"/>
    <s v="Michael Gilbert"/>
    <d v="2011-06-30T08:54:32"/>
    <d v="2011-06-23T15:36:06"/>
    <d v="2013-10-02T14:31:13"/>
    <s v="Design Error"/>
    <s v="Fixed"/>
    <s v="Cheryl Hodge"/>
    <s v="Flight Software"/>
    <s v="Michael.Gilbert@itt.com"/>
    <s v="Unit Test Phase"/>
    <m/>
    <s v="Aryeh Tasher"/>
    <x v="2"/>
    <s v="FSW SDD"/>
    <x v="4"/>
    <s v="Flight Software"/>
    <d v="2011-06-23T15:36:06"/>
    <d v="2013-10-02T14:31:13"/>
    <x v="1"/>
    <x v="1"/>
    <n v="40"/>
    <s v="Doc"/>
    <x v="2"/>
    <s v="Not Applicable"/>
  </r>
  <r>
    <s v="GPS300001225"/>
    <s v="SDD - Changes Due to Crypto Coding"/>
    <x v="1"/>
    <s v="In Progress"/>
    <s v="Developmental"/>
    <s v="SDD1652000"/>
    <s v="SDD1652000 Rev B"/>
    <s v="SDD1652000 Rev A"/>
    <s v="Mission Data Unit (MDU)"/>
    <s v="3-Normal Queue"/>
    <n v="1.0541268130614699E+27"/>
    <s v="Michael Gilbert"/>
    <d v="2011-07-07T15:09:06"/>
    <d v="2011-07-07T15:04:25"/>
    <d v="2012-05-22T09:13:50"/>
    <s v="Enhancement"/>
    <s v="Fixed"/>
    <m/>
    <s v="Flight Software"/>
    <s v="Patricia.Roeland@itt.com"/>
    <m/>
    <m/>
    <s v="Michael Gilbert"/>
    <x v="2"/>
    <s v="FSW SDD"/>
    <x v="1"/>
    <s v="Flight Software"/>
    <d v="2011-07-07T15:04:25"/>
    <m/>
    <x v="1"/>
    <x v="1"/>
    <n v="0"/>
    <s v="Doc"/>
    <x v="2"/>
    <s v="Not Applicable"/>
  </r>
  <r>
    <s v="GPS300001230"/>
    <s v="MDU L-Band IBE peak search fix"/>
    <x v="0"/>
    <s v="Closed/Approved"/>
    <s v="Developmental"/>
    <m/>
    <m/>
    <m/>
    <s v="MITE"/>
    <s v="3-Normal Queue"/>
    <m/>
    <s v="Robert Mayercik"/>
    <d v="2013-05-28T17:45:54"/>
    <d v="2011-07-11T09:31:42"/>
    <d v="2013-05-30T18:41:29"/>
    <s v="Document Deficiency"/>
    <s v="Fixed"/>
    <s v="Cheryl Hodge"/>
    <s v="Test Software"/>
    <s v="Nick.Suttora@itt.com"/>
    <m/>
    <m/>
    <s v="Luigi Greco"/>
    <x v="0"/>
    <m/>
    <x v="1"/>
    <s v="Test Software"/>
    <d v="2011-07-11T09:31:42"/>
    <d v="2013-05-30T18:41:29"/>
    <x v="2"/>
    <x v="0"/>
    <n v="22"/>
    <s v="Code"/>
    <x v="7"/>
    <s v="In-Band Emissions"/>
  </r>
  <r>
    <s v="GPS300001314"/>
    <s v="L-Band Phase Noise outage on NPEITE #2"/>
    <x v="0"/>
    <s v="Closed/Approved"/>
    <s v="Developmental"/>
    <s v="L-Band Phase Noise on NPEITE #2"/>
    <m/>
    <m/>
    <s v="NPE ITE"/>
    <s v="2-Give High Attention"/>
    <m/>
    <s v="Vincent Castaldi"/>
    <d v="2013-07-31T13:54:37"/>
    <d v="2011-08-14T04:55:13"/>
    <d v="2013-11-08T16:59:07"/>
    <s v="Test Set Up Error"/>
    <s v="Functions as Designed"/>
    <s v="Cheryl Hodge"/>
    <s v="Hardware"/>
    <s v="William.Bartus@itt.com"/>
    <s v="Integration Test Phase"/>
    <m/>
    <s v="Joel Warburg"/>
    <x v="12"/>
    <m/>
    <x v="3"/>
    <s v="Electrical"/>
    <d v="2011-08-14T04:55:13"/>
    <d v="2013-11-08T16:59:07"/>
    <x v="3"/>
    <x v="3"/>
    <n v="45"/>
    <s v="Code"/>
    <x v="6"/>
    <s v="NPE L-Band Phase Noise"/>
  </r>
  <r>
    <s v="GPS300001316"/>
    <s v="QP bit in WG L1 EC code combining configuration register needs to be documented as obsolete and remove bit 3"/>
    <x v="0"/>
    <s v="Closed/Approved"/>
    <s v="Developmental"/>
    <s v="HDD1652490 Rev A"/>
    <s v="HDD1652490 Rev B"/>
    <m/>
    <s v="Mission Data Unit (MDU)"/>
    <s v="3-Normal Queue"/>
    <n v="1058"/>
    <s v="Robert Novak"/>
    <d v="2013-06-10T14:13:58"/>
    <d v="2011-08-15T15:14:17"/>
    <d v="2013-06-13T09:30:45"/>
    <s v="Document Deficiency"/>
    <s v="Fixed"/>
    <s v="Cheryl Hodge"/>
    <s v="Flight Software"/>
    <s v="amit.j.patel@itt.com"/>
    <s v="Integration Test Phase"/>
    <s v="NA"/>
    <s v="Jared Brodsky"/>
    <x v="5"/>
    <m/>
    <x v="1"/>
    <s v="Electrical"/>
    <d v="2011-08-15T15:14:17"/>
    <d v="2013-06-13T09:30:45"/>
    <x v="2"/>
    <x v="0"/>
    <n v="24"/>
    <s v="Doc"/>
    <x v="0"/>
    <s v="Not Applicable"/>
  </r>
  <r>
    <s v="GPS300001332"/>
    <s v="INFOSEC Boundary changes to Hardware documents"/>
    <x v="2"/>
    <s v="Open"/>
    <s v="Developmental"/>
    <s v="HRS1652600, HRS1652690"/>
    <m/>
    <s v="I/O FPGA or CCA"/>
    <s v="Mission Data Unit (MDU)"/>
    <s v="2-Give High Attention"/>
    <m/>
    <s v="Greg Bellis"/>
    <d v="2012-10-24T15:28:36"/>
    <d v="2011-08-30T11:13:15"/>
    <m/>
    <m/>
    <m/>
    <m/>
    <s v="Hardware"/>
    <m/>
    <m/>
    <m/>
    <s v="Greg Bellis"/>
    <x v="5"/>
    <m/>
    <x v="0"/>
    <s v="Electrical"/>
    <d v="2011-08-30T11:13:15"/>
    <m/>
    <x v="2"/>
    <x v="0"/>
    <n v="0"/>
    <s v="Doc"/>
    <x v="0"/>
    <s v="Not Applicable"/>
  </r>
  <r>
    <s v="GPS300001370"/>
    <s v="MDU Test signals not routed correctly"/>
    <x v="3"/>
    <s v="Closed/Awaiting Approval"/>
    <s v="Developmental"/>
    <m/>
    <m/>
    <m/>
    <s v="Mission Data Unit (MDU)"/>
    <s v="1-Resolve Immediately"/>
    <m/>
    <s v="Stephen Angelo"/>
    <d v="2012-04-03T16:08:08"/>
    <d v="2011-09-16T15:54:33"/>
    <d v="2012-04-03T16:01:33"/>
    <s v="Design Error"/>
    <s v="Fixed"/>
    <m/>
    <s v="Test Software"/>
    <s v="Dante.DeRogatis@itt.com"/>
    <m/>
    <m/>
    <s v="Stephen Angelo"/>
    <x v="5"/>
    <m/>
    <x v="0"/>
    <s v="Electrical"/>
    <d v="2011-09-16T15:54:33"/>
    <m/>
    <x v="2"/>
    <x v="0"/>
    <n v="0"/>
    <s v="Doc"/>
    <x v="0"/>
    <s v="Not Applicable"/>
  </r>
  <r>
    <s v="GPS300001372"/>
    <s v="TSI causing High noise during TKS spurious between 12kHz and 10.224 MHz"/>
    <x v="4"/>
    <s v="Open"/>
    <s v="Developmental"/>
    <m/>
    <m/>
    <s v="TSI of MITE 3"/>
    <s v="MITE"/>
    <s v="2-Give High Attention"/>
    <m/>
    <s v="Vincent Castaldi"/>
    <d v="2013-06-12T16:07:15"/>
    <d v="2011-09-17T08:57:02"/>
    <m/>
    <s v="Enhancement"/>
    <m/>
    <m/>
    <s v="Hardware"/>
    <s v="William.Bartus@itt.com"/>
    <s v="Integration Test Phase"/>
    <m/>
    <s v="William Bartus"/>
    <x v="12"/>
    <m/>
    <x v="0"/>
    <s v="Electrical"/>
    <d v="2011-09-17T08:57:02"/>
    <m/>
    <x v="2"/>
    <x v="0"/>
    <n v="0"/>
    <s v="Code"/>
    <x v="0"/>
    <s v="Not Applicable"/>
  </r>
  <r>
    <s v="GPS300001422"/>
    <s v="FSW - RF Power Levels, Legendre Sequence, BOC(10,5) Enables"/>
    <x v="0"/>
    <s v="Closed/Approved"/>
    <s v="Developmental"/>
    <s v="code"/>
    <s v="Code"/>
    <m/>
    <s v="Mission Data Unit (MDU)"/>
    <s v="3-Normal Queue"/>
    <m/>
    <s v="Waiman Baccay"/>
    <d v="2011-09-21T15:53:19"/>
    <d v="2011-09-21T15:04:09"/>
    <d v="2013-05-16T16:57:33"/>
    <s v="Requirement Misunderstood"/>
    <s v="Fixed"/>
    <s v="Cheryl Hodge"/>
    <s v="Flight Software"/>
    <s v="Patricia.Roeland@itt.com"/>
    <s v="Integration Test Phase"/>
    <m/>
    <s v="Waiman Baccay"/>
    <x v="8"/>
    <n v="11873"/>
    <x v="1"/>
    <s v="Flight Software"/>
    <d v="2011-09-21T15:04:09"/>
    <d v="2013-05-16T16:57:33"/>
    <x v="1"/>
    <x v="1"/>
    <n v="20"/>
    <s v="Code"/>
    <x v="3"/>
    <s v="Not Applicable"/>
  </r>
  <r>
    <s v="GPS300001433"/>
    <s v="Additional 1553 Test Engine Code"/>
    <x v="0"/>
    <s v="Closed/Approved"/>
    <s v="Developmental"/>
    <m/>
    <m/>
    <m/>
    <s v="CSTS"/>
    <s v="1-Resolve Immediately"/>
    <m/>
    <s v="Robert Mayercik"/>
    <d v="2013-07-09T16:38:15"/>
    <d v="2011-09-22T12:54:39"/>
    <d v="2013-10-30T11:03:33"/>
    <s v="Not a Failure"/>
    <s v="Fixed"/>
    <s v="Cheryl Hodge"/>
    <s v="Test Software"/>
    <s v="Brandon.Flon@itt.com"/>
    <s v="Integration Test Phase"/>
    <m/>
    <s v="Brandon Flon"/>
    <x v="1"/>
    <s v="11796AY"/>
    <x v="1"/>
    <s v="Test Software"/>
    <d v="2011-09-22T12:54:39"/>
    <d v="2013-10-30T11:03:33"/>
    <x v="2"/>
    <x v="1"/>
    <n v="44"/>
    <s v="Code"/>
    <x v="4"/>
    <s v="Not Applicable"/>
  </r>
  <r>
    <s v="GPS300001439"/>
    <s v="STE Validation control word script no data, no match use case"/>
    <x v="2"/>
    <s v="In Progress"/>
    <s v="Developmental"/>
    <m/>
    <m/>
    <m/>
    <s v="MAR"/>
    <s v="3-Normal Queue"/>
    <m/>
    <s v="Stephen Panicali"/>
    <d v="2012-09-25T15:07:16"/>
    <d v="2011-09-25T09:53:41"/>
    <m/>
    <m/>
    <m/>
    <m/>
    <s v="Test Engineering"/>
    <s v="Luigi.Greco@itt.com"/>
    <s v="Integration Test Phase"/>
    <m/>
    <s v="William Bartus"/>
    <x v="13"/>
    <m/>
    <x v="1"/>
    <s v="Test Software"/>
    <d v="2011-09-25T09:53:41"/>
    <m/>
    <x v="2"/>
    <x v="0"/>
    <n v="0"/>
    <s v="Code"/>
    <x v="8"/>
    <s v="STE Validation Script"/>
  </r>
  <r>
    <s v="GPS300001445"/>
    <s v="Spectrum Analyzer Failure - Won't Complete Set Factory Preset in Time"/>
    <x v="0"/>
    <s v="Closed/Approved"/>
    <s v="Developmental"/>
    <m/>
    <m/>
    <m/>
    <s v="CSTS"/>
    <s v="2-Give High Attention"/>
    <m/>
    <s v="George Lewis"/>
    <d v="2013-05-06T13:50:18"/>
    <d v="2011-09-25T16:05:02"/>
    <d v="2013-09-19T11:37:34"/>
    <s v="Document Deficiency"/>
    <s v="Fixed Indirectly"/>
    <s v="Cheryl Hodge"/>
    <s v="Test Engineering"/>
    <s v="Brandon.Flon@itt.com"/>
    <s v="Integration Test Phase"/>
    <m/>
    <s v="Brandon Flon"/>
    <x v="7"/>
    <s v="Scripting Guide"/>
    <x v="1"/>
    <s v="Test Software"/>
    <d v="2011-09-25T16:05:02"/>
    <d v="2013-09-19T11:37:34"/>
    <x v="2"/>
    <x v="1"/>
    <n v="38"/>
    <s v="Doc"/>
    <x v="1"/>
    <s v="Not Applicable"/>
  </r>
  <r>
    <s v="GPS300001454"/>
    <s v="Revise NPE TSW STP from Rev D to Rev E"/>
    <x v="1"/>
    <s v="Closed/Awaiting Approval"/>
    <s v="Developmental"/>
    <s v="NPE TSW STP Rev D"/>
    <s v="STP Rev E"/>
    <m/>
    <s v="NPE ITE"/>
    <s v="1-Resolve Immediately"/>
    <s v="LM DR#720"/>
    <s v="Robert Richton"/>
    <d v="2011-09-28T12:20:30"/>
    <d v="2011-09-28T12:13:55"/>
    <d v="2012-05-11T16:25:37"/>
    <s v="Customer Request"/>
    <s v="Fixed"/>
    <m/>
    <s v="Test Software"/>
    <s v="Rose.Osborne@itt.com"/>
    <m/>
    <m/>
    <s v="Robert Richton"/>
    <x v="1"/>
    <s v="TSW STP"/>
    <x v="1"/>
    <s v="Test Software"/>
    <d v="2011-09-28T12:13:55"/>
    <m/>
    <x v="1"/>
    <x v="1"/>
    <n v="0"/>
    <s v="Doc"/>
    <x v="1"/>
    <s v="Not Applicable"/>
  </r>
  <r>
    <s v="GPS300001473"/>
    <s v="SDD - Crypto Changes for CUT Peer Review"/>
    <x v="1"/>
    <s v="Closed/Approved"/>
    <s v="Developmental"/>
    <s v="SDD1652000APX Rev -"/>
    <s v="SDD1652000APX Rev A"/>
    <s v="SDD1652000APX Rev -"/>
    <s v="Mission Data Unit (MDU)"/>
    <s v="4-Low Priority"/>
    <n v="6.4512251473158598E+30"/>
    <s v="Michael Gilbert"/>
    <d v="2011-09-30T17:24:52"/>
    <d v="2011-09-30T17:20:53"/>
    <d v="2013-10-02T14:32:59"/>
    <s v="Customer Request"/>
    <s v="Fixed"/>
    <m/>
    <s v="Flight Software"/>
    <s v="Patricia.Roeland@itt.com"/>
    <s v="Unit Test Phase"/>
    <m/>
    <s v="Michael Gilbert"/>
    <x v="2"/>
    <s v="FSW SDD"/>
    <x v="1"/>
    <s v="Flight Software"/>
    <d v="2011-09-30T17:20:53"/>
    <m/>
    <x v="1"/>
    <x v="1"/>
    <n v="0"/>
    <s v="Doc"/>
    <x v="2"/>
    <s v="Not Applicable"/>
  </r>
  <r>
    <s v="GPS300001476"/>
    <s v="Display L-Band Signal on Spectrum Analyzer During LBCR Tests (Script DR)"/>
    <x v="2"/>
    <s v="Open"/>
    <s v="Developmental"/>
    <m/>
    <m/>
    <m/>
    <s v="MITE"/>
    <s v="3-Normal Queue"/>
    <m/>
    <s v="Erin Schroeder"/>
    <d v="2012-05-31T13:03:30"/>
    <d v="2011-10-03T08:11:19"/>
    <m/>
    <m/>
    <m/>
    <m/>
    <s v="Test Engineering"/>
    <s v="Joel.Warburg@itt.com"/>
    <s v="Integration Test Phase"/>
    <m/>
    <s v="Joel Warburg"/>
    <x v="11"/>
    <m/>
    <x v="4"/>
    <s v="Test Software"/>
    <d v="2011-10-03T08:11:19"/>
    <m/>
    <x v="3"/>
    <x v="0"/>
    <n v="0"/>
    <s v="Code"/>
    <x v="7"/>
    <s v="None defined by MDU Tiger Team"/>
  </r>
  <r>
    <s v="GPS300001477"/>
    <s v="SDD - Update to Reflect INFOSEC Boundary Expansion"/>
    <x v="3"/>
    <s v="In Progress"/>
    <s v="Formal DR"/>
    <s v="SDD1652000"/>
    <m/>
    <m/>
    <s v="Mission Data Unit (MDU)"/>
    <s v="4-Low Priority"/>
    <s v="LM DR# GPS300000715"/>
    <s v="Michael Gilbert"/>
    <d v="2011-10-03T11:11:29"/>
    <d v="2011-10-03T10:27:54"/>
    <d v="2013-10-29T11:04:21"/>
    <s v="Customer Request"/>
    <s v="Fixed"/>
    <m/>
    <s v="Flight Software"/>
    <m/>
    <s v="Integration Test Phase"/>
    <m/>
    <s v="Peter Moen"/>
    <x v="2"/>
    <m/>
    <x v="4"/>
    <s v="Flight Software"/>
    <d v="2011-10-03T10:27:54"/>
    <m/>
    <x v="1"/>
    <x v="1"/>
    <n v="0"/>
    <s v="Doc"/>
    <x v="2"/>
    <s v="Not Applicable"/>
  </r>
  <r>
    <s v="GPS300001478"/>
    <s v="SDD - GPS III Baseline Update – ICD-GPS-203 REV D"/>
    <x v="4"/>
    <s v="Open"/>
    <s v="Formal DR"/>
    <s v="SDD1652000"/>
    <m/>
    <m/>
    <s v="Mission Data Unit (MDU)"/>
    <s v="4-Low Priority"/>
    <s v="LM DR# GPS300000715"/>
    <s v="Michael Gilbert"/>
    <d v="2011-10-03T11:10:55"/>
    <d v="2011-10-03T10:36:14"/>
    <m/>
    <s v="Customer Request"/>
    <m/>
    <m/>
    <s v="Flight Software"/>
    <m/>
    <s v="Integration Test Phase"/>
    <m/>
    <s v="Peter Moen"/>
    <x v="2"/>
    <m/>
    <x v="4"/>
    <s v="Flight Software"/>
    <d v="2011-10-03T10:36:14"/>
    <m/>
    <x v="1"/>
    <x v="1"/>
    <n v="0"/>
    <s v="Doc"/>
    <x v="2"/>
    <s v="Not Applicable"/>
  </r>
  <r>
    <s v="GPS300001479"/>
    <s v="SDD - GPS III Baseline Update – ICD-GPS-703B"/>
    <x v="0"/>
    <s v="Closed/Approved"/>
    <s v="Formal DR"/>
    <s v="SDD1652000"/>
    <s v="SDD1652000 Rev. B"/>
    <s v="SDD1652000"/>
    <s v="Mission Data Unit (MDU)"/>
    <s v="4-Low Priority"/>
    <s v="1239,  LM DR# GPS300000715"/>
    <s v="Waiman Baccay"/>
    <d v="2011-10-03T11:11:12"/>
    <d v="2011-10-03T10:40:33"/>
    <d v="2013-09-23T12:50:56"/>
    <s v="Customer Request"/>
    <s v="Fixed"/>
    <s v="Cheryl Hodge"/>
    <s v="Flight Software"/>
    <s v="Waiman.Baccay@itt.com"/>
    <m/>
    <s v="N/A"/>
    <s v="Peter Moen"/>
    <x v="2"/>
    <s v="FSW SDD"/>
    <x v="4"/>
    <s v="Flight Software"/>
    <d v="2011-10-03T10:40:33"/>
    <d v="2013-09-23T12:50:56"/>
    <x v="1"/>
    <x v="1"/>
    <n v="39"/>
    <s v="Doc"/>
    <x v="2"/>
    <s v="Not Applicable"/>
  </r>
  <r>
    <s v="GPS300001513"/>
    <s v="MDU Total RF Power measurement failures"/>
    <x v="0"/>
    <s v="Closed/Approved"/>
    <s v="Developmental"/>
    <m/>
    <m/>
    <m/>
    <s v="MITE"/>
    <s v="2-Give High Attention"/>
    <m/>
    <s v="Nick Suttora"/>
    <d v="2013-04-30T11:18:53"/>
    <d v="2011-10-08T11:38:21"/>
    <d v="2013-06-24T10:58:14"/>
    <s v="Design Error"/>
    <s v="Fixed"/>
    <s v="Cheryl Hodge"/>
    <s v="Systems"/>
    <s v="Michael.Yucis@itt.com"/>
    <s v="Integration Test Phase"/>
    <m/>
    <s v="Luigi Greco"/>
    <x v="0"/>
    <m/>
    <x v="1"/>
    <s v="Electrical"/>
    <d v="2011-10-08T11:38:21"/>
    <d v="2013-06-24T10:58:14"/>
    <x v="2"/>
    <x v="0"/>
    <n v="26"/>
    <s v="Code"/>
    <x v="7"/>
    <s v="Total RF Power"/>
  </r>
  <r>
    <s v="GPS300001526"/>
    <s v="Discrepancies between LBCR DWG SD and PB"/>
    <x v="2"/>
    <s v="Open"/>
    <s v="Developmental"/>
    <s v="SD1624001"/>
    <m/>
    <m/>
    <s v="LBCR"/>
    <s v="3-Normal Queue"/>
    <m/>
    <s v="Vincent Castaldi"/>
    <d v="2013-04-30T11:22:52"/>
    <d v="2011-10-11T14:18:56"/>
    <m/>
    <m/>
    <m/>
    <m/>
    <s v="Hardware"/>
    <s v="Robert.Novak@itt.com"/>
    <s v="Integration Test Phase"/>
    <m/>
    <s v="Robert Novak"/>
    <x v="5"/>
    <m/>
    <x v="1"/>
    <s v="Electrical"/>
    <d v="2011-10-11T14:18:56"/>
    <m/>
    <x v="2"/>
    <x v="0"/>
    <n v="0"/>
    <s v="Doc"/>
    <x v="0"/>
    <s v="Not Applicable"/>
  </r>
  <r>
    <s v="GPS300001581"/>
    <s v="TAR Prime Power Outputs --no reference to W cable numbers"/>
    <x v="0"/>
    <s v="Closed/Approved"/>
    <s v="Developmental"/>
    <m/>
    <m/>
    <m/>
    <s v="TAR"/>
    <s v="3-Normal Queue"/>
    <m/>
    <s v="Michael Topolski"/>
    <d v="2012-08-01T18:09:46"/>
    <d v="2011-10-20T03:47:32"/>
    <d v="2013-09-27T15:14:30"/>
    <s v="Coding Error"/>
    <s v="Enhancement Request"/>
    <s v="Cheryl Hodge"/>
    <s v="Test Engineering"/>
    <s v="Vincent.Castaldi@itt.com"/>
    <s v="Integration Test Phase"/>
    <m/>
    <s v="Frederick Zeiher"/>
    <x v="11"/>
    <m/>
    <x v="0"/>
    <s v="Test Software"/>
    <d v="2011-10-20T03:47:32"/>
    <d v="2013-09-27T15:14:30"/>
    <x v="3"/>
    <x v="3"/>
    <n v="39"/>
    <s v="Code"/>
    <x v="5"/>
    <s v="Not Applicable"/>
  </r>
  <r>
    <s v="GPS300001582"/>
    <s v="TAR Prime Power Outputs -- All tests in script &quot;continuity&quot; are incorrect?"/>
    <x v="0"/>
    <s v="Closed/Approved"/>
    <s v="Developmental"/>
    <s v="TAR Prime Power Outputs"/>
    <m/>
    <m/>
    <s v="TAR"/>
    <s v="1-Resolve Immediately"/>
    <m/>
    <s v="Vincent Cuprewich"/>
    <d v="2012-02-23T09:40:00"/>
    <d v="2011-10-20T03:57:59"/>
    <d v="2013-09-27T15:15:18"/>
    <s v="Coding Error"/>
    <s v="Enhancement Request"/>
    <s v="Cheryl Hodge"/>
    <s v="Test Engineering"/>
    <s v="Vincent.Castaldi@itt.com"/>
    <s v="Integration Test Phase"/>
    <m/>
    <s v="Frederick Zeiher"/>
    <x v="14"/>
    <m/>
    <x v="3"/>
    <s v="Electrical"/>
    <d v="2011-10-20T03:57:59"/>
    <d v="2013-09-27T15:15:18"/>
    <x v="4"/>
    <x v="4"/>
    <n v="39"/>
    <s v="Code"/>
    <x v="8"/>
    <s v="STE Validation Script"/>
  </r>
  <r>
    <s v="GPS300001584"/>
    <s v="TAR Power Supply trips -- &quot;method&quot; needs major improvements (STE Validation Use Case)"/>
    <x v="2"/>
    <s v="In Progress"/>
    <s v="Developmental"/>
    <m/>
    <s v="STE Validation Use Case"/>
    <m/>
    <s v="TAR"/>
    <s v="2-Give High Attention"/>
    <m/>
    <s v="Frederick Zeiher"/>
    <d v="2011-11-08T15:31:54"/>
    <d v="2011-10-20T04:25:21"/>
    <m/>
    <m/>
    <m/>
    <m/>
    <s v="Systems"/>
    <s v="Frederick.Zeiher@itt.com"/>
    <s v="Integration Test Phase"/>
    <m/>
    <s v="Frederick Zeiher"/>
    <x v="7"/>
    <m/>
    <x v="3"/>
    <s v="Electrical"/>
    <d v="2011-10-20T04:25:21"/>
    <m/>
    <x v="3"/>
    <x v="3"/>
    <n v="0"/>
    <s v="Code"/>
    <x v="0"/>
    <s v="Not Applicable"/>
  </r>
  <r>
    <s v="GPS300001601"/>
    <s v="MDU GNST Reference Voltages on IO Board"/>
    <x v="2"/>
    <s v="Open"/>
    <s v="Developmental"/>
    <m/>
    <m/>
    <s v="I/O FPGA or CCA"/>
    <s v="Mission Data Unit (MDU)"/>
    <s v="2-Give High Attention"/>
    <s v="1940 Outage DR"/>
    <s v="Milan Patel"/>
    <d v="2012-09-12T10:34:08"/>
    <d v="2011-10-25T10:56:31"/>
    <m/>
    <m/>
    <s v="Duplicate"/>
    <m/>
    <s v="Hardware"/>
    <s v="Steven.Tsao@itt.com"/>
    <m/>
    <m/>
    <s v="Vincent Cuprewich"/>
    <x v="7"/>
    <m/>
    <x v="0"/>
    <s v="Electrical"/>
    <d v="2011-10-25T10:56:31"/>
    <m/>
    <x v="2"/>
    <x v="0"/>
    <n v="0"/>
    <s v="Code"/>
    <x v="0"/>
    <s v="Not Applicable"/>
  </r>
  <r>
    <s v="GPS300001644"/>
    <s v="FSW False TKS Anomaly Detections Over Long Time Periods"/>
    <x v="1"/>
    <s v="In Progress"/>
    <s v="Developmental"/>
    <s v="code"/>
    <m/>
    <m/>
    <s v="Mission Data Unit (MDU)"/>
    <s v="3-Normal Queue"/>
    <m/>
    <s v="Aryeh Tasher"/>
    <d v="2012-10-17T15:51:53"/>
    <d v="2011-11-03T12:09:52"/>
    <d v="2012-09-21T11:33:45"/>
    <s v="Design Error"/>
    <s v="Fixed"/>
    <m/>
    <s v="Flight Software"/>
    <s v="Aryeh.Tasher@itt.com"/>
    <m/>
    <m/>
    <s v="Aryeh Tasher"/>
    <x v="8"/>
    <n v="11913"/>
    <x v="0"/>
    <s v="Flight Software"/>
    <d v="2011-11-03T12:09:52"/>
    <m/>
    <x v="1"/>
    <x v="1"/>
    <n v="0"/>
    <s v="Code"/>
    <x v="3"/>
    <s v="Not Applicable"/>
  </r>
  <r>
    <s v="GPS300001662"/>
    <s v="NPEITE/TAR and MITE//MAR Network Topology"/>
    <x v="0"/>
    <s v="Closed/Awaiting Approval"/>
    <s v="Developmental"/>
    <m/>
    <m/>
    <m/>
    <s v="NPE ITE"/>
    <s v="1-Resolve Immediately"/>
    <m/>
    <s v="Joseph Calabro"/>
    <d v="2012-04-13T09:54:36"/>
    <d v="2011-11-05T12:25:36"/>
    <d v="2013-01-03T16:47:17"/>
    <s v="Test Set Up Error"/>
    <s v="Fixed"/>
    <s v="Cheryl Hodge"/>
    <s v="Systems"/>
    <s v="Cheryl.Hodge@itt.com"/>
    <s v="Integration Test Phase"/>
    <m/>
    <s v="Vincent Cuprewich"/>
    <x v="0"/>
    <m/>
    <x v="3"/>
    <s v="Test Software"/>
    <d v="2011-11-05T12:25:36"/>
    <d v="2013-05-15T16:23:15"/>
    <x v="0"/>
    <x v="2"/>
    <n v="20"/>
    <s v="Code"/>
    <x v="5"/>
    <s v="Not Applicable"/>
  </r>
  <r>
    <s v="GPS300001668"/>
    <s v="Update NPE Test Plan - NPE Nav Messages"/>
    <x v="0"/>
    <s v="Closed/Approved"/>
    <s v="Developmental"/>
    <s v="NPE Test Plan"/>
    <m/>
    <m/>
    <s v="Navigation Payload Element (NPE)"/>
    <s v="4-Low Priority"/>
    <m/>
    <s v="Howard Brayman"/>
    <d v="2011-11-11T10:55:39"/>
    <d v="2011-11-05T12:23:45"/>
    <d v="2013-07-26T16:23:01"/>
    <s v="Customer Request"/>
    <s v="Fixed Indirectly"/>
    <s v="Cheryl Hodge"/>
    <s v="Systems"/>
    <s v="Stephen.Kaytus@itt.com"/>
    <s v="Integration Test Phase"/>
    <m/>
    <s v="Stephen Kaytus"/>
    <x v="11"/>
    <m/>
    <x v="2"/>
    <s v="Electrical"/>
    <d v="2011-11-05T12:23:45"/>
    <d v="2013-07-26T16:23:01"/>
    <x v="3"/>
    <x v="3"/>
    <n v="30"/>
    <s v="Doc"/>
    <x v="0"/>
    <s v="Not Applicable"/>
  </r>
  <r>
    <s v="GPS300001680"/>
    <s v="FSW - Secret 1553B Traffic Not Present"/>
    <x v="0"/>
    <s v="Closed/Approved"/>
    <s v="Developmental"/>
    <s v="code"/>
    <m/>
    <n v="20111107"/>
    <s v="Mission Data Unit (MDU)"/>
    <s v="2-Give High Attention"/>
    <s v="1176, 1864, 2811"/>
    <s v="Michael Gilbert"/>
    <d v="2011-11-09T18:32:17"/>
    <d v="2011-11-09T18:28:20"/>
    <d v="2014-02-07T17:39:48"/>
    <s v="Design Error"/>
    <s v="Fixed"/>
    <s v="Cheryl Hodge"/>
    <s v="Flight Software"/>
    <s v="Patricia.Roeland@itt.com"/>
    <s v="Integration Test Phase"/>
    <m/>
    <s v="Michael Gilbert"/>
    <x v="8"/>
    <n v="11928"/>
    <x v="0"/>
    <s v="Flight Software"/>
    <d v="2011-11-09T18:28:20"/>
    <d v="2014-02-07T17:39:48"/>
    <x v="1"/>
    <x v="1"/>
    <n v="6"/>
    <s v="Code"/>
    <x v="3"/>
    <s v="Not Applicable"/>
  </r>
  <r>
    <s v="GPS300001681"/>
    <s v="FSW - Send Telemetry #106 for NEC XL Command"/>
    <x v="1"/>
    <s v="Closed/Awaiting Approval"/>
    <s v="Developmental"/>
    <s v="code"/>
    <m/>
    <m/>
    <s v="Mission Data Unit (MDU)"/>
    <s v="3-Normal Queue"/>
    <n v="1864"/>
    <s v="Michael Gilbert"/>
    <d v="2011-11-09T18:50:39"/>
    <d v="2011-11-09T18:45:17"/>
    <d v="2012-07-18T08:02:39"/>
    <s v="Enhancement"/>
    <s v="Enhancement Request"/>
    <m/>
    <s v="Flight Software"/>
    <s v="Patricia.Roeland@itt.com"/>
    <s v="Integration Test Phase"/>
    <m/>
    <s v="Michael Gilbert"/>
    <x v="8"/>
    <n v="11852"/>
    <x v="4"/>
    <s v="Flight Software"/>
    <d v="2011-11-09T18:45:17"/>
    <m/>
    <x v="1"/>
    <x v="1"/>
    <n v="0"/>
    <s v="Code"/>
    <x v="3"/>
    <s v="Not Applicable"/>
  </r>
  <r>
    <s v="GPS300001714"/>
    <s v="Note referencing 1553B coupling transformer part on I/O CCA schematic is obsolete against related SCD and should be removed"/>
    <x v="2"/>
    <s v="Open"/>
    <s v="Developmental"/>
    <s v="SD1652601 Rev B"/>
    <m/>
    <s v="I/O FPGA or CCA"/>
    <s v="Mission Data Unit (MDU)"/>
    <s v="4-Low Priority"/>
    <m/>
    <s v="Mariano Lalumia"/>
    <d v="2012-04-12T15:22:41"/>
    <d v="2011-11-16T14:57:19"/>
    <m/>
    <m/>
    <m/>
    <m/>
    <s v="Hardware"/>
    <m/>
    <m/>
    <m/>
    <s v="Jared Brodsky"/>
    <x v="5"/>
    <m/>
    <x v="2"/>
    <s v="Electrical"/>
    <d v="2011-11-16T14:57:19"/>
    <m/>
    <x v="2"/>
    <x v="0"/>
    <n v="0"/>
    <s v="Doc"/>
    <x v="0"/>
    <s v="Not Applicable"/>
  </r>
  <r>
    <s v="GPS300001717"/>
    <s v="MDU ICD object 4662 and all subsections need to be updated to the current protocol in the P2P design"/>
    <x v="1"/>
    <s v="In Progress"/>
    <s v="Formal DR"/>
    <s v="IICD1652000 Rev A"/>
    <s v="IICD1652000 RevB"/>
    <s v="MDUICD-4662"/>
    <s v="Mission Data Unit (MDU)"/>
    <s v="3-Normal Queue"/>
    <m/>
    <s v="Jared Brodsky"/>
    <d v="2012-09-12T09:06:37"/>
    <d v="2011-11-17T15:59:17"/>
    <d v="2012-10-02T16:17:07"/>
    <s v="Document Deficiency"/>
    <s v="Fixed"/>
    <m/>
    <s v="Hardware"/>
    <s v="Greg.Bellis@itt.com"/>
    <m/>
    <m/>
    <s v="Jared Brodsky"/>
    <x v="5"/>
    <m/>
    <x v="0"/>
    <s v="Electrical"/>
    <d v="2011-11-17T15:59:17"/>
    <m/>
    <x v="2"/>
    <x v="0"/>
    <n v="0"/>
    <s v="Doc"/>
    <x v="0"/>
    <s v="Not Applicable"/>
  </r>
  <r>
    <s v="GPS300001730"/>
    <s v="Update FSW IRS to incorporate INFOSEC &amp; parent trace corrections"/>
    <x v="1"/>
    <s v="Closed/Awaiting Approval"/>
    <s v="Formal DR"/>
    <s v="IRS1652000"/>
    <s v="IRS1652000"/>
    <s v="IRS1652000 Rev C - BL 6.0"/>
    <s v="Mission Data Unit (MDU)"/>
    <s v="3-Normal Queue"/>
    <s v="LM DR #GPS000001349"/>
    <s v="Waiman Baccay"/>
    <d v="2011-11-21T09:16:31"/>
    <d v="2011-11-21T09:11:26"/>
    <d v="2012-09-12T14:55:31"/>
    <s v="Customer Request"/>
    <s v="Fixed"/>
    <m/>
    <s v="Flight Software"/>
    <s v="Patricia.Roeland@itt.com"/>
    <m/>
    <s v="N/A"/>
    <s v="Waiman Baccay"/>
    <x v="15"/>
    <s v="FSW IRS"/>
    <x v="1"/>
    <s v="Flight Software"/>
    <d v="2011-11-21T09:11:26"/>
    <m/>
    <x v="1"/>
    <x v="1"/>
    <n v="0"/>
    <s v="Doc"/>
    <x v="2"/>
    <s v="Not Applicable"/>
  </r>
  <r>
    <s v="GPS300001772"/>
    <s v="SMA connector J412 on back of LBCR in Panel Room is &quot;spinning&quot;."/>
    <x v="0"/>
    <s v="Closed/Approved"/>
    <s v="Developmental"/>
    <m/>
    <m/>
    <m/>
    <s v="LBCR"/>
    <s v="3-Normal Queue"/>
    <m/>
    <s v="Dennis Skabich"/>
    <d v="2012-06-19T13:09:22"/>
    <d v="2011-12-09T22:42:27"/>
    <d v="2013-05-30T14:34:10"/>
    <s v="Part Defect"/>
    <s v="Fixed"/>
    <s v="Cheryl Hodge"/>
    <s v="Hardware"/>
    <s v="John.Pistacchio@itt.com"/>
    <m/>
    <m/>
    <s v="Allen Kozal"/>
    <x v="11"/>
    <m/>
    <x v="1"/>
    <s v="Electrical"/>
    <d v="2011-12-09T22:42:27"/>
    <d v="2013-05-30T14:34:10"/>
    <x v="3"/>
    <x v="3"/>
    <n v="22"/>
    <s v="Code"/>
    <x v="0"/>
    <s v="Not Applicable"/>
  </r>
  <r>
    <s v="GPS300001794"/>
    <s v="DAQ Set-Up In TAR (TSW_ESCM.XML change)"/>
    <x v="0"/>
    <s v="Closed/Approved"/>
    <s v="Developmental"/>
    <m/>
    <m/>
    <m/>
    <s v="TAR"/>
    <s v="1-Resolve Immediately"/>
    <s v="DR 2757"/>
    <s v="George Lewis"/>
    <d v="2013-09-27T13:39:08"/>
    <d v="2011-12-14T18:38:58"/>
    <d v="2013-10-29T17:25:04"/>
    <s v="Test Set Up Error"/>
    <s v="Fixed"/>
    <s v="Cheryl Hodge"/>
    <s v="Test Engineering"/>
    <s v="Vincent.Cuprewich@itt.com"/>
    <s v="Integration Test Phase"/>
    <m/>
    <s v="Stephen Angelo"/>
    <x v="11"/>
    <s v="11796AX"/>
    <x v="3"/>
    <s v="Test Software"/>
    <d v="2011-12-14T18:38:58"/>
    <d v="2013-11-05T14:53:06"/>
    <x v="3"/>
    <x v="1"/>
    <n v="45"/>
    <s v="Code"/>
    <x v="4"/>
    <s v="Not Applicable"/>
  </r>
  <r>
    <s v="GPS300001806"/>
    <s v="FSW: NDS Mission Data Needs Unit Conversion and Scaling"/>
    <x v="0"/>
    <s v="Closed/Approved"/>
    <s v="Developmental"/>
    <s v="code"/>
    <m/>
    <s v="Code"/>
    <s v="Mission Data Unit (MDU)"/>
    <s v="3-Normal Queue"/>
    <m/>
    <s v="Waiman Baccay"/>
    <d v="2011-12-20T08:40:24"/>
    <d v="2011-12-20T08:36:28"/>
    <d v="2013-05-16T16:55:30"/>
    <s v="Coding Error"/>
    <s v="Fixed"/>
    <s v="Cheryl Hodge"/>
    <s v="Flight Software"/>
    <s v="Patricia.Roeland@itt.com"/>
    <s v="Integration Test Phase"/>
    <m/>
    <s v="Waiman Baccay"/>
    <x v="8"/>
    <n v="11873"/>
    <x v="1"/>
    <s v="Flight Software"/>
    <d v="2011-12-20T08:36:28"/>
    <d v="2013-05-16T16:55:30"/>
    <x v="1"/>
    <x v="1"/>
    <n v="20"/>
    <s v="Code"/>
    <x v="3"/>
    <s v="Not Applicable"/>
  </r>
  <r>
    <s v="GPS300001807"/>
    <s v="FSW: MNAV Message Generation Without a Broadcast Schedule"/>
    <x v="0"/>
    <s v="Closed/Approved"/>
    <s v="Developmental"/>
    <s v="code"/>
    <m/>
    <s v="Code"/>
    <s v="Mission Data Unit (MDU)"/>
    <s v="3-Normal Queue"/>
    <m/>
    <s v="Waiman Baccay"/>
    <d v="2011-12-20T13:18:27"/>
    <d v="2011-12-20T13:09:47"/>
    <d v="2013-08-02T09:29:23"/>
    <s v="Coding Error"/>
    <s v="Fixed"/>
    <s v="Cheryl Hodge"/>
    <s v="Flight Software"/>
    <s v="Patricia.Roeland@itt.com"/>
    <s v="Integration Test Phase"/>
    <m/>
    <s v="Waiman Baccay"/>
    <x v="8"/>
    <n v="11865"/>
    <x v="1"/>
    <s v="Flight Software"/>
    <d v="2011-12-20T13:09:47"/>
    <d v="2013-08-02T09:29:23"/>
    <x v="1"/>
    <x v="1"/>
    <n v="31"/>
    <s v="Code"/>
    <x v="3"/>
    <s v="Not Applicable"/>
  </r>
  <r>
    <s v="GPS300001832"/>
    <s v="MDU L-Band Code Power Test - SMIL Digital Attenuator Issue (Script)"/>
    <x v="0"/>
    <s v="Closed/Approved"/>
    <s v="Developmental"/>
    <m/>
    <s v="None"/>
    <m/>
    <s v="Mission Data Unit (MDU)"/>
    <s v="2-Give High Attention"/>
    <s v="2406, 3080"/>
    <s v="Milan Patel"/>
    <d v="2012-11-12T14:37:38"/>
    <d v="2012-01-07T17:19:11"/>
    <d v="2013-05-17T09:24:35"/>
    <s v="Not a Failure"/>
    <s v="Fixed"/>
    <s v="Cheryl Hodge"/>
    <s v="Hardware"/>
    <s v="Stephen.Panicali@itt.com"/>
    <m/>
    <m/>
    <s v="Stephen Panicali"/>
    <x v="0"/>
    <m/>
    <x v="3"/>
    <s v="Test Software"/>
    <d v="2012-01-07T17:19:11"/>
    <d v="2013-05-17T09:24:35"/>
    <x v="2"/>
    <x v="0"/>
    <n v="20"/>
    <s v="Code"/>
    <x v="7"/>
    <s v="Code Power Ratio"/>
  </r>
  <r>
    <s v="GPS300001836"/>
    <s v="ECTS Interface Emualtor (EIE) Slot Zeroing"/>
    <x v="0"/>
    <s v="Closed/Approved"/>
    <s v="Developmental"/>
    <m/>
    <m/>
    <m/>
    <s v="MAR"/>
    <s v="4-Low Priority"/>
    <m/>
    <s v="Richard Lourette"/>
    <d v="2012-11-28T16:37:09"/>
    <d v="2012-01-09T09:17:21"/>
    <d v="2013-07-02T12:03:45"/>
    <s v="Enhancement"/>
    <s v="Fixed"/>
    <s v="Cheryl Hodge"/>
    <s v="Systems"/>
    <s v="Vincent.Cuprewich@itt.com"/>
    <m/>
    <m/>
    <s v="Vincent Cuprewich"/>
    <x v="0"/>
    <s v="11796AQ"/>
    <x v="2"/>
    <s v="Test Software"/>
    <d v="2012-01-09T09:17:21"/>
    <d v="2013-07-02T12:03:45"/>
    <x v="1"/>
    <x v="1"/>
    <n v="27"/>
    <s v="Code"/>
    <x v="4"/>
    <s v="Not Applicable"/>
  </r>
  <r>
    <s v="GPS300001840"/>
    <s v="34980A Device Locked up on TAR"/>
    <x v="2"/>
    <s v="Deferred"/>
    <s v="Developmental"/>
    <m/>
    <m/>
    <m/>
    <s v="TAR"/>
    <s v="2-Give High Attention"/>
    <m/>
    <s v="Stephen Angelo"/>
    <d v="2013-07-31T14:20:03"/>
    <d v="2012-01-09T17:36:09"/>
    <m/>
    <m/>
    <m/>
    <m/>
    <s v="Hardware"/>
    <m/>
    <s v="Integration Test Phase"/>
    <m/>
    <s v="Brandon Flon"/>
    <x v="12"/>
    <m/>
    <x v="0"/>
    <s v="Test Software"/>
    <d v="2012-01-09T17:36:09"/>
    <m/>
    <x v="3"/>
    <x v="3"/>
    <n v="0"/>
    <s v="Code"/>
    <x v="5"/>
    <s v="Not Applicable"/>
  </r>
  <r>
    <s v="GPS300001842"/>
    <s v="LBCR Self Test needs revising."/>
    <x v="0"/>
    <s v="Closed/Approved"/>
    <s v="Developmental"/>
    <m/>
    <m/>
    <m/>
    <s v="NPE ITE"/>
    <s v="3-Normal Queue"/>
    <m/>
    <s v="Richard Lourette"/>
    <d v="2012-01-10T14:08:20"/>
    <d v="2012-01-10T14:00:19"/>
    <d v="2013-11-12T20:53:59"/>
    <s v="Not a Failure"/>
    <s v="Fixed"/>
    <s v="Cheryl Hodge"/>
    <s v="Test Software"/>
    <s v="John.Pistacchio@itt.com"/>
    <m/>
    <m/>
    <s v="Richard Lourette"/>
    <x v="14"/>
    <m/>
    <x v="4"/>
    <s v="Test Software"/>
    <d v="2012-01-10T14:00:19"/>
    <d v="2013-11-12T20:53:59"/>
    <x v="3"/>
    <x v="3"/>
    <n v="46"/>
    <s v="Code"/>
    <x v="8"/>
    <s v="STE Validation Script"/>
  </r>
  <r>
    <s v="GPS300001848"/>
    <s v="FSW: Differentiate Ranges for Legacy and Modernized URA Index"/>
    <x v="1"/>
    <s v="In Progress"/>
    <s v="Developmental"/>
    <s v="code"/>
    <m/>
    <m/>
    <s v="Mission Data Unit (MDU)"/>
    <s v="3-Normal Queue"/>
    <m/>
    <s v="Aryeh Tasher"/>
    <d v="2012-01-23T16:35:19"/>
    <d v="2012-01-16T15:30:31"/>
    <d v="2012-09-17T11:33:17"/>
    <s v="Coding Error"/>
    <s v="Fixed"/>
    <m/>
    <s v="Flight Software"/>
    <s v="Patricia.Roeland@itt.com"/>
    <s v="Integration Test Phase"/>
    <m/>
    <s v="Aryeh Tasher"/>
    <x v="8"/>
    <s v="11880A"/>
    <x v="1"/>
    <s v="Flight Software"/>
    <d v="2012-01-16T15:30:31"/>
    <m/>
    <x v="1"/>
    <x v="1"/>
    <n v="0"/>
    <s v="Code"/>
    <x v="3"/>
    <s v="Not Applicable"/>
  </r>
  <r>
    <s v="GPS300001852"/>
    <s v="FSRS: Update Telemetry Queue Sizes"/>
    <x v="1"/>
    <s v="Closed/Awaiting Approval"/>
    <s v="Formal DR"/>
    <s v="SRS1652000"/>
    <s v="SRS1652000"/>
    <m/>
    <s v="Mission Data Unit (MDU)"/>
    <s v="3-Normal Queue"/>
    <n v="916"/>
    <s v="Waiman Baccay"/>
    <d v="2012-01-23T16:38:01"/>
    <d v="2012-01-19T10:14:29"/>
    <d v="2013-09-20T12:26:10"/>
    <s v="Requirement Incorrect"/>
    <s v="Fixed Indirectly"/>
    <m/>
    <s v="Flight Software"/>
    <s v="Patricia.Roeland@itt.com"/>
    <m/>
    <m/>
    <s v="Aryeh Tasher"/>
    <x v="3"/>
    <s v="FSW SRS"/>
    <x v="2"/>
    <s v="Flight Software"/>
    <d v="2012-01-19T10:14:29"/>
    <m/>
    <x v="1"/>
    <x v="1"/>
    <n v="0"/>
    <s v="Doc"/>
    <x v="2"/>
    <s v="Not Applicable"/>
  </r>
  <r>
    <s v="GPS300001857"/>
    <s v="LBCR code compliance with standards for Headers and History"/>
    <x v="0"/>
    <s v="Closed/Approved"/>
    <s v="Developmental"/>
    <m/>
    <m/>
    <m/>
    <s v="LBCR"/>
    <s v="3-Normal Queue"/>
    <n v="1858"/>
    <s v="Joseph Barcelo"/>
    <d v="2012-09-10T10:55:58"/>
    <d v="2012-01-23T14:55:04"/>
    <d v="2013-07-02T12:00:58"/>
    <s v="Coding Error"/>
    <s v="Fixed"/>
    <s v="Cheryl Hodge"/>
    <s v="Test Software"/>
    <s v="Cheryl.Hodge@itt.com"/>
    <s v="Integration Test Phase"/>
    <m/>
    <s v="Robert Richton"/>
    <x v="16"/>
    <s v="11796AS"/>
    <x v="1"/>
    <s v="Test Software"/>
    <d v="2012-01-23T14:55:04"/>
    <d v="2013-07-02T12:00:58"/>
    <x v="1"/>
    <x v="1"/>
    <n v="27"/>
    <s v="Code"/>
    <x v="4"/>
    <s v="Not Applicable"/>
  </r>
  <r>
    <s v="GPS300001858"/>
    <s v="LBCR code compliance with standards for level of comments, ternary operators, and default in switch statements"/>
    <x v="0"/>
    <s v="Closed/Approved"/>
    <s v="Developmental"/>
    <m/>
    <m/>
    <m/>
    <s v="LBCR"/>
    <s v="2-Give High Attention"/>
    <m/>
    <s v="Joseph Barcelo"/>
    <d v="2013-05-01T18:32:56"/>
    <d v="2012-01-23T15:09:11"/>
    <d v="2013-07-02T12:01:37"/>
    <s v="Coding Error"/>
    <s v="Fixed"/>
    <s v="Cheryl Hodge"/>
    <s v="Test Software"/>
    <s v="Roger.Masotti@itt.com"/>
    <s v="Integration Test Phase"/>
    <m/>
    <s v="Robert Richton"/>
    <x v="16"/>
    <s v="11796AS"/>
    <x v="2"/>
    <s v="Test Software"/>
    <d v="2012-01-23T15:09:11"/>
    <d v="2013-07-02T12:01:37"/>
    <x v="1"/>
    <x v="1"/>
    <n v="27"/>
    <s v="Code"/>
    <x v="4"/>
    <s v="Not Applicable"/>
  </r>
  <r>
    <s v="GPS300001864"/>
    <s v="SDD changes relating to DR's modifying NDS code."/>
    <x v="3"/>
    <s v="In Progress"/>
    <s v="Developmental"/>
    <s v="SDD1652000"/>
    <m/>
    <m/>
    <s v="Mission Data Unit (MDU)"/>
    <s v="4-Low Priority"/>
    <n v="1.01217812225228E+19"/>
    <s v="Patricia Roeland"/>
    <d v="2013-03-19T17:33:30"/>
    <d v="2012-01-24T16:02:59"/>
    <d v="2013-03-19T17:35:17"/>
    <s v="Document Deficiency"/>
    <s v="Fixed"/>
    <m/>
    <s v="Flight Software"/>
    <m/>
    <s v="Integration Test Phase"/>
    <m/>
    <s v="Robert Montana"/>
    <x v="2"/>
    <m/>
    <x v="1"/>
    <s v="Flight Software"/>
    <d v="2012-01-24T16:02:59"/>
    <m/>
    <x v="1"/>
    <x v="1"/>
    <n v="0"/>
    <s v="Doc"/>
    <x v="2"/>
    <s v="Not Applicable"/>
  </r>
  <r>
    <s v="GPS300001865"/>
    <s v="SDD changes relating to DR's modifying Executive code."/>
    <x v="3"/>
    <s v="In Progress"/>
    <s v="Developmental"/>
    <s v="SDD1652000"/>
    <m/>
    <m/>
    <s v="Mission Data Unit (MDU)"/>
    <s v="3-Normal Queue"/>
    <n v="9.7210331284178096E+33"/>
    <s v="Patricia Roeland"/>
    <d v="2013-02-07T14:09:10"/>
    <d v="2012-01-24T17:03:14"/>
    <d v="2013-03-20T13:14:20"/>
    <s v="Document Deficiency"/>
    <s v="Fixed"/>
    <m/>
    <s v="Flight Software"/>
    <m/>
    <s v="Integration Test Phase"/>
    <m/>
    <s v="Robert Montana"/>
    <x v="2"/>
    <m/>
    <x v="1"/>
    <s v="Flight Software"/>
    <d v="2012-01-24T17:03:14"/>
    <m/>
    <x v="1"/>
    <x v="1"/>
    <n v="0"/>
    <s v="Doc"/>
    <x v="2"/>
    <s v="Not Applicable"/>
  </r>
  <r>
    <s v="GPS300001866"/>
    <s v="FSW SDDSDD changes relating to DR's modifying HW Interface code"/>
    <x v="3"/>
    <s v="In Progress"/>
    <s v="Developmental"/>
    <s v="SDD1652000"/>
    <m/>
    <m/>
    <s v="Mission Data Unit (MDU)"/>
    <s v="3-Normal Queue"/>
    <n v="7.1697510351049099E+37"/>
    <s v="Patricia Roeland"/>
    <d v="2012-09-25T16:07:53"/>
    <d v="2012-01-24T17:09:36"/>
    <d v="2012-10-02T14:30:29"/>
    <s v="Not a Failure"/>
    <s v="Fixed"/>
    <m/>
    <s v="Flight Software"/>
    <m/>
    <s v="Integration Test Phase"/>
    <m/>
    <s v="Robert Montana"/>
    <x v="2"/>
    <m/>
    <x v="1"/>
    <s v="Flight Software"/>
    <d v="2012-01-24T17:09:36"/>
    <m/>
    <x v="1"/>
    <x v="1"/>
    <n v="0"/>
    <s v="Doc"/>
    <x v="2"/>
    <s v="Not Applicable"/>
  </r>
  <r>
    <s v="GPS300001874"/>
    <s v="Ste_npeite_ethernet_verification.xts Fails"/>
    <x v="0"/>
    <s v="Closed/Approved"/>
    <s v="Developmental"/>
    <m/>
    <m/>
    <m/>
    <s v="NPE ITE"/>
    <s v="1-Resolve Immediately"/>
    <m/>
    <s v="Michael L. Murray"/>
    <d v="2013-09-14T13:48:35"/>
    <d v="2012-01-25T22:19:52"/>
    <d v="2013-09-27T15:13:25"/>
    <s v="Coding Error"/>
    <s v="Fixed"/>
    <s v="Cheryl Hodge"/>
    <s v="Test Engineering"/>
    <s v="Vincent.Castaldi@itt.com"/>
    <s v="Unit Test Phase"/>
    <m/>
    <s v="Joel Warburg"/>
    <x v="11"/>
    <m/>
    <x v="3"/>
    <s v="Test Software"/>
    <d v="2012-01-25T22:19:52"/>
    <d v="2013-09-27T15:13:25"/>
    <x v="4"/>
    <x v="4"/>
    <n v="39"/>
    <s v="Code"/>
    <x v="5"/>
    <s v="Continuous Monitor"/>
  </r>
  <r>
    <s v="GPS300001884"/>
    <s v="Insite MDU Control Word Outputs Pulsed on Power-up"/>
    <x v="0"/>
    <s v="Closed/Approved"/>
    <s v="Developmental"/>
    <m/>
    <m/>
    <m/>
    <s v="Mission Data Unit (MDU)"/>
    <s v="2-Give High Attention"/>
    <m/>
    <s v="Nick Suttora"/>
    <d v="2012-06-05T09:58:11"/>
    <d v="2012-01-31T01:46:17"/>
    <d v="2013-07-26T16:49:02"/>
    <s v="Not a Failure"/>
    <s v="Functions as Designed"/>
    <s v="Cheryl Hodge"/>
    <s v="Systems"/>
    <s v="Vincent.Cuprewich@itt.com"/>
    <s v="Integration Test Phase"/>
    <m/>
    <s v="Vincent Cuprewich"/>
    <x v="0"/>
    <m/>
    <x v="0"/>
    <s v="Electrical"/>
    <d v="2012-01-31T01:46:17"/>
    <d v="2013-07-26T16:49:02"/>
    <x v="0"/>
    <x v="0"/>
    <n v="30"/>
    <s v="Code"/>
    <x v="0"/>
    <s v="Not Applicable"/>
  </r>
  <r>
    <s v="GPS300001886"/>
    <s v="FSW SRS: Incorporate Max Xmtr Ctrl Word Logic Inversion"/>
    <x v="3"/>
    <s v="In Progress"/>
    <s v="Formal DR"/>
    <s v="SRS1652000 Rev E"/>
    <m/>
    <s v="SRS Rev E"/>
    <s v="Mission Data Unit (MDU)"/>
    <s v="3-Normal Queue"/>
    <s v="LM DR #GPS0000xx; 1849, 1847"/>
    <s v="Waiman Baccay"/>
    <d v="2012-02-03T09:14:09"/>
    <d v="2012-01-31T11:05:18"/>
    <d v="2013-11-04T07:57:26"/>
    <s v="Document Deficiency"/>
    <s v="Fixed"/>
    <m/>
    <s v="Systems"/>
    <m/>
    <s v="Integration Test Phase"/>
    <m/>
    <s v="Waiman Baccay"/>
    <x v="3"/>
    <m/>
    <x v="1"/>
    <s v="Flight Software"/>
    <d v="2012-01-31T11:05:18"/>
    <m/>
    <x v="1"/>
    <x v="1"/>
    <n v="0"/>
    <s v="Doc"/>
    <x v="2"/>
    <s v="Not Applicable"/>
  </r>
  <r>
    <s v="GPS300001898"/>
    <s v="Update specified NPE Use Cases to Comply with NPE Test Plan Rev - Tables"/>
    <x v="0"/>
    <s v="Closed/Approved"/>
    <s v="Developmental"/>
    <s v="multiple see description of DR"/>
    <m/>
    <m/>
    <s v="NPE ITE"/>
    <s v="3-Normal Queue"/>
    <m/>
    <s v="Michael Topolski"/>
    <d v="2012-07-31T07:39:57"/>
    <d v="2012-02-02T14:37:02"/>
    <d v="2013-05-17T16:55:52"/>
    <s v="Requirement Incorrect"/>
    <s v="Fixed"/>
    <s v="Cheryl Hodge"/>
    <s v="Systems"/>
    <s v="William.Bartus@itt.com"/>
    <s v="Integration Test Phase"/>
    <m/>
    <s v="Stephen Kaytus"/>
    <x v="0"/>
    <m/>
    <x v="1"/>
    <s v="Test Software"/>
    <d v="2012-02-02T14:37:02"/>
    <d v="2013-05-17T16:55:52"/>
    <x v="3"/>
    <x v="3"/>
    <n v="20"/>
    <s v="Doc"/>
    <x v="1"/>
    <s v="Not Applicable"/>
  </r>
  <r>
    <s v="GPS300001926"/>
    <s v="Promote Emergency Shutdown scripts to &quot;official&quot; status and place under version control"/>
    <x v="0"/>
    <s v="Closed/Approved"/>
    <s v="Developmental"/>
    <m/>
    <m/>
    <m/>
    <s v="NPE ITE"/>
    <s v="3-Normal Queue"/>
    <m/>
    <s v="Michael Topolski"/>
    <d v="2012-04-05T08:59:46"/>
    <d v="2012-02-13T18:15:40"/>
    <d v="2013-07-26T07:53:19"/>
    <s v="Informational"/>
    <s v="Enhancement Request"/>
    <s v="Cheryl Hodge"/>
    <s v="Test Software"/>
    <s v="William.Bartus@itt.com"/>
    <m/>
    <m/>
    <s v="Robert Mayercik"/>
    <x v="11"/>
    <m/>
    <x v="0"/>
    <s v="Test Software"/>
    <d v="2012-02-13T18:15:40"/>
    <d v="2013-07-26T07:53:19"/>
    <x v="3"/>
    <x v="3"/>
    <n v="30"/>
    <s v="Code"/>
    <x v="9"/>
    <s v="Not Applicable"/>
  </r>
  <r>
    <s v="GPS300001930"/>
    <s v="Instrument Verification by Engine"/>
    <x v="0"/>
    <s v="Closed/Approved"/>
    <s v="Developmental"/>
    <m/>
    <m/>
    <s v="MITE/MAR1"/>
    <s v="CSTS"/>
    <s v="2-Give High Attention"/>
    <n v="2875"/>
    <s v="Jason Jackson"/>
    <d v="2012-03-01T10:19:55"/>
    <d v="2012-02-15T06:56:38"/>
    <d v="2013-05-20T18:01:48"/>
    <s v="Enhancement"/>
    <s v="Fixed"/>
    <s v="Cheryl Hodge"/>
    <s v="Test Software"/>
    <s v="Julie.Fazio@itt.com"/>
    <s v="Integration Test Phase"/>
    <m/>
    <s v="Hamida Yaniero"/>
    <x v="0"/>
    <s v="11796AN"/>
    <x v="1"/>
    <s v="Test Software"/>
    <d v="2012-02-15T06:56:38"/>
    <d v="2013-05-20T18:01:48"/>
    <x v="2"/>
    <x v="1"/>
    <n v="21"/>
    <s v="Code"/>
    <x v="4"/>
    <s v="NPE Emergency Shutdown"/>
  </r>
  <r>
    <s v="GPS300001940"/>
    <s v="AFS Signals script has incorrect 0.0 VDC upper limit for second harmonic"/>
    <x v="0"/>
    <s v="Closed/Approved"/>
    <s v="Developmental"/>
    <s v="AFS Signals script"/>
    <m/>
    <m/>
    <s v="MITE"/>
    <s v="2-Give High Attention"/>
    <s v="1602, 1941"/>
    <s v="Robert Mayercik"/>
    <d v="2013-12-10T15:05:37"/>
    <d v="2012-02-15T16:25:46"/>
    <d v="2013-12-10T18:05:51"/>
    <s v="Design Error"/>
    <s v="Fixed"/>
    <s v="Cheryl Hodge"/>
    <s v="Test Engineering"/>
    <s v="Vincent.Cuprewich@itt.com"/>
    <s v="Integration Test Phase"/>
    <m/>
    <s v="Aaron Poley"/>
    <x v="0"/>
    <m/>
    <x v="0"/>
    <s v="Test Software"/>
    <d v="2012-02-15T16:25:47"/>
    <d v="2013-12-10T18:05:51"/>
    <x v="2"/>
    <x v="0"/>
    <n v="50"/>
    <s v="Code"/>
    <x v="6"/>
    <s v="Not Applicable"/>
  </r>
  <r>
    <s v="GPS300001979"/>
    <s v="MDU_Configuration.xts using OffStable instead of TransOffStable for Cross Strapping"/>
    <x v="0"/>
    <s v="Closed/Approved"/>
    <s v="Developmental"/>
    <m/>
    <m/>
    <m/>
    <s v="MITE"/>
    <s v="1-Resolve Immediately"/>
    <m/>
    <s v="Michael Stone"/>
    <d v="2012-03-02T07:49:29"/>
    <d v="2012-02-25T10:47:50"/>
    <d v="2013-05-19T15:24:07"/>
    <s v="Coding Error"/>
    <s v="Fixed"/>
    <s v="Cheryl Hodge"/>
    <s v="Test Engineering"/>
    <s v="Stephen.Panicali@itt.com"/>
    <s v="Integration Test Phase"/>
    <m/>
    <s v="Michael Stone"/>
    <x v="0"/>
    <s v="11796AD"/>
    <x v="3"/>
    <s v="Test Software"/>
    <d v="2012-02-25T10:47:50"/>
    <d v="2013-05-19T15:24:07"/>
    <x v="2"/>
    <x v="0"/>
    <n v="21"/>
    <s v="Code"/>
    <x v="7"/>
    <s v="AFS Signals"/>
  </r>
  <r>
    <s v="GPS300001993"/>
    <s v="MDU ICD signal database needs to be brought up to date.  Database is missing J9 and J14 chassis connectors"/>
    <x v="1"/>
    <s v="Open"/>
    <s v="Developmental"/>
    <s v="IICD1652000 Rev A"/>
    <s v="IICD1652000 RevB"/>
    <m/>
    <s v="Mission Data Unit (MDU)"/>
    <s v="3-Normal Queue"/>
    <m/>
    <s v="Jared Brodsky"/>
    <d v="2012-10-03T11:15:43"/>
    <d v="2012-02-27T12:48:54"/>
    <d v="2012-10-03T11:36:32"/>
    <s v="Document Deficiency"/>
    <s v="Fixed"/>
    <m/>
    <s v="Systems"/>
    <s v="Dante.DeRogatis@itt.com"/>
    <s v="Integration Test Phase"/>
    <m/>
    <s v="Jared Brodsky"/>
    <x v="5"/>
    <m/>
    <x v="1"/>
    <s v="Electrical"/>
    <d v="2012-02-27T12:48:54"/>
    <m/>
    <x v="2"/>
    <x v="0"/>
    <n v="0"/>
    <s v="Doc"/>
    <x v="0"/>
    <s v="MDU Configuration"/>
  </r>
  <r>
    <s v="GPS300002000"/>
    <s v="SDD - Telemetry Changes Due To Integration DRs"/>
    <x v="3"/>
    <s v="In Progress"/>
    <s v="Developmental"/>
    <s v="SDD1650000"/>
    <s v="SDD1650000"/>
    <m/>
    <s v="Mission Data Unit (MDU)"/>
    <s v="4-Low Priority"/>
    <n v="1.01210291047104E+35"/>
    <s v="Patricia Roeland"/>
    <d v="2013-02-07T09:50:45"/>
    <d v="2012-02-27T19:04:33"/>
    <d v="2013-02-07T09:53:03"/>
    <s v="Enhancement"/>
    <s v="Enhancement Request"/>
    <m/>
    <s v="Flight Software"/>
    <m/>
    <s v="Integration Test Phase"/>
    <m/>
    <s v="Michael Gilbert"/>
    <x v="2"/>
    <m/>
    <x v="2"/>
    <s v="Flight Software"/>
    <d v="2012-02-27T19:04:33"/>
    <m/>
    <x v="1"/>
    <x v="1"/>
    <n v="0"/>
    <s v="Doc"/>
    <x v="2"/>
    <s v="Not Applicable"/>
  </r>
  <r>
    <s v="GPS300002007"/>
    <s v="MITE math operations can not handle NaN"/>
    <x v="0"/>
    <s v="Closed/Approved"/>
    <s v="Developmental"/>
    <m/>
    <m/>
    <m/>
    <s v="CSTS"/>
    <s v="3-Normal Queue"/>
    <m/>
    <s v="Richard Lourette"/>
    <d v="2012-03-02T08:54:21"/>
    <d v="2012-02-29T09:10:22"/>
    <d v="2014-01-18T18:21:24"/>
    <s v="Not a Failure"/>
    <s v="Functions as Designed"/>
    <s v="Cheryl Hodge"/>
    <s v="Systems"/>
    <s v="Lino.Siconolfi@itt.com"/>
    <s v="Integration Test Phase"/>
    <m/>
    <s v="Howard Brayman"/>
    <x v="1"/>
    <m/>
    <x v="1"/>
    <s v="Test Software"/>
    <d v="2012-02-29T09:10:22"/>
    <d v="2014-01-18T18:21:24"/>
    <x v="2"/>
    <x v="1"/>
    <n v="3"/>
    <s v="Code"/>
    <x v="4"/>
    <s v="Not Applicable"/>
  </r>
  <r>
    <s v="GPS300002013"/>
    <s v="NPEITE #2 TSI Drawer J202 Connector Spinning"/>
    <x v="0"/>
    <s v="Closed/Approved"/>
    <s v="Developmental"/>
    <m/>
    <m/>
    <s v="TSI in NPEITE #2"/>
    <s v="NPE ITE"/>
    <s v="2-Give High Attention"/>
    <m/>
    <s v="Dennis Skabich"/>
    <d v="2012-06-19T13:08:54"/>
    <d v="2012-03-01T16:31:05"/>
    <d v="2013-05-30T14:37:51"/>
    <s v="Part Defect"/>
    <s v="Fixed"/>
    <s v="Cheryl Hodge"/>
    <s v="Test Software"/>
    <s v="Dante.DeRogatis@itt.com"/>
    <s v="Integration Test Phase"/>
    <m/>
    <s v="Brandon Flon"/>
    <x v="11"/>
    <m/>
    <x v="0"/>
    <s v="Electrical"/>
    <d v="2012-03-01T16:31:05"/>
    <d v="2013-05-30T14:37:51"/>
    <x v="3"/>
    <x v="3"/>
    <n v="22"/>
    <s v="Code"/>
    <x v="0"/>
    <s v="Not Applicable"/>
  </r>
  <r>
    <s v="GPS300002015"/>
    <s v="SD1652002 and SD1655008 missing signal that connects to chassis J5-33.  Signal should be J05CH_SPPAIRE6_N."/>
    <x v="2"/>
    <s v="Open"/>
    <s v="Developmental"/>
    <s v="SD1652002 Rev -, SD1655008 Rev A"/>
    <m/>
    <m/>
    <s v="Mission Data Unit (MDU)"/>
    <s v="3-Normal Queue"/>
    <s v="GPS300001993"/>
    <s v="Dante DeRogatis"/>
    <d v="2012-03-02T09:11:12"/>
    <d v="2012-03-01T17:38:22"/>
    <m/>
    <m/>
    <m/>
    <m/>
    <s v="Hardware"/>
    <m/>
    <s v="Integration Test Phase"/>
    <m/>
    <s v="Jared Brodsky"/>
    <x v="5"/>
    <m/>
    <x v="1"/>
    <s v="Electrical"/>
    <d v="2012-03-01T17:38:22"/>
    <m/>
    <x v="2"/>
    <x v="0"/>
    <n v="0"/>
    <s v="Doc"/>
    <x v="0"/>
    <s v="Not Applicable"/>
  </r>
  <r>
    <s v="GPS300002050"/>
    <s v="LBCR Crypto Restart Command Sequence resets LBCR to Standard Codes (Script DR)"/>
    <x v="0"/>
    <s v="Closed/Approved"/>
    <s v="Developmental"/>
    <m/>
    <m/>
    <m/>
    <s v="MITE"/>
    <s v="2-Give High Attention"/>
    <m/>
    <s v="Richard Lourette"/>
    <d v="2012-03-13T09:44:41"/>
    <d v="2012-03-12T10:28:24"/>
    <d v="2013-05-24T17:21:18"/>
    <s v="Coding Error"/>
    <s v="Fixed Indirectly"/>
    <s v="Cheryl Hodge"/>
    <s v="Systems"/>
    <s v="Roger.Masotti@itt.com"/>
    <s v="Integration Test Phase"/>
    <m/>
    <s v="Howard Brayman"/>
    <x v="0"/>
    <m/>
    <x v="1"/>
    <s v="Test Software"/>
    <d v="2012-03-12T10:28:24"/>
    <d v="2013-05-24T17:21:18"/>
    <x v="2"/>
    <x v="0"/>
    <n v="21"/>
    <s v="Code"/>
    <x v="7"/>
    <s v="Not Applicable"/>
  </r>
  <r>
    <s v="GPS300002078"/>
    <s v="MDU AFS Input VSWR script needs updating"/>
    <x v="0"/>
    <s v="Closed/Approved"/>
    <s v="Developmental"/>
    <m/>
    <m/>
    <m/>
    <s v="Mission Data Unit (MDU)"/>
    <s v="4-Low Priority"/>
    <m/>
    <s v="Michael Topolski"/>
    <d v="2013-01-03T15:34:08"/>
    <d v="2012-03-16T16:14:38"/>
    <d v="2013-07-03T19:50:23"/>
    <s v="Not a Failure"/>
    <s v="Fixed"/>
    <s v="Cheryl Hodge"/>
    <s v="Test Software"/>
    <s v="Robert.Mayercik@itt.com"/>
    <m/>
    <m/>
    <s v="Robert Mayercik"/>
    <x v="0"/>
    <m/>
    <x v="0"/>
    <s v="Test Software"/>
    <d v="2012-03-16T16:14:38"/>
    <d v="2013-07-03T19:50:23"/>
    <x v="2"/>
    <x v="0"/>
    <n v="27"/>
    <s v="Code"/>
    <x v="7"/>
    <s v="Non-Standard Codes"/>
  </r>
  <r>
    <s v="GPS300002084"/>
    <s v="FSW -: XL Acquisition Hop Processing Update"/>
    <x v="1"/>
    <s v="In Progress"/>
    <s v="Developmental"/>
    <s v="Code"/>
    <m/>
    <s v="uhf_receive_signal_handler.cpp"/>
    <s v="Mission Data Unit (MDU)"/>
    <s v="3-Normal Queue"/>
    <n v="2.1382154233123402E+19"/>
    <s v="Michael Gilbert"/>
    <d v="2012-04-20T14:31:36"/>
    <d v="2012-03-19T13:07:57"/>
    <d v="2012-11-13T11:27:19"/>
    <s v="Requirement Misunderstood"/>
    <s v="Fixed"/>
    <m/>
    <s v="Test Engineering"/>
    <s v="Patricia.Roeland@itt.com"/>
    <s v="Integration Test Phase"/>
    <m/>
    <s v="Waiman Baccay"/>
    <x v="8"/>
    <n v="11926"/>
    <x v="1"/>
    <s v="Flight Software"/>
    <d v="2012-03-19T13:07:57"/>
    <m/>
    <x v="1"/>
    <x v="1"/>
    <n v="0"/>
    <s v="Code"/>
    <x v="3"/>
    <s v="AFS Input VSWR"/>
  </r>
  <r>
    <s v="GPS300002109"/>
    <s v="NPEITE RF Measurement Accuracy due to GORE RF Cables"/>
    <x v="4"/>
    <s v="Open"/>
    <s v="Developmental"/>
    <m/>
    <m/>
    <m/>
    <s v="NPE ITE"/>
    <s v="1-Resolve Immediately"/>
    <m/>
    <s v="Luigi Greco"/>
    <d v="2013-09-19T16:10:48"/>
    <d v="2012-03-25T16:51:15"/>
    <m/>
    <m/>
    <m/>
    <m/>
    <s v="Systems"/>
    <m/>
    <s v="Integration Test Phase"/>
    <m/>
    <s v="Vincent Cuprewich"/>
    <x v="11"/>
    <m/>
    <x v="3"/>
    <s v="Electrical"/>
    <d v="2012-03-25T16:51:15"/>
    <m/>
    <x v="3"/>
    <x v="3"/>
    <n v="0"/>
    <s v="Code"/>
    <x v="0"/>
    <s v="Not Applicable"/>
  </r>
  <r>
    <s v="GPS300002118"/>
    <s v="SDD changes relating to DR's modifying NMG code"/>
    <x v="0"/>
    <s v="Closed/Approved"/>
    <s v="Developmental"/>
    <s v="SDD1652000"/>
    <s v="SDD1652000 Rev. B"/>
    <s v="SDD1652000"/>
    <s v="Mission Data Unit (MDU)"/>
    <s v="4-Low Priority"/>
    <s v="1976, 2055, 2056"/>
    <s v="Waiman Baccay"/>
    <d v="2012-03-26T17:42:52"/>
    <d v="2012-03-26T17:39:59"/>
    <d v="2013-09-23T12:55:07"/>
    <s v="Document Deficiency"/>
    <s v="Fixed"/>
    <s v="Cheryl Hodge"/>
    <s v="Flight Software"/>
    <s v="Waiman.Baccay@itt.com"/>
    <s v="Integration Test Phase"/>
    <s v="N/A"/>
    <s v="Michael Gilbert"/>
    <x v="2"/>
    <s v="FSW SDD"/>
    <x v="2"/>
    <s v="Flight Software"/>
    <d v="2012-03-26T17:39:59"/>
    <d v="2013-09-23T12:55:07"/>
    <x v="1"/>
    <x v="1"/>
    <n v="39"/>
    <s v="Doc"/>
    <x v="2"/>
    <s v="Not Applicable"/>
  </r>
  <r>
    <s v="GPS300002119"/>
    <s v="SDD changes relating to DR's modifying Upload code"/>
    <x v="3"/>
    <s v="In Progress"/>
    <s v="Developmental"/>
    <s v="SDD1652000"/>
    <m/>
    <m/>
    <s v="Mission Data Unit (MDU)"/>
    <s v="4-Low Priority"/>
    <n v="13541817"/>
    <s v="Patricia Roeland"/>
    <d v="2013-03-04T16:23:50"/>
    <d v="2012-03-26T18:03:14"/>
    <d v="2013-03-06T16:45:06"/>
    <s v="Document Deficiency"/>
    <s v="Fixed"/>
    <m/>
    <s v="Flight Software"/>
    <m/>
    <s v="Integration Test Phase"/>
    <m/>
    <s v="Michael Gilbert"/>
    <x v="2"/>
    <m/>
    <x v="2"/>
    <s v="Flight Software"/>
    <d v="2012-03-26T18:03:14"/>
    <m/>
    <x v="1"/>
    <x v="1"/>
    <n v="0"/>
    <s v="Doc"/>
    <x v="2"/>
    <s v="Not Applicable"/>
  </r>
  <r>
    <s v="GPS300002136"/>
    <s v="SDD changes relating to DR's modifying Infrastructure code"/>
    <x v="3"/>
    <s v="In Progress"/>
    <s v="Developmental"/>
    <s v="SDD1652000"/>
    <m/>
    <m/>
    <s v="Mission Data Unit (MDU)"/>
    <s v="4-Low Priority"/>
    <n v="12401323"/>
    <s v="Patricia Roeland"/>
    <d v="2013-03-01T18:11:18"/>
    <d v="2012-03-28T13:44:45"/>
    <d v="2013-03-01T18:11:35"/>
    <s v="Not a Failure"/>
    <s v="Fixed"/>
    <m/>
    <s v="Flight Software"/>
    <m/>
    <s v="Integration Test Phase"/>
    <m/>
    <s v="Michael Gilbert"/>
    <x v="2"/>
    <m/>
    <x v="2"/>
    <s v="Flight Software"/>
    <d v="2012-03-28T13:44:45"/>
    <m/>
    <x v="1"/>
    <x v="1"/>
    <n v="0"/>
    <s v="Doc"/>
    <x v="2"/>
    <s v="Not Applicable"/>
  </r>
  <r>
    <s v="GPS300002138"/>
    <s v="SDD changes relating to DR's modifying WGC code"/>
    <x v="0"/>
    <s v="Closed/Approved"/>
    <s v="Developmental"/>
    <s v="SDD1652000"/>
    <s v="SDD1652000 Rev. B"/>
    <s v="SDD1652000"/>
    <s v="Mission Data Unit (MDU)"/>
    <s v="4-Low Priority"/>
    <n v="1.0291281158620799E+19"/>
    <s v="Patricia Roeland"/>
    <d v="2012-11-27T14:25:25"/>
    <d v="2012-03-28T14:31:34"/>
    <d v="2013-09-23T12:56:09"/>
    <s v="Enhancement"/>
    <s v="Fixed"/>
    <s v="Cheryl Hodge"/>
    <s v="Flight Software"/>
    <s v="Waiman.Baccay@itt.com"/>
    <s v="Integration Test Phase"/>
    <s v="N/A"/>
    <s v="Michael Gilbert"/>
    <x v="2"/>
    <s v="FSW SDD"/>
    <x v="4"/>
    <s v="Flight Software"/>
    <d v="2012-03-28T14:31:34"/>
    <d v="2013-09-23T12:56:09"/>
    <x v="1"/>
    <x v="1"/>
    <n v="39"/>
    <s v="Doc"/>
    <x v="2"/>
    <s v="Not Applicable"/>
  </r>
  <r>
    <s v="GPS300002140"/>
    <s v="SDD changes relating to DR's modifying TKS code"/>
    <x v="0"/>
    <s v="Closed/Approved"/>
    <s v="Developmental"/>
    <s v="SDD1652000"/>
    <m/>
    <m/>
    <s v="Mission Data Unit (MDU)"/>
    <s v="4-Low Priority"/>
    <n v="1586"/>
    <s v="Aryeh Tasher"/>
    <d v="2012-03-28T18:39:07"/>
    <d v="2012-03-28T18:36:40"/>
    <d v="2013-09-20T16:54:46"/>
    <s v="Not a Failure"/>
    <s v="Fixed"/>
    <s v="Cheryl Hodge"/>
    <s v="Flight Software"/>
    <s v="Aryeh.Tasher@itt.com"/>
    <s v="Integration Test Phase"/>
    <m/>
    <s v="Michael Gilbert"/>
    <x v="2"/>
    <s v="FSW SDD"/>
    <x v="2"/>
    <s v="Flight Software"/>
    <d v="2012-03-28T18:36:40"/>
    <d v="2013-09-20T16:54:46"/>
    <x v="1"/>
    <x v="1"/>
    <n v="38"/>
    <s v="Doc"/>
    <x v="2"/>
    <s v="Not Applicable"/>
  </r>
  <r>
    <s v="GPS300002154"/>
    <s v="SDD changes relating to DR's modifying Crosslink code"/>
    <x v="0"/>
    <s v="Closed/Approved"/>
    <s v="Developmental"/>
    <s v="SDD1652000"/>
    <s v="SDD1652000 Rev. B"/>
    <s v="SDD1652000"/>
    <s v="Mission Data Unit (MDU)"/>
    <s v="4-Low Priority"/>
    <n v="1.72822892328234E+19"/>
    <s v="Waiman Baccay"/>
    <d v="2012-03-30T13:25:18"/>
    <d v="2012-03-30T13:19:44"/>
    <d v="2013-09-23T12:56:47"/>
    <s v="Document Deficiency"/>
    <s v="Fixed"/>
    <s v="Cheryl Hodge"/>
    <s v="Flight Software"/>
    <s v="Waiman.Baccay@itt.com"/>
    <m/>
    <s v="N/A"/>
    <s v="Michael Gilbert"/>
    <x v="2"/>
    <s v="FSW SDD"/>
    <x v="2"/>
    <s v="Flight Software"/>
    <d v="2012-03-30T13:19:44"/>
    <d v="2013-09-23T12:56:47"/>
    <x v="1"/>
    <x v="1"/>
    <n v="39"/>
    <s v="Doc"/>
    <x v="2"/>
    <s v="Not Applicable"/>
  </r>
  <r>
    <s v="GPS300002181"/>
    <s v="Differential Group Delay  return data"/>
    <x v="4"/>
    <s v="Closed/Awaiting Approval"/>
    <s v="Developmental"/>
    <m/>
    <m/>
    <m/>
    <s v="MITE"/>
    <s v="3-Normal Queue"/>
    <s v="GPS300002696"/>
    <s v="Robert Mayercik"/>
    <d v="2013-07-31T14:41:51"/>
    <d v="2012-04-05T11:03:52"/>
    <d v="2013-01-10T12:31:00"/>
    <s v="Not a Failure"/>
    <s v="Fixed"/>
    <m/>
    <s v="Systems"/>
    <s v="Nick.Suttora@itt.com"/>
    <m/>
    <m/>
    <s v="Howard Brayman"/>
    <x v="7"/>
    <m/>
    <x v="2"/>
    <s v="Test Software"/>
    <d v="2012-04-05T11:03:52"/>
    <m/>
    <x v="2"/>
    <x v="0"/>
    <n v="0"/>
    <s v="Code"/>
    <x v="7"/>
    <s v="Not Applicable"/>
  </r>
  <r>
    <s v="GPS300002234"/>
    <s v="LBCR Continuous Monitoring Performance"/>
    <x v="1"/>
    <s v="In Progress"/>
    <s v="Developmental"/>
    <m/>
    <m/>
    <m/>
    <s v="LBCR"/>
    <s v="1-Resolve Immediately"/>
    <m/>
    <s v="Joseph Barcelo"/>
    <d v="2013-04-04T14:06:07"/>
    <d v="2012-04-13T09:10:06"/>
    <m/>
    <s v="Design Error"/>
    <s v="Fixed Indirectly"/>
    <m/>
    <s v="Test Software"/>
    <s v="Robert.Mayercik@itt.com"/>
    <s v="Integration Test Phase"/>
    <m/>
    <s v="Adam rossi"/>
    <x v="10"/>
    <s v="11796AT"/>
    <x v="3"/>
    <s v="Test Software"/>
    <d v="2012-04-13T09:10:06"/>
    <m/>
    <x v="2"/>
    <x v="1"/>
    <n v="0"/>
    <s v="Code"/>
    <x v="4"/>
    <s v="Combined Group Delay"/>
  </r>
  <r>
    <s v="GPS300002247"/>
    <s v="NPE Power Down./NPE Configuration &amp; L-Band Safety Circuit Turn ON/Shutdown"/>
    <x v="0"/>
    <s v="Closed/Approved"/>
    <s v="Developmental"/>
    <m/>
    <m/>
    <m/>
    <s v="NPE ITE"/>
    <s v="3-Normal Queue"/>
    <m/>
    <s v="Vincent Cuprewich"/>
    <d v="2012-08-23T07:49:20"/>
    <d v="2012-04-18T09:45:27"/>
    <d v="2013-07-26T07:55:01"/>
    <s v="Enhancement"/>
    <s v="Fixed"/>
    <s v="Cheryl Hodge"/>
    <s v="Test Software"/>
    <s v="William.Bartus@itt.com"/>
    <s v="Integration Test Phase"/>
    <m/>
    <s v="Brandon Flon"/>
    <x v="17"/>
    <m/>
    <x v="1"/>
    <s v="Test Software"/>
    <d v="2012-04-18T09:45:27"/>
    <d v="2013-07-26T07:55:01"/>
    <x v="3"/>
    <x v="3"/>
    <n v="30"/>
    <s v="Code"/>
    <x v="9"/>
    <s v="Not Applicable"/>
  </r>
  <r>
    <s v="GPS300002259"/>
    <s v="MDU LBand Phase Noise Setup (Flight) Script"/>
    <x v="0"/>
    <s v="Closed/Approved"/>
    <s v="Developmental"/>
    <m/>
    <m/>
    <m/>
    <s v="MITE"/>
    <s v="3-Normal Queue"/>
    <s v="GPS300002258"/>
    <s v="Robert Mayercik"/>
    <d v="2013-01-31T17:49:34"/>
    <d v="2012-04-19T15:57:12"/>
    <d v="2013-06-19T12:42:19"/>
    <s v="Requirement Incorrect"/>
    <s v="Fixed"/>
    <s v="Cheryl Hodge"/>
    <s v="Test Engineering"/>
    <s v="Stephen.Panicali@itt.com"/>
    <s v="Integration Test Phase"/>
    <m/>
    <s v="Dante DeRogatis"/>
    <x v="0"/>
    <m/>
    <x v="1"/>
    <s v="Test Software"/>
    <d v="2012-04-19T15:57:12"/>
    <d v="2013-06-19T12:42:19"/>
    <x v="2"/>
    <x v="0"/>
    <n v="25"/>
    <s v="Code"/>
    <x v="7"/>
    <s v="NPE Configuration &amp; NPE Power Down"/>
  </r>
  <r>
    <s v="GPS300002266"/>
    <s v="MDU_Telemetry.xts missing data in Report."/>
    <x v="0"/>
    <s v="Closed/Approved"/>
    <s v="Developmental"/>
    <m/>
    <m/>
    <s v="11796AF+ENG2"/>
    <s v="MITE"/>
    <s v="1-Resolve Immediately"/>
    <n v="2268"/>
    <s v="Michael Stone"/>
    <d v="2012-04-25T09:42:55"/>
    <d v="2012-04-20T13:20:45"/>
    <d v="2013-06-03T12:11:13"/>
    <s v="Coding Error"/>
    <s v="Fixed Indirectly"/>
    <s v="Cheryl Hodge"/>
    <s v="Systems"/>
    <s v="Stephen.Panicali@itt.com"/>
    <m/>
    <m/>
    <s v="Michael Stone"/>
    <x v="0"/>
    <m/>
    <x v="3"/>
    <s v="Test Software"/>
    <d v="2012-04-20T13:20:45"/>
    <d v="2013-06-03T12:11:26"/>
    <x v="2"/>
    <x v="0"/>
    <n v="23"/>
    <s v="Code"/>
    <x v="7"/>
    <s v="L-Band Phase Noise"/>
  </r>
  <r>
    <s v="GPS300002273"/>
    <s v="MDU Transmitter Control Word Script doesn't adequately test for control words above Max Control Word"/>
    <x v="0"/>
    <s v="Closed/Approved"/>
    <s v="Developmental"/>
    <m/>
    <m/>
    <m/>
    <s v="MITE"/>
    <s v="2-Give High Attention"/>
    <m/>
    <s v="Michael L. Murray"/>
    <d v="2012-08-06T10:22:09"/>
    <d v="2012-04-23T16:14:16"/>
    <d v="2013-06-17T13:10:49"/>
    <s v="Requirement Misunderstood"/>
    <s v="Fixed"/>
    <s v="Cheryl Hodge"/>
    <s v="Systems"/>
    <s v="Stephen.Panicali@itt.com"/>
    <m/>
    <m/>
    <s v="Stephen Panicali"/>
    <x v="0"/>
    <m/>
    <x v="1"/>
    <s v="Test Software"/>
    <d v="2012-04-23T16:14:16"/>
    <d v="2013-06-17T13:10:49"/>
    <x v="2"/>
    <x v="0"/>
    <n v="25"/>
    <s v="Code"/>
    <x v="7"/>
    <s v="MDU Telemetry"/>
  </r>
  <r>
    <s v="GPS300002278"/>
    <s v="MDU L-Band Navigation Messages script needs additional measurements to fully validate the transmitted messages"/>
    <x v="4"/>
    <s v="In Progress"/>
    <s v="Developmental"/>
    <m/>
    <m/>
    <m/>
    <s v="MITE"/>
    <s v="2-Give High Attention"/>
    <n v="2785"/>
    <s v="Brandon Flon"/>
    <d v="2013-07-24T13:59:18"/>
    <d v="2012-04-24T11:38:01"/>
    <d v="2013-05-29T15:05:24"/>
    <s v="Document Deficiency"/>
    <s v="Fixed"/>
    <m/>
    <s v="Systems"/>
    <s v="Michael.Yucis@itt.com"/>
    <s v="Integration Test Phase"/>
    <m/>
    <s v="Stephen Panicali"/>
    <x v="9"/>
    <m/>
    <x v="1"/>
    <s v="Test Software"/>
    <d v="2012-04-24T11:38:01"/>
    <m/>
    <x v="2"/>
    <x v="0"/>
    <n v="0"/>
    <s v="Code"/>
    <x v="7"/>
    <s v="Transmitter Control Word"/>
  </r>
  <r>
    <s v="GPS300002286"/>
    <s v="NCE Signals Use Case and Script are missing measurements"/>
    <x v="0"/>
    <s v="Closed/Approved"/>
    <s v="Developmental"/>
    <m/>
    <m/>
    <m/>
    <s v="MITE"/>
    <s v="1-Resolve Immediately"/>
    <m/>
    <s v="Milan Patel"/>
    <d v="2012-09-12T10:34:55"/>
    <d v="2012-04-26T11:11:08"/>
    <d v="2013-06-17T12:47:24"/>
    <s v="Coding Error"/>
    <s v="Fixed"/>
    <s v="Cheryl Hodge"/>
    <s v="Systems"/>
    <s v="Michael.Yucis@itt.com"/>
    <s v="Integration Test Phase"/>
    <m/>
    <s v="Michael Yucis"/>
    <x v="0"/>
    <m/>
    <x v="3"/>
    <s v="Test Software"/>
    <d v="2012-04-26T11:11:08"/>
    <d v="2013-06-17T12:47:24"/>
    <x v="2"/>
    <x v="0"/>
    <n v="25"/>
    <s v="Code"/>
    <x v="7"/>
    <s v="Nav Messages"/>
  </r>
  <r>
    <s v="GPS300002287"/>
    <s v="Power Meter Freezes display after scripts read from it. Thus no longer displaying real time data"/>
    <x v="0"/>
    <s v="Closed/Approved"/>
    <s v="Developmental"/>
    <s v="any scripts which read power from the power meters"/>
    <m/>
    <m/>
    <s v="NPE ITE"/>
    <s v="2-Give High Attention"/>
    <m/>
    <s v="Lino Siconolfi"/>
    <d v="2012-06-05T07:33:41"/>
    <d v="2012-04-26T11:16:55"/>
    <d v="2013-05-20T17:11:27"/>
    <s v="Requirement Misunderstood"/>
    <s v="Fixed"/>
    <s v="Cheryl Hodge"/>
    <s v="Test Engineering"/>
    <s v="Roger.Masotti@itt.com"/>
    <s v="Integration Test Phase"/>
    <m/>
    <s v="William Bartus"/>
    <x v="0"/>
    <s v="11796AL"/>
    <x v="1"/>
    <s v="Test Software"/>
    <d v="2012-04-26T11:16:55"/>
    <d v="2013-05-20T17:11:27"/>
    <x v="3"/>
    <x v="1"/>
    <n v="21"/>
    <s v="Code"/>
    <x v="4"/>
    <s v="NCE Signals"/>
  </r>
  <r>
    <s v="GPS300002303"/>
    <s v="LBCR Telemetry publishing during LBCR Continuous Monitor Operations occasionally crashes the MITE"/>
    <x v="0"/>
    <s v="Closed/Approved"/>
    <s v="Developmental"/>
    <m/>
    <m/>
    <m/>
    <s v="CSTS"/>
    <s v="2-Give High Attention"/>
    <m/>
    <s v="Richard Lourette"/>
    <d v="2012-05-02T19:25:59"/>
    <d v="2012-05-01T00:04:26"/>
    <d v="2013-05-20T17:22:06"/>
    <s v="Coding Error"/>
    <s v="Fixed"/>
    <s v="Cheryl Hodge"/>
    <s v="Test Software"/>
    <s v="Waiman.Baccay@itt.com"/>
    <s v="Integration Test Phase"/>
    <s v="MM1"/>
    <s v="Richard Lourette"/>
    <x v="0"/>
    <s v="11796AJ"/>
    <x v="1"/>
    <s v="Test Software"/>
    <d v="2012-05-01T00:04:26"/>
    <d v="2013-05-20T17:22:06"/>
    <x v="2"/>
    <x v="1"/>
    <n v="21"/>
    <s v="Code"/>
    <x v="4"/>
    <s v="Not Applicable"/>
  </r>
  <r>
    <s v="GPS300002317"/>
    <s v="MDU NCE Signals Performance Outages (GNST and GSS)"/>
    <x v="0"/>
    <s v="Closed/Approved"/>
    <s v="Developmental"/>
    <m/>
    <m/>
    <m/>
    <s v="Mission Data Unit (MDU)"/>
    <s v="2-Give High Attention"/>
    <m/>
    <s v="Milan Patel"/>
    <d v="2012-09-12T10:35:54"/>
    <d v="2012-05-02T11:23:42"/>
    <d v="2013-06-17T12:31:02"/>
    <s v="Design Error"/>
    <s v="Fixed"/>
    <s v="Cheryl Hodge"/>
    <s v="Test Engineering"/>
    <s v="Vincent.Cuprewich@itt.com"/>
    <s v="Integration Test Phase"/>
    <m/>
    <s v="Stephen Panicali"/>
    <x v="0"/>
    <m/>
    <x v="0"/>
    <s v="Electrical"/>
    <d v="2012-05-02T11:23:42"/>
    <d v="2013-06-17T12:31:02"/>
    <x v="2"/>
    <x v="0"/>
    <n v="25"/>
    <s v="Code"/>
    <x v="7"/>
    <s v="Not Applicable"/>
  </r>
  <r>
    <s v="GPS300002319"/>
    <s v="MDU GNST and GSS Output Return Loss Performance Outages"/>
    <x v="0"/>
    <s v="Closed/Approved"/>
    <s v="Developmental"/>
    <m/>
    <m/>
    <m/>
    <s v="Mission Data Unit (MDU)"/>
    <s v="2-Give High Attention"/>
    <n v="618"/>
    <s v="Milan Patel"/>
    <d v="2013-08-01T19:41:59"/>
    <d v="2012-05-02T13:54:40"/>
    <d v="2013-11-12T20:52:19"/>
    <s v="Not a Failure"/>
    <s v="Fixed Indirectly"/>
    <s v="Cheryl Hodge"/>
    <s v="Systems"/>
    <s v="Michael.Yucis@itt.com"/>
    <s v="Integration Test Phase"/>
    <m/>
    <s v="Michael Yucis"/>
    <x v="0"/>
    <m/>
    <x v="0"/>
    <s v="Electrical"/>
    <d v="2012-05-02T13:54:40"/>
    <d v="2013-11-12T20:52:19"/>
    <x v="2"/>
    <x v="0"/>
    <n v="46"/>
    <s v="Code"/>
    <x v="6"/>
    <s v="NCE Signals"/>
  </r>
  <r>
    <s v="GPS300002328"/>
    <s v="FSW - Crosslink Receive Issues"/>
    <x v="1"/>
    <s v="Closed/Awaiting Approval"/>
    <s v="Developmental"/>
    <s v="Code"/>
    <m/>
    <m/>
    <s v="Mission Data Unit (MDU)"/>
    <s v="2-Give High Attention"/>
    <n v="147321542348"/>
    <s v="Michael Gilbert"/>
    <d v="2012-05-04T09:19:03"/>
    <d v="2012-05-03T23:28:36"/>
    <d v="2012-08-03T07:21:06"/>
    <s v="Coding Error"/>
    <s v="Fixed"/>
    <m/>
    <s v="Flight Software"/>
    <s v="Patricia.Roeland@itt.com"/>
    <s v="SWIT Phase"/>
    <m/>
    <s v="Michael Gilbert"/>
    <x v="8"/>
    <n v="11852"/>
    <x v="0"/>
    <s v="Flight Software"/>
    <d v="2012-05-03T23:28:36"/>
    <m/>
    <x v="1"/>
    <x v="1"/>
    <n v="0"/>
    <s v="Code"/>
    <x v="3"/>
    <s v="Output Return Loss"/>
  </r>
  <r>
    <s v="GPS300002330"/>
    <s v="FSW TC10_NDS_Mission.xts"/>
    <x v="4"/>
    <s v="Open"/>
    <s v="Developmental"/>
    <s v="Test Scripts"/>
    <m/>
    <m/>
    <s v="Mission Data Unit (MDU)"/>
    <s v="3-Normal Queue"/>
    <m/>
    <s v="Robert Montana"/>
    <d v="2013-11-01T17:36:02"/>
    <d v="2012-05-05T15:15:58"/>
    <m/>
    <m/>
    <m/>
    <m/>
    <s v="Flight Software"/>
    <m/>
    <s v="SWIT Phase"/>
    <m/>
    <s v="Julie Fazio"/>
    <x v="8"/>
    <m/>
    <x v="1"/>
    <s v="Flight Software"/>
    <d v="2012-05-05T15:15:58"/>
    <m/>
    <x v="1"/>
    <x v="1"/>
    <n v="0"/>
    <s v="Code"/>
    <x v="3"/>
    <s v="Not Applicable"/>
  </r>
  <r>
    <s v="GPS300002331"/>
    <s v="FSW TC19_Local_and_Remote_NDS_Event_Handling.xts"/>
    <x v="4"/>
    <s v="In Progress"/>
    <s v="Developmental"/>
    <s v="SWIT Test Scripts and Procedures"/>
    <m/>
    <m/>
    <s v="Mission Data Unit (MDU)"/>
    <s v="3-Normal Queue"/>
    <m/>
    <s v="Robert Montana"/>
    <d v="2013-11-01T17:35:34"/>
    <d v="2012-05-05T15:22:24"/>
    <m/>
    <s v="Test Set Up Error"/>
    <m/>
    <m/>
    <s v="Flight Software"/>
    <s v="Roger.Masotti@itt.com"/>
    <s v="SWIT Phase"/>
    <m/>
    <s v="Julie Fazio"/>
    <x v="8"/>
    <m/>
    <x v="1"/>
    <s v="Flight Software"/>
    <d v="2012-05-05T15:22:24"/>
    <m/>
    <x v="1"/>
    <x v="1"/>
    <n v="0"/>
    <s v="Code"/>
    <x v="3"/>
    <s v="Not Applicable"/>
  </r>
  <r>
    <s v="GPS300002346"/>
    <s v="FSW - Hop Quality Threshold and Replacement Pattern Updates"/>
    <x v="1"/>
    <s v="In Progress"/>
    <s v="Developmental"/>
    <s v="SWIT TC19 NDS scripts"/>
    <m/>
    <s v="nds_data_transmitter.cpp"/>
    <s v="Mission Data Unit (MDU)"/>
    <s v="3-Normal Queue"/>
    <n v="117620843111"/>
    <s v="Michael Gilbert"/>
    <d v="2013-01-25T11:07:50"/>
    <d v="2012-05-07T13:11:31"/>
    <d v="2013-05-14T10:46:53"/>
    <s v="Requirement Misunderstood"/>
    <s v="Fixed"/>
    <m/>
    <s v="Flight Software"/>
    <s v="Michael.Gilbert@itt.com"/>
    <s v="SWIT Phase"/>
    <m/>
    <s v="Waiman Baccay"/>
    <x v="8"/>
    <n v="11951"/>
    <x v="1"/>
    <s v="Flight Software"/>
    <d v="2012-05-07T13:11:31"/>
    <m/>
    <x v="1"/>
    <x v="1"/>
    <n v="0"/>
    <s v="Code"/>
    <x v="3"/>
    <s v="Not Applicable"/>
  </r>
  <r>
    <s v="GPS300002355"/>
    <s v="FSW - Fails to Generate Encrypted SFM Transmit"/>
    <x v="1"/>
    <s v="Closed/Awaiting Approval"/>
    <s v="Developmental"/>
    <s v="Code"/>
    <m/>
    <s v="TC20.3 (Classified)"/>
    <s v="Mission Data Unit (MDU)"/>
    <s v="2-Give High Attention"/>
    <n v="147321542357"/>
    <s v="Michael Gilbert"/>
    <d v="2012-05-10T09:07:41"/>
    <d v="2012-05-09T18:07:15"/>
    <d v="2012-07-31T13:04:11"/>
    <s v="Coding Error"/>
    <s v="Fixed"/>
    <m/>
    <s v="Flight Software"/>
    <s v="Patricia.Roeland@itt.com"/>
    <s v="SWIT Phase"/>
    <m/>
    <s v="Michael Gilbert"/>
    <x v="8"/>
    <n v="11865"/>
    <x v="0"/>
    <s v="Flight Software"/>
    <d v="2012-05-09T18:07:15"/>
    <m/>
    <x v="1"/>
    <x v="1"/>
    <n v="0"/>
    <s v="Code"/>
    <x v="3"/>
    <s v="Not Applicable"/>
  </r>
  <r>
    <s v="GPS300002382"/>
    <s v="Operator Input timeout field does not accept variable"/>
    <x v="0"/>
    <s v="Closed/Approved"/>
    <s v="Developmental"/>
    <m/>
    <m/>
    <m/>
    <s v="CSTS"/>
    <s v="2-Give High Attention"/>
    <m/>
    <s v="Jason Jackson"/>
    <d v="2013-01-24T10:41:37"/>
    <d v="2012-05-18T15:41:07"/>
    <d v="2013-07-02T12:02:48"/>
    <s v="Enhancement"/>
    <s v="Enhancement Request"/>
    <s v="Cheryl Hodge"/>
    <s v="Test Software"/>
    <s v="Brandon.Flon@itt.com"/>
    <s v="Integration Test Phase"/>
    <m/>
    <s v="Brandon Flon"/>
    <x v="0"/>
    <s v="11796AP"/>
    <x v="1"/>
    <s v="Test Software"/>
    <d v="2012-05-18T15:41:07"/>
    <d v="2013-07-02T12:02:48"/>
    <x v="3"/>
    <x v="1"/>
    <n v="27"/>
    <s v="Code"/>
    <x v="4"/>
    <s v="Not Applicable"/>
  </r>
  <r>
    <s v="GPS300002393"/>
    <s v="Swap ordering of RAFS 8040 10 MHz REF distribution to TIC and SA."/>
    <x v="0"/>
    <s v="Closed/Approved"/>
    <s v="Developmental"/>
    <m/>
    <m/>
    <m/>
    <s v="NPE ITE"/>
    <s v="2-Give High Attention"/>
    <s v="GPS300002392"/>
    <s v="Kelly Russell"/>
    <d v="2013-05-02T15:54:38"/>
    <d v="2012-05-22T09:46:11"/>
    <d v="2013-06-17T13:07:40"/>
    <s v="Design Error"/>
    <s v="Fixed"/>
    <s v="Cheryl Hodge"/>
    <s v="Systems"/>
    <s v="Bruce.Johnson@itt.com"/>
    <m/>
    <m/>
    <s v="Luigi Greco"/>
    <x v="11"/>
    <m/>
    <x v="1"/>
    <s v="Electrical"/>
    <d v="2012-05-22T09:46:11"/>
    <d v="2013-06-17T13:07:40"/>
    <x v="3"/>
    <x v="0"/>
    <n v="25"/>
    <s v="Code"/>
    <x v="0"/>
    <s v="Not Applicable"/>
  </r>
  <r>
    <s v="GPS300002399"/>
    <s v="MDU L-Band Phase Noise Performance Outages"/>
    <x v="0"/>
    <s v="Closed/Approved"/>
    <s v="Developmental"/>
    <m/>
    <m/>
    <m/>
    <s v="Mission Data Unit (MDU)"/>
    <s v="2-Give High Attention"/>
    <m/>
    <s v="Milan Patel"/>
    <d v="2012-09-12T10:36:55"/>
    <d v="2012-05-25T11:29:24"/>
    <d v="2013-07-31T16:45:52"/>
    <s v="Design Error"/>
    <s v="Fixed"/>
    <s v="Cheryl Hodge"/>
    <s v="Systems"/>
    <s v="Michael.Yucis@itt.com"/>
    <s v="Integration Test Phase"/>
    <m/>
    <s v="Michael Yucis"/>
    <x v="18"/>
    <m/>
    <x v="0"/>
    <s v="Electrical"/>
    <d v="2012-05-25T11:29:24"/>
    <d v="2013-07-31T16:45:52"/>
    <x v="2"/>
    <x v="0"/>
    <n v="31"/>
    <s v="Code"/>
    <x v="6"/>
    <s v="Not Applicable"/>
  </r>
  <r>
    <s v="GPS300002404"/>
    <s v="EIE (ECTS Interface Emulator) Built in Reaser Code Pattern Generation needs to change"/>
    <x v="0"/>
    <s v="Closed/Approved"/>
    <s v="Developmental"/>
    <m/>
    <m/>
    <m/>
    <s v="CSTS"/>
    <s v="3-Normal Queue"/>
    <m/>
    <s v="Richard Lourette"/>
    <d v="2012-05-30T14:25:11"/>
    <d v="2012-05-25T23:11:50"/>
    <d v="2013-08-15T11:57:40"/>
    <s v="Requirement Misunderstood"/>
    <s v="Fixed"/>
    <s v="Cheryl Hodge"/>
    <s v="Test Software"/>
    <s v="Julie.Fazio@itt.com"/>
    <m/>
    <m/>
    <s v="Richard Lourette"/>
    <x v="1"/>
    <s v="11811A  (ECTS - EIE)"/>
    <x v="1"/>
    <s v="Test Software"/>
    <d v="2012-05-25T23:11:50"/>
    <d v="2013-08-15T11:57:40"/>
    <x v="2"/>
    <x v="0"/>
    <n v="33"/>
    <s v="Code"/>
    <x v="5"/>
    <s v="L-Band Phase Noise"/>
  </r>
  <r>
    <s v="GPS300002405"/>
    <s v="EIE Communications error reported during Continuous Monitor Script execution."/>
    <x v="0"/>
    <s v="Closed/Approved"/>
    <s v="Developmental"/>
    <m/>
    <m/>
    <m/>
    <s v="CSTS"/>
    <s v="3-Normal Queue"/>
    <m/>
    <s v="Richard Lourette"/>
    <d v="2012-05-30T14:26:09"/>
    <d v="2012-05-25T23:20:44"/>
    <d v="2013-02-18T16:46:21"/>
    <s v="Design Error"/>
    <s v="Fixed"/>
    <s v="Cheryl Hodge"/>
    <s v="Test Software"/>
    <s v="Julie.Fazio@itt.com"/>
    <m/>
    <m/>
    <s v="Richard Lourette"/>
    <x v="0"/>
    <s v="11811A"/>
    <x v="1"/>
    <s v="Test Software"/>
    <d v="2012-05-25T23:20:44"/>
    <d v="2013-05-28T15:30:59"/>
    <x v="2"/>
    <x v="0"/>
    <n v="22"/>
    <s v="Code"/>
    <x v="7"/>
    <s v="Not Applicable"/>
  </r>
  <r>
    <s v="GPS300002407"/>
    <s v="Performance outages on L-Band Combined Group Delay script"/>
    <x v="0"/>
    <s v="Closed/Approved"/>
    <s v="Developmental"/>
    <m/>
    <m/>
    <m/>
    <s v="LBCR"/>
    <s v="2-Give High Attention"/>
    <s v="2711, 2772"/>
    <s v="Howard Brayman"/>
    <d v="2013-05-26T11:12:55"/>
    <d v="2012-05-26T09:25:32"/>
    <d v="2013-08-13T17:24:33"/>
    <s v="Design Error"/>
    <s v="Fixed"/>
    <s v="Cheryl Hodge"/>
    <s v="Systems"/>
    <s v="Nick.Suttora@itt.com"/>
    <m/>
    <m/>
    <s v="Howard Brayman"/>
    <x v="0"/>
    <s v="11796AU"/>
    <x v="0"/>
    <s v="Test Software"/>
    <d v="2012-05-26T09:25:32"/>
    <d v="2013-08-13T17:24:33"/>
    <x v="2"/>
    <x v="0"/>
    <n v="33"/>
    <s v="Code"/>
    <x v="6"/>
    <s v="Continuous Monitor"/>
  </r>
  <r>
    <s v="GPS300002411"/>
    <s v="GNST Bonding Measurement Outages during Bonding and Isolation Test"/>
    <x v="2"/>
    <s v="Open"/>
    <s v="Developmental"/>
    <m/>
    <m/>
    <m/>
    <s v="Mission Data Unit (MDU)"/>
    <s v="3-Normal Queue"/>
    <n v="2412"/>
    <s v="Stephen Panicali"/>
    <d v="2012-06-01T10:28:42"/>
    <d v="2012-05-30T14:53:23"/>
    <m/>
    <m/>
    <m/>
    <m/>
    <s v="Test Engineering"/>
    <m/>
    <s v="GNST Integration"/>
    <m/>
    <s v="Stephen Panicali"/>
    <x v="18"/>
    <m/>
    <x v="1"/>
    <s v="Electrical"/>
    <d v="2012-05-30T14:53:23"/>
    <m/>
    <x v="2"/>
    <x v="0"/>
    <n v="0"/>
    <s v="Code"/>
    <x v="7"/>
    <s v="Combined Group Delay"/>
  </r>
  <r>
    <s v="GPS300002413"/>
    <s v="Update NPE Version of Crosslink Receive script for lessons learned from MDU Level"/>
    <x v="0"/>
    <s v="Closed/Approved"/>
    <s v="Developmental"/>
    <m/>
    <s v="Use Case Crosslink Receive Rev C"/>
    <m/>
    <s v="NPE ITE"/>
    <s v="2-Give High Attention"/>
    <m/>
    <s v="Michael Topolski"/>
    <d v="2012-05-31T10:30:08"/>
    <d v="2012-05-30T17:07:51"/>
    <d v="2013-05-17T16:57:30"/>
    <s v="Requirement Misunderstood"/>
    <s v="Fixed"/>
    <s v="Cheryl Hodge"/>
    <s v="Systems"/>
    <s v="Vincent.Cuprewich@itt.com"/>
    <s v="Integration Test Phase"/>
    <m/>
    <s v="Vincent Cuprewich"/>
    <x v="17"/>
    <n v="11846"/>
    <x v="0"/>
    <s v="Test Software"/>
    <d v="2012-05-30T17:07:51"/>
    <d v="2013-05-17T16:57:30"/>
    <x v="3"/>
    <x v="3"/>
    <n v="20"/>
    <s v="Code"/>
    <x v="9"/>
    <s v="Bonding and Isolation"/>
  </r>
  <r>
    <s v="GPS300002418"/>
    <s v="FSW - MEC Offset Message is Rejected"/>
    <x v="0"/>
    <s v="Closed/Approved"/>
    <s v="Developmental"/>
    <s v="Code"/>
    <m/>
    <s v="SIRN 11852"/>
    <s v="Mission Data Unit (MDU)"/>
    <s v="2-Give High Attention"/>
    <n v="1866"/>
    <s v="Michael Gilbert"/>
    <d v="2012-06-04T09:16:52"/>
    <d v="2012-06-01T17:34:44"/>
    <d v="2013-05-16T16:56:13"/>
    <s v="Coding Error"/>
    <s v="Fixed"/>
    <s v="Cheryl Hodge"/>
    <s v="Flight Software"/>
    <s v="Patricia.Roeland@itt.com"/>
    <s v="Integration Test Phase"/>
    <m/>
    <s v="Michael Gilbert"/>
    <x v="8"/>
    <n v="11865"/>
    <x v="3"/>
    <s v="Flight Software"/>
    <d v="2012-06-01T17:34:44"/>
    <d v="2013-05-16T16:56:13"/>
    <x v="1"/>
    <x v="1"/>
    <n v="20"/>
    <s v="Code"/>
    <x v="3"/>
    <s v="NPE Crosslink Receive"/>
  </r>
  <r>
    <s v="GPS300002423"/>
    <s v="SIRN AK version of Commands Database ID 67 and 69 breaks NPE_Configuration"/>
    <x v="0"/>
    <s v="Closed/Approved"/>
    <s v="Developmental"/>
    <m/>
    <m/>
    <s v="commands.sdf"/>
    <s v="CSTS"/>
    <s v="4-Low Priority"/>
    <m/>
    <s v="Brandon Flon"/>
    <d v="2013-03-19T11:22:42"/>
    <d v="2012-06-04T07:39:28"/>
    <d v="2013-07-26T16:30:30"/>
    <s v="Coding Error"/>
    <s v="Fixed"/>
    <s v="Cheryl Hodge"/>
    <s v="Test Software"/>
    <s v="Brandon.Flon@itt.com"/>
    <s v="Integration Test Phase"/>
    <m/>
    <s v="Brandon Flon"/>
    <x v="11"/>
    <s v="11796AS"/>
    <x v="2"/>
    <s v="Test Software"/>
    <d v="2012-06-04T07:39:28"/>
    <d v="2013-07-26T16:30:30"/>
    <x v="3"/>
    <x v="1"/>
    <n v="30"/>
    <s v="Code"/>
    <x v="4"/>
    <s v="Not Applicable"/>
  </r>
  <r>
    <s v="GPS300002425"/>
    <s v="FSW: OBC Ephemeris Message Unit Conversion"/>
    <x v="0"/>
    <s v="Closed/Approved"/>
    <s v="Developmental"/>
    <s v="code"/>
    <m/>
    <s v="almanac_propagator.cpp"/>
    <s v="Mission Data Unit (MDU)"/>
    <s v="3-Normal Queue"/>
    <m/>
    <s v="Waiman Baccay"/>
    <d v="2012-06-05T12:58:02"/>
    <d v="2012-06-04T14:59:43"/>
    <d v="2013-09-23T11:32:13"/>
    <s v="Coding Error"/>
    <s v="Fixed"/>
    <s v="Cheryl Hodge"/>
    <s v="Flight Software"/>
    <s v="Aryeh.Tasher@itt.com"/>
    <s v="SWIT Phase"/>
    <m/>
    <s v="Waiman Baccay"/>
    <x v="8"/>
    <n v="11873"/>
    <x v="1"/>
    <s v="Flight Software"/>
    <d v="2012-06-04T14:59:43"/>
    <d v="2013-09-23T11:32:13"/>
    <x v="1"/>
    <x v="1"/>
    <n v="39"/>
    <s v="Code"/>
    <x v="3"/>
    <s v="Not Applicable"/>
  </r>
  <r>
    <s v="GPS300002439"/>
    <s v="The Spectrum Analyzer DetectPeaksFound, SetPeakThreshold,  and SetPeakExcursion command do not function."/>
    <x v="0"/>
    <s v="Closed/Approved"/>
    <s v="Developmental"/>
    <m/>
    <m/>
    <s v="11796AK"/>
    <s v="CSTS"/>
    <s v="3-Normal Queue"/>
    <n v="2436"/>
    <s v="Lino Siconolfi"/>
    <d v="2012-06-21T10:35:07"/>
    <d v="2012-06-08T16:03:26"/>
    <d v="2013-05-15T16:40:46"/>
    <s v="Not a Failure"/>
    <s v="Fixed"/>
    <s v="Cheryl Hodge"/>
    <s v="Test Software"/>
    <s v="Michael.Topolski@itt.com"/>
    <s v="Integration Test Phase"/>
    <m/>
    <s v="Michael Stone"/>
    <x v="0"/>
    <m/>
    <x v="1"/>
    <s v="Test Software"/>
    <d v="2012-06-08T16:03:26"/>
    <d v="2013-05-15T16:40:46"/>
    <x v="2"/>
    <x v="0"/>
    <n v="20"/>
    <s v="Code"/>
    <x v="4"/>
    <s v="Not Applicable"/>
  </r>
  <r>
    <s v="GPS300002450"/>
    <s v="MDU SVID Use Case Does Not Adequately Verify the SVID Requirement"/>
    <x v="0"/>
    <s v="Closed/Approved"/>
    <s v="Developmental"/>
    <m/>
    <m/>
    <m/>
    <s v="Mission Data Unit (MDU)"/>
    <s v="2-Give High Attention"/>
    <m/>
    <s v="Howard Brayman"/>
    <d v="2013-05-25T11:05:25"/>
    <d v="2012-06-13T17:31:29"/>
    <d v="2013-06-04T14:54:34"/>
    <s v="Requirement Misunderstood"/>
    <s v="Fixed"/>
    <s v="Cheryl Hodge"/>
    <s v="Systems"/>
    <s v="Vincent.Cuprewich@itt.com"/>
    <m/>
    <m/>
    <s v="Michael Yucis"/>
    <x v="0"/>
    <m/>
    <x v="0"/>
    <s v="Test Software"/>
    <d v="2012-06-13T17:31:29"/>
    <d v="2013-06-04T14:54:34"/>
    <x v="2"/>
    <x v="0"/>
    <n v="23"/>
    <s v="Code"/>
    <x v="7"/>
    <s v="Not Applicable"/>
  </r>
  <r>
    <s v="GPS300002451"/>
    <s v="MDU Memory Dump Script does not sufficient verify requirements"/>
    <x v="0"/>
    <s v="Closed/Approved"/>
    <s v="Developmental"/>
    <m/>
    <m/>
    <m/>
    <s v="Mission Data Unit (MDU)"/>
    <s v="2-Give High Attention"/>
    <m/>
    <s v="Michael Topolski"/>
    <d v="2013-01-17T15:44:47"/>
    <d v="2012-06-13T17:40:32"/>
    <d v="2013-07-22T07:29:57"/>
    <s v="Not a Failure"/>
    <s v="Enhancement Request"/>
    <s v="Cheryl Hodge"/>
    <s v="Systems"/>
    <s v="Michael.Yucis@itt.com"/>
    <s v="Integration Test Phase"/>
    <m/>
    <s v="Michael Yucis"/>
    <x v="0"/>
    <m/>
    <x v="1"/>
    <s v="Test Software"/>
    <d v="2012-06-13T17:40:32"/>
    <d v="2013-07-22T07:29:57"/>
    <x v="2"/>
    <x v="0"/>
    <n v="30"/>
    <s v="Code"/>
    <x v="7"/>
    <s v="SVID"/>
  </r>
  <r>
    <s v="GPS300002456"/>
    <s v="MDU L-Band In-Band Spurious L3 Measurement Limit Is Incorrect (script and use case change)"/>
    <x v="0"/>
    <s v="Closed/Approved"/>
    <s v="Developmental"/>
    <m/>
    <m/>
    <m/>
    <s v="Mission Data Unit (MDU)"/>
    <s v="3-Normal Queue"/>
    <m/>
    <s v="Robert Mayercik"/>
    <d v="2013-05-28T17:45:10"/>
    <d v="2012-06-13T18:48:04"/>
    <d v="2013-05-30T18:42:29"/>
    <s v="Requirement Incorrect"/>
    <s v="Fixed"/>
    <s v="Cheryl Hodge"/>
    <s v="Systems"/>
    <s v="Nick.Suttora@itt.com"/>
    <s v="Integration Test Phase"/>
    <m/>
    <s v="Michael Yucis"/>
    <x v="0"/>
    <m/>
    <x v="1"/>
    <s v="Test Software"/>
    <d v="2012-06-13T18:48:04"/>
    <d v="2013-05-30T18:42:29"/>
    <x v="2"/>
    <x v="0"/>
    <n v="22"/>
    <s v="Code"/>
    <x v="7"/>
    <s v="Memory Dump"/>
  </r>
  <r>
    <s v="GPS300002457"/>
    <s v="MDU L-Band In-Band Emissions Use Case Attenuators Settings"/>
    <x v="0"/>
    <s v="Closed/Approved"/>
    <s v="Developmental"/>
    <m/>
    <m/>
    <m/>
    <s v="Mission Data Unit (MDU)"/>
    <s v="2-Give High Attention"/>
    <m/>
    <s v="Robert Mayercik"/>
    <d v="2013-05-28T17:44:49"/>
    <d v="2012-06-13T19:05:13"/>
    <d v="2013-05-30T18:43:15"/>
    <s v="Requirement Incorrect"/>
    <s v="Fixed"/>
    <s v="Cheryl Hodge"/>
    <s v="Systems"/>
    <s v="Michael.Yucis@itt.com"/>
    <s v="Integration Test Phase"/>
    <m/>
    <s v="Michael Yucis"/>
    <x v="0"/>
    <m/>
    <x v="0"/>
    <s v="Test Software"/>
    <d v="2012-06-13T19:05:13"/>
    <d v="2013-05-30T18:43:29"/>
    <x v="2"/>
    <x v="0"/>
    <n v="22"/>
    <s v="Code"/>
    <x v="7"/>
    <s v="In-Band Emissions"/>
  </r>
  <r>
    <s v="GPS300002460"/>
    <s v="FSW: L3 RF Control Word Availability Checks During MDU Restart"/>
    <x v="1"/>
    <s v="In Progress"/>
    <s v="Developmental"/>
    <s v="code"/>
    <m/>
    <s v="SIRN11865"/>
    <s v="Mission Data Unit (MDU)"/>
    <s v="3-Normal Queue"/>
    <m/>
    <s v="Waiman Baccay"/>
    <d v="2012-10-01T09:18:58"/>
    <d v="2012-06-15T10:35:31"/>
    <d v="2012-10-15T08:17:38"/>
    <s v="Coding Error"/>
    <s v="Fixed"/>
    <m/>
    <s v="Flight Software"/>
    <s v="Patricia.Roeland@itt.com"/>
    <s v="GNST Integration"/>
    <m/>
    <s v="Waiman Baccay"/>
    <x v="8"/>
    <n v="11913"/>
    <x v="1"/>
    <s v="Flight Software"/>
    <d v="2012-06-15T10:35:31"/>
    <m/>
    <x v="1"/>
    <x v="1"/>
    <n v="0"/>
    <s v="Code"/>
    <x v="3"/>
    <s v="In-Band Emissions"/>
  </r>
  <r>
    <s v="GPS300002476"/>
    <s v="LBCR can't lock on to Y code after a day"/>
    <x v="1"/>
    <s v="In Progress"/>
    <s v="Developmental"/>
    <m/>
    <m/>
    <m/>
    <s v="LBCR"/>
    <s v="2-Give High Attention"/>
    <n v="1122"/>
    <s v="Timothy Flynn"/>
    <d v="2013-02-18T11:00:00"/>
    <d v="2012-06-22T09:18:55"/>
    <d v="2013-09-23T12:16:44"/>
    <s v="Requirement Incorrect"/>
    <s v="Enhancement Request"/>
    <m/>
    <s v="Test Engineering"/>
    <s v="William.Bartus@itt.com"/>
    <m/>
    <m/>
    <s v="William Bartus"/>
    <x v="9"/>
    <s v="LBCR 11853H_SECRET"/>
    <x v="3"/>
    <s v="Test Software"/>
    <d v="2012-06-22T09:18:55"/>
    <m/>
    <x v="3"/>
    <x v="1"/>
    <n v="0"/>
    <s v="Code"/>
    <x v="4"/>
    <s v="Not Applicable"/>
  </r>
  <r>
    <s v="GPS300002479"/>
    <s v="GNST Pre-ATP (Vacuum) HOT Parametric Limits"/>
    <x v="0"/>
    <s v="Closed/Approved"/>
    <s v="Developmental"/>
    <m/>
    <m/>
    <m/>
    <s v="Mission Data Unit (MDU)"/>
    <s v="3-Normal Queue"/>
    <s v="DR2407 &amp; DR2711 &amp; DR1513"/>
    <s v="Michael Yucis"/>
    <d v="2012-06-28T13:25:10"/>
    <d v="2012-06-22T23:44:49"/>
    <d v="2013-07-18T13:35:33"/>
    <s v="Part Defect"/>
    <s v="Functions as Designed"/>
    <s v="Cheryl Hodge"/>
    <s v="Test Engineering"/>
    <s v="Nick.Suttora@itt.com"/>
    <m/>
    <m/>
    <s v="Allen Kozal"/>
    <x v="0"/>
    <m/>
    <x v="1"/>
    <s v="Test Software"/>
    <d v="2012-06-22T23:44:49"/>
    <d v="2013-07-18T13:35:33"/>
    <x v="2"/>
    <x v="2"/>
    <n v="29"/>
    <s v="Code"/>
    <x v="6"/>
    <s v="Not Applicable"/>
  </r>
  <r>
    <s v="GPS300002485"/>
    <s v="MDU L-Band Out of Band Emissions L3 OFF Mask Is Incorrect (script change)"/>
    <x v="0"/>
    <s v="Closed/Approved"/>
    <s v="Developmental"/>
    <m/>
    <m/>
    <m/>
    <s v="Mission Data Unit (MDU)"/>
    <s v="2-Give High Attention"/>
    <m/>
    <s v="Robert Mayercik"/>
    <d v="2012-06-28T12:19:25"/>
    <d v="2012-06-25T13:56:59"/>
    <d v="2013-06-03T18:22:16"/>
    <s v="Not a Failure"/>
    <s v="Functions as Designed"/>
    <s v="Cheryl Hodge"/>
    <s v="Systems"/>
    <s v="Michael.Yucis@itt.com"/>
    <s v="GNST Integration"/>
    <m/>
    <s v="Michael Yucis"/>
    <x v="0"/>
    <m/>
    <x v="1"/>
    <s v="Test Software"/>
    <d v="2012-06-25T13:56:59"/>
    <d v="2013-06-03T18:22:16"/>
    <x v="2"/>
    <x v="0"/>
    <n v="23"/>
    <s v="Code"/>
    <x v="7"/>
    <s v="None defined by MDU Tiger Team"/>
  </r>
  <r>
    <s v="GPS300002491"/>
    <s v="MDU L-Band Navigation Message Script Does Not Sufficiently Check MNAV Parameters"/>
    <x v="4"/>
    <s v="Open"/>
    <s v="Developmental"/>
    <m/>
    <m/>
    <m/>
    <s v="Mission Data Unit (MDU)"/>
    <s v="3-Normal Queue"/>
    <n v="2278"/>
    <s v="Howard Brayman"/>
    <d v="2013-05-25T11:00:26"/>
    <d v="2012-06-25T16:59:18"/>
    <m/>
    <m/>
    <m/>
    <m/>
    <s v="Systems"/>
    <s v="Michael.Yucis@itt.com"/>
    <s v="Integration Test Phase"/>
    <m/>
    <s v="Michael Yucis"/>
    <x v="9"/>
    <m/>
    <x v="1"/>
    <s v="Test Software"/>
    <d v="2012-06-25T16:59:18"/>
    <m/>
    <x v="2"/>
    <x v="0"/>
    <n v="0"/>
    <s v="Code"/>
    <x v="7"/>
    <s v="OOBE"/>
  </r>
  <r>
    <s v="GPS300002495"/>
    <s v="T5 Telemetry from the LBCR stops flowing occasionally"/>
    <x v="0"/>
    <s v="Closed/Approved"/>
    <s v="Developmental"/>
    <m/>
    <m/>
    <m/>
    <s v="CSTS"/>
    <s v="1-Resolve Immediately"/>
    <m/>
    <s v="Richard Lourette"/>
    <d v="2012-06-26T12:50:12"/>
    <d v="2012-06-25T19:26:18"/>
    <d v="2013-05-20T17:26:36"/>
    <s v="Design Error"/>
    <s v="Fixed"/>
    <s v="Cheryl Hodge"/>
    <s v="Test Software"/>
    <s v="Richard.Lourette@itt.com"/>
    <m/>
    <m/>
    <s v="Richard Lourette"/>
    <x v="0"/>
    <s v="11796AO"/>
    <x v="1"/>
    <s v="Test Software"/>
    <d v="2012-06-25T19:26:18"/>
    <d v="2013-05-20T17:26:36"/>
    <x v="2"/>
    <x v="1"/>
    <n v="21"/>
    <s v="Code"/>
    <x v="4"/>
    <s v="Nav Messages"/>
  </r>
  <r>
    <s v="GPS300002497"/>
    <s v="MDU TKS Spurious Script Should Measure Spurious Response at the BDA Output, Not the VCXO Test Port"/>
    <x v="0"/>
    <s v="Closed/Approved"/>
    <s v="Developmental"/>
    <m/>
    <m/>
    <m/>
    <s v="Mission Data Unit (MDU)"/>
    <s v="2-Give High Attention"/>
    <s v="3189, 3190"/>
    <s v="Robert Mayercik"/>
    <d v="2012-06-28T12:16:20"/>
    <d v="2012-06-26T16:05:42"/>
    <d v="2013-07-10T11:24:56"/>
    <s v="Requirement Incorrect"/>
    <s v="Fixed"/>
    <s v="Cheryl Hodge"/>
    <s v="Systems"/>
    <s v="Michael.Stone@itt.com"/>
    <s v="Unit Test Phase"/>
    <m/>
    <s v="Michael Yucis"/>
    <x v="0"/>
    <n v="11840"/>
    <x v="0"/>
    <s v="Electrical"/>
    <d v="2012-06-26T16:05:42"/>
    <d v="2013-07-10T11:24:56"/>
    <x v="2"/>
    <x v="0"/>
    <n v="28"/>
    <s v="Code"/>
    <x v="7"/>
    <s v="Not Applicable"/>
  </r>
  <r>
    <s v="GPS300002498"/>
    <s v="The broadcast of C/A code with NAV Messages are not being tested on  L2"/>
    <x v="0"/>
    <s v="Closed/Approved"/>
    <s v="Developmental"/>
    <m/>
    <m/>
    <m/>
    <s v="Mission Data Unit (MDU)"/>
    <s v="2-Give High Attention"/>
    <m/>
    <s v="Brandon Flon"/>
    <d v="2013-07-24T13:51:57"/>
    <d v="2012-06-26T16:14:02"/>
    <d v="2013-07-26T16:46:57"/>
    <s v="Design Error"/>
    <s v="Fixed"/>
    <s v="Cheryl Hodge"/>
    <s v="Systems"/>
    <s v="Michael.Yucis@itt.com"/>
    <s v="Integration Test Phase"/>
    <m/>
    <s v="Michael Yucis"/>
    <x v="10"/>
    <m/>
    <x v="1"/>
    <s v="Test Software"/>
    <d v="2012-06-26T16:14:02"/>
    <d v="2013-07-26T16:46:57"/>
    <x v="2"/>
    <x v="0"/>
    <n v="30"/>
    <s v="Code"/>
    <x v="7"/>
    <s v="TKS Spurious Emissions"/>
  </r>
  <r>
    <s v="GPS300002518"/>
    <s v="MDU OOBE Script Results is exceeding measurement limits due to coupling between carriers"/>
    <x v="4"/>
    <s v="Open"/>
    <s v="Developmental"/>
    <m/>
    <m/>
    <m/>
    <s v="Mission Data Unit (MDU)"/>
    <s v="2-Give High Attention"/>
    <s v="2486, 2517"/>
    <s v="Milan Patel"/>
    <d v="2012-10-12T10:59:55"/>
    <d v="2012-07-09T14:04:21"/>
    <m/>
    <m/>
    <m/>
    <m/>
    <s v="Systems"/>
    <s v="Mariano.Lalumia@itt.com"/>
    <s v="Integration Test Phase"/>
    <m/>
    <s v="Michael Yucis"/>
    <x v="4"/>
    <m/>
    <x v="0"/>
    <s v="Electrical"/>
    <d v="2012-07-09T14:04:21"/>
    <m/>
    <x v="2"/>
    <x v="0"/>
    <n v="0"/>
    <s v="Code"/>
    <x v="6"/>
    <s v="Nav Messages"/>
  </r>
  <r>
    <s v="GPS300002519"/>
    <s v="The time to change relative code power is not being tested in any MDU script"/>
    <x v="0"/>
    <s v="Closed/Approved"/>
    <s v="Developmental"/>
    <m/>
    <m/>
    <m/>
    <s v="Mission Data Unit (MDU)"/>
    <s v="3-Normal Queue"/>
    <m/>
    <s v="Vincent Cuprewich"/>
    <d v="2013-04-24T15:13:19"/>
    <d v="2012-07-09T14:26:45"/>
    <d v="2013-06-05T16:04:15"/>
    <s v="Informational"/>
    <s v="Functions as Designed"/>
    <s v="Cheryl Hodge"/>
    <s v="Systems"/>
    <s v="David.Mart@itt.com"/>
    <s v="Integration Test Phase"/>
    <m/>
    <s v="Michael Yucis"/>
    <x v="0"/>
    <m/>
    <x v="1"/>
    <s v="Test Software"/>
    <d v="2012-07-09T14:26:45"/>
    <d v="2013-06-05T16:04:15"/>
    <x v="2"/>
    <x v="0"/>
    <n v="23"/>
    <s v="Code"/>
    <x v="7"/>
    <s v="OOBE"/>
  </r>
  <r>
    <s v="GPS300002531"/>
    <s v="NPEITE/TAR Equipment List &amp; Limits Must be Updated on UNC Clear Case for CSTS Installer"/>
    <x v="0"/>
    <s v="Closed/Approved"/>
    <s v="Developmental"/>
    <m/>
    <m/>
    <m/>
    <s v="NPE ITE"/>
    <s v="4-Low Priority"/>
    <m/>
    <s v="Michael L. Murray"/>
    <d v="2013-09-07T13:03:43"/>
    <d v="2012-07-16T15:56:39"/>
    <d v="2013-10-29T17:32:48"/>
    <s v="Part Defect"/>
    <s v="Fixed Indirectly"/>
    <s v="Cheryl Hodge"/>
    <s v="Test Software"/>
    <s v="Roger.Masotti@itt.com"/>
    <s v="Integration Test Phase"/>
    <m/>
    <s v="Brandon Flon"/>
    <x v="11"/>
    <s v="OBE"/>
    <x v="4"/>
    <s v="Test Software"/>
    <d v="2012-07-16T15:56:39"/>
    <d v="2013-10-29T17:32:48"/>
    <x v="3"/>
    <x v="3"/>
    <n v="44"/>
    <s v="Code"/>
    <x v="4"/>
    <s v="TBD"/>
  </r>
  <r>
    <s v="GPS300002532"/>
    <s v="Add MDU Signal Monitor Setup to NPE Config script"/>
    <x v="0"/>
    <s v="Closed/Approved"/>
    <s v="Developmental"/>
    <m/>
    <m/>
    <m/>
    <s v="CSTS"/>
    <s v="3-Normal Queue"/>
    <n v="2533"/>
    <s v="Brandon Flon"/>
    <d v="2012-08-21T09:18:23"/>
    <d v="2012-07-17T07:38:22"/>
    <d v="2013-07-31T14:05:40"/>
    <s v="Coding Error"/>
    <s v="Fixed"/>
    <s v="Cheryl Hodge"/>
    <s v="Test Software"/>
    <s v="William.Bartus@itt.com"/>
    <s v="GNST Integration"/>
    <m/>
    <s v="Robert Mayercik"/>
    <x v="17"/>
    <m/>
    <x v="1"/>
    <s v="Test Software"/>
    <d v="2012-07-17T07:38:22"/>
    <d v="2013-07-31T14:05:40"/>
    <x v="3"/>
    <x v="3"/>
    <n v="31"/>
    <s v="Code"/>
    <x v="9"/>
    <s v="Not Applicable"/>
  </r>
  <r>
    <s v="GPS300002533"/>
    <s v="Add MDU Signal Monitor Setup to MDU Config script"/>
    <x v="0"/>
    <s v="Closed/Approved"/>
    <s v="Developmental"/>
    <m/>
    <m/>
    <m/>
    <s v="CSTS"/>
    <s v="3-Normal Queue"/>
    <n v="2532"/>
    <s v="Robert Mayercik"/>
    <d v="2012-07-17T10:26:15"/>
    <d v="2012-07-17T07:45:54"/>
    <d v="2013-05-24T17:28:38"/>
    <s v="Not a Failure"/>
    <s v="Fixed"/>
    <s v="Cheryl Hodge"/>
    <s v="Test Software"/>
    <s v="Allen.Kozal@itt.com"/>
    <m/>
    <m/>
    <s v="Robert Mayercik"/>
    <x v="0"/>
    <m/>
    <x v="1"/>
    <s v="Test Software"/>
    <d v="2012-07-17T07:45:54"/>
    <d v="2013-05-24T17:28:38"/>
    <x v="2"/>
    <x v="0"/>
    <n v="21"/>
    <s v="Code"/>
    <x v="7"/>
    <s v="NPE Configuration"/>
  </r>
  <r>
    <s v="GPS300002541"/>
    <s v="5 short comings for NPE Quadrature/crosstalk script/use case  found during data review"/>
    <x v="0"/>
    <s v="Closed/Approved"/>
    <s v="Developmental"/>
    <s v="NPE_Quadrature_crosstalk.xts"/>
    <m/>
    <m/>
    <s v="Navigation Payload Element (NPE)"/>
    <s v="2-Give High Attention"/>
    <n v="3236"/>
    <s v="William Bartus"/>
    <d v="2013-07-11T10:22:13"/>
    <d v="2012-07-23T11:03:10"/>
    <d v="2013-11-08T17:00:05"/>
    <s v="Coding Error"/>
    <s v="Fixed"/>
    <s v="Cheryl Hodge"/>
    <s v="Test Engineering"/>
    <s v="William.Bartus@itt.com"/>
    <m/>
    <m/>
    <s v="William Bartus"/>
    <x v="17"/>
    <m/>
    <x v="1"/>
    <s v="Test Software"/>
    <d v="2012-07-23T11:03:10"/>
    <d v="2013-11-08T17:00:05"/>
    <x v="3"/>
    <x v="3"/>
    <n v="45"/>
    <s v="Code"/>
    <x v="9"/>
    <s v="MDU Configuration"/>
  </r>
  <r>
    <s v="GPS300002547"/>
    <s v="MDU L-Band Phase Noise SMC tables update to use case."/>
    <x v="0"/>
    <s v="Closed/Approved"/>
    <s v="Developmental"/>
    <m/>
    <m/>
    <m/>
    <s v="Mission Data Unit (MDU)"/>
    <s v="3-Normal Queue"/>
    <m/>
    <s v="Robert Mayercik"/>
    <d v="2013-05-23T16:28:03"/>
    <d v="2012-07-24T14:01:34"/>
    <d v="2013-06-19T12:43:12"/>
    <s v="Requirement Incorrect"/>
    <s v="Fixed"/>
    <s v="Cheryl Hodge"/>
    <s v="Systems"/>
    <s v="Vincent.Cuprewich@itt.com"/>
    <m/>
    <m/>
    <s v="Luigi Greco"/>
    <x v="0"/>
    <m/>
    <x v="1"/>
    <s v="Test Software"/>
    <d v="2012-07-24T14:01:34"/>
    <d v="2013-06-19T12:43:12"/>
    <x v="2"/>
    <x v="0"/>
    <n v="25"/>
    <s v="Code"/>
    <x v="7"/>
    <s v="NPE Quadrature Crosstalk"/>
  </r>
  <r>
    <s v="GPS300002548"/>
    <s v="The Executable for the SMIL Test Software resides in a folder called &quot;Debug&quot;.  This may lead to confusion"/>
    <x v="3"/>
    <s v="Closed/Awaiting Approval"/>
    <s v="Developmental"/>
    <m/>
    <s v="See description of fix"/>
    <m/>
    <s v="SMIL STE"/>
    <s v="4-Low Priority"/>
    <m/>
    <s v="Dick Wong"/>
    <d v="2012-07-30T09:06:49"/>
    <d v="2012-07-25T10:12:57"/>
    <d v="2013-04-10T13:44:40"/>
    <s v="Design Error"/>
    <s v="Fixed"/>
    <m/>
    <s v="Test Software"/>
    <s v="Vincent.Castaldi@itt.com"/>
    <s v="Unit Test Phase"/>
    <s v="SMIL STE"/>
    <s v="Dick Wong"/>
    <x v="7"/>
    <n v="11932"/>
    <x v="2"/>
    <s v="Test Software"/>
    <d v="2012-07-25T10:12:57"/>
    <m/>
    <x v="4"/>
    <x v="4"/>
    <n v="0"/>
    <s v="Code"/>
    <x v="10"/>
    <s v="L-Band Phase Noise"/>
  </r>
  <r>
    <s v="GPS300002553"/>
    <s v="Cable Drawing CA1624103 Needs Update"/>
    <x v="2"/>
    <s v="Open"/>
    <s v="Developmental"/>
    <m/>
    <m/>
    <m/>
    <s v="NPE ITE"/>
    <s v="3-Normal Queue"/>
    <m/>
    <s v="Kelly Russell"/>
    <d v="2012-08-01T08:47:54"/>
    <d v="2012-07-26T14:53:10"/>
    <m/>
    <m/>
    <m/>
    <m/>
    <s v="Test Software"/>
    <m/>
    <s v="Integration Test Phase"/>
    <m/>
    <s v="Brandon Flon"/>
    <x v="5"/>
    <m/>
    <x v="1"/>
    <s v="Mechanical"/>
    <d v="2012-07-26T14:53:10"/>
    <m/>
    <x v="3"/>
    <x v="2"/>
    <n v="0"/>
    <s v="Doc"/>
    <x v="0"/>
    <s v="Not Applicable"/>
  </r>
  <r>
    <s v="GPS300002554"/>
    <s v="MDU L-Band Phase Noise and IBE use cases (and scripts?) updates for Reg7 L3 C/A Enable/Disable SMC's"/>
    <x v="0"/>
    <s v="Closed/Approved"/>
    <s v="Developmental"/>
    <m/>
    <m/>
    <m/>
    <s v="Mission Data Unit (MDU)"/>
    <s v="3-Normal Queue"/>
    <m/>
    <s v="Brandon Flon"/>
    <d v="2013-01-17T15:09:06"/>
    <d v="2012-07-27T14:12:59"/>
    <d v="2013-05-22T16:48:18"/>
    <s v="Document Deficiency"/>
    <s v="Fixed"/>
    <s v="Cheryl Hodge"/>
    <s v="Systems"/>
    <s v="Nick.Suttora@itt.com"/>
    <m/>
    <m/>
    <s v="Luigi Greco"/>
    <x v="0"/>
    <m/>
    <x v="1"/>
    <s v="Test Software"/>
    <d v="2012-07-27T14:12:59"/>
    <d v="2013-05-22T16:48:18"/>
    <x v="2"/>
    <x v="0"/>
    <n v="21"/>
    <s v="Code"/>
    <x v="7"/>
    <s v="Not Applicable"/>
  </r>
  <r>
    <s v="GPS300002564"/>
    <s v="SDD:  Section 3 Design Considerations needs update for Cal Data"/>
    <x v="2"/>
    <s v="Open"/>
    <s v="Developmental"/>
    <s v="TSW SDD"/>
    <m/>
    <m/>
    <s v="CSTS"/>
    <s v="4-Low Priority"/>
    <s v="995, 1091, 2327"/>
    <s v="Roger Masotti"/>
    <d v="2012-08-02T09:25:34"/>
    <d v="2012-08-02T09:19:54"/>
    <m/>
    <s v="Requirement Misunderstood"/>
    <m/>
    <m/>
    <s v="Test Software"/>
    <m/>
    <s v="Integration Test Phase"/>
    <m/>
    <s v="Cheryl Hodge"/>
    <x v="1"/>
    <m/>
    <x v="1"/>
    <s v="Test Software"/>
    <d v="2012-08-02T09:19:54"/>
    <m/>
    <x v="1"/>
    <x v="1"/>
    <n v="0"/>
    <s v="Doc"/>
    <x v="1"/>
    <s v="L-Band Phase Noise &amp; In-Band Emissions"/>
  </r>
  <r>
    <s v="GPS300002575"/>
    <s v="GUI Test Execution Droplist contains extraneous choices"/>
    <x v="0"/>
    <s v="Closed/Approved"/>
    <s v="Formal DR"/>
    <m/>
    <m/>
    <m/>
    <s v="Transmitter/Tuning STE"/>
    <s v="3-Normal Queue"/>
    <s v="LM DR 2326"/>
    <s v="Dick Wong"/>
    <d v="2012-08-20T12:12:47"/>
    <d v="2012-08-09T13:32:43"/>
    <d v="2013-05-16T10:52:32"/>
    <s v="Test Set Up Error"/>
    <s v="Fixed"/>
    <s v="Cheryl Hodge"/>
    <s v="Test Software"/>
    <s v="David.Valvano@itt.com"/>
    <m/>
    <m/>
    <s v="Cheryl Hodge"/>
    <x v="19"/>
    <n v="11899"/>
    <x v="2"/>
    <s v="Test Software"/>
    <d v="2012-08-09T13:32:43"/>
    <d v="2013-05-16T10:52:32"/>
    <x v="4"/>
    <x v="4"/>
    <n v="20"/>
    <s v="Code"/>
    <x v="10"/>
    <s v="Not Applicable"/>
  </r>
  <r>
    <s v="GPS300002583"/>
    <s v="CSTS Installer Issues with NPEITE &amp; TAR"/>
    <x v="0"/>
    <s v="Closed/Approved"/>
    <s v="Developmental"/>
    <m/>
    <m/>
    <s v="CSTS Installer"/>
    <s v="CSTS"/>
    <s v="2-Give High Attention"/>
    <m/>
    <s v="Julie Fazio"/>
    <d v="2012-09-12T09:50:30"/>
    <d v="2012-08-15T12:02:10"/>
    <d v="2013-05-23T14:02:04"/>
    <s v="Coding Error"/>
    <s v="Fixed"/>
    <s v="Cheryl Hodge"/>
    <s v="Test Software"/>
    <s v="Brandon.Flon@itt.com"/>
    <s v="Integration Test Phase"/>
    <m/>
    <s v="Brandon Flon"/>
    <x v="0"/>
    <s v="11796AN"/>
    <x v="0"/>
    <s v="Test Software"/>
    <d v="2012-08-15T12:02:10"/>
    <d v="2013-05-23T14:02:04"/>
    <x v="3"/>
    <x v="1"/>
    <n v="21"/>
    <s v="Code"/>
    <x v="4"/>
    <s v="Not Applicable"/>
  </r>
  <r>
    <s v="GPS300002591"/>
    <s v="Transmitter Integration software change"/>
    <x v="0"/>
    <s v="Closed/Approved"/>
    <s v="Formal DR"/>
    <m/>
    <m/>
    <m/>
    <s v="Transmitter/Tuning STE"/>
    <s v="1-Resolve Immediately"/>
    <s v="LM DR 2326"/>
    <s v="Dick Wong"/>
    <d v="2012-08-16T09:16:17"/>
    <d v="2012-08-15T14:22:44"/>
    <d v="2013-05-16T10:52:54"/>
    <s v="Requirement Incorrect"/>
    <s v="Fixed"/>
    <s v="Cheryl Hodge"/>
    <s v="Test Engineering"/>
    <s v="David.Valvano@itt.com"/>
    <s v="Unit Test Phase"/>
    <s v="Integration HPA and Driver/HPA"/>
    <s v="David Valvano"/>
    <x v="19"/>
    <n v="11889"/>
    <x v="0"/>
    <s v="Test Software"/>
    <d v="2012-08-15T14:22:44"/>
    <d v="2013-05-16T10:52:54"/>
    <x v="4"/>
    <x v="4"/>
    <n v="20"/>
    <s v="Code"/>
    <x v="10"/>
    <s v="Not Applicable"/>
  </r>
  <r>
    <s v="GPS300002594"/>
    <s v="The NPEITE Oscilloscope STD Deviation measurement does not return value in pico seconds."/>
    <x v="0"/>
    <s v="Closed/Approved"/>
    <s v="Developmental"/>
    <m/>
    <m/>
    <m/>
    <s v="Navigation Payload Element (NPE)"/>
    <s v="4-Low Priority"/>
    <m/>
    <s v="Michael Topolski"/>
    <d v="2013-05-03T16:23:41"/>
    <d v="2012-08-15T17:05:57"/>
    <d v="2013-10-14T18:23:26"/>
    <s v="Enhancement"/>
    <s v="Fixed Indirectly"/>
    <s v="Cheryl Hodge"/>
    <s v="Test Software"/>
    <s v="Vincent.Cuprewich@itt.com"/>
    <m/>
    <m/>
    <s v="Michael Topolski"/>
    <x v="11"/>
    <m/>
    <x v="2"/>
    <s v="Test Software"/>
    <d v="2012-08-15T17:05:57"/>
    <d v="2013-10-14T18:23:26"/>
    <x v="3"/>
    <x v="3"/>
    <n v="42"/>
    <s v="Code"/>
    <x v="5"/>
    <s v="Not Applicable"/>
  </r>
  <r>
    <s v="GPS300002596"/>
    <s v="The Watlow controller based hot/cold plates exhibited overshoots that need to be addressed"/>
    <x v="0"/>
    <s v="Closed/Approved"/>
    <s v="Formal DR"/>
    <m/>
    <m/>
    <m/>
    <s v="Transmitter/Tuning STE"/>
    <s v="1-Resolve Immediately"/>
    <s v="LM DR 2326"/>
    <s v="Dick Wong"/>
    <d v="2012-08-20T09:13:03"/>
    <d v="2012-08-16T15:23:17"/>
    <d v="2013-05-16T10:53:21"/>
    <s v="Design Error"/>
    <s v="Fixed"/>
    <s v="Cheryl Hodge"/>
    <s v="Test Engineering"/>
    <s v="David.Valvano@itt.com"/>
    <s v="Integration Test Phase"/>
    <s v="XMTR STE"/>
    <s v="Dick Wong"/>
    <x v="19"/>
    <n v="11889"/>
    <x v="0"/>
    <s v="Test Software"/>
    <d v="2012-08-16T15:23:17"/>
    <d v="2013-05-16T10:53:21"/>
    <x v="4"/>
    <x v="4"/>
    <n v="20"/>
    <s v="Code"/>
    <x v="10"/>
    <s v="Not Applicable"/>
  </r>
  <r>
    <s v="GPS300002605"/>
    <s v="Tuning/Integration Software needs fixes for Driver/HPA and HPA modes"/>
    <x v="0"/>
    <s v="Closed/Approved"/>
    <s v="Formal DR"/>
    <m/>
    <s v="Rel 1.02"/>
    <m/>
    <s v="Transmitter/Tuning STE"/>
    <s v="1-Resolve Immediately"/>
    <s v="LM DR 2326"/>
    <s v="Dick Wong"/>
    <d v="2012-08-22T09:33:35"/>
    <d v="2012-08-21T13:02:52"/>
    <d v="2013-05-16T10:53:41"/>
    <s v="Coding Error"/>
    <s v="Fixed"/>
    <s v="Cheryl Hodge"/>
    <s v="Test Engineering"/>
    <s v="Marianne.McLaughlin@itt.com"/>
    <s v="Integration Test Phase"/>
    <s v="XMTR STE"/>
    <s v="Dick Wong"/>
    <x v="19"/>
    <n v="11891"/>
    <x v="3"/>
    <s v="Test Software"/>
    <d v="2012-08-21T13:02:52"/>
    <d v="2013-05-16T10:53:41"/>
    <x v="4"/>
    <x v="4"/>
    <n v="20"/>
    <s v="Code"/>
    <x v="10"/>
    <s v="Not Applicable"/>
  </r>
  <r>
    <s v="GPS300002606"/>
    <s v="Temperature Stability needed"/>
    <x v="0"/>
    <s v="Closed/Approved"/>
    <s v="Formal DR"/>
    <m/>
    <s v="Rel 1.02"/>
    <m/>
    <s v="Transmitter/Tuning STE"/>
    <s v="1-Resolve Immediately"/>
    <s v="LM DR 2326"/>
    <s v="Dick Wong"/>
    <d v="2012-08-22T09:34:15"/>
    <d v="2012-08-21T13:14:56"/>
    <d v="2013-05-16T10:55:29"/>
    <s v="Enhancement"/>
    <s v="Fixed"/>
    <s v="Cheryl Hodge"/>
    <s v="Test Software"/>
    <s v="David.Valvano@itt.com"/>
    <s v="Acceptance Phase (HW)"/>
    <s v="XMTR STE"/>
    <s v="Dick Wong"/>
    <x v="19"/>
    <n v="11891"/>
    <x v="3"/>
    <s v="Test Software"/>
    <d v="2012-08-21T13:14:56"/>
    <d v="2013-05-16T10:55:29"/>
    <x v="4"/>
    <x v="4"/>
    <n v="20"/>
    <s v="Code"/>
    <x v="10"/>
    <s v="Not Applicable"/>
  </r>
  <r>
    <s v="GPS300002607"/>
    <s v="NPEITE Power Meters Causing Scripts to Fail due to Timeouts"/>
    <x v="0"/>
    <s v="Closed/Approved"/>
    <s v="Developmental"/>
    <m/>
    <m/>
    <m/>
    <s v="CSTS"/>
    <s v="1-Resolve Immediately"/>
    <m/>
    <s v="William Bartus"/>
    <d v="2012-09-12T12:12:32"/>
    <d v="2012-08-21T13:19:05"/>
    <d v="2013-07-29T16:28:37"/>
    <s v="Part Defect"/>
    <s v="Fixed"/>
    <s v="Cheryl Hodge"/>
    <s v="Test Software"/>
    <s v="Brandon.Flon@itt.com"/>
    <s v="Integration Test Phase"/>
    <m/>
    <s v="Brandon Flon"/>
    <x v="17"/>
    <s v="Firmware Update"/>
    <x v="3"/>
    <s v="Test Software"/>
    <d v="2012-08-21T13:19:05"/>
    <d v="2013-07-29T16:28:37"/>
    <x v="3"/>
    <x v="3"/>
    <n v="31"/>
    <s v="Code"/>
    <x v="0"/>
    <s v="Not Applicable"/>
  </r>
  <r>
    <s v="GPS300002608"/>
    <s v="MUB Uploads intermittently not working due to TAR Test Engine"/>
    <x v="0"/>
    <s v="Closed/Approved"/>
    <s v="Developmental"/>
    <m/>
    <m/>
    <m/>
    <s v="CSTS"/>
    <s v="4-Low Priority"/>
    <m/>
    <s v="Richard Lourette"/>
    <d v="2013-05-17T16:54:58"/>
    <d v="2012-08-21T13:32:53"/>
    <d v="2013-12-13T19:12:10"/>
    <s v="Requirement Misunderstood"/>
    <s v="Fixed"/>
    <s v="Cheryl Hodge"/>
    <s v="Test Software"/>
    <s v="Julie.Fazio@itt.com"/>
    <s v="Integration Test Phase"/>
    <m/>
    <s v="Brandon Flon"/>
    <x v="1"/>
    <s v="11796BC"/>
    <x v="2"/>
    <s v="Test Software"/>
    <d v="2012-08-21T13:32:53"/>
    <d v="2013-12-13T19:12:10"/>
    <x v="3"/>
    <x v="1"/>
    <n v="50"/>
    <s v="Code"/>
    <x v="4"/>
    <s v="Not Applicable"/>
  </r>
  <r>
    <s v="GPS300002619"/>
    <s v="Incorrect references to EI1610000 in NPE TSW SRS"/>
    <x v="1"/>
    <s v="Closed/Awaiting Approval"/>
    <s v="Formal DR"/>
    <s v="NPW TSW SRS"/>
    <s v="NPE TSW SRS in LM DOORs"/>
    <m/>
    <s v="NPE ITE"/>
    <s v="4-Low Priority"/>
    <s v="464, 479"/>
    <s v="Roger Masotti"/>
    <d v="2013-05-28T08:19:14"/>
    <d v="2012-08-24T08:05:24"/>
    <d v="2014-01-09T09:51:37"/>
    <s v="Document Deficiency"/>
    <s v="Fixed"/>
    <m/>
    <s v="Test Software"/>
    <s v="Thomas.Hayes@itt.com"/>
    <m/>
    <m/>
    <s v="Robert Richton"/>
    <x v="1"/>
    <s v="N/A"/>
    <x v="1"/>
    <s v="Test Software"/>
    <d v="2012-08-24T08:05:24"/>
    <m/>
    <x v="1"/>
    <x v="1"/>
    <n v="0"/>
    <s v="Doc"/>
    <x v="1"/>
    <s v="Not Applicable"/>
  </r>
  <r>
    <s v="GPS300002621"/>
    <s v="Fix NPE TSW IRS reference to ITT EGSE document"/>
    <x v="3"/>
    <s v="In Progress"/>
    <s v="Formal DR"/>
    <m/>
    <m/>
    <m/>
    <s v="Navigation Payload Element (NPE)"/>
    <s v="4-Low Priority"/>
    <n v="1455"/>
    <s v="Robert Richton"/>
    <d v="2012-08-27T09:15:05"/>
    <d v="2012-08-24T09:09:54"/>
    <d v="2012-10-04T12:15:53"/>
    <s v="Document Deficiency"/>
    <s v="Fixed"/>
    <m/>
    <s v="Test Software"/>
    <m/>
    <m/>
    <m/>
    <s v="Robert Richton"/>
    <x v="1"/>
    <s v="TSW IRS"/>
    <x v="1"/>
    <s v="Test Software"/>
    <d v="2012-08-24T09:09:54"/>
    <m/>
    <x v="1"/>
    <x v="1"/>
    <n v="0"/>
    <s v="Doc"/>
    <x v="1"/>
    <s v="Not Applicable"/>
  </r>
  <r>
    <s v="GPS300002623"/>
    <s v="LBCR Code Delay Errors Due To Incorrect Algorithm"/>
    <x v="0"/>
    <s v="Closed/Approved"/>
    <s v="Developmental"/>
    <m/>
    <m/>
    <m/>
    <s v="LBCR"/>
    <s v="1-Resolve Immediately"/>
    <m/>
    <s v="Timothy Flynn"/>
    <d v="2012-08-27T10:10:02"/>
    <d v="2012-08-27T08:14:50"/>
    <d v="2013-07-24T17:38:38"/>
    <s v="Design Error"/>
    <s v="Fixed"/>
    <s v="Cheryl Hodge"/>
    <s v="Systems"/>
    <s v="Michael.Yucis@itt.com"/>
    <s v="Integration Test Phase"/>
    <m/>
    <s v="Michael Yucis"/>
    <x v="0"/>
    <s v="11796AT"/>
    <x v="0"/>
    <s v="Test Software"/>
    <d v="2012-08-27T08:14:50"/>
    <d v="2013-07-24T17:38:38"/>
    <x v="2"/>
    <x v="1"/>
    <n v="30"/>
    <s v="Code"/>
    <x v="4"/>
    <s v="Not Applicable"/>
  </r>
  <r>
    <s v="GPS300002627"/>
    <s v="Transmitter Integration Software"/>
    <x v="0"/>
    <s v="Closed/Approved"/>
    <s v="Formal DR"/>
    <s v="NA"/>
    <s v="SIRN11896"/>
    <s v="Integration/Tuning"/>
    <s v="Transmitter/Tuning STE"/>
    <s v="1-Resolve Immediately"/>
    <s v="LM DR 2326"/>
    <s v="Dick Wong"/>
    <d v="2012-08-28T09:19:49"/>
    <d v="2012-08-27T12:26:36"/>
    <d v="2013-05-16T10:55:53"/>
    <s v="Coding Error"/>
    <s v="Fixed"/>
    <s v="Cheryl Hodge"/>
    <s v="Test Engineering"/>
    <s v="David.Valvano@itt.com"/>
    <s v="Unit Test Phase"/>
    <s v="Tranmitter Integration HPA test"/>
    <s v="David Valvano"/>
    <x v="19"/>
    <n v="11896"/>
    <x v="0"/>
    <s v="Test Software"/>
    <d v="2012-08-27T12:26:36"/>
    <d v="2013-05-16T10:55:53"/>
    <x v="4"/>
    <x v="4"/>
    <n v="20"/>
    <s v="Code"/>
    <x v="10"/>
    <s v="Not Applicable"/>
  </r>
  <r>
    <s v="GPS300002628"/>
    <s v="Transmitter Integration Software"/>
    <x v="0"/>
    <s v="Closed/Approved"/>
    <s v="Formal DR"/>
    <m/>
    <s v="SIRN11896"/>
    <m/>
    <s v="Transmitter/Tuning STE"/>
    <s v="1-Resolve Immediately"/>
    <s v="LM DR 2326"/>
    <s v="Dick Wong"/>
    <d v="2012-08-28T09:20:49"/>
    <d v="2012-08-27T13:56:59"/>
    <d v="2013-05-16T10:56:17"/>
    <s v="COTS Deficiency"/>
    <s v="Fixed"/>
    <s v="Cheryl Hodge"/>
    <s v="Test Engineering"/>
    <s v="David.Valvano@itt.com"/>
    <s v="Integration Test Phase"/>
    <s v="Through Line temperature cycle"/>
    <s v="David Valvano"/>
    <x v="19"/>
    <n v="11896"/>
    <x v="0"/>
    <s v="Test Software"/>
    <d v="2012-08-27T13:56:59"/>
    <d v="2013-05-16T10:56:17"/>
    <x v="4"/>
    <x v="4"/>
    <n v="20"/>
    <s v="Code"/>
    <x v="10"/>
    <s v="Not Applicable"/>
  </r>
  <r>
    <s v="GPS300002638"/>
    <s v="Transmitter Charicterization Software"/>
    <x v="0"/>
    <s v="Closed/Approved"/>
    <s v="Formal DR"/>
    <m/>
    <s v="SIRN11899"/>
    <m/>
    <s v="Transmitter/Tuning STE"/>
    <s v="2-Give High Attention"/>
    <s v="LM DR 2326"/>
    <s v="Dick Wong"/>
    <d v="2012-09-04T09:12:31"/>
    <d v="2012-09-04T08:38:33"/>
    <d v="2013-05-16T10:57:58"/>
    <s v="Requirement Incorrect"/>
    <s v="Fixed"/>
    <s v="Cheryl Hodge"/>
    <s v="Test Engineering"/>
    <s v="David.Valvano@itt.com"/>
    <s v="Unit Test Phase"/>
    <s v="closed cover testing"/>
    <s v="David Valvano"/>
    <x v="19"/>
    <n v="11899"/>
    <x v="0"/>
    <s v="Test Software"/>
    <d v="2012-09-04T08:38:33"/>
    <d v="2013-05-16T10:57:58"/>
    <x v="4"/>
    <x v="4"/>
    <n v="20"/>
    <s v="Code"/>
    <x v="10"/>
    <s v="Not Applicable"/>
  </r>
  <r>
    <s v="GPS300002645"/>
    <s v="A temperature control GUI is needed to control the test temperature setting on the EDC/Watlow plate."/>
    <x v="0"/>
    <s v="Closed/Approved"/>
    <s v="Formal DR"/>
    <m/>
    <m/>
    <m/>
    <s v="Transmitter/Tuning STE"/>
    <s v="2-Give High Attention"/>
    <s v="LM DR 2326"/>
    <s v="Dick Wong"/>
    <d v="2012-09-20T09:26:30"/>
    <d v="2012-09-14T07:06:00"/>
    <d v="2013-05-16T10:58:23"/>
    <s v="COTS Deficiency"/>
    <s v="Fixed"/>
    <s v="Cheryl Hodge"/>
    <s v="Hardware"/>
    <s v="David.Valvano@itt.com"/>
    <s v="Integration Test Phase"/>
    <s v="XMTR STE"/>
    <s v="David Valvano"/>
    <x v="19"/>
    <n v="11899"/>
    <x v="0"/>
    <s v="Test Software"/>
    <d v="2012-09-14T07:06:00"/>
    <d v="2013-05-16T10:58:23"/>
    <x v="4"/>
    <x v="4"/>
    <n v="20"/>
    <s v="Code"/>
    <x v="10"/>
    <s v="Not Applicable"/>
  </r>
  <r>
    <s v="GPS300002648"/>
    <s v="NPE NCE Signal Known Outages"/>
    <x v="4"/>
    <s v="Open"/>
    <s v="Developmental"/>
    <m/>
    <m/>
    <m/>
    <s v="Navigation Payload Element (NPE)"/>
    <s v="3-Normal Queue"/>
    <m/>
    <s v="David Mart"/>
    <d v="2013-09-19T16:02:44"/>
    <d v="2012-09-14T10:43:06"/>
    <m/>
    <s v="Informational"/>
    <m/>
    <m/>
    <s v="Systems"/>
    <m/>
    <m/>
    <m/>
    <s v="Vincent Cuprewich"/>
    <x v="11"/>
    <m/>
    <x v="3"/>
    <s v="Test Software"/>
    <d v="2012-09-14T10:43:06"/>
    <m/>
    <x v="3"/>
    <x v="3"/>
    <n v="0"/>
    <s v="Code"/>
    <x v="6"/>
    <s v="Not Applicable"/>
  </r>
  <r>
    <s v="GPS300002650"/>
    <s v="NPE L-Band Phase Noise Known Outages"/>
    <x v="0"/>
    <s v="Closed/Approved"/>
    <s v="Developmental"/>
    <m/>
    <m/>
    <m/>
    <s v="Navigation Payload Element (NPE)"/>
    <s v="3-Normal Queue"/>
    <m/>
    <s v="Vincent Cuprewich"/>
    <d v="2012-09-17T15:02:13"/>
    <d v="2012-09-14T11:30:15"/>
    <d v="2013-07-17T11:48:56"/>
    <s v="Informational"/>
    <s v="Functions as Designed"/>
    <s v="Cheryl Hodge"/>
    <s v="Systems"/>
    <s v="Luigi.Greco@itt.com"/>
    <m/>
    <m/>
    <s v="Vincent Cuprewich"/>
    <x v="11"/>
    <m/>
    <x v="3"/>
    <s v="Test Software"/>
    <d v="2012-09-14T11:30:15"/>
    <d v="2013-07-17T11:48:56"/>
    <x v="3"/>
    <x v="3"/>
    <n v="29"/>
    <s v="Code"/>
    <x v="6"/>
    <s v="NPE NCE Signals"/>
  </r>
  <r>
    <s v="GPS300002651"/>
    <s v="FSW - Crypto Issues Found by GM-III"/>
    <x v="1"/>
    <s v="In Progress"/>
    <s v="Developmental"/>
    <s v="Code"/>
    <m/>
    <s v="SIRN11898"/>
    <s v="Mission Data Unit (MDU)"/>
    <s v="2-Give High Attention"/>
    <m/>
    <s v="Michael Gilbert"/>
    <d v="2012-09-19T15:40:40"/>
    <d v="2012-09-14T12:33:54"/>
    <d v="2012-10-08T11:20:20"/>
    <s v="Coding Error"/>
    <s v="Fixed"/>
    <m/>
    <s v="Flight Software"/>
    <s v="Patricia.Roeland@itt.com"/>
    <s v="Integration Test Phase"/>
    <m/>
    <s v="Michael Gilbert"/>
    <x v="8"/>
    <n v="11913"/>
    <x v="0"/>
    <s v="Flight Software"/>
    <d v="2012-09-14T12:33:54"/>
    <m/>
    <x v="1"/>
    <x v="1"/>
    <n v="0"/>
    <s v="Code"/>
    <x v="3"/>
    <s v="NPE L-Band Phase Noise"/>
  </r>
  <r>
    <s v="GPS300002652"/>
    <s v="Event Broker Unit test Case for threadPublishTest needs to be fixed"/>
    <x v="0"/>
    <s v="Closed/Approved"/>
    <s v="Developmental"/>
    <m/>
    <m/>
    <m/>
    <s v="CSTS"/>
    <s v="4-Low Priority"/>
    <s v="2603 - UTR DR"/>
    <s v="George Lewis"/>
    <d v="2013-10-02T14:44:09"/>
    <d v="2012-09-14T13:42:22"/>
    <d v="2013-10-04T17:58:14"/>
    <s v="Coding Error"/>
    <s v="Fixed"/>
    <s v="Cheryl Hodge"/>
    <s v="Test Software"/>
    <s v="Cheryl.Hodge@itt.com"/>
    <s v="Unit Test Phase"/>
    <m/>
    <s v="Cheryl Hodge"/>
    <x v="1"/>
    <s v="N/A"/>
    <x v="2"/>
    <s v="Test Software"/>
    <d v="2012-09-14T13:42:22"/>
    <d v="2013-10-04T18:05:00"/>
    <x v="1"/>
    <x v="1"/>
    <n v="40"/>
    <s v="Code"/>
    <x v="4"/>
    <s v="Not Applicable"/>
  </r>
  <r>
    <s v="GPS300002653"/>
    <s v="NPE NDS BDP Commands and Crosslink Transmit issues (STE related)"/>
    <x v="4"/>
    <s v="Open"/>
    <s v="Developmental"/>
    <m/>
    <m/>
    <m/>
    <s v="Navigation Payload Element (NPE)"/>
    <s v="3-Normal Queue"/>
    <n v="2567"/>
    <s v="Robert Mayercik"/>
    <d v="2013-09-19T16:23:13"/>
    <d v="2012-09-14T15:31:58"/>
    <m/>
    <s v="Informational"/>
    <m/>
    <m/>
    <s v="Systems"/>
    <m/>
    <m/>
    <m/>
    <s v="Vincent Cuprewich"/>
    <x v="12"/>
    <m/>
    <x v="3"/>
    <s v="Electrical"/>
    <d v="2012-09-14T15:31:58"/>
    <m/>
    <x v="3"/>
    <x v="3"/>
    <n v="0"/>
    <s v="Code"/>
    <x v="0"/>
    <s v="Not Applicable"/>
  </r>
  <r>
    <s v="GPS300002657"/>
    <s v="OOBE Script can't run for  nominal power (script issue)"/>
    <x v="0"/>
    <s v="Closed/Approved"/>
    <s v="Developmental"/>
    <s v="npe_OOBE"/>
    <m/>
    <m/>
    <s v="Navigation Payload Element (NPE)"/>
    <s v="1-Resolve Immediately"/>
    <m/>
    <s v="Brandon Flon"/>
    <d v="2012-09-19T08:23:58"/>
    <d v="2012-09-17T22:22:50"/>
    <d v="2013-07-15T08:15:54"/>
    <s v="Coding Error"/>
    <s v="Fixed"/>
    <s v="Cheryl Hodge"/>
    <s v="Test Engineering"/>
    <s v="William.Bartus@itt.com"/>
    <m/>
    <m/>
    <s v="William Bartus"/>
    <x v="17"/>
    <m/>
    <x v="3"/>
    <s v="Test Software"/>
    <d v="2012-09-17T22:22:50"/>
    <d v="2013-07-15T08:15:54"/>
    <x v="3"/>
    <x v="3"/>
    <n v="29"/>
    <s v="Code"/>
    <x v="9"/>
    <s v="Not Applicable"/>
  </r>
  <r>
    <s v="GPS300002658"/>
    <s v="tks spurious script on spec an reset creates IF overload (script issue)"/>
    <x v="0"/>
    <s v="Closed/Approved"/>
    <s v="Developmental"/>
    <m/>
    <m/>
    <m/>
    <s v="Navigation Payload Element (NPE)"/>
    <s v="3-Normal Queue"/>
    <m/>
    <s v="Michael Topolski"/>
    <d v="2012-09-20T15:40:48"/>
    <d v="2012-09-18T00:29:43"/>
    <d v="2013-08-19T12:51:28"/>
    <s v="Not a Failure"/>
    <s v="Fixed Indirectly"/>
    <s v="Cheryl Hodge"/>
    <s v="Test Engineering"/>
    <s v="William.Bartus@itt.com"/>
    <m/>
    <m/>
    <s v="William Bartus"/>
    <x v="17"/>
    <m/>
    <x v="1"/>
    <s v="Test Software"/>
    <d v="2012-09-18T00:29:43"/>
    <d v="2013-08-19T12:51:37"/>
    <x v="3"/>
    <x v="3"/>
    <n v="34"/>
    <s v="Code"/>
    <x v="9"/>
    <s v="NPE L-Band OOBE"/>
  </r>
  <r>
    <s v="GPS300002668"/>
    <s v="NPE L-Band Output Power Needs to Run in Configs 2, 3, 4, and 5"/>
    <x v="0"/>
    <s v="Closed/Approved"/>
    <s v="Developmental"/>
    <m/>
    <m/>
    <s v="NPE L-Band Output Power"/>
    <s v="NPE ITE"/>
    <s v="1-Resolve Immediately"/>
    <m/>
    <s v="Brandon Flon"/>
    <d v="2012-09-19T15:20:19"/>
    <d v="2012-09-19T09:22:51"/>
    <d v="2013-07-12T15:00:48"/>
    <s v="Enhancement"/>
    <s v="Fixed"/>
    <s v="Cheryl Hodge"/>
    <s v="Test Engineering"/>
    <s v="William.Bartus@itt.com"/>
    <s v="Integration Test Phase"/>
    <m/>
    <s v="Brandon Flon"/>
    <x v="11"/>
    <m/>
    <x v="3"/>
    <s v="Test Software"/>
    <d v="2012-09-19T09:22:51"/>
    <d v="2013-07-12T15:00:48"/>
    <x v="3"/>
    <x v="3"/>
    <n v="28"/>
    <s v="Code"/>
    <x v="9"/>
    <s v="NPE TKS Spurious"/>
  </r>
  <r>
    <s v="GPS300002669"/>
    <s v="NPE LBand Phase Noise script failed indicating HW exception:Time limit exceeded to complete operation."/>
    <x v="0"/>
    <s v="Closed/Approved"/>
    <s v="Developmental"/>
    <m/>
    <m/>
    <m/>
    <s v="Navigation Payload Element (NPE)"/>
    <s v="2-Give High Attention"/>
    <m/>
    <s v="Michael Topolski"/>
    <d v="2012-09-19T15:22:15"/>
    <d v="2012-09-19T10:25:42"/>
    <d v="2013-05-24T16:53:23"/>
    <s v="Test Set Up Error"/>
    <s v="Fixed"/>
    <s v="Cheryl Hodge"/>
    <s v="Test Software"/>
    <s v="William.Bartus@itt.com"/>
    <m/>
    <m/>
    <s v="Michael Topolski"/>
    <x v="0"/>
    <m/>
    <x v="0"/>
    <s v="Test Software"/>
    <d v="2012-09-19T10:25:42"/>
    <d v="2013-05-24T16:53:23"/>
    <x v="3"/>
    <x v="3"/>
    <n v="21"/>
    <s v="Code"/>
    <x v="9"/>
    <s v="NPE L-Band Output Power"/>
  </r>
  <r>
    <s v="GPS300002671"/>
    <s v="NPE Correlation Loss script outages &amp; updates"/>
    <x v="0"/>
    <s v="Closed/Approved"/>
    <s v="Developmental"/>
    <m/>
    <m/>
    <m/>
    <s v="Navigation Payload Element (NPE)"/>
    <s v="2-Give High Attention"/>
    <m/>
    <s v="Brandon Flon"/>
    <d v="2012-09-20T15:42:38"/>
    <d v="2012-09-19T16:23:52"/>
    <d v="2013-09-19T16:18:37"/>
    <s v="Test Set Up Error"/>
    <s v="Fixed"/>
    <s v="Cheryl Hodge"/>
    <s v="Systems"/>
    <s v="Howard.Brayman@itt.com"/>
    <m/>
    <m/>
    <s v="Howard Brayman"/>
    <x v="11"/>
    <m/>
    <x v="0"/>
    <s v="Test Software"/>
    <d v="2012-09-19T16:23:52"/>
    <d v="2013-09-19T16:19:42"/>
    <x v="3"/>
    <x v="3"/>
    <n v="38"/>
    <s v="Code"/>
    <x v="6"/>
    <s v="NPE L-Band Phase Noise"/>
  </r>
  <r>
    <s v="GPS300002673"/>
    <s v="NPE RF Output Power outages and errors"/>
    <x v="4"/>
    <s v="Open"/>
    <s v="Developmental"/>
    <m/>
    <m/>
    <m/>
    <s v="Navigation Payload Element (NPE)"/>
    <s v="2-Give High Attention"/>
    <m/>
    <s v="Howard Brayman"/>
    <d v="2013-09-19T16:15:10"/>
    <d v="2012-09-19T16:31:44"/>
    <m/>
    <m/>
    <m/>
    <m/>
    <s v="Systems"/>
    <s v="Vincent.Cuprewich@itt.com"/>
    <m/>
    <m/>
    <s v="Howard Brayman"/>
    <x v="11"/>
    <m/>
    <x v="0"/>
    <s v="Test Software"/>
    <d v="2012-09-19T16:31:44"/>
    <m/>
    <x v="3"/>
    <x v="3"/>
    <n v="0"/>
    <s v="Code"/>
    <x v="6"/>
    <s v="NPE Correlation Loss"/>
  </r>
  <r>
    <s v="GPS300002674"/>
    <s v="NPE Power Dissipation Known Outage"/>
    <x v="1"/>
    <s v="Open"/>
    <s v="Developmental"/>
    <m/>
    <m/>
    <m/>
    <s v="Navigation Payload Element (NPE)"/>
    <s v="3-Normal Queue"/>
    <n v="2109"/>
    <s v="Luigi Greco"/>
    <d v="2013-09-19T16:12:25"/>
    <d v="2012-09-19T17:18:47"/>
    <d v="2013-09-19T16:12:25"/>
    <s v="Informational"/>
    <s v="Fixed"/>
    <m/>
    <s v="Systems"/>
    <s v="Vincent.Cuprewich@itt.com"/>
    <m/>
    <m/>
    <s v="Vincent Cuprewich"/>
    <x v="11"/>
    <m/>
    <x v="3"/>
    <s v="Test Software"/>
    <d v="2012-09-19T17:18:47"/>
    <m/>
    <x v="3"/>
    <x v="3"/>
    <n v="0"/>
    <s v="Code"/>
    <x v="6"/>
    <s v="NPE RF Output Power"/>
  </r>
  <r>
    <s v="GPS300002676"/>
    <s v="NPE OOBE Outages"/>
    <x v="4"/>
    <s v="Open"/>
    <s v="Developmental"/>
    <m/>
    <m/>
    <m/>
    <s v="Navigation Payload Element (NPE)"/>
    <s v="3-Normal Queue"/>
    <n v="1139"/>
    <s v="Luigi Greco"/>
    <d v="2012-09-20T15:45:46"/>
    <d v="2012-09-20T09:40:49"/>
    <m/>
    <s v="Informational"/>
    <m/>
    <m/>
    <s v="Systems"/>
    <s v="Vincent.Cuprewich@itt.com"/>
    <m/>
    <m/>
    <s v="Luigi Greco"/>
    <x v="11"/>
    <m/>
    <x v="3"/>
    <s v="Test Software"/>
    <d v="2012-09-20T09:40:49"/>
    <m/>
    <x v="3"/>
    <x v="3"/>
    <n v="0"/>
    <s v="Code"/>
    <x v="6"/>
    <s v="NPE Power Consumption and Dissipation"/>
  </r>
  <r>
    <s v="GPS300002680"/>
    <s v="Add L1:CA, L1:Cd and L1:CA, L1:Cp measurements to NPE Quad and Crosstalk script"/>
    <x v="0"/>
    <s v="Closed/Approved"/>
    <s v="Developmental"/>
    <m/>
    <m/>
    <m/>
    <s v="Navigation Payload Element (NPE)"/>
    <s v="2-Give High Attention"/>
    <m/>
    <s v="Michael Topolski"/>
    <d v="2012-09-24T08:22:39"/>
    <d v="2012-09-20T16:51:29"/>
    <d v="2013-07-12T15:02:51"/>
    <s v="Document Deficiency"/>
    <s v="Fixed"/>
    <s v="Cheryl Hodge"/>
    <s v="Systems"/>
    <s v="William.Bartus@itt.com"/>
    <m/>
    <m/>
    <s v="Michael Topolski"/>
    <x v="11"/>
    <m/>
    <x v="0"/>
    <s v="Test Software"/>
    <d v="2012-09-20T16:51:29"/>
    <d v="2013-07-12T15:02:51"/>
    <x v="3"/>
    <x v="3"/>
    <n v="28"/>
    <s v="Code"/>
    <x v="9"/>
    <s v="NPE L-Band OOBE"/>
  </r>
  <r>
    <s v="GPS300002681"/>
    <s v="NPE L-Band Output Power Script Needs Spec Limit / Measurement Update"/>
    <x v="0"/>
    <s v="Closed/Approved"/>
    <s v="Developmental"/>
    <m/>
    <m/>
    <s v="NPE L-Band Output Power Script"/>
    <s v="NPE ITE"/>
    <s v="1-Resolve Immediately"/>
    <m/>
    <s v="Brandon Flon"/>
    <d v="2012-09-24T08:23:30"/>
    <d v="2012-09-20T17:22:14"/>
    <d v="2013-07-12T15:04:04"/>
    <s v="Enhancement"/>
    <s v="Fixed"/>
    <s v="Cheryl Hodge"/>
    <s v="Systems"/>
    <s v="William.Bartus@itt.com"/>
    <s v="Integration Test Phase"/>
    <m/>
    <s v="Brandon Flon"/>
    <x v="11"/>
    <m/>
    <x v="0"/>
    <s v="Test Software"/>
    <d v="2012-09-20T17:22:14"/>
    <d v="2013-07-12T15:04:04"/>
    <x v="3"/>
    <x v="3"/>
    <n v="28"/>
    <s v="Code"/>
    <x v="9"/>
    <s v="NPE Quadrature Crosstalk"/>
  </r>
  <r>
    <s v="GPS300002684"/>
    <s v="NPE Crosslink Receive Script Transmission Time Known Outage"/>
    <x v="4"/>
    <s v="Open"/>
    <s v="Developmental"/>
    <m/>
    <m/>
    <m/>
    <s v="Navigation Payload Element (NPE)"/>
    <s v="3-Normal Queue"/>
    <m/>
    <s v="Vincent Cuprewich"/>
    <d v="2012-09-24T08:34:22"/>
    <d v="2012-09-21T14:53:25"/>
    <m/>
    <s v="Informational"/>
    <m/>
    <m/>
    <s v="Systems"/>
    <m/>
    <m/>
    <m/>
    <s v="Vincent Cuprewich"/>
    <x v="11"/>
    <m/>
    <x v="3"/>
    <s v="Test Software"/>
    <d v="2012-09-21T14:53:25"/>
    <m/>
    <x v="3"/>
    <x v="3"/>
    <n v="0"/>
    <s v="Code"/>
    <x v="6"/>
    <s v="NPE L-Band Output Power"/>
  </r>
  <r>
    <s v="GPS300002685"/>
    <s v="NPE Crosslink Transmit script signal timing known outages"/>
    <x v="1"/>
    <s v="Open"/>
    <s v="Developmental"/>
    <m/>
    <m/>
    <m/>
    <s v="Navigation Payload Element (NPE)"/>
    <s v="3-Normal Queue"/>
    <m/>
    <s v="Michael Topolski"/>
    <d v="2013-09-19T15:51:14"/>
    <d v="2012-09-21T15:36:25"/>
    <d v="2013-09-19T15:51:27"/>
    <s v="Informational"/>
    <s v="Fixed"/>
    <m/>
    <s v="Systems"/>
    <s v="Vincent.Cuprewich@itt.com"/>
    <m/>
    <m/>
    <s v="Vincent Cuprewich"/>
    <x v="11"/>
    <m/>
    <x v="3"/>
    <s v="Test Software"/>
    <d v="2012-09-21T15:36:25"/>
    <m/>
    <x v="3"/>
    <x v="3"/>
    <n v="0"/>
    <s v="Code"/>
    <x v="6"/>
    <s v="NPE Crosslink Receive"/>
  </r>
  <r>
    <s v="GPS300002686"/>
    <s v="NPE TKS Allan Deviation Outages"/>
    <x v="3"/>
    <s v="In Progress"/>
    <s v="Developmental"/>
    <m/>
    <m/>
    <m/>
    <s v="Navigation Payload Element (NPE)"/>
    <s v="3-Normal Queue"/>
    <m/>
    <s v="Vincent Castaldi"/>
    <d v="2013-09-21T12:23:28"/>
    <d v="2012-09-21T18:36:00"/>
    <d v="2013-09-21T14:20:40"/>
    <s v="COTS Deficiency"/>
    <s v="Fixed"/>
    <m/>
    <s v="Systems"/>
    <s v="Luigi.Greco@itt.com"/>
    <m/>
    <m/>
    <s v="Luigi Greco"/>
    <x v="17"/>
    <m/>
    <x v="3"/>
    <s v="Test Software"/>
    <d v="2012-09-21T18:36:00"/>
    <m/>
    <x v="3"/>
    <x v="3"/>
    <n v="0"/>
    <s v="Code"/>
    <x v="6"/>
    <s v="NPE Crosslink Transmit"/>
  </r>
  <r>
    <s v="GPS300002690"/>
    <s v="Provide operator entry for the number of measurement loops  in the NPE Correlation Loss, Group Delay and QuadXtalk scripts."/>
    <x v="0"/>
    <s v="Closed/Approved"/>
    <s v="Developmental"/>
    <m/>
    <m/>
    <m/>
    <s v="Navigation Payload Element (NPE)"/>
    <s v="1-Resolve Immediately"/>
    <m/>
    <s v="Michael Topolski"/>
    <d v="2012-09-25T13:55:21"/>
    <d v="2012-09-25T13:07:10"/>
    <d v="2013-05-24T16:54:25"/>
    <s v="Enhancement"/>
    <s v="Enhancement Request"/>
    <s v="Cheryl Hodge"/>
    <s v="Systems"/>
    <s v="William.Bartus@itt.com"/>
    <m/>
    <m/>
    <s v="Michael Topolski"/>
    <x v="11"/>
    <m/>
    <x v="1"/>
    <s v="Test Software"/>
    <d v="2012-09-25T13:07:10"/>
    <d v="2013-05-24T16:54:25"/>
    <x v="3"/>
    <x v="3"/>
    <n v="21"/>
    <s v="Code"/>
    <x v="9"/>
    <s v="NPE TKS Allan Deviation"/>
  </r>
  <r>
    <s v="GPS300002693"/>
    <s v="The CFG 3 L3EC NPE Power Consumption measurement is not shown in test results (script change)"/>
    <x v="0"/>
    <s v="Closed/Approved"/>
    <s v="Developmental"/>
    <m/>
    <m/>
    <m/>
    <s v="Navigation Payload Element (NPE)"/>
    <s v="1-Resolve Immediately"/>
    <n v="3094"/>
    <s v="Michael Topolski"/>
    <d v="2012-09-25T13:56:02"/>
    <d v="2012-09-25T13:23:43"/>
    <d v="2013-11-12T21:00:15"/>
    <s v="Coding Error"/>
    <s v="Fixed"/>
    <s v="Cheryl Hodge"/>
    <s v="Systems"/>
    <s v="Vincent.Cuprewich@itt.com"/>
    <m/>
    <m/>
    <s v="Michael Topolski"/>
    <x v="11"/>
    <m/>
    <x v="1"/>
    <s v="Test Software"/>
    <d v="2012-09-25T13:23:43"/>
    <d v="2013-11-12T21:00:34"/>
    <x v="3"/>
    <x v="3"/>
    <n v="46"/>
    <s v="Code"/>
    <x v="9"/>
    <s v="NPE L-Band Differential Group Delay &amp; NPE Quadrature Crosstalk &amp; NPE Correlation Loss"/>
  </r>
  <r>
    <s v="GPS300002695"/>
    <s v="LBCR Memory Leak"/>
    <x v="0"/>
    <s v="Closed/Approved"/>
    <s v="Developmental"/>
    <m/>
    <m/>
    <m/>
    <s v="LBCR"/>
    <s v="1-Resolve Immediately"/>
    <m/>
    <s v="Joseph Barcelo"/>
    <d v="2013-05-08T16:21:48"/>
    <d v="2012-09-25T16:50:57"/>
    <d v="2013-11-06T16:52:04"/>
    <s v="Coding Error"/>
    <s v="Fixed"/>
    <s v="Cheryl Hodge"/>
    <s v="Test Software"/>
    <s v="Richard.Lourette@itt.com"/>
    <s v="Acceptance Phase (HW)"/>
    <m/>
    <s v="Richard Lourette"/>
    <x v="10"/>
    <s v="11796AT"/>
    <x v="3"/>
    <s v="Test Software"/>
    <d v="2012-09-25T16:50:57"/>
    <d v="2013-11-06T16:52:04"/>
    <x v="2"/>
    <x v="1"/>
    <n v="45"/>
    <s v="Code"/>
    <x v="4"/>
    <s v="NPE Power Consumption and Dissipation"/>
  </r>
  <r>
    <s v="GPS300002701"/>
    <s v="NPE Crosslink Transmit signal Timing Script Outage"/>
    <x v="0"/>
    <s v="Closed/Approved"/>
    <s v="Developmental"/>
    <m/>
    <m/>
    <m/>
    <s v="Navigation Payload Element (NPE)"/>
    <s v="3-Normal Queue"/>
    <m/>
    <s v="Vincent Cuprewich"/>
    <d v="2012-10-02T08:19:07"/>
    <d v="2012-09-26T16:22:46"/>
    <d v="2013-09-19T15:56:26"/>
    <s v="Informational"/>
    <s v="Fixed"/>
    <s v="Cheryl Hodge"/>
    <s v="Systems"/>
    <s v="Vincent.Cuprewich@itt.com"/>
    <m/>
    <m/>
    <s v="Vincent Cuprewich"/>
    <x v="11"/>
    <m/>
    <x v="3"/>
    <s v="Test Software"/>
    <d v="2012-09-26T16:22:46"/>
    <d v="2013-09-19T15:56:26"/>
    <x v="3"/>
    <x v="3"/>
    <n v="38"/>
    <s v="Code"/>
    <x v="6"/>
    <s v="Not Applicable"/>
  </r>
  <r>
    <s v="GPS300002702"/>
    <s v="NPE Telemetry measurement Issue with Negatives (GNST EDM Only)"/>
    <x v="3"/>
    <s v="Open"/>
    <s v="Developmental"/>
    <m/>
    <m/>
    <m/>
    <s v="L2 Transmitter"/>
    <s v="3-Normal Queue"/>
    <m/>
    <s v="Marianne McLaughlin"/>
    <d v="2013-05-07T11:42:53"/>
    <d v="2012-09-26T16:24:19"/>
    <d v="2013-09-19T16:31:54"/>
    <s v="Informational"/>
    <s v="Fixed"/>
    <m/>
    <s v="Systems"/>
    <m/>
    <m/>
    <m/>
    <s v="Vincent Cuprewich"/>
    <x v="5"/>
    <m/>
    <x v="1"/>
    <s v="Test Software"/>
    <d v="2012-09-26T16:24:19"/>
    <m/>
    <x v="3"/>
    <x v="4"/>
    <n v="0"/>
    <s v="Code"/>
    <x v="5"/>
    <s v="NPE Crosslink Transmit"/>
  </r>
  <r>
    <s v="GPS300002703"/>
    <s v="NPE Crosslink Receive Script Posting &quot;Script Complete&quot; even when script fails"/>
    <x v="0"/>
    <s v="Closed/Approved"/>
    <s v="Developmental"/>
    <m/>
    <m/>
    <s v="NPE Crosslink Receive"/>
    <s v="NPE ITE"/>
    <s v="3-Normal Queue"/>
    <m/>
    <s v="Michael Topolski"/>
    <d v="2012-10-08T09:19:41"/>
    <d v="2012-09-26T16:34:05"/>
    <d v="2013-09-30T09:20:54"/>
    <s v="Informational"/>
    <s v="Fixed"/>
    <s v="Cheryl Hodge"/>
    <s v="Test Software"/>
    <s v="Vincent.Cuprewich@itt.com"/>
    <s v="Integration Test Phase"/>
    <m/>
    <s v="Brandon Flon"/>
    <x v="11"/>
    <m/>
    <x v="1"/>
    <s v="Test Software"/>
    <d v="2012-09-26T16:34:05"/>
    <d v="2013-09-30T09:20:54"/>
    <x v="3"/>
    <x v="3"/>
    <n v="40"/>
    <s v="Code"/>
    <x v="9"/>
    <s v="NPE Telemetry"/>
  </r>
  <r>
    <s v="GPS300002704"/>
    <s v="New Persistant Variable Needed to Identify Boost or Nominal Mode at Panel"/>
    <x v="0"/>
    <s v="Closed/Approved"/>
    <s v="Developmental"/>
    <m/>
    <m/>
    <s v="Variables.xml"/>
    <s v="CSTS"/>
    <s v="2-Give High Attention"/>
    <m/>
    <s v="Julie Fazio"/>
    <d v="2013-01-21T13:25:55"/>
    <d v="2012-09-26T16:38:35"/>
    <d v="2013-05-23T14:03:54"/>
    <s v="Enhancement"/>
    <s v="Fixed"/>
    <s v="Cheryl Hodge"/>
    <s v="Test Software"/>
    <s v="Brandon.Flon@itt.com"/>
    <s v="Integration Test Phase"/>
    <m/>
    <s v="Brandon Flon"/>
    <x v="0"/>
    <s v="11796AP"/>
    <x v="0"/>
    <s v="Test Software"/>
    <d v="2012-09-26T16:38:35"/>
    <d v="2013-05-23T14:03:54"/>
    <x v="3"/>
    <x v="3"/>
    <n v="21"/>
    <s v="Code"/>
    <x v="4"/>
    <s v="NPE Crosslink Receive"/>
  </r>
  <r>
    <s v="GPS300002705"/>
    <s v="NPE Allan Deviation Script Spec Limits Are Incorrect"/>
    <x v="0"/>
    <s v="Closed/Approved"/>
    <s v="Developmental"/>
    <m/>
    <s v="script and use case"/>
    <s v="NPE TKS Allan Deviation"/>
    <s v="NPE ITE"/>
    <s v="2-Give High Attention"/>
    <m/>
    <s v="Michael L. Murray"/>
    <d v="2013-08-08T19:24:03"/>
    <d v="2012-09-26T17:12:59"/>
    <d v="2013-10-30T11:05:09"/>
    <s v="Requirement Incorrect"/>
    <s v="Fixed"/>
    <s v="Cheryl Hodge"/>
    <s v="Test Software"/>
    <s v="Luigi.Greco@itt.com"/>
    <s v="Integration Test Phase"/>
    <s v="NPEITE in panel room"/>
    <s v="Brandon Flon"/>
    <x v="11"/>
    <m/>
    <x v="0"/>
    <s v="Test Software"/>
    <d v="2012-09-26T17:12:59"/>
    <d v="2013-10-30T11:05:09"/>
    <x v="3"/>
    <x v="3"/>
    <n v="44"/>
    <s v="Code"/>
    <x v="9"/>
    <s v="Not Applicable"/>
  </r>
  <r>
    <s v="GPS300002710"/>
    <s v="Crosslink Transmit did not properly receive all L3 data during MDU GNST ATP"/>
    <x v="0"/>
    <s v="Closed/Approved"/>
    <s v="Developmental"/>
    <m/>
    <m/>
    <m/>
    <s v="Mission Data Unit (MDU)"/>
    <s v="3-Normal Queue"/>
    <m/>
    <s v="Richard Lourette"/>
    <d v="2013-04-30T10:23:40"/>
    <d v="2012-09-27T11:05:43"/>
    <d v="2013-06-17T13:09:35"/>
    <s v="Design Error"/>
    <s v="Fixed Indirectly"/>
    <s v="Cheryl Hodge"/>
    <s v="Systems"/>
    <s v="Nick.Suttora@itt.com"/>
    <s v="Acceptance Phase (HW)"/>
    <m/>
    <s v="Michael Yucis"/>
    <x v="0"/>
    <m/>
    <x v="1"/>
    <s v="Test Software"/>
    <d v="2012-09-27T11:05:43"/>
    <d v="2013-06-17T13:09:35"/>
    <x v="2"/>
    <x v="0"/>
    <n v="25"/>
    <s v="Code"/>
    <x v="7"/>
    <s v="NPE Allan Deviation"/>
  </r>
  <r>
    <s v="GPS300002711"/>
    <s v="MDU Combined Group Delay Script Fails During Flex Modes 1 and 2"/>
    <x v="0"/>
    <s v="Closed/Approved"/>
    <s v="Developmental"/>
    <m/>
    <m/>
    <m/>
    <s v="Mission Data Unit (MDU)"/>
    <s v="2-Give High Attention"/>
    <n v="2407"/>
    <s v="Howard Brayman"/>
    <d v="2012-10-12T13:58:55"/>
    <d v="2012-09-27T11:17:49"/>
    <d v="2013-08-13T17:44:46"/>
    <s v="Design Error"/>
    <s v="Fixed"/>
    <s v="Cheryl Hodge"/>
    <s v="Systems"/>
    <s v="Michael.Yucis@itt.com"/>
    <s v="Acceptance Phase (HW)"/>
    <m/>
    <s v="Michael Yucis"/>
    <x v="0"/>
    <m/>
    <x v="0"/>
    <s v="Electrical"/>
    <d v="2012-09-27T11:17:49"/>
    <d v="2013-08-13T17:44:46"/>
    <x v="2"/>
    <x v="0"/>
    <n v="33"/>
    <s v="Code"/>
    <x v="6"/>
    <s v="Crosslink Transmit"/>
  </r>
  <r>
    <s v="GPS300002712"/>
    <s v="The XMTR Test Software needs to incorporate changes to properly allow Tuning/Integration testing on Driver and Driver/HPA."/>
    <x v="0"/>
    <s v="Closed/Approved"/>
    <s v="Formal DR"/>
    <m/>
    <s v="SIRN11899"/>
    <m/>
    <s v="Transmitter/Tuning STE"/>
    <s v="2-Give High Attention"/>
    <s v="LM DR 2326"/>
    <s v="Dick Wong"/>
    <d v="2012-10-04T09:10:54"/>
    <d v="2012-09-27T11:32:16"/>
    <d v="2013-05-16T11:08:02"/>
    <s v="Requirement Incorrect"/>
    <s v="Fixed"/>
    <s v="Cheryl Hodge"/>
    <s v="Test Engineering"/>
    <s v="David.Valvano@itt.com"/>
    <s v="Integration Test Phase"/>
    <s v="XMTR STE"/>
    <s v="David Valvano"/>
    <x v="19"/>
    <n v="11899"/>
    <x v="0"/>
    <s v="Test Software"/>
    <d v="2012-09-27T11:32:16"/>
    <d v="2013-05-16T11:08:02"/>
    <x v="4"/>
    <x v="4"/>
    <n v="20"/>
    <s v="Code"/>
    <x v="10"/>
    <s v="Combined Group Delay"/>
  </r>
  <r>
    <s v="GPS300002714"/>
    <s v="During the ARB waveform download, the ESG vector signal generator produced an error."/>
    <x v="0"/>
    <s v="Closed/Approved"/>
    <s v="Formal DR"/>
    <m/>
    <s v="SIRN11899"/>
    <s v="Integration testing"/>
    <s v="Transmitter/Tuning STE"/>
    <s v="2-Give High Attention"/>
    <s v="LM DR 2326"/>
    <s v="Dick Wong"/>
    <d v="2012-10-04T09:11:21"/>
    <d v="2012-09-27T12:20:15"/>
    <d v="2013-05-16T11:09:42"/>
    <s v="Enhancement"/>
    <s v="Fixed"/>
    <s v="Cheryl Hodge"/>
    <s v="Hardware"/>
    <s v="David.Valvano@itt.com"/>
    <s v="Integration Test Phase"/>
    <s v="XMTR STE"/>
    <s v="David Valvano"/>
    <x v="19"/>
    <n v="11899"/>
    <x v="0"/>
    <s v="Test Software"/>
    <d v="2012-09-27T12:20:15"/>
    <d v="2013-05-16T11:09:42"/>
    <x v="4"/>
    <x v="4"/>
    <n v="20"/>
    <s v="Code"/>
    <x v="10"/>
    <s v="Not Applicable"/>
  </r>
  <r>
    <s v="GPS300002716"/>
    <s v="Use Case Updates: MDU L-Band Navigation Messages and MDU Crosslink Transmit"/>
    <x v="2"/>
    <s v="Open"/>
    <s v="Developmental"/>
    <s v="defined in description"/>
    <m/>
    <m/>
    <s v="Mission Data Unit (MDU)"/>
    <s v="3-Normal Queue"/>
    <m/>
    <s v="Howard Brayman"/>
    <d v="2013-01-17T15:01:33"/>
    <d v="2012-10-01T14:10:25"/>
    <m/>
    <s v="Document Deficiency"/>
    <m/>
    <m/>
    <s v="Test Engineering"/>
    <s v="Michael.Yucis@itt.com"/>
    <m/>
    <m/>
    <s v="Stephen Kaytus"/>
    <x v="7"/>
    <m/>
    <x v="1"/>
    <s v="Electrical"/>
    <d v="2012-10-01T14:10:25"/>
    <m/>
    <x v="2"/>
    <x v="0"/>
    <n v="0"/>
    <s v="Doc"/>
    <x v="1"/>
    <s v="Not Applicable"/>
  </r>
  <r>
    <s v="GPS300002719"/>
    <s v="Update MDU TKS Allan Deviation Use Case"/>
    <x v="0"/>
    <s v="Closed/Approved"/>
    <s v="Developmental"/>
    <s v="MDU TKS Allan Deviation Use Case"/>
    <m/>
    <m/>
    <s v="Mission Data Unit (MDU)"/>
    <s v="3-Normal Queue"/>
    <n v="3065"/>
    <s v="Luigi Greco"/>
    <d v="2012-11-19T14:56:15"/>
    <d v="2012-10-01T14:33:04"/>
    <d v="2013-07-08T17:18:24"/>
    <s v="Document Deficiency"/>
    <s v="Fixed Indirectly"/>
    <s v="Cheryl Hodge"/>
    <s v="Test Engineering"/>
    <s v="Michael.Yucis@itt.com"/>
    <m/>
    <m/>
    <s v="Stephen Kaytus"/>
    <x v="20"/>
    <m/>
    <x v="1"/>
    <s v="Electrical"/>
    <d v="2012-10-01T14:33:04"/>
    <d v="2013-07-08T17:18:24"/>
    <x v="2"/>
    <x v="0"/>
    <n v="28"/>
    <s v="Code"/>
    <x v="7"/>
    <s v="Not Applicable"/>
  </r>
  <r>
    <s v="GPS300002720"/>
    <s v="MITE STE Total RF Power Validation Script"/>
    <x v="2"/>
    <s v="Open"/>
    <s v="Developmental"/>
    <s v="ste_total_rf_power.xts"/>
    <m/>
    <m/>
    <s v="MITE"/>
    <s v="3-Normal Queue"/>
    <m/>
    <s v="Michael Stone"/>
    <d v="2012-10-03T11:23:01"/>
    <d v="2012-10-02T06:22:12"/>
    <m/>
    <m/>
    <m/>
    <m/>
    <s v="Test Engineering"/>
    <m/>
    <m/>
    <m/>
    <s v="Joel Warburg"/>
    <x v="13"/>
    <m/>
    <x v="1"/>
    <s v="Test Software"/>
    <d v="2012-10-02T06:22:12"/>
    <m/>
    <x v="2"/>
    <x v="0"/>
    <n v="0"/>
    <s v="Code"/>
    <x v="8"/>
    <s v="TKS Allan Deviation"/>
  </r>
  <r>
    <s v="GPS300002721"/>
    <s v="FSW: MNAV MT13 Default Message Handling"/>
    <x v="0"/>
    <s v="Closed/Approved"/>
    <s v="Developmental"/>
    <s v="Code"/>
    <m/>
    <s v="Code  SIRN11865"/>
    <s v="Mission Data Unit (MDU)"/>
    <s v="3-Normal Queue"/>
    <m/>
    <s v="Waiman Baccay"/>
    <d v="2012-10-04T09:13:52"/>
    <d v="2012-10-02T07:39:51"/>
    <d v="2013-08-26T14:23:56"/>
    <s v="Coding Error"/>
    <s v="Fixed"/>
    <s v="Cheryl Hodge"/>
    <s v="Flight Software"/>
    <s v="Patricia.Roeland@itt.com"/>
    <s v="SWIT Phase"/>
    <m/>
    <s v="Waiman Baccay"/>
    <x v="8"/>
    <n v="11913"/>
    <x v="1"/>
    <s v="Flight Software"/>
    <d v="2012-10-02T07:39:51"/>
    <d v="2013-08-26T14:23:56"/>
    <x v="1"/>
    <x v="1"/>
    <n v="35"/>
    <s v="Code"/>
    <x v="3"/>
    <s v="STE Validation Script"/>
  </r>
  <r>
    <s v="GPS300002722"/>
    <s v="Daisy chain 10MHz through STEs"/>
    <x v="0"/>
    <s v="Closed/Approved"/>
    <s v="Developmental"/>
    <m/>
    <m/>
    <m/>
    <s v="MITE"/>
    <s v="3-Normal Queue"/>
    <m/>
    <s v="Vincent Castaldi"/>
    <d v="2013-05-02T16:19:16"/>
    <d v="2012-10-02T08:05:45"/>
    <d v="2013-06-17T13:00:19"/>
    <s v="Enhancement"/>
    <s v="Fixed"/>
    <s v="Cheryl Hodge"/>
    <s v="Test Engineering"/>
    <s v="Stephen.Angelo@itt.com"/>
    <s v="Acceptance Phase (HW)"/>
    <m/>
    <s v="Joel Warburg"/>
    <x v="0"/>
    <m/>
    <x v="0"/>
    <s v="Electrical"/>
    <d v="2012-10-02T08:05:45"/>
    <d v="2013-06-17T13:00:19"/>
    <x v="2"/>
    <x v="0"/>
    <n v="25"/>
    <s v="Code"/>
    <x v="0"/>
    <s v="Not Applicable"/>
  </r>
  <r>
    <s v="GPS300002727"/>
    <s v="Include the DisplayScreenMeasurement(PER) function in the NPE NCE script."/>
    <x v="0"/>
    <s v="Closed/Approved"/>
    <s v="Developmental"/>
    <s v="NPE NCE script"/>
    <m/>
    <m/>
    <s v="Navigation Payload Element (NPE)"/>
    <s v="2-Give High Attention"/>
    <n v="2725"/>
    <s v="Michael Topolski"/>
    <d v="2012-10-05T08:29:09"/>
    <d v="2012-10-04T10:22:53"/>
    <d v="2013-09-06T14:06:22"/>
    <s v="Enhancement"/>
    <s v="Enhancement Request"/>
    <s v="Cheryl Hodge"/>
    <s v="Test Software"/>
    <s v="Vincent.Cuprewich@itt.com"/>
    <m/>
    <m/>
    <s v="Michael Topolski"/>
    <x v="11"/>
    <m/>
    <x v="0"/>
    <s v="Test Software"/>
    <d v="2012-10-04T10:22:53"/>
    <d v="2013-09-06T14:06:22"/>
    <x v="3"/>
    <x v="3"/>
    <n v="36"/>
    <s v="Code"/>
    <x v="9"/>
    <s v="Not Applicable"/>
  </r>
  <r>
    <s v="GPS300002731"/>
    <s v="ECTS Timing Requirements for Mite and MAR"/>
    <x v="2"/>
    <s v="Open"/>
    <s v="Developmental"/>
    <m/>
    <m/>
    <m/>
    <s v="MITE"/>
    <s v="2-Give High Attention"/>
    <m/>
    <s v="Vincent Castaldi"/>
    <d v="2013-05-02T16:22:36"/>
    <d v="2012-10-04T19:48:39"/>
    <m/>
    <s v="Document Deficiency"/>
    <m/>
    <m/>
    <s v="Test Engineering"/>
    <m/>
    <s v="Integration Test Phase"/>
    <m/>
    <s v="Joel Warburg"/>
    <x v="5"/>
    <m/>
    <x v="1"/>
    <s v="Test Software"/>
    <d v="2012-10-04T19:48:39"/>
    <m/>
    <x v="2"/>
    <x v="0"/>
    <n v="0"/>
    <s v="Doc"/>
    <x v="1"/>
    <s v="NPE NCE Signals"/>
  </r>
  <r>
    <s v="GPS300002732"/>
    <s v="LBCR - ITE Interface Update"/>
    <x v="0"/>
    <s v="Closed/Approved"/>
    <s v="Developmental"/>
    <m/>
    <m/>
    <m/>
    <s v="LBCR"/>
    <s v="4-Low Priority"/>
    <m/>
    <s v="Richard Lourette"/>
    <d v="2012-10-18T15:23:46"/>
    <d v="2012-10-05T07:01:13"/>
    <d v="2013-09-26T15:48:19"/>
    <s v="Enhancement"/>
    <s v="Enhancement Request"/>
    <s v="Cheryl Hodge"/>
    <s v="Systems"/>
    <s v="Howard.Brayman@itt.com"/>
    <m/>
    <m/>
    <s v="Howard Brayman"/>
    <x v="11"/>
    <s v="11796AO"/>
    <x v="1"/>
    <s v="Test Software"/>
    <d v="2012-10-05T07:01:13"/>
    <d v="2013-09-26T15:48:19"/>
    <x v="3"/>
    <x v="1"/>
    <n v="39"/>
    <s v="Code"/>
    <x v="4"/>
    <s v="Not Applicable"/>
  </r>
  <r>
    <s v="GPS300002733"/>
    <s v="FSW - Route A-S DEB to Crypto"/>
    <x v="1"/>
    <s v="In Progress"/>
    <s v="Developmental"/>
    <s v="Code"/>
    <m/>
    <s v="SIRN 11898"/>
    <s v="Mission Data Unit (MDU)"/>
    <s v="3-Normal Queue"/>
    <n v="1176"/>
    <s v="Michael Gilbert"/>
    <d v="2012-10-08T07:16:50"/>
    <d v="2012-10-05T08:38:33"/>
    <d v="2013-02-18T15:29:05"/>
    <s v="Document Deficiency"/>
    <s v="Fixed"/>
    <m/>
    <s v="Systems"/>
    <s v="Patricia.Roeland@itt.com"/>
    <s v="Integration Test Phase"/>
    <m/>
    <s v="Michael Gilbert"/>
    <x v="8"/>
    <n v="11928"/>
    <x v="0"/>
    <s v="Flight Software"/>
    <d v="2012-10-05T08:38:33"/>
    <m/>
    <x v="1"/>
    <x v="1"/>
    <n v="0"/>
    <s v="Code"/>
    <x v="3"/>
    <s v="Not Applicable"/>
  </r>
  <r>
    <s v="GPS300002737"/>
    <s v="Transmitter Integration Software updates are required to meet various test conditions."/>
    <x v="0"/>
    <s v="Closed/Approved"/>
    <s v="Formal DR"/>
    <m/>
    <s v="SIRN11909"/>
    <m/>
    <s v="Transmitter/Tuning STE"/>
    <s v="2-Give High Attention"/>
    <s v="LM DR 2326"/>
    <s v="Dick Wong"/>
    <d v="2012-10-11T09:57:04"/>
    <d v="2012-10-08T10:10:46"/>
    <d v="2013-05-16T11:18:59"/>
    <s v="Enhancement"/>
    <s v="Fixed"/>
    <s v="Cheryl Hodge"/>
    <s v="Test Engineering"/>
    <s v="David.Valvano@itt.com"/>
    <s v="Integration Test Phase"/>
    <s v="XMTR STE"/>
    <s v="David Valvano"/>
    <x v="19"/>
    <n v="11909"/>
    <x v="0"/>
    <s v="Test Software"/>
    <d v="2012-10-08T10:10:46"/>
    <d v="2013-05-16T11:18:59"/>
    <x v="4"/>
    <x v="4"/>
    <n v="20"/>
    <s v="Code"/>
    <x v="10"/>
    <s v="Not Applicable"/>
  </r>
  <r>
    <s v="GPS300002738"/>
    <s v="OOBE spectral mask for L1, L2, L3 and L5 obsolete."/>
    <x v="0"/>
    <s v="Closed/Approved"/>
    <s v="Formal DR"/>
    <m/>
    <s v="SIRN11909"/>
    <m/>
    <s v="Transmitter/Tuning STE"/>
    <s v="2-Give High Attention"/>
    <s v="LM DR 2326"/>
    <s v="Dick Wong"/>
    <d v="2012-10-11T09:58:15"/>
    <d v="2012-10-08T10:51:56"/>
    <d v="2013-05-16T11:19:31"/>
    <s v="Requirement Misunderstood"/>
    <s v="Fixed"/>
    <s v="Cheryl Hodge"/>
    <s v="Test Engineering"/>
    <s v="David.Valvano@itt.com"/>
    <s v="Integration Test Phase"/>
    <s v="XMTR STE"/>
    <s v="David Valvano"/>
    <x v="19"/>
    <n v="11909"/>
    <x v="0"/>
    <s v="Test Software"/>
    <d v="2012-10-08T10:51:56"/>
    <d v="2013-05-16T11:19:31"/>
    <x v="4"/>
    <x v="4"/>
    <n v="20"/>
    <s v="Code"/>
    <x v="10"/>
    <s v="Not Applicable"/>
  </r>
  <r>
    <s v="GPS300002739"/>
    <s v="The XMTR Software documents(SRS, SDD and STD) need to acknowlege the L3 Turn On/Off Timing test to document this."/>
    <x v="1"/>
    <s v="Closed/Awaiting Approval"/>
    <s v="Formal DR"/>
    <s v="SRS, SDD STD"/>
    <s v="SRS, SDD STD"/>
    <m/>
    <s v="Transmitter/Tuning STE"/>
    <s v="1-Resolve Immediately"/>
    <s v="LM DR 2955(SRS) LM DR 2957(STP), LM DR 2958 (SDD)"/>
    <s v="Robert Richton"/>
    <d v="2012-10-11T09:58:52"/>
    <d v="2012-10-08T11:03:40"/>
    <d v="2013-09-09T11:50:29"/>
    <s v="Document Deficiency"/>
    <s v="Fixed"/>
    <m/>
    <s v="Test Engineering"/>
    <s v="Robert.Richton@itt.com"/>
    <m/>
    <s v="XMTR STE"/>
    <s v="Dick Wong"/>
    <x v="19"/>
    <s v="Documentation - ECR"/>
    <x v="1"/>
    <s v="Test Software"/>
    <d v="2012-10-08T11:03:40"/>
    <m/>
    <x v="4"/>
    <x v="4"/>
    <n v="0"/>
    <s v="Doc"/>
    <x v="10"/>
    <s v="Not Applicable"/>
  </r>
  <r>
    <s v="GPS300002744"/>
    <s v="Create NPE Power Down LM SV script version by implementing the TAR_PRESENT variable ."/>
    <x v="0"/>
    <s v="Closed/Approved"/>
    <s v="Developmental"/>
    <m/>
    <m/>
    <m/>
    <s v="Navigation Payload Element (NPE)"/>
    <s v="2-Give High Attention"/>
    <n v="2742"/>
    <s v="Michael Topolski"/>
    <d v="2012-10-10T11:11:33"/>
    <d v="2012-10-09T14:48:58"/>
    <d v="2013-07-15T08:26:52"/>
    <s v="Customer Request"/>
    <s v="Functions as Designed"/>
    <s v="Cheryl Hodge"/>
    <s v="Systems"/>
    <s v="William.Bartus@itt.com"/>
    <m/>
    <m/>
    <s v="Michael Topolski"/>
    <x v="11"/>
    <m/>
    <x v="1"/>
    <s v="Test Software"/>
    <d v="2012-10-09T14:48:58"/>
    <d v="2013-07-15T08:26:52"/>
    <x v="3"/>
    <x v="3"/>
    <n v="29"/>
    <s v="Code"/>
    <x v="9"/>
    <s v="Not Applicable"/>
  </r>
  <r>
    <s v="GPS300002749"/>
    <s v="Update NPE Cal Paths script for LM testing (running without TAR)"/>
    <x v="0"/>
    <s v="Closed/Approved"/>
    <s v="Developmental"/>
    <m/>
    <m/>
    <m/>
    <s v="Navigation Payload Element (NPE)"/>
    <s v="2-Give High Attention"/>
    <m/>
    <s v="Michael Topolski"/>
    <d v="2012-10-15T08:15:09"/>
    <d v="2012-10-11T16:18:06"/>
    <d v="2013-07-12T15:05:23"/>
    <s v="Not a Failure"/>
    <s v="Enhancement Request"/>
    <s v="Cheryl Hodge"/>
    <s v="Systems"/>
    <s v="William.Bartus@itt.com"/>
    <m/>
    <m/>
    <s v="Michael Topolski"/>
    <x v="11"/>
    <m/>
    <x v="0"/>
    <s v="Test Software"/>
    <d v="2012-10-11T16:18:06"/>
    <d v="2013-07-12T15:05:23"/>
    <x v="3"/>
    <x v="3"/>
    <n v="28"/>
    <s v="Code"/>
    <x v="9"/>
    <s v="NPE Power Down"/>
  </r>
  <r>
    <s v="GPS300002750"/>
    <s v="FSW: Default CNAV Message Generation"/>
    <x v="0"/>
    <s v="Closed/Approved"/>
    <s v="Developmental"/>
    <s v="code"/>
    <m/>
    <s v="SIRN11906"/>
    <s v="Mission Data Unit (MDU)"/>
    <s v="3-Normal Queue"/>
    <m/>
    <s v="Waiman Baccay"/>
    <d v="2012-10-15T08:16:40"/>
    <d v="2012-10-12T13:43:07"/>
    <d v="2013-05-19T15:37:29"/>
    <s v="Coding Error"/>
    <s v="Fixed"/>
    <s v="Cheryl Hodge"/>
    <s v="Flight Software"/>
    <s v="Patricia.Roeland@itt.com"/>
    <s v="Integration Test Phase"/>
    <m/>
    <s v="Waiman Baccay"/>
    <x v="8"/>
    <n v="11913"/>
    <x v="1"/>
    <s v="Flight Software"/>
    <d v="2012-10-12T13:43:07"/>
    <d v="2013-05-19T15:37:29"/>
    <x v="1"/>
    <x v="1"/>
    <n v="21"/>
    <s v="Code"/>
    <x v="3"/>
    <s v="Cal Paths"/>
  </r>
  <r>
    <s v="GPS300002751"/>
    <s v="FSW: Default LNAV Message Generation"/>
    <x v="0"/>
    <s v="Closed/Approved"/>
    <s v="Developmental"/>
    <s v="Code"/>
    <m/>
    <m/>
    <s v="Mission Data Unit (MDU)"/>
    <s v="3-Normal Queue"/>
    <n v="2754"/>
    <s v="Waiman Baccay"/>
    <d v="2012-10-15T08:17:24"/>
    <d v="2012-10-13T11:19:36"/>
    <d v="2013-07-15T09:14:04"/>
    <s v="Coding Error"/>
    <s v="Fixed"/>
    <s v="Cheryl Hodge"/>
    <s v="Flight Software"/>
    <s v="Patricia.Roeland@itt.com"/>
    <s v="Integration Test Phase"/>
    <m/>
    <s v="Waiman Baccay"/>
    <x v="8"/>
    <n v="11926"/>
    <x v="1"/>
    <s v="Flight Software"/>
    <d v="2012-10-13T11:19:36"/>
    <d v="2013-07-15T09:14:04"/>
    <x v="1"/>
    <x v="1"/>
    <n v="29"/>
    <s v="Code"/>
    <x v="3"/>
    <s v="Not Applicable"/>
  </r>
  <r>
    <s v="GPS300002753"/>
    <s v="MITE and MAR Self Test issues"/>
    <x v="2"/>
    <s v="Open"/>
    <s v="Developmental"/>
    <s v="Self Test Script"/>
    <m/>
    <m/>
    <s v="MITE"/>
    <s v="3-Normal Queue"/>
    <m/>
    <s v="Stephen Angelo"/>
    <d v="2012-12-05T13:24:18"/>
    <d v="2012-10-17T11:46:11"/>
    <m/>
    <m/>
    <m/>
    <m/>
    <s v="Test Engineering"/>
    <m/>
    <m/>
    <m/>
    <s v="Joel Warburg"/>
    <x v="13"/>
    <m/>
    <x v="1"/>
    <s v="Test Software"/>
    <d v="2012-10-17T11:46:11"/>
    <m/>
    <x v="2"/>
    <x v="0"/>
    <n v="0"/>
    <s v="Code"/>
    <x v="8"/>
    <s v="Not Applicable"/>
  </r>
  <r>
    <s v="GPS300002754"/>
    <s v="FSW - Legacy Nav SF4 Issues"/>
    <x v="1"/>
    <s v="In Progress"/>
    <s v="Developmental"/>
    <s v="Code"/>
    <m/>
    <s v="SIRN 11898"/>
    <s v="Mission Data Unit (MDU)"/>
    <s v="2-Give High Attention"/>
    <n v="26512751"/>
    <s v="Michael Gilbert"/>
    <d v="2012-10-17T14:56:39"/>
    <d v="2012-10-17T13:56:32"/>
    <d v="2012-10-19T11:50:53"/>
    <s v="Design Error"/>
    <s v="Fixed"/>
    <m/>
    <s v="Flight Software"/>
    <s v="Patricia.Roeland@itt.com"/>
    <s v="Integration Test Phase"/>
    <m/>
    <s v="Michael Gilbert"/>
    <x v="8"/>
    <n v="11926"/>
    <x v="0"/>
    <s v="Flight Software"/>
    <d v="2012-10-17T13:56:32"/>
    <m/>
    <x v="1"/>
    <x v="1"/>
    <n v="0"/>
    <s v="Code"/>
    <x v="3"/>
    <s v="STE Validation Script"/>
  </r>
  <r>
    <s v="GPS300002758"/>
    <s v="TAR Agilent 34980 channel assignment (TSW_ESCM.xml)"/>
    <x v="0"/>
    <s v="Closed/Approved"/>
    <s v="Developmental"/>
    <m/>
    <m/>
    <m/>
    <s v="TAR"/>
    <s v="4-Low Priority"/>
    <m/>
    <s v="George Lewis"/>
    <d v="2013-09-26T14:58:40"/>
    <d v="2012-10-20T15:32:27"/>
    <d v="2013-11-05T00:59:45"/>
    <s v="Test Set Up Error"/>
    <s v="Fixed"/>
    <s v="Cheryl Hodge"/>
    <s v="Test Engineering"/>
    <s v="Vincent.Cuprewich@itt.com"/>
    <m/>
    <m/>
    <s v="Vincent Cuprewich"/>
    <x v="11"/>
    <s v="11796AX"/>
    <x v="2"/>
    <s v="Test Software"/>
    <d v="2012-10-20T15:32:27"/>
    <d v="2013-11-05T18:48:09"/>
    <x v="3"/>
    <x v="1"/>
    <n v="45"/>
    <s v="Code"/>
    <x v="4"/>
    <s v="Not Applicable"/>
  </r>
  <r>
    <s v="GPS300002759"/>
    <s v="NPE Crosstalk Outage"/>
    <x v="0"/>
    <s v="Closed/Approved"/>
    <s v="Developmental"/>
    <m/>
    <m/>
    <m/>
    <s v="Mission Data Unit (MDU)"/>
    <s v="2-Give High Attention"/>
    <m/>
    <s v="Howard Brayman"/>
    <d v="2012-10-23T08:34:25"/>
    <d v="2012-10-20T18:23:46"/>
    <d v="2013-06-03T12:09:47"/>
    <s v="Requirement Incorrect"/>
    <s v="Functions as Designed"/>
    <s v="Cheryl Hodge"/>
    <s v="Test Engineering"/>
    <s v="Vincent.Cuprewich@itt.com"/>
    <m/>
    <m/>
    <s v="Vincent Cuprewich"/>
    <x v="0"/>
    <m/>
    <x v="3"/>
    <s v="Test Software"/>
    <d v="2012-10-20T18:23:46"/>
    <d v="2013-06-03T12:09:47"/>
    <x v="3"/>
    <x v="3"/>
    <n v="23"/>
    <s v="Code"/>
    <x v="6"/>
    <s v="Not Applicable"/>
  </r>
  <r>
    <s v="GPS300002760"/>
    <s v="NPE L-Band Phase Noise Local Issue"/>
    <x v="0"/>
    <s v="Closed/Approved"/>
    <s v="Developmental"/>
    <m/>
    <m/>
    <m/>
    <s v="NPE ITE"/>
    <s v="2-Give High Attention"/>
    <m/>
    <s v="Michael Topolski"/>
    <d v="2012-11-15T10:49:36"/>
    <d v="2012-10-21T12:46:06"/>
    <d v="2013-12-02T16:01:16"/>
    <s v="Test Set Up Error"/>
    <s v="Functions as Designed"/>
    <s v="Cheryl Hodge"/>
    <s v="Test Engineering"/>
    <s v="William.Bartus@itt.com"/>
    <m/>
    <m/>
    <s v="Vincent Cuprewich"/>
    <x v="11"/>
    <m/>
    <x v="0"/>
    <s v="Test Software"/>
    <d v="2012-10-21T12:46:07"/>
    <d v="2013-12-02T16:01:17"/>
    <x v="3"/>
    <x v="3"/>
    <n v="49"/>
    <s v="Code"/>
    <x v="5"/>
    <s v="NPE Quadrature Crosstalk"/>
  </r>
  <r>
    <s v="GPS300002769"/>
    <s v="NPE OOBE Outages (Additional)"/>
    <x v="4"/>
    <s v="Open"/>
    <s v="Developmental"/>
    <m/>
    <m/>
    <m/>
    <s v="Navigation Payload Element (NPE)"/>
    <s v="3-Normal Queue"/>
    <n v="2676"/>
    <s v="Luigi Greco"/>
    <d v="2012-11-05T14:00:35"/>
    <d v="2012-11-05T11:35:10"/>
    <m/>
    <m/>
    <m/>
    <m/>
    <s v="Systems"/>
    <s v="Vincent.Cuprewich@itt.com"/>
    <m/>
    <m/>
    <s v="Luigi Greco"/>
    <x v="11"/>
    <m/>
    <x v="3"/>
    <s v="Test Software"/>
    <d v="2012-11-05T11:35:10"/>
    <m/>
    <x v="3"/>
    <x v="3"/>
    <n v="0"/>
    <s v="Code"/>
    <x v="6"/>
    <s v="Not Applicable"/>
  </r>
  <r>
    <s v="GPS300002772"/>
    <s v="L5 Code Delay Errors during EC URE Panel Tests"/>
    <x v="0"/>
    <s v="Closed/Approved"/>
    <s v="Developmental"/>
    <m/>
    <m/>
    <m/>
    <s v="LBCR"/>
    <s v="2-Give High Attention"/>
    <m/>
    <s v="Howard Brayman"/>
    <d v="2013-08-01T19:39:20"/>
    <d v="2012-11-08T05:42:58"/>
    <d v="2013-08-05T09:09:22"/>
    <s v="Design Error"/>
    <s v="Fixed"/>
    <s v="Cheryl Hodge"/>
    <s v="Systems"/>
    <s v="Nick.Suttora@itt.com"/>
    <m/>
    <m/>
    <s v="Howard Brayman"/>
    <x v="0"/>
    <m/>
    <x v="3"/>
    <s v="Test Software"/>
    <d v="2012-11-08T05:42:58"/>
    <d v="2013-08-05T09:09:22"/>
    <x v="3"/>
    <x v="0"/>
    <n v="32"/>
    <s v="Code"/>
    <x v="6"/>
    <s v="NPE L-Band OOBE"/>
  </r>
  <r>
    <s v="GPS300002776"/>
    <s v="NPE Panel Intermittent Failure of CrossLink Transmit Script"/>
    <x v="0"/>
    <s v="Closed/Approved"/>
    <s v="Developmental"/>
    <m/>
    <m/>
    <m/>
    <s v="Navigation Payload Element (NPE)"/>
    <s v="2-Give High Attention"/>
    <s v="2653, 2828"/>
    <s v="Michael L. Murray"/>
    <d v="2013-07-22T15:04:45"/>
    <d v="2012-11-08T06:52:41"/>
    <d v="2013-08-06T10:47:26"/>
    <s v="Design Error"/>
    <s v="Fixed Indirectly"/>
    <s v="Cheryl Hodge"/>
    <s v="Test Engineering"/>
    <s v="Vincent.Cuprewich@itt.com"/>
    <m/>
    <m/>
    <s v="Howard Brayman"/>
    <x v="11"/>
    <m/>
    <x v="0"/>
    <s v="Test Software"/>
    <d v="2012-11-08T06:52:41"/>
    <d v="2013-08-06T10:47:26"/>
    <x v="3"/>
    <x v="0"/>
    <n v="32"/>
    <s v="Code"/>
    <x v="9"/>
    <s v="NPE EC URE"/>
  </r>
  <r>
    <s v="GPS300002780"/>
    <s v="FSW - ECTS Errors Not Reported in Telemetry"/>
    <x v="0"/>
    <s v="Closed/Approved"/>
    <s v="Developmental"/>
    <s v="Code"/>
    <m/>
    <s v="SIRN 11913"/>
    <s v="Mission Data Unit (MDU)"/>
    <s v="3-Normal Queue"/>
    <n v="2084"/>
    <s v="Robert Montana"/>
    <d v="2012-12-11T15:42:27"/>
    <d v="2012-11-13T11:05:03"/>
    <d v="2013-08-13T11:53:03"/>
    <s v="Coding Error"/>
    <s v="Fixed"/>
    <s v="Cheryl Hodge"/>
    <s v="Flight Software"/>
    <s v="Michael.Gilbert@itt.com"/>
    <s v="Integration Test Phase"/>
    <m/>
    <s v="Michael Gilbert"/>
    <x v="8"/>
    <n v="11930"/>
    <x v="0"/>
    <s v="Flight Software"/>
    <d v="2012-11-13T11:05:03"/>
    <d v="2013-08-13T11:53:03"/>
    <x v="1"/>
    <x v="1"/>
    <n v="33"/>
    <s v="Code"/>
    <x v="3"/>
    <s v="NPE Crosslink Transmit"/>
  </r>
  <r>
    <s v="GPS300002784"/>
    <s v="L-Band OOBE test has excessive number of measurement configurations"/>
    <x v="0"/>
    <s v="Closed/Approved"/>
    <s v="Developmental"/>
    <m/>
    <m/>
    <m/>
    <s v="MITE"/>
    <s v="2-Give High Attention"/>
    <n v="1275"/>
    <s v="Robert Mayercik"/>
    <d v="2013-01-18T07:11:55"/>
    <d v="2012-11-19T11:33:18"/>
    <d v="2013-06-17T10:45:30"/>
    <s v="Document Deficiency"/>
    <s v="Fixed"/>
    <s v="Cheryl Hodge"/>
    <s v="Test Engineering"/>
    <s v="Stephen.Panicali@itt.com"/>
    <s v="Integration Test Phase"/>
    <m/>
    <s v="Stephen Panicali"/>
    <x v="0"/>
    <m/>
    <x v="1"/>
    <s v="Test Software"/>
    <d v="2012-11-19T11:33:18"/>
    <d v="2013-06-17T10:45:30"/>
    <x v="2"/>
    <x v="0"/>
    <n v="25"/>
    <s v="Code"/>
    <x v="7"/>
    <s v="Not Applicable"/>
  </r>
  <r>
    <s v="GPS300002785"/>
    <s v="LBCR - ITE Interface Nav Message Update"/>
    <x v="0"/>
    <s v="Closed/Approved"/>
    <s v="Developmental"/>
    <m/>
    <m/>
    <m/>
    <s v="CSTS"/>
    <s v="2-Give High Attention"/>
    <s v="GPS300002278"/>
    <s v="Richard Lourette"/>
    <d v="2013-01-17T10:17:58"/>
    <d v="2012-11-19T14:23:43"/>
    <d v="2013-05-20T17:50:15"/>
    <s v="Enhancement"/>
    <s v="Enhancement Request"/>
    <s v="Cheryl Hodge"/>
    <s v="Systems"/>
    <s v="Howard.Brayman@itt.com"/>
    <m/>
    <m/>
    <s v="Howard Brayman"/>
    <x v="0"/>
    <s v="11796AP"/>
    <x v="0"/>
    <s v="Test Software"/>
    <d v="2012-11-19T14:23:43"/>
    <d v="2013-05-20T17:50:15"/>
    <x v="2"/>
    <x v="0"/>
    <n v="21"/>
    <s v="Code"/>
    <x v="4"/>
    <s v="OOBE"/>
  </r>
  <r>
    <s v="GPS300002789"/>
    <s v="Database Limits Updates Need to be Incorporated into CSTS Installer"/>
    <x v="0"/>
    <s v="Closed/Approved"/>
    <s v="Developmental"/>
    <m/>
    <m/>
    <m/>
    <s v="CSTS"/>
    <s v="4-Low Priority"/>
    <m/>
    <s v="Jason Jackson"/>
    <d v="2013-10-14T11:57:00"/>
    <d v="2012-11-26T14:31:08"/>
    <d v="2014-01-10T17:15:54"/>
    <s v="Enhancement"/>
    <s v="Enhancement Request"/>
    <s v="Cheryl Hodge"/>
    <s v="Test Software"/>
    <s v="George.Lewis@itt.com"/>
    <s v="Integration Test Phase"/>
    <m/>
    <s v="Brandon Flon"/>
    <x v="11"/>
    <s v="11796AY"/>
    <x v="2"/>
    <s v="Test Software"/>
    <d v="2012-11-26T14:31:08"/>
    <d v="2014-01-10T17:15:54"/>
    <x v="3"/>
    <x v="1"/>
    <n v="2"/>
    <s v="Code"/>
    <x v="4"/>
    <s v="Not Applicable"/>
  </r>
  <r>
    <s v="GPS300002790"/>
    <s v="MITE MAR 4 (MM4) ECTS Interface Emulator EIE LED Segment Failure"/>
    <x v="0"/>
    <s v="Closed/Approved"/>
    <s v="Developmental"/>
    <m/>
    <m/>
    <s v="Hardware"/>
    <s v="MITE"/>
    <s v="3-Normal Queue"/>
    <n v="2791"/>
    <s v="Stephen Angelo"/>
    <d v="2013-09-26T14:21:55"/>
    <d v="2012-11-26T16:00:17"/>
    <d v="2013-09-26T14:21:55"/>
    <s v="Part Defect"/>
    <s v="Fixed"/>
    <s v="Cheryl Hodge"/>
    <s v="Test Software"/>
    <s v="Vincent.Castaldi@itt.com"/>
    <s v="Acceptance Phase (HW)"/>
    <m/>
    <s v="Michael L. Murray"/>
    <x v="1"/>
    <m/>
    <x v="1"/>
    <s v="Electrical"/>
    <d v="2012-11-26T16:00:17"/>
    <d v="2013-09-26T14:22:26"/>
    <x v="2"/>
    <x v="0"/>
    <n v="39"/>
    <s v="Code"/>
    <x v="0"/>
    <s v="Not Applicable"/>
  </r>
  <r>
    <s v="GPS300002791"/>
    <s v="MITE MAR 4 (MM4) ECTS Interface Emulator EIE GED LLED Signal Transition"/>
    <x v="4"/>
    <s v="Open"/>
    <s v="Developmental"/>
    <m/>
    <m/>
    <m/>
    <s v="MITE"/>
    <s v="3-Normal Queue"/>
    <s v="2790, 2799"/>
    <s v="Vincent Castaldi"/>
    <d v="2013-05-06T10:47:41"/>
    <d v="2012-11-26T16:11:42"/>
    <m/>
    <m/>
    <m/>
    <m/>
    <s v="Test Software"/>
    <m/>
    <s v="Acceptance Phase (HW)"/>
    <m/>
    <s v="Michael L. Murray"/>
    <x v="1"/>
    <m/>
    <x v="1"/>
    <s v="Electrical"/>
    <d v="2012-11-26T16:11:42"/>
    <m/>
    <x v="2"/>
    <x v="0"/>
    <n v="0"/>
    <s v="Code"/>
    <x v="0"/>
    <s v="Not Applicable"/>
  </r>
  <r>
    <s v="GPS300002792"/>
    <s v="MDUB2 PEER Finding: New Use Case and script Required for MDUB2-447, -3504 and -3063"/>
    <x v="2"/>
    <s v="Open"/>
    <s v="Developmental"/>
    <m/>
    <m/>
    <m/>
    <s v="Mission Data Unit (MDU)"/>
    <s v="1-Resolve Immediately"/>
    <n v="3059"/>
    <s v="Howard Brayman"/>
    <d v="2013-07-08T14:17:34"/>
    <d v="2012-11-28T08:41:14"/>
    <m/>
    <m/>
    <m/>
    <m/>
    <s v="Systems"/>
    <m/>
    <m/>
    <m/>
    <s v="Stephen Kaytus"/>
    <x v="20"/>
    <m/>
    <x v="0"/>
    <s v="Electrical"/>
    <d v="2012-11-28T08:41:14"/>
    <m/>
    <x v="2"/>
    <x v="0"/>
    <n v="0"/>
    <s v="Code"/>
    <x v="0"/>
    <s v="Not Applicable"/>
  </r>
  <r>
    <s v="GPS300002793"/>
    <s v="MDU_Operating_Mode_Subroutine.xtss has a script error."/>
    <x v="0"/>
    <s v="Closed/Approved"/>
    <s v="Developmental"/>
    <m/>
    <m/>
    <m/>
    <s v="MITE"/>
    <s v="2-Give High Attention"/>
    <m/>
    <s v="Katherine Carita"/>
    <d v="2012-12-05T11:51:51"/>
    <d v="2012-11-29T14:41:30"/>
    <d v="2013-05-24T17:30:04"/>
    <s v="Coding Error"/>
    <s v="Fixed"/>
    <s v="Cheryl Hodge"/>
    <s v="Test Software"/>
    <s v="Michael.Stone@itt.com"/>
    <m/>
    <m/>
    <s v="Michael Stone"/>
    <x v="0"/>
    <n v="11840"/>
    <x v="0"/>
    <s v="Test Software"/>
    <d v="2012-11-29T14:41:30"/>
    <d v="2013-05-24T17:30:04"/>
    <x v="2"/>
    <x v="0"/>
    <n v="21"/>
    <s v="Code"/>
    <x v="7"/>
    <s v="Not Applicable"/>
  </r>
  <r>
    <s v="GPS300002794"/>
    <s v="FSW: Default CNAV Message ID"/>
    <x v="0"/>
    <s v="Closed/Approved"/>
    <s v="Developmental"/>
    <s v="code"/>
    <m/>
    <s v="cnav_msg_builder.cpp"/>
    <s v="Mission Data Unit (MDU)"/>
    <s v="3-Normal Queue"/>
    <m/>
    <s v="Waiman Baccay"/>
    <d v="2012-12-03T12:02:31"/>
    <d v="2012-11-30T11:16:13"/>
    <d v="2013-05-19T15:39:23"/>
    <s v="Coding Error"/>
    <s v="Fixed"/>
    <s v="Cheryl Hodge"/>
    <s v="Flight Software"/>
    <s v="Michael.Gilbert@itt.com"/>
    <s v="Integration Test Phase"/>
    <m/>
    <s v="Waiman Baccay"/>
    <x v="8"/>
    <n v="11926"/>
    <x v="1"/>
    <s v="Flight Software"/>
    <d v="2012-11-30T11:16:13"/>
    <d v="2013-05-19T15:39:23"/>
    <x v="1"/>
    <x v="1"/>
    <n v="21"/>
    <s v="Code"/>
    <x v="3"/>
    <s v="Operating Modes"/>
  </r>
  <r>
    <s v="GPS300002797"/>
    <s v="Update NPEITE STE Validation Procedure"/>
    <x v="0"/>
    <s v="Closed/Awaiting Approval"/>
    <s v="Developmental"/>
    <m/>
    <s v="TPR1620094"/>
    <m/>
    <s v="NPE ITE"/>
    <s v="1-Resolve Immediately"/>
    <n v="2800"/>
    <s v="Joel Warburg"/>
    <d v="2012-12-05T11:47:20"/>
    <d v="2012-12-04T09:12:22"/>
    <d v="2013-02-27T08:18:52"/>
    <s v="Document Deficiency"/>
    <s v="Fixed"/>
    <s v="Cheryl Hodge"/>
    <s v="Test Engineering"/>
    <s v="Vincent.Castaldi@itt.com"/>
    <m/>
    <s v="NPEITE #4"/>
    <s v="Joel Warburg"/>
    <x v="14"/>
    <m/>
    <x v="0"/>
    <s v="Test Software"/>
    <d v="2012-12-04T09:12:22"/>
    <d v="2014-02-06T17:40:41"/>
    <x v="4"/>
    <x v="4"/>
    <n v="6"/>
    <s v="Doc"/>
    <x v="8"/>
    <s v="Not Applicable"/>
  </r>
  <r>
    <s v="GPS300002800"/>
    <s v="NPEITE X1 Validation Script doesn't perform measurement of 5msec X1 epoch"/>
    <x v="0"/>
    <s v="Closed/Approved"/>
    <s v="Developmental"/>
    <m/>
    <m/>
    <m/>
    <s v="NPE ITE"/>
    <s v="3-Normal Queue"/>
    <n v="2797"/>
    <s v="Vincent Castaldi"/>
    <d v="2013-07-30T14:53:21"/>
    <d v="2012-12-04T09:41:56"/>
    <d v="2013-09-23T14:45:44"/>
    <s v="Requirement Misunderstood"/>
    <s v="Fixed"/>
    <s v="Cheryl Hodge"/>
    <s v="Test Engineering"/>
    <s v="Joel.Warburg@itt.com"/>
    <m/>
    <m/>
    <s v="Joel Warburg"/>
    <x v="14"/>
    <m/>
    <x v="1"/>
    <s v="Test Software"/>
    <d v="2012-12-04T09:41:56"/>
    <d v="2013-09-23T14:45:44"/>
    <x v="3"/>
    <x v="3"/>
    <n v="39"/>
    <s v="Code"/>
    <x v="8"/>
    <s v="STE Validation Script"/>
  </r>
  <r>
    <s v="GPS300002802"/>
    <s v="The capability to implement 4 temperature segments needs to be added for L3 test capability"/>
    <x v="0"/>
    <s v="Closed/Approved"/>
    <s v="Formal DR"/>
    <m/>
    <s v="SIRN11909"/>
    <m/>
    <s v="Transmitter/Tuning STE"/>
    <s v="2-Give High Attention"/>
    <s v="LM DR 2326"/>
    <s v="Dick Wong"/>
    <d v="2012-12-06T09:21:40"/>
    <d v="2012-12-04T11:08:04"/>
    <d v="2013-05-16T11:19:57"/>
    <s v="Requirement Incorrect"/>
    <s v="Fixed"/>
    <s v="Cheryl Hodge"/>
    <s v="Test Engineering"/>
    <s v="David.Valvano@itt.com"/>
    <s v="Integration Test Phase"/>
    <s v="XMTR STE"/>
    <s v="Dick Wong"/>
    <x v="19"/>
    <n v="11909"/>
    <x v="0"/>
    <s v="Test Software"/>
    <d v="2012-12-04T11:08:04"/>
    <d v="2013-05-16T11:19:57"/>
    <x v="4"/>
    <x v="4"/>
    <n v="20"/>
    <s v="Code"/>
    <x v="10"/>
    <s v="STE Validation Script"/>
  </r>
  <r>
    <s v="GPS300002803"/>
    <s v="NPEITE Validation script does not test LBCR"/>
    <x v="0"/>
    <s v="Closed/Approved"/>
    <s v="Developmental"/>
    <m/>
    <m/>
    <m/>
    <s v="NPE ITE"/>
    <s v="3-Normal Queue"/>
    <m/>
    <s v="William Bartus"/>
    <d v="2012-12-05T11:41:38"/>
    <d v="2012-12-04T11:09:56"/>
    <d v="2013-10-02T15:57:58"/>
    <s v="Test Set Up Error"/>
    <s v="Fixed"/>
    <s v="Cheryl Hodge"/>
    <s v="Test Engineering"/>
    <s v="Stephen.Angelo@itt.com"/>
    <m/>
    <m/>
    <s v="Joel Warburg"/>
    <x v="14"/>
    <m/>
    <x v="1"/>
    <s v="Test Software"/>
    <d v="2012-12-04T11:09:56"/>
    <d v="2013-10-02T15:57:58"/>
    <x v="3"/>
    <x v="4"/>
    <n v="40"/>
    <s v="Code"/>
    <x v="8"/>
    <s v="Not Applicable"/>
  </r>
  <r>
    <s v="GPS300002805"/>
    <s v="Update NPEITE folder in NPEITE to include all working scripts"/>
    <x v="0"/>
    <s v="Closed/Approved"/>
    <s v="Developmental"/>
    <m/>
    <m/>
    <m/>
    <s v="NPE ITE"/>
    <s v="3-Normal Queue"/>
    <m/>
    <s v="William Bartus"/>
    <d v="2012-12-05T11:40:39"/>
    <d v="2012-12-04T11:17:30"/>
    <d v="2013-06-28T10:04:21"/>
    <s v="Not a Failure"/>
    <s v="Fixed Indirectly"/>
    <s v="Cheryl Hodge"/>
    <s v="Test Engineering"/>
    <s v="William.Bartus@itt.com"/>
    <m/>
    <m/>
    <s v="Joel Warburg"/>
    <x v="11"/>
    <m/>
    <x v="1"/>
    <s v="Test Software"/>
    <d v="2012-12-04T11:17:30"/>
    <d v="2013-06-28T10:04:21"/>
    <x v="3"/>
    <x v="3"/>
    <n v="26"/>
    <s v="Code"/>
    <x v="9"/>
    <s v="STE Validation Script"/>
  </r>
  <r>
    <s v="GPS300002806"/>
    <s v="Cleanup of XMTR Test Software for ATP/Tuning for flight test preparation"/>
    <x v="0"/>
    <s v="Closed/Approved"/>
    <s v="Formal DR"/>
    <m/>
    <s v="SIRN11909"/>
    <m/>
    <s v="Transmitter/Tuning STE"/>
    <s v="1-Resolve Immediately"/>
    <s v="LM DR 2326"/>
    <s v="Dick Wong"/>
    <d v="2012-12-06T09:22:31"/>
    <d v="2012-12-04T13:15:44"/>
    <d v="2013-05-16T11:20:29"/>
    <s v="Requirement Incorrect"/>
    <s v="Fixed"/>
    <s v="Cheryl Hodge"/>
    <s v="Test Engineering"/>
    <s v="David.Valvano@itt.com"/>
    <s v="Integration Test Phase"/>
    <s v="XMTR STE"/>
    <s v="Dick Wong"/>
    <x v="19"/>
    <n v="11909"/>
    <x v="1"/>
    <s v="Test Software"/>
    <d v="2012-12-04T13:15:44"/>
    <d v="2013-05-16T11:20:29"/>
    <x v="4"/>
    <x v="4"/>
    <n v="20"/>
    <s v="Code"/>
    <x v="10"/>
    <s v="Multiple"/>
  </r>
  <r>
    <s v="GPS300002807"/>
    <s v="RF input variation removed for L3 XMTR testing"/>
    <x v="0"/>
    <s v="Closed/Approved"/>
    <s v="Formal DR"/>
    <m/>
    <s v="SIRN11909"/>
    <m/>
    <s v="Transmitter/Tuning STE"/>
    <s v="1-Resolve Immediately"/>
    <s v="LM DR 2326"/>
    <s v="Dick Wong"/>
    <d v="2012-12-06T09:23:25"/>
    <d v="2012-12-04T13:32:03"/>
    <d v="2013-05-16T11:20:57"/>
    <s v="Requirement Incorrect"/>
    <s v="Fixed"/>
    <s v="Cheryl Hodge"/>
    <s v="Test Engineering"/>
    <s v="David.Valvano@itt.com"/>
    <s v="Integration Test Phase"/>
    <s v="XMTR STE"/>
    <s v="Dick Wong"/>
    <x v="19"/>
    <n v="11909"/>
    <x v="1"/>
    <s v="Test Software"/>
    <d v="2012-12-04T13:32:03"/>
    <d v="2013-05-16T11:20:57"/>
    <x v="4"/>
    <x v="4"/>
    <n v="20"/>
    <s v="Code"/>
    <x v="10"/>
    <s v="Not Applicable"/>
  </r>
  <r>
    <s v="GPS300002808"/>
    <s v="AFS1_Gen_State is not assigned STATE_OFF in restoration section of the MDU Telemetry script"/>
    <x v="0"/>
    <s v="Closed/Approved"/>
    <s v="Developmental"/>
    <m/>
    <m/>
    <m/>
    <s v="MITE"/>
    <s v="2-Give High Attention"/>
    <n v="2563"/>
    <s v="Michael Topolski"/>
    <d v="2012-12-05T11:49:41"/>
    <d v="2012-12-05T09:01:27"/>
    <d v="2013-05-17T09:23:18"/>
    <s v="Coding Error"/>
    <s v="Fixed"/>
    <s v="Cheryl Hodge"/>
    <s v="Test Software"/>
    <s v="Nick.Suttora@itt.com"/>
    <m/>
    <m/>
    <s v="Michael Topolski"/>
    <x v="0"/>
    <m/>
    <x v="2"/>
    <s v="Test Software"/>
    <d v="2012-12-05T09:01:27"/>
    <d v="2013-05-17T09:23:18"/>
    <x v="2"/>
    <x v="0"/>
    <n v="20"/>
    <s v="Code"/>
    <x v="7"/>
    <s v="Not Applicable"/>
  </r>
  <r>
    <s v="GPS300002809"/>
    <s v="Update MDU Telemetry use case RIU TLM point table with reverse logic (ACTIVE/LOW)"/>
    <x v="0"/>
    <s v="Closed/Approved"/>
    <s v="Developmental"/>
    <s v="MDU Telemetry use case"/>
    <m/>
    <m/>
    <s v="Mission Data Unit (MDU)"/>
    <s v="4-Low Priority"/>
    <m/>
    <s v="Vincent Cuprewich"/>
    <d v="2012-12-05T11:48:30"/>
    <d v="2012-12-05T09:11:32"/>
    <d v="2013-09-04T15:49:57"/>
    <s v="Requirement Misunderstood"/>
    <s v="Fixed"/>
    <s v="Cheryl Hodge"/>
    <s v="Test Software"/>
    <s v="Michael.Topolski@itt.com"/>
    <m/>
    <m/>
    <s v="Michael Topolski"/>
    <x v="7"/>
    <m/>
    <x v="2"/>
    <s v="Test Software"/>
    <d v="2012-12-05T09:11:32"/>
    <d v="2013-09-04T15:49:57"/>
    <x v="2"/>
    <x v="0"/>
    <n v="36"/>
    <s v="Doc"/>
    <x v="1"/>
    <s v="MDU Telemetry"/>
  </r>
  <r>
    <s v="GPS300002810"/>
    <s v="FSW: MNAV Special Message Broadcast Reporting"/>
    <x v="0"/>
    <s v="Closed/Approved"/>
    <s v="Developmental"/>
    <s v="Code"/>
    <m/>
    <s v="code"/>
    <s v="Mission Data Unit (MDU)"/>
    <s v="3-Normal Queue"/>
    <m/>
    <s v="Waiman Baccay"/>
    <d v="2012-12-07T13:41:09"/>
    <d v="2012-12-07T08:36:13"/>
    <d v="2013-06-05T16:05:04"/>
    <s v="Coding Error"/>
    <s v="Fixed"/>
    <s v="Cheryl Hodge"/>
    <s v="Flight Software"/>
    <s v="Michael.Gilbert@itt.com"/>
    <s v="Integration Test Phase"/>
    <m/>
    <s v="Waiman Baccay"/>
    <x v="8"/>
    <n v="11926"/>
    <x v="1"/>
    <s v="Flight Software"/>
    <d v="2012-12-07T08:36:13"/>
    <d v="2013-06-05T16:05:04"/>
    <x v="1"/>
    <x v="1"/>
    <n v="23"/>
    <s v="Code"/>
    <x v="3"/>
    <s v="Not Applicable"/>
  </r>
  <r>
    <s v="GPS300002811"/>
    <s v="FSW - First X1 Epoch Too Short"/>
    <x v="0"/>
    <s v="Closed/Approved"/>
    <s v="Developmental"/>
    <m/>
    <m/>
    <s v="SIRN 11913"/>
    <s v="Mission Data Unit (MDU)"/>
    <s v="2-Give High Attention"/>
    <n v="16801863"/>
    <s v="Michael Gilbert"/>
    <d v="2012-12-07T13:42:48"/>
    <d v="2012-12-07T13:37:10"/>
    <d v="2013-05-29T20:36:21"/>
    <s v="Design Error"/>
    <s v="Fixed"/>
    <s v="Cheryl Hodge"/>
    <s v="Flight Software"/>
    <s v="Patricia.Roeland@itt.com"/>
    <s v="Integration Test Phase"/>
    <m/>
    <s v="Michael Gilbert"/>
    <x v="8"/>
    <n v="11951"/>
    <x v="0"/>
    <s v="Flight Software"/>
    <d v="2012-12-07T13:37:10"/>
    <d v="2013-05-29T20:36:21"/>
    <x v="1"/>
    <x v="1"/>
    <n v="22"/>
    <s v="Code"/>
    <x v="3"/>
    <s v="Not Applicable"/>
  </r>
  <r>
    <s v="GPS300002812"/>
    <s v="MDU_LBand_Phase_Noise.xts not running L2EC(B) due to typo."/>
    <x v="0"/>
    <s v="Closed/Approved"/>
    <s v="Developmental"/>
    <m/>
    <m/>
    <m/>
    <s v="MITE"/>
    <s v="2-Give High Attention"/>
    <m/>
    <s v="Michael Topolski"/>
    <d v="2013-06-15T17:34:57"/>
    <d v="2012-12-11T15:46:50"/>
    <d v="2013-06-18T17:34:55"/>
    <s v="Coding Error"/>
    <s v="Fixed"/>
    <s v="Cheryl Hodge"/>
    <s v="Test Software"/>
    <s v="Nick.Suttora@itt.com"/>
    <s v="Integration Test Phase"/>
    <m/>
    <s v="Michael Stone"/>
    <x v="0"/>
    <m/>
    <x v="0"/>
    <s v="Test Software"/>
    <d v="2012-12-11T15:46:50"/>
    <d v="2013-06-18T17:34:55"/>
    <x v="2"/>
    <x v="0"/>
    <n v="25"/>
    <s v="Code"/>
    <x v="7"/>
    <s v="Not Applicable"/>
  </r>
  <r>
    <s v="GPS300002813"/>
    <s v="Code for SAU out in Denver Has 2 issues that need fixing"/>
    <x v="0"/>
    <s v="Closed/Awaiting Approval"/>
    <s v="Formal DR"/>
    <m/>
    <s v="SAU"/>
    <s v="SAU"/>
    <s v="NPE ITE"/>
    <s v="1-Resolve Immediately"/>
    <s v="2952, LM DR 2809, LM DR 2802"/>
    <s v="Joseph Barcelo"/>
    <d v="2012-12-24T10:44:28"/>
    <d v="2012-12-12T15:05:04"/>
    <d v="2013-08-12T11:07:03"/>
    <s v="Requirement Misunderstood"/>
    <s v="Enhancement Request"/>
    <s v="Cheryl Hodge"/>
    <s v="Test Software"/>
    <s v="William.Bartus@itt.com"/>
    <m/>
    <m/>
    <s v="William Bartus"/>
    <x v="21"/>
    <s v="SAU 1.1"/>
    <x v="0"/>
    <s v="Test Software"/>
    <d v="2012-12-12T15:05:04"/>
    <d v="2013-08-12T14:02:23"/>
    <x v="1"/>
    <x v="1"/>
    <n v="33"/>
    <s v="Code"/>
    <x v="10"/>
    <s v="L-Band Phase Noise"/>
  </r>
  <r>
    <s v="GPS300002814"/>
    <s v="Cal Paths for MITE-MAR needs new paths to support TKS Spurious Test"/>
    <x v="0"/>
    <s v="Closed/Approved"/>
    <s v="Developmental"/>
    <m/>
    <m/>
    <s v="STE_MITE_MAR_Sig_Path_Cal.xts"/>
    <s v="CSTS"/>
    <s v="2-Give High Attention"/>
    <m/>
    <s v="Robert Mayercik"/>
    <d v="2013-01-14T13:36:42"/>
    <d v="2012-12-12T18:22:44"/>
    <d v="2013-05-24T18:04:43"/>
    <s v="Enhancement"/>
    <s v="Fixed"/>
    <s v="Cheryl Hodge"/>
    <s v="Test Software"/>
    <s v="Allen.Kozal@itt.com"/>
    <m/>
    <m/>
    <s v="Robert Mayercik"/>
    <x v="0"/>
    <n v="11840"/>
    <x v="3"/>
    <s v="Test Software"/>
    <d v="2012-12-12T18:22:44"/>
    <d v="2013-05-24T18:04:43"/>
    <x v="2"/>
    <x v="0"/>
    <n v="21"/>
    <s v="Code"/>
    <x v="7"/>
    <s v="Not Applicable"/>
  </r>
  <r>
    <s v="GPS300002818"/>
    <s v="MDU_Configuration Script Needs Sequencing and Content Updates"/>
    <x v="0"/>
    <s v="Closed/Approved"/>
    <s v="Developmental"/>
    <m/>
    <m/>
    <s v="MDU_Configuration"/>
    <s v="MITE"/>
    <s v="2-Give High Attention"/>
    <m/>
    <s v="Brandon Flon"/>
    <d v="2013-01-03T08:05:22"/>
    <d v="2012-12-27T09:17:00"/>
    <d v="2013-07-29T13:53:38"/>
    <s v="Coding Error"/>
    <s v="Fixed"/>
    <s v="Cheryl Hodge"/>
    <s v="Test Software"/>
    <s v="Vincent.Cuprewich@itt.com"/>
    <s v="Integration Test Phase"/>
    <m/>
    <s v="Brandon Flon"/>
    <x v="0"/>
    <m/>
    <x v="0"/>
    <s v="Test Software"/>
    <d v="2012-12-27T09:17:00"/>
    <d v="2013-07-29T13:53:38"/>
    <x v="2"/>
    <x v="0"/>
    <n v="31"/>
    <s v="Code"/>
    <x v="7"/>
    <s v="Cal Paths"/>
  </r>
  <r>
    <s v="GPS300002821"/>
    <s v="Align Official Upload Input Files with MUB outputs in Classified Clear Case"/>
    <x v="0"/>
    <s v="Closed/Approved"/>
    <s v="Developmental"/>
    <m/>
    <m/>
    <m/>
    <s v="MAR"/>
    <s v="3-Normal Queue"/>
    <m/>
    <s v="Brandon Flon"/>
    <d v="2013-05-26T11:08:25"/>
    <d v="2013-01-04T11:31:34"/>
    <d v="2013-11-16T14:31:44"/>
    <s v="Test Set Up Error"/>
    <s v="Fixed"/>
    <s v="Cheryl Hodge"/>
    <s v="Test Software"/>
    <s v="Nick.Suttora@itt.com"/>
    <s v="Integration Test Phase"/>
    <m/>
    <s v="Brandon Flon"/>
    <x v="0"/>
    <m/>
    <x v="1"/>
    <s v="Test Software"/>
    <d v="2013-01-04T11:31:34"/>
    <d v="2013-11-16T14:31:53"/>
    <x v="2"/>
    <x v="0"/>
    <n v="46"/>
    <s v="Code"/>
    <x v="7"/>
    <s v="MDU Configuration"/>
  </r>
  <r>
    <s v="GPS300002824"/>
    <s v="Uncomment I_O_CCA_ECTS_Interface_Error telemetry check in the NPE Crosslink Recv and Transmit scripts"/>
    <x v="0"/>
    <s v="Closed/Approved"/>
    <s v="Developmental"/>
    <m/>
    <m/>
    <m/>
    <s v="Navigation Payload Element (NPE)"/>
    <s v="3-Normal Queue"/>
    <m/>
    <s v="Michael Topolski"/>
    <d v="2013-01-10T09:17:55"/>
    <d v="2013-01-07T11:45:19"/>
    <d v="2013-09-30T09:21:33"/>
    <s v="Not a Failure"/>
    <s v="Fixed"/>
    <s v="Cheryl Hodge"/>
    <s v="Test Software"/>
    <s v="Vincent.Cuprewich@itt.com"/>
    <m/>
    <m/>
    <s v="Michael Topolski"/>
    <x v="11"/>
    <m/>
    <x v="1"/>
    <s v="Test Software"/>
    <d v="2013-01-07T11:45:19"/>
    <d v="2013-09-30T09:21:33"/>
    <x v="3"/>
    <x v="3"/>
    <n v="40"/>
    <s v="Code"/>
    <x v="9"/>
    <s v="Multiple"/>
  </r>
  <r>
    <s v="GPS300002826"/>
    <s v="MDU_TKS_Phase_Noise Requires Code Updates"/>
    <x v="0"/>
    <s v="Closed/Approved"/>
    <s v="Developmental"/>
    <m/>
    <m/>
    <s v="MDU_TKS_Phase_Noise.xts"/>
    <s v="MITE"/>
    <s v="2-Give High Attention"/>
    <m/>
    <s v="Robert Mayercik"/>
    <d v="2013-06-13T11:08:14"/>
    <d v="2013-01-07T18:16:43"/>
    <d v="2013-06-27T10:20:02"/>
    <s v="Coding Error"/>
    <s v="Fixed"/>
    <s v="Cheryl Hodge"/>
    <s v="Test Software"/>
    <s v="Luigi.Greco@itt.com"/>
    <s v="Integration Test Phase"/>
    <m/>
    <s v="Brandon Flon"/>
    <x v="0"/>
    <m/>
    <x v="0"/>
    <s v="Test Software"/>
    <d v="2013-01-07T18:16:43"/>
    <d v="2013-06-27T10:20:02"/>
    <x v="2"/>
    <x v="0"/>
    <n v="26"/>
    <s v="Code"/>
    <x v="7"/>
    <s v="NPE Crosslink Transmit &amp; NPE Crosslink Receive"/>
  </r>
  <r>
    <s v="GPS300002827"/>
    <s v="T5_Data.dll has Timestamp Coding Error with 1553 Telemetry"/>
    <x v="0"/>
    <s v="Closed/Approved"/>
    <s v="Developmental"/>
    <m/>
    <m/>
    <s v="DataPoint.cs"/>
    <s v="CSTS"/>
    <s v="1-Resolve Immediately"/>
    <m/>
    <s v="Richard Lourette"/>
    <d v="2013-01-08T16:48:35"/>
    <d v="2013-01-08T16:35:40"/>
    <d v="2013-05-20T17:34:37"/>
    <s v="Coding Error"/>
    <s v="Fixed"/>
    <s v="Cheryl Hodge"/>
    <s v="Test Software"/>
    <s v="Julie.Fazio@itt.com"/>
    <s v="Integration Test Phase"/>
    <m/>
    <s v="Brandon Flon"/>
    <x v="0"/>
    <s v="11796AP + 11796AO+DR2827+_Patch"/>
    <x v="3"/>
    <s v="Test Software"/>
    <d v="2013-01-08T16:35:40"/>
    <d v="2013-05-20T17:34:37"/>
    <x v="2"/>
    <x v="0"/>
    <n v="21"/>
    <s v="Code"/>
    <x v="4"/>
    <s v="TKS Phase Noise"/>
  </r>
  <r>
    <s v="GPS300002828"/>
    <s v="NPE Crosslink Transmit L3 NDS Data Mismatches"/>
    <x v="0"/>
    <s v="Closed/Approved"/>
    <s v="Developmental"/>
    <m/>
    <m/>
    <m/>
    <s v="Navigation Payload Element (NPE)"/>
    <s v="2-Give High Attention"/>
    <n v="2776"/>
    <s v="Timothy Flynn"/>
    <d v="2013-01-17T10:06:58"/>
    <d v="2013-01-08T17:49:03"/>
    <d v="2013-07-22T15:08:13"/>
    <s v="Design Error"/>
    <s v="Fixed Indirectly"/>
    <s v="Cheryl Hodge"/>
    <s v="Test Engineering"/>
    <s v="Vincent.Cuprewich@itt.com"/>
    <m/>
    <m/>
    <s v="Vincent Cuprewich"/>
    <x v="11"/>
    <m/>
    <x v="3"/>
    <s v="Test Software"/>
    <d v="2013-01-08T17:49:03"/>
    <d v="2013-07-22T15:08:13"/>
    <x v="3"/>
    <x v="3"/>
    <n v="30"/>
    <s v="Code"/>
    <x v="5"/>
    <s v="Not Applicable"/>
  </r>
  <r>
    <s v="GPS300002830"/>
    <s v="Implement applying cal data in the NPE HPE script."/>
    <x v="0"/>
    <s v="Closed/Approved"/>
    <s v="Developmental"/>
    <m/>
    <m/>
    <m/>
    <s v="Navigation Payload Element (NPE)"/>
    <s v="4-Low Priority"/>
    <m/>
    <s v="Michael Topolski"/>
    <d v="2013-01-10T09:19:59"/>
    <d v="2013-01-09T10:01:39"/>
    <d v="2013-09-09T13:52:45"/>
    <s v="Enhancement"/>
    <s v="Enhancement Request"/>
    <s v="Cheryl Hodge"/>
    <s v="Test Software"/>
    <s v="Vincent.Cuprewich@itt.com"/>
    <m/>
    <m/>
    <s v="Michael Topolski"/>
    <x v="11"/>
    <m/>
    <x v="1"/>
    <s v="Test Software"/>
    <d v="2013-01-09T10:01:39"/>
    <d v="2013-09-09T13:52:45"/>
    <x v="3"/>
    <x v="3"/>
    <n v="37"/>
    <s v="Code"/>
    <x v="9"/>
    <s v="Not Applicable"/>
  </r>
  <r>
    <s v="GPS300002834"/>
    <s v="MDU Crosstalk and Quadrature Error Is Out of Specification"/>
    <x v="0"/>
    <s v="Closed/Approved"/>
    <s v="Developmental"/>
    <m/>
    <m/>
    <m/>
    <s v="Mission Data Unit (MDU)"/>
    <s v="2-Give High Attention"/>
    <n v="2406"/>
    <s v="Milan Patel"/>
    <d v="2013-04-30T10:24:52"/>
    <d v="2013-01-11T11:07:21"/>
    <d v="2013-06-27T10:20:38"/>
    <s v="Design Error"/>
    <s v="Fixed Indirectly"/>
    <s v="Cheryl Hodge"/>
    <s v="Systems"/>
    <s v="Michael.Yucis@itt.com"/>
    <m/>
    <m/>
    <s v="Michael Yucis"/>
    <x v="0"/>
    <m/>
    <x v="0"/>
    <s v="Test Software"/>
    <d v="2013-01-11T11:07:21"/>
    <d v="2013-06-27T10:20:38"/>
    <x v="2"/>
    <x v="0"/>
    <n v="26"/>
    <s v="Code"/>
    <x v="7"/>
    <s v="NPE HPE Signals"/>
  </r>
  <r>
    <s v="GPS300002837"/>
    <s v="The MDU HPE and NCE scripts do not fail if the GetTriggerEventRegister returns &quot;0&quot;."/>
    <x v="0"/>
    <s v="Closed/Approved"/>
    <s v="Developmental"/>
    <m/>
    <m/>
    <m/>
    <s v="Mission Data Unit (MDU)"/>
    <s v="2-Give High Attention"/>
    <m/>
    <s v="Michael Topolski"/>
    <d v="2013-01-15T08:20:43"/>
    <d v="2013-01-14T11:49:43"/>
    <d v="2013-06-27T10:19:22"/>
    <s v="Enhancement"/>
    <s v="Enhancement Request"/>
    <s v="Cheryl Hodge"/>
    <s v="Test Software"/>
    <s v="Vincent.Cuprewich@itt.com"/>
    <m/>
    <m/>
    <s v="Michael Topolski"/>
    <x v="0"/>
    <m/>
    <x v="0"/>
    <s v="Test Software"/>
    <d v="2013-01-14T11:49:43"/>
    <d v="2013-06-27T10:19:22"/>
    <x v="2"/>
    <x v="0"/>
    <n v="26"/>
    <s v="Code"/>
    <x v="7"/>
    <s v="Code Power Ratio"/>
  </r>
  <r>
    <s v="GPS300002838"/>
    <s v="The NPE HPE and NCE scripts do not fail if the GetTriggerEventRegister returns &quot;0&quot;."/>
    <x v="0"/>
    <s v="Closed/Approved"/>
    <s v="Developmental"/>
    <m/>
    <m/>
    <m/>
    <s v="Navigation Payload Element (NPE)"/>
    <s v="4-Low Priority"/>
    <m/>
    <s v="Michael Topolski"/>
    <d v="2013-01-15T08:18:45"/>
    <d v="2013-01-14T13:36:46"/>
    <d v="2013-09-09T13:53:26"/>
    <s v="Enhancement"/>
    <s v="Fixed"/>
    <s v="Cheryl Hodge"/>
    <s v="Test Software"/>
    <s v="Vincent.Cuprewich@itt.com"/>
    <m/>
    <m/>
    <s v="Michael Topolski"/>
    <x v="11"/>
    <m/>
    <x v="1"/>
    <s v="Test Software"/>
    <d v="2013-01-14T13:36:46"/>
    <d v="2013-09-09T13:53:26"/>
    <x v="3"/>
    <x v="3"/>
    <n v="37"/>
    <s v="Code"/>
    <x v="9"/>
    <s v="HPE Signals &amp; NCE Signals"/>
  </r>
  <r>
    <s v="GPS300002840"/>
    <s v="Update frequency sweep ranges in MITE OOBE Cal Paths script"/>
    <x v="0"/>
    <s v="Closed/Approved"/>
    <s v="Developmental"/>
    <m/>
    <m/>
    <m/>
    <s v="MITE"/>
    <s v="3-Normal Queue"/>
    <n v="3074"/>
    <s v="Robert Mayercik"/>
    <d v="2013-01-15T08:16:11"/>
    <d v="2013-01-14T15:23:38"/>
    <d v="2013-05-17T09:22:35"/>
    <s v="Not a Failure"/>
    <s v="Duplicate"/>
    <s v="Cheryl Hodge"/>
    <s v="Systems"/>
    <s v="Nick.Suttora@itt.com"/>
    <m/>
    <m/>
    <s v="Luigi Greco"/>
    <x v="0"/>
    <m/>
    <x v="1"/>
    <s v="Test Software"/>
    <d v="2013-01-14T15:23:38"/>
    <d v="2013-05-17T09:22:35"/>
    <x v="2"/>
    <x v="0"/>
    <n v="20"/>
    <s v="Code"/>
    <x v="7"/>
    <s v="NPE HPE Signals &amp; NPE NCE Signals"/>
  </r>
  <r>
    <s v="GPS300002841"/>
    <s v="Update frequency sweep ranges in NPE OOBE script"/>
    <x v="0"/>
    <s v="Closed/Approved"/>
    <s v="Developmental"/>
    <m/>
    <m/>
    <m/>
    <s v="Navigation Payload Element (NPE)"/>
    <s v="3-Normal Queue"/>
    <m/>
    <s v="Robert Mayercik"/>
    <d v="2013-01-15T08:27:32"/>
    <d v="2013-01-14T15:25:05"/>
    <d v="2013-07-12T15:07:37"/>
    <s v="Requirement Incorrect"/>
    <s v="Fixed"/>
    <s v="Cheryl Hodge"/>
    <s v="Systems"/>
    <s v="William.Bartus@itt.com"/>
    <m/>
    <m/>
    <s v="Luigi Greco"/>
    <x v="11"/>
    <m/>
    <x v="1"/>
    <s v="Test Software"/>
    <d v="2013-01-14T15:25:05"/>
    <d v="2013-07-12T15:07:38"/>
    <x v="3"/>
    <x v="3"/>
    <n v="28"/>
    <s v="Code"/>
    <x v="9"/>
    <s v="Cal Paths"/>
  </r>
  <r>
    <s v="GPS300002842"/>
    <s v="Update frequency sweep ranges in NPEITE OOBE Cal Paths script"/>
    <x v="0"/>
    <s v="Closed/Approved"/>
    <s v="Developmental"/>
    <m/>
    <m/>
    <m/>
    <s v="NPE ITE"/>
    <s v="3-Normal Queue"/>
    <m/>
    <s v="Robert Mayercik"/>
    <d v="2013-01-15T08:27:57"/>
    <d v="2013-01-14T15:27:00"/>
    <d v="2013-07-12T15:09:16"/>
    <s v="Requirement Incorrect"/>
    <s v="Fixed"/>
    <s v="Cheryl Hodge"/>
    <s v="Systems"/>
    <s v="William.Bartus@itt.com"/>
    <m/>
    <m/>
    <s v="Luigi Greco"/>
    <x v="11"/>
    <m/>
    <x v="1"/>
    <s v="Test Software"/>
    <d v="2013-01-14T15:27:00"/>
    <d v="2013-07-12T15:09:16"/>
    <x v="3"/>
    <x v="3"/>
    <n v="28"/>
    <s v="Code"/>
    <x v="9"/>
    <s v="NPE L-Band OOBE"/>
  </r>
  <r>
    <s v="GPS300002843"/>
    <s v="ATP Executive GUI Stops Populating with Script Run Information"/>
    <x v="0"/>
    <s v="Closed/Approved"/>
    <s v="Developmental"/>
    <m/>
    <m/>
    <m/>
    <s v="CSTS"/>
    <s v="2-Give High Attention"/>
    <m/>
    <s v="Jason Jackson"/>
    <d v="2013-09-10T14:48:46"/>
    <d v="2013-01-15T07:48:35"/>
    <d v="2013-10-29T09:46:43"/>
    <s v="Design Error"/>
    <s v="Fixed"/>
    <s v="Cheryl Hodge"/>
    <s v="Test Software"/>
    <s v="Brandon.Flon@itt.com"/>
    <s v="Integration Test Phase"/>
    <m/>
    <s v="Brandon Flon"/>
    <x v="22"/>
    <s v="11796AW"/>
    <x v="2"/>
    <s v="Test Software"/>
    <d v="2013-01-15T07:48:35"/>
    <d v="2013-10-29T17:23:10"/>
    <x v="2"/>
    <x v="1"/>
    <n v="44"/>
    <s v="Code"/>
    <x v="4"/>
    <s v="NPE L-Band OOBE &amp; Cal Paths"/>
  </r>
  <r>
    <s v="GPS300002844"/>
    <s v="Test Engine and ATP Executive GUI Stops Responding to Script Run Requests"/>
    <x v="0"/>
    <s v="Closed/Approved"/>
    <s v="Developmental"/>
    <m/>
    <m/>
    <m/>
    <s v="CSTS"/>
    <s v="2-Give High Attention"/>
    <m/>
    <s v="Jason Jackson"/>
    <d v="2013-09-11T12:13:54"/>
    <d v="2013-01-15T07:52:58"/>
    <d v="2013-10-28T17:28:58"/>
    <s v="Enhancement"/>
    <s v="Fixed"/>
    <s v="Cheryl Hodge"/>
    <s v="Test Software"/>
    <s v="Julie.Fazio@itt.com"/>
    <s v="Integration Test Phase"/>
    <m/>
    <s v="Brandon Flon"/>
    <x v="22"/>
    <s v="11796AW"/>
    <x v="2"/>
    <s v="Test Software"/>
    <d v="2013-01-15T07:52:58"/>
    <d v="2013-10-29T17:23:26"/>
    <x v="2"/>
    <x v="1"/>
    <n v="44"/>
    <s v="Code"/>
    <x v="4"/>
    <s v="Not Applicable"/>
  </r>
  <r>
    <s v="GPS300002846"/>
    <s v="Stable 32 3rd party software is needed to analyze Allen Deviation Data"/>
    <x v="2"/>
    <s v="Deferred"/>
    <s v="Developmental"/>
    <m/>
    <m/>
    <m/>
    <s v="MITE"/>
    <s v="2-Give High Attention"/>
    <m/>
    <s v="Vincent Castaldi"/>
    <d v="2013-09-09T14:51:29"/>
    <d v="2013-01-15T08:03:15"/>
    <m/>
    <m/>
    <m/>
    <m/>
    <s v="Test Software"/>
    <m/>
    <s v="Integration Test Phase"/>
    <m/>
    <s v="Brandon Flon"/>
    <x v="23"/>
    <m/>
    <x v="4"/>
    <s v="Test Software"/>
    <d v="2013-01-15T08:03:15"/>
    <m/>
    <x v="2"/>
    <x v="0"/>
    <n v="0"/>
    <s v="Code"/>
    <x v="5"/>
    <s v="Not Applicable"/>
  </r>
  <r>
    <s v="GPS300002851"/>
    <s v="L3 Transmitter ATP Software Errors"/>
    <x v="0"/>
    <s v="Closed/Approved"/>
    <s v="Formal DR"/>
    <m/>
    <s v="SIRN11922"/>
    <m/>
    <s v="Transmitter/Tuning STE"/>
    <s v="1-Resolve Immediately"/>
    <s v="LM DR 2326"/>
    <s v="Dick Wong"/>
    <d v="2013-01-16T13:03:29"/>
    <d v="2013-01-15T10:34:53"/>
    <d v="2013-05-16T11:21:25"/>
    <s v="Enhancement"/>
    <s v="Fixed"/>
    <s v="Cheryl Hodge"/>
    <s v="Test Engineering"/>
    <s v="Marianne.McLaughlin@itt.com"/>
    <s v="Integration Test Phase"/>
    <s v="XMTR STE"/>
    <s v="Stephen Angelo"/>
    <x v="19"/>
    <n v="11922"/>
    <x v="0"/>
    <s v="Test Software"/>
    <d v="2013-01-15T10:34:53"/>
    <d v="2013-05-16T11:21:25"/>
    <x v="4"/>
    <x v="4"/>
    <n v="20"/>
    <s v="Code"/>
    <x v="10"/>
    <s v="Not Applicable"/>
  </r>
  <r>
    <s v="GPS300002854"/>
    <s v="FSW: Almanac and Differential Correction Data Handling"/>
    <x v="1"/>
    <s v="In Progress"/>
    <s v="Developmental"/>
    <s v="code"/>
    <m/>
    <s v="code"/>
    <s v="Mission Data Unit (MDU)"/>
    <s v="3-Normal Queue"/>
    <m/>
    <s v="Waiman Baccay"/>
    <d v="2013-01-21T13:25:27"/>
    <d v="2013-01-16T11:16:33"/>
    <d v="2013-02-04T13:48:43"/>
    <s v="Coding Error"/>
    <s v="Fixed"/>
    <m/>
    <s v="Flight Software"/>
    <s v="Aryeh.Tasher@itt.com"/>
    <s v="Integration Test Phase"/>
    <m/>
    <s v="Waiman Baccay"/>
    <x v="8"/>
    <n v="11928"/>
    <x v="1"/>
    <s v="Flight Software"/>
    <d v="2013-01-16T11:16:33"/>
    <m/>
    <x v="1"/>
    <x v="1"/>
    <n v="0"/>
    <s v="Code"/>
    <x v="3"/>
    <s v="Not Applicable"/>
  </r>
  <r>
    <s v="GPS300002858"/>
    <s v="TAR Safety Rack Configuration Files Not Complete"/>
    <x v="4"/>
    <s v="In Progress"/>
    <s v="Developmental"/>
    <m/>
    <m/>
    <m/>
    <s v="TAR"/>
    <s v="2-Give High Attention"/>
    <m/>
    <s v="Frederick Zeiher"/>
    <d v="2013-01-24T14:23:02"/>
    <d v="2013-01-16T14:50:50"/>
    <m/>
    <m/>
    <m/>
    <m/>
    <s v="Test Software"/>
    <s v="Vincent.Castaldi@itt.com"/>
    <s v="Integration Test Phase"/>
    <m/>
    <s v="Brandon Flon"/>
    <x v="11"/>
    <m/>
    <x v="1"/>
    <s v="Electrical"/>
    <d v="2013-01-16T14:50:50"/>
    <m/>
    <x v="3"/>
    <x v="3"/>
    <n v="0"/>
    <s v="Code"/>
    <x v="0"/>
    <s v="Not Applicable"/>
  </r>
  <r>
    <s v="GPS300002859"/>
    <s v="Cannot Create Excel Version of Datasheet for NPE Configuration (NPE ITE #3)"/>
    <x v="2"/>
    <s v="Deferred"/>
    <s v="Developmental"/>
    <m/>
    <m/>
    <m/>
    <s v="NPE ITE"/>
    <s v="2-Give High Attention"/>
    <m/>
    <s v="David Mart"/>
    <d v="2013-05-30T14:19:34"/>
    <d v="2013-01-16T15:09:00"/>
    <m/>
    <m/>
    <m/>
    <m/>
    <s v="Test Software"/>
    <m/>
    <s v="Integration Test Phase"/>
    <m/>
    <s v="Brandon Flon"/>
    <x v="23"/>
    <m/>
    <x v="4"/>
    <s v="Test Software"/>
    <d v="2013-01-16T15:09:00"/>
    <m/>
    <x v="3"/>
    <x v="2"/>
    <n v="0"/>
    <s v="Code"/>
    <x v="5"/>
    <s v="Not Applicable"/>
  </r>
  <r>
    <s v="GPS300002860"/>
    <s v="RF Drawers have Unterminated switches"/>
    <x v="0"/>
    <s v="Closed/Approved"/>
    <s v="Developmental"/>
    <m/>
    <m/>
    <m/>
    <s v="NPE ITE"/>
    <s v="2-Give High Attention"/>
    <m/>
    <s v="Vincent Castaldi"/>
    <d v="2013-01-24T14:23:55"/>
    <d v="2013-01-16T15:17:37"/>
    <d v="2013-11-18T14:47:16"/>
    <s v="Design Error"/>
    <s v="Fixed"/>
    <s v="Cheryl Hodge"/>
    <s v="Hardware"/>
    <s v="Brandon.Flon@itt.com"/>
    <s v="Integration Test Phase"/>
    <m/>
    <s v="Brandon Flon"/>
    <x v="11"/>
    <m/>
    <x v="0"/>
    <s v="Electrical"/>
    <d v="2013-01-16T15:17:37"/>
    <d v="2013-11-18T14:47:16"/>
    <x v="3"/>
    <x v="3"/>
    <n v="47"/>
    <s v="Code"/>
    <x v="0"/>
    <s v="Not Applicable"/>
  </r>
  <r>
    <s v="GPS300002861"/>
    <s v="Cannot Start LBCR Test Transmitter from NPEITE"/>
    <x v="0"/>
    <s v="Closed/Approved"/>
    <s v="Developmental"/>
    <m/>
    <m/>
    <m/>
    <s v="LBCR"/>
    <s v="3-Normal Queue"/>
    <s v="DR3439"/>
    <s v="Joseph Barcelo"/>
    <d v="2013-05-22T13:19:22"/>
    <d v="2013-01-16T15:27:22"/>
    <d v="2014-01-27T17:01:08"/>
    <s v="Coding Error"/>
    <s v="Fixed"/>
    <s v="Cheryl Hodge"/>
    <s v="Test Software"/>
    <s v="Brandon.Flon@itt.com"/>
    <s v="Integration Test Phase"/>
    <m/>
    <s v="Brandon Flon"/>
    <x v="1"/>
    <s v="SIRN11853I_UNCL"/>
    <x v="2"/>
    <s v="Test Software"/>
    <d v="2013-01-16T15:27:22"/>
    <d v="2014-01-27T17:01:08"/>
    <x v="3"/>
    <x v="1"/>
    <n v="5"/>
    <s v="Code"/>
    <x v="4"/>
    <s v="Not Applicable"/>
  </r>
  <r>
    <s v="GPS300002862"/>
    <s v="A consumption data dump tool is needed to characterize Driver/HPA in tuning/integration testing"/>
    <x v="0"/>
    <s v="Closed/Approved"/>
    <s v="Formal DR"/>
    <m/>
    <s v="SIRN11922"/>
    <m/>
    <s v="Transmitter/Tuning STE"/>
    <s v="1-Resolve Immediately"/>
    <s v="LM DR 2326"/>
    <s v="Dick Wong"/>
    <d v="2013-01-17T16:22:51"/>
    <d v="2013-01-17T09:05:06"/>
    <d v="2013-05-16T11:21:57"/>
    <s v="Enhancement"/>
    <s v="Fixed"/>
    <s v="Cheryl Hodge"/>
    <s v="Test Engineering"/>
    <s v="David.Valvano@itt.com"/>
    <m/>
    <s v="XMTR STE"/>
    <s v="Dick Wong"/>
    <x v="19"/>
    <n v="11922"/>
    <x v="1"/>
    <s v="Test Software"/>
    <d v="2013-01-17T09:05:06"/>
    <d v="2013-05-16T11:21:57"/>
    <x v="4"/>
    <x v="4"/>
    <n v="20"/>
    <s v="Code"/>
    <x v="10"/>
    <s v="Not Applicable"/>
  </r>
  <r>
    <s v="GPS300002863"/>
    <s v="ATP Test Enhancements"/>
    <x v="0"/>
    <s v="Closed/Approved"/>
    <s v="Formal DR"/>
    <m/>
    <s v="SIRN11922"/>
    <m/>
    <s v="Transmitter/Tuning STE"/>
    <s v="1-Resolve Immediately"/>
    <s v="LM DR 2326"/>
    <s v="Dick Wong"/>
    <d v="2013-01-17T16:24:16"/>
    <d v="2013-01-17T09:15:29"/>
    <d v="2013-05-16T11:22:14"/>
    <s v="Enhancement"/>
    <s v="Fixed"/>
    <s v="Cheryl Hodge"/>
    <s v="Test Engineering"/>
    <s v="David.Valvano@itt.com"/>
    <s v="Acceptance Phase (HW)"/>
    <s v="XMTR STE"/>
    <s v="Dick Wong"/>
    <x v="19"/>
    <n v="11922"/>
    <x v="1"/>
    <s v="Test Software"/>
    <d v="2013-01-17T09:15:29"/>
    <d v="2013-05-16T11:22:14"/>
    <x v="4"/>
    <x v="4"/>
    <n v="20"/>
    <s v="Code"/>
    <x v="10"/>
    <s v="Not Applicable"/>
  </r>
  <r>
    <s v="GPS300002867"/>
    <s v="Telemetry Throughput Issue Causing Telemetry to Back Up in Time"/>
    <x v="0"/>
    <s v="Closed/Approved"/>
    <s v="Developmental"/>
    <m/>
    <m/>
    <m/>
    <s v="CSTS"/>
    <s v="2-Give High Attention"/>
    <n v="3131"/>
    <s v="Jason Jackson"/>
    <d v="2013-02-18T08:01:23"/>
    <d v="2013-01-17T10:27:58"/>
    <d v="2013-07-24T18:22:16"/>
    <s v="Design Error"/>
    <s v="Fixed"/>
    <s v="Cheryl Hodge"/>
    <s v="Test Software"/>
    <s v="Roger.Masotti@itt.com"/>
    <s v="Integration Test Phase"/>
    <m/>
    <s v="Brandon Flon"/>
    <x v="11"/>
    <s v="11796AT"/>
    <x v="3"/>
    <s v="Test Software"/>
    <d v="2013-01-17T10:27:58"/>
    <d v="2013-07-24T18:22:16"/>
    <x v="3"/>
    <x v="1"/>
    <n v="30"/>
    <s v="Code"/>
    <x v="4"/>
    <s v="Not Applicable"/>
  </r>
  <r>
    <s v="GPS300002868"/>
    <s v="Update MITE/MAR Cal Paths script to store calibration data into the database"/>
    <x v="0"/>
    <s v="Closed/Approved"/>
    <s v="Developmental"/>
    <m/>
    <m/>
    <m/>
    <s v="CSTS"/>
    <s v="2-Give High Attention"/>
    <s v="2909, 3021"/>
    <s v="Robert Mayercik"/>
    <d v="2013-01-17T12:14:11"/>
    <d v="2013-01-17T11:42:00"/>
    <d v="2013-05-24T18:02:07"/>
    <s v="Requirement Incorrect"/>
    <s v="Fixed"/>
    <s v="Cheryl Hodge"/>
    <s v="Test Software"/>
    <s v="Katherine.Carita@itt.com"/>
    <m/>
    <m/>
    <s v="Robert Mayercik"/>
    <x v="0"/>
    <m/>
    <x v="3"/>
    <s v="Test Software"/>
    <d v="2013-01-17T11:42:00"/>
    <d v="2013-05-24T18:02:07"/>
    <x v="2"/>
    <x v="0"/>
    <n v="21"/>
    <s v="Code"/>
    <x v="7"/>
    <s v="Not Applicable"/>
  </r>
  <r>
    <s v="GPS300002870"/>
    <s v="Update NPEITE/TAR Cal Paths script to store calibration data into the database"/>
    <x v="0"/>
    <s v="Closed/Approved"/>
    <s v="Developmental"/>
    <m/>
    <m/>
    <m/>
    <s v="CSTS"/>
    <s v="3-Normal Queue"/>
    <m/>
    <s v="Michael Topolski"/>
    <d v="2013-01-17T12:20:44"/>
    <d v="2013-01-17T11:51:23"/>
    <d v="2013-07-12T15:10:29"/>
    <s v="Requirement Incorrect"/>
    <s v="Fixed"/>
    <s v="Cheryl Hodge"/>
    <s v="Test Software"/>
    <s v="William.Bartus@itt.com"/>
    <m/>
    <m/>
    <s v="Robert Mayercik"/>
    <x v="11"/>
    <m/>
    <x v="0"/>
    <s v="Test Software"/>
    <d v="2013-01-17T11:51:23"/>
    <d v="2013-07-12T15:10:29"/>
    <x v="3"/>
    <x v="3"/>
    <n v="28"/>
    <s v="Code"/>
    <x v="9"/>
    <s v="Cal Paths"/>
  </r>
  <r>
    <s v="GPS300002875"/>
    <s v="Instrument connection verification avail for implementation in Equipment Limits file"/>
    <x v="0"/>
    <s v="Closed/Approved"/>
    <s v="Developmental"/>
    <m/>
    <m/>
    <m/>
    <s v="CSTS"/>
    <s v="3-Normal Queue"/>
    <n v="1930"/>
    <s v="Jason Jackson"/>
    <d v="2013-06-20T09:55:37"/>
    <d v="2013-01-18T08:40:15"/>
    <d v="2013-11-05T00:09:07"/>
    <s v="Enhancement"/>
    <s v="Fixed"/>
    <s v="Cheryl Hodge"/>
    <s v="Test Software"/>
    <s v="Julie.Fazio@itt.com"/>
    <m/>
    <m/>
    <s v="Julie Fazio"/>
    <x v="10"/>
    <s v="11796AU"/>
    <x v="2"/>
    <s v="Test Software"/>
    <d v="2013-01-18T08:40:15"/>
    <d v="2013-11-05T18:47:26"/>
    <x v="2"/>
    <x v="1"/>
    <n v="45"/>
    <s v="Code"/>
    <x v="5"/>
    <s v="Cal Paths"/>
  </r>
  <r>
    <s v="GPS300002880"/>
    <s v="Include calibration methods into the MDU OOBE script"/>
    <x v="0"/>
    <s v="Closed/Approved"/>
    <s v="Developmental"/>
    <m/>
    <m/>
    <m/>
    <s v="Mission Data Unit (MDU)"/>
    <s v="2-Give High Attention"/>
    <m/>
    <s v="Michael Topolski"/>
    <d v="2013-01-24T10:04:08"/>
    <d v="2013-01-22T10:29:04"/>
    <d v="2013-05-15T11:08:17"/>
    <s v="Not a Failure"/>
    <s v="Fixed"/>
    <s v="Cheryl Hodge"/>
    <s v="Test Software"/>
    <s v="Nick.Suttora@itt.com"/>
    <m/>
    <m/>
    <s v="Michael Topolski"/>
    <x v="0"/>
    <m/>
    <x v="0"/>
    <s v="Test Software"/>
    <d v="2013-01-22T10:29:04"/>
    <d v="2013-05-15T11:08:17"/>
    <x v="2"/>
    <x v="0"/>
    <n v="20"/>
    <s v="Code"/>
    <x v="7"/>
    <s v="Not Applicable"/>
  </r>
  <r>
    <s v="GPS300002881"/>
    <s v="Include calibration methods into the NPE OOBE script"/>
    <x v="0"/>
    <s v="Closed/Approved"/>
    <s v="Developmental"/>
    <m/>
    <m/>
    <m/>
    <s v="Navigation Payload Element (NPE)"/>
    <s v="4-Low Priority"/>
    <m/>
    <s v="Michael Topolski"/>
    <d v="2013-01-23T10:37:56"/>
    <d v="2013-01-22T10:40:22"/>
    <d v="2013-07-12T15:11:45"/>
    <s v="Enhancement"/>
    <s v="Enhancement Request"/>
    <s v="Cheryl Hodge"/>
    <s v="Test Software"/>
    <s v="William.Bartus@itt.com"/>
    <m/>
    <m/>
    <s v="Michael Topolski"/>
    <x v="11"/>
    <m/>
    <x v="1"/>
    <s v="Test Software"/>
    <d v="2013-01-22T10:40:22"/>
    <d v="2013-07-12T15:11:45"/>
    <x v="3"/>
    <x v="3"/>
    <n v="28"/>
    <s v="Code"/>
    <x v="9"/>
    <s v="OOBE"/>
  </r>
  <r>
    <s v="GPS300002890"/>
    <s v="Update the MDU AFS Signals script using new calibration methods and syntax."/>
    <x v="0"/>
    <s v="Closed/Approved"/>
    <s v="Developmental"/>
    <m/>
    <m/>
    <m/>
    <s v="Mission Data Unit (MDU)"/>
    <s v="2-Give High Attention"/>
    <m/>
    <s v="Michael Topolski"/>
    <d v="2013-01-24T10:05:48"/>
    <d v="2013-01-24T09:47:05"/>
    <d v="2013-07-03T19:49:34"/>
    <s v="Not a Failure"/>
    <s v="Fixed"/>
    <s v="Cheryl Hodge"/>
    <s v="Test Software"/>
    <s v="Vincent.Cuprewich@itt.com"/>
    <m/>
    <m/>
    <s v="Michael Topolski"/>
    <x v="0"/>
    <m/>
    <x v="0"/>
    <s v="Test Software"/>
    <d v="2013-01-24T09:47:05"/>
    <d v="2013-07-03T19:49:34"/>
    <x v="2"/>
    <x v="0"/>
    <n v="27"/>
    <s v="Code"/>
    <x v="7"/>
    <s v="NPE L-Band OOBE &amp; Cal Paths"/>
  </r>
  <r>
    <s v="GPS300002897"/>
    <s v="MITE and MAR EquipmentLimits files require updates (functionality already in CSTS)"/>
    <x v="0"/>
    <s v="Closed/Approved"/>
    <s v="Developmental"/>
    <m/>
    <m/>
    <s v="CSTS SIRN 11796AO"/>
    <s v="MITE"/>
    <s v="2-Give High Attention"/>
    <n v="289528962898"/>
    <s v="George Lewis"/>
    <d v="2013-03-14T12:38:25"/>
    <d v="2013-01-24T17:53:45"/>
    <d v="2013-03-22T09:57:52"/>
    <s v="Coding Error"/>
    <s v="Fixed"/>
    <s v="Cheryl Hodge"/>
    <s v="Test Software"/>
    <s v="Robert.Mayercik@itt.com"/>
    <m/>
    <m/>
    <s v="Robert Mayercik"/>
    <x v="0"/>
    <s v="11796AR"/>
    <x v="1"/>
    <s v="Test Software"/>
    <d v="2013-01-24T17:53:45"/>
    <d v="2013-06-05T16:08:10"/>
    <x v="2"/>
    <x v="1"/>
    <n v="23"/>
    <s v="Code"/>
    <x v="4"/>
    <s v="AFS Signals"/>
  </r>
  <r>
    <s v="GPS300002898"/>
    <s v="NPEITE and TAR EquipmentLimits files require updates (functionality already in CSTS)"/>
    <x v="0"/>
    <s v="Closed/Approved"/>
    <s v="Developmental"/>
    <m/>
    <m/>
    <s v="CSTS SIRN 11796AO"/>
    <s v="NPE ITE"/>
    <s v="2-Give High Attention"/>
    <n v="289528962897"/>
    <s v="George Lewis"/>
    <d v="2013-03-14T12:37:29"/>
    <d v="2013-01-24T18:09:33"/>
    <d v="2013-07-26T16:33:01"/>
    <s v="Coding Error"/>
    <s v="Fixed"/>
    <s v="Cheryl Hodge"/>
    <s v="Test Software"/>
    <s v="Robert.Mayercik@itt.com"/>
    <m/>
    <m/>
    <s v="Robert Mayercik"/>
    <x v="11"/>
    <s v="11796AR"/>
    <x v="1"/>
    <s v="Test Software"/>
    <d v="2013-01-24T18:09:33"/>
    <d v="2013-07-26T16:33:01"/>
    <x v="3"/>
    <x v="1"/>
    <n v="30"/>
    <s v="Code"/>
    <x v="4"/>
    <s v="Not Applicable"/>
  </r>
  <r>
    <s v="GPS300002900"/>
    <s v="Implement MDU Power Down script updates found during test report review."/>
    <x v="0"/>
    <s v="Closed/Approved"/>
    <s v="Developmental"/>
    <m/>
    <m/>
    <m/>
    <s v="Mission Data Unit (MDU)"/>
    <s v="3-Normal Queue"/>
    <m/>
    <s v="Michael Topolski"/>
    <d v="2013-01-28T08:22:22"/>
    <d v="2013-01-25T12:28:07"/>
    <d v="2013-06-27T10:15:59"/>
    <s v="Enhancement"/>
    <s v="Enhancement Request"/>
    <s v="Cheryl Hodge"/>
    <s v="Test Software"/>
    <s v="Vincent.Cuprewich@itt.com"/>
    <m/>
    <m/>
    <s v="Michael Topolski"/>
    <x v="20"/>
    <m/>
    <x v="1"/>
    <s v="Test Software"/>
    <d v="2013-01-25T12:28:07"/>
    <d v="2013-06-27T10:15:59"/>
    <x v="2"/>
    <x v="0"/>
    <n v="26"/>
    <s v="Code"/>
    <x v="7"/>
    <s v="Not Applicable"/>
  </r>
  <r>
    <s v="GPS300002902"/>
    <s v="TKS SubAssembly Test Procedure needs to be updated"/>
    <x v="2"/>
    <s v="Open"/>
    <s v="Developmental"/>
    <s v="TPR1652500 Rev. A"/>
    <s v="TPR1652500 Rev. B"/>
    <m/>
    <s v="Mission Data Unit (MDU)"/>
    <s v="3-Normal Queue"/>
    <n v="2492"/>
    <s v="Nick Suttora"/>
    <d v="2013-02-21T13:52:34"/>
    <d v="2013-01-25T12:34:17"/>
    <m/>
    <m/>
    <m/>
    <m/>
    <s v="Test Engineering"/>
    <m/>
    <m/>
    <m/>
    <s v="Cheryl Hodge"/>
    <x v="5"/>
    <m/>
    <x v="1"/>
    <s v="Electrical"/>
    <d v="2013-01-25T12:34:17"/>
    <m/>
    <x v="2"/>
    <x v="0"/>
    <n v="0"/>
    <s v="Doc"/>
    <x v="0"/>
    <s v="MDU Power Down"/>
  </r>
  <r>
    <s v="GPS300002903"/>
    <s v="Implement MDU AFS INPUT VSWR script updates found during test report review."/>
    <x v="0"/>
    <s v="Closed/Approved"/>
    <s v="Developmental"/>
    <m/>
    <m/>
    <m/>
    <s v="Mission Data Unit (MDU)"/>
    <s v="3-Normal Queue"/>
    <m/>
    <s v="Michael Topolski"/>
    <d v="2013-01-28T08:27:00"/>
    <d v="2013-01-25T12:36:10"/>
    <d v="2013-07-03T19:50:55"/>
    <s v="Not a Failure"/>
    <s v="Fixed"/>
    <s v="Cheryl Hodge"/>
    <s v="Systems"/>
    <s v="Vincent.Cuprewich@itt.com"/>
    <m/>
    <m/>
    <s v="Michael Topolski"/>
    <x v="0"/>
    <m/>
    <x v="2"/>
    <s v="Test Software"/>
    <d v="2013-01-25T12:36:10"/>
    <d v="2013-07-03T19:50:55"/>
    <x v="2"/>
    <x v="0"/>
    <n v="27"/>
    <s v="Code"/>
    <x v="7"/>
    <s v="Not Applicable"/>
  </r>
  <r>
    <s v="GPS300002904"/>
    <s v="Implement MDU BDP script updates found during test report review."/>
    <x v="0"/>
    <s v="Closed/Approved"/>
    <s v="Developmental"/>
    <m/>
    <m/>
    <m/>
    <s v="Mission Data Unit (MDU)"/>
    <s v="3-Normal Queue"/>
    <m/>
    <s v="Michael Topolski"/>
    <d v="2013-01-28T08:29:46"/>
    <d v="2013-01-25T12:40:08"/>
    <d v="2013-05-20T19:03:54"/>
    <s v="Not a Failure"/>
    <s v="Fixed"/>
    <s v="Cheryl Hodge"/>
    <s v="Systems"/>
    <s v="Vincent.Cuprewich@itt.com"/>
    <m/>
    <m/>
    <s v="Michael Topolski"/>
    <x v="0"/>
    <m/>
    <x v="1"/>
    <s v="Test Software"/>
    <d v="2013-01-25T12:40:08"/>
    <d v="2013-05-20T19:03:54"/>
    <x v="2"/>
    <x v="0"/>
    <n v="21"/>
    <s v="Code"/>
    <x v="7"/>
    <s v="AFS Input VSWR"/>
  </r>
  <r>
    <s v="GPS300002906"/>
    <s v="MITEMAR3 MDU_CONFIG 9 side B ATP meas log values do not equal power meters"/>
    <x v="0"/>
    <s v="Closed/Approved"/>
    <s v="Developmental"/>
    <m/>
    <m/>
    <m/>
    <s v="MITE"/>
    <s v="3-Normal Queue"/>
    <s v="DR 2193"/>
    <s v="Stephen Panicali"/>
    <d v="2013-02-21T15:23:58"/>
    <d v="2013-01-25T21:13:43"/>
    <d v="2013-05-24T17:33:52"/>
    <s v="Requirement Misunderstood"/>
    <s v="Fixed"/>
    <s v="Cheryl Hodge"/>
    <s v="Test Software"/>
    <s v="Stephen.Panicali@itt.com"/>
    <s v="Integration Test Phase"/>
    <s v="GSS at MM #3"/>
    <s v="Michael L. Murray"/>
    <x v="0"/>
    <m/>
    <x v="1"/>
    <s v="Test Software"/>
    <d v="2013-01-25T21:13:43"/>
    <d v="2013-05-24T17:33:52"/>
    <x v="2"/>
    <x v="0"/>
    <n v="21"/>
    <s v="Code"/>
    <x v="5"/>
    <s v="NDS BDP Commands"/>
  </r>
  <r>
    <s v="GPS300002909"/>
    <s v="Update BDA SINE freq range for TKS spurious in MDU Cal Paths use case and script"/>
    <x v="0"/>
    <s v="Closed/Approved"/>
    <s v="Developmental"/>
    <m/>
    <s v="MITE_Mar_Sig_Path_Cal.xtss"/>
    <m/>
    <s v="MITE"/>
    <s v="3-Normal Queue"/>
    <m/>
    <s v="Robert Mayercik"/>
    <d v="2013-01-29T09:15:23"/>
    <d v="2013-01-29T07:42:01"/>
    <d v="2013-05-24T18:00:02"/>
    <s v="Requirement Incorrect"/>
    <s v="Fixed"/>
    <s v="Cheryl Hodge"/>
    <s v="Test Software"/>
    <s v="Luigi.Greco@itt.com"/>
    <m/>
    <m/>
    <s v="Luigi Greco"/>
    <x v="0"/>
    <n v="11840"/>
    <x v="1"/>
    <s v="Test Software"/>
    <d v="2013-01-29T07:42:01"/>
    <d v="2013-05-24T18:00:02"/>
    <x v="2"/>
    <x v="0"/>
    <n v="21"/>
    <s v="Code"/>
    <x v="7"/>
    <s v="Not Applicable"/>
  </r>
  <r>
    <s v="GPS300002910"/>
    <s v="GED/LLED Validation Script doesn't run.  Scope channel 2 trigger level not set"/>
    <x v="4"/>
    <s v="Closed/Awaiting Approval"/>
    <s v="Developmental"/>
    <m/>
    <m/>
    <m/>
    <s v="MAR"/>
    <s v="2-Give High Attention"/>
    <m/>
    <s v="Stephen Angelo"/>
    <d v="2013-02-18T17:47:06"/>
    <d v="2013-01-29T09:39:50"/>
    <d v="2013-02-08T10:38:40"/>
    <s v="Test Set Up Error"/>
    <s v="Fixed"/>
    <m/>
    <s v="Test Engineering"/>
    <s v="Michaell.Murray@itt.com"/>
    <s v="Integration Test Phase"/>
    <s v="MITE MAR 4"/>
    <s v="Joel Warburg"/>
    <x v="13"/>
    <m/>
    <x v="0"/>
    <s v="Test Software"/>
    <d v="2013-01-29T09:39:50"/>
    <m/>
    <x v="2"/>
    <x v="0"/>
    <n v="0"/>
    <s v="Code"/>
    <x v="8"/>
    <s v="Cal Paths"/>
  </r>
  <r>
    <s v="GPS300002912"/>
    <s v="Update the MDU Standard Code script with issues found during test report review"/>
    <x v="0"/>
    <s v="Closed/Approved"/>
    <s v="Developmental"/>
    <m/>
    <m/>
    <m/>
    <s v="Mission Data Unit (MDU)"/>
    <s v="3-Normal Queue"/>
    <m/>
    <s v="Michael Topolski"/>
    <d v="2013-01-30T09:03:11"/>
    <d v="2013-01-29T17:00:05"/>
    <d v="2013-05-24T17:34:59"/>
    <s v="Coding Error"/>
    <s v="Fixed"/>
    <s v="Cheryl Hodge"/>
    <s v="Systems"/>
    <s v="Vincent.Cuprewich@itt.com"/>
    <m/>
    <m/>
    <s v="Michael Topolski"/>
    <x v="0"/>
    <m/>
    <x v="1"/>
    <s v="Test Software"/>
    <d v="2013-01-29T17:00:05"/>
    <d v="2013-05-24T17:34:59"/>
    <x v="2"/>
    <x v="0"/>
    <n v="21"/>
    <s v="Code"/>
    <x v="7"/>
    <s v="STE Validation Script"/>
  </r>
  <r>
    <s v="GPS300002913"/>
    <s v="Include calibration methods into the MDU Crosslink Transmit script"/>
    <x v="0"/>
    <s v="Closed/Approved"/>
    <s v="Developmental"/>
    <m/>
    <m/>
    <m/>
    <s v="Mission Data Unit (MDU)"/>
    <s v="3-Normal Queue"/>
    <m/>
    <s v="Michael Topolski"/>
    <d v="2013-01-30T14:23:44"/>
    <d v="2013-01-30T13:28:05"/>
    <d v="2013-05-17T09:23:50"/>
    <s v="Enhancement"/>
    <s v="Enhancement Request"/>
    <s v="Cheryl Hodge"/>
    <s v="Test Software"/>
    <s v="Vincent.Cuprewich@itt.com"/>
    <m/>
    <m/>
    <s v="Michael Topolski"/>
    <x v="0"/>
    <m/>
    <x v="1"/>
    <s v="Test Software"/>
    <d v="2013-01-30T13:28:05"/>
    <d v="2013-05-17T09:23:50"/>
    <x v="2"/>
    <x v="0"/>
    <n v="20"/>
    <s v="Code"/>
    <x v="7"/>
    <s v="Standard Codes"/>
  </r>
  <r>
    <s v="GPS300002917"/>
    <s v="MDU_Transmitter_Control_Word (TCW) L3 CRC calculation/display errors"/>
    <x v="0"/>
    <s v="Closed/Approved"/>
    <s v="Developmental"/>
    <m/>
    <m/>
    <m/>
    <s v="MITE"/>
    <s v="3-Normal Queue"/>
    <m/>
    <s v="Robert Mayercik"/>
    <d v="2013-02-21T13:56:58"/>
    <d v="2013-01-31T23:55:12"/>
    <d v="2013-05-19T16:23:39"/>
    <s v="Coding Error"/>
    <s v="Fixed"/>
    <s v="Cheryl Hodge"/>
    <s v="Test Software"/>
    <s v="Nick.Suttora@itt.com"/>
    <s v="Integration Test Phase"/>
    <m/>
    <s v="Michael L. Murray"/>
    <x v="0"/>
    <m/>
    <x v="1"/>
    <s v="Electrical"/>
    <d v="2013-01-31T23:55:12"/>
    <d v="2013-05-19T16:23:39"/>
    <x v="2"/>
    <x v="0"/>
    <n v="21"/>
    <s v="Code"/>
    <x v="0"/>
    <s v="Crosslink Transmit"/>
  </r>
  <r>
    <s v="GPS300002918"/>
    <s v="Non double type measurement types fail during the measurement"/>
    <x v="0"/>
    <s v="Closed/Approved"/>
    <s v="Developmental"/>
    <m/>
    <m/>
    <m/>
    <s v="CSTS"/>
    <s v="3-Normal Queue"/>
    <m/>
    <s v="Jason Jackson"/>
    <d v="2013-02-05T10:27:14"/>
    <d v="2013-02-01T11:03:32"/>
    <d v="2013-02-05T15:11:10"/>
    <s v="Enhancement"/>
    <s v="Fixed"/>
    <s v="Cheryl Hodge"/>
    <s v="Test Software"/>
    <s v="Roger.Masotti@itt.com"/>
    <m/>
    <m/>
    <s v="Richard Lourette"/>
    <x v="0"/>
    <s v="11796AQ"/>
    <x v="1"/>
    <s v="Test Software"/>
    <d v="2013-02-01T11:03:32"/>
    <d v="2013-05-20T17:30:13"/>
    <x v="1"/>
    <x v="1"/>
    <n v="21"/>
    <s v="Code"/>
    <x v="4"/>
    <s v="Not Applicable"/>
  </r>
  <r>
    <s v="GPS300002919"/>
    <s v="Crosslink Receive Transmission Failure"/>
    <x v="0"/>
    <s v="Closed/Approved"/>
    <s v="Developmental"/>
    <m/>
    <m/>
    <m/>
    <s v="MITE"/>
    <s v="2-Give High Attention"/>
    <m/>
    <s v="Michael Topolski"/>
    <d v="2013-02-01T12:42:15"/>
    <d v="2013-02-01T11:35:19"/>
    <d v="2013-06-13T12:57:39"/>
    <s v="Informational"/>
    <s v="Fixed"/>
    <s v="Cheryl Hodge"/>
    <s v="Systems"/>
    <s v="Vincent.Cuprewich@itt.com"/>
    <m/>
    <m/>
    <s v="Vincent Cuprewich"/>
    <x v="0"/>
    <m/>
    <x v="0"/>
    <s v="Test Software"/>
    <d v="2013-02-01T11:35:19"/>
    <d v="2013-06-13T12:57:39"/>
    <x v="2"/>
    <x v="0"/>
    <n v="24"/>
    <s v="Code"/>
    <x v="7"/>
    <s v="Not Applicable"/>
  </r>
  <r>
    <s v="GPS300002921"/>
    <s v="MDUB2-797 &amp; MDUB2-798 rqmts must change to support Code Power Ratio DR"/>
    <x v="0"/>
    <s v="Closed/Approved"/>
    <s v="Developmental"/>
    <m/>
    <m/>
    <m/>
    <s v="Mission Data Unit (MDU)"/>
    <s v="3-Normal Queue"/>
    <n v="2406"/>
    <s v="Stephen Kaytus"/>
    <d v="2013-08-27T18:46:48"/>
    <d v="2013-02-01T16:37:25"/>
    <d v="2014-01-14T09:55:49"/>
    <s v="Requirement Misunderstood"/>
    <s v="Fixed"/>
    <s v="Cheryl Hodge"/>
    <s v="Systems"/>
    <s v="Cheryl.Hodge@itt.com"/>
    <m/>
    <m/>
    <s v="Cheryl Hodge"/>
    <x v="0"/>
    <m/>
    <x v="1"/>
    <s v="Test Software"/>
    <d v="2013-02-01T16:37:25"/>
    <d v="2014-01-14T09:55:49"/>
    <x v="2"/>
    <x v="0"/>
    <n v="3"/>
    <s v="Doc"/>
    <x v="1"/>
    <s v="Crosslink Receive"/>
  </r>
  <r>
    <s v="GPS300002923"/>
    <s v="TKS Phase Noise Script"/>
    <x v="0"/>
    <s v="Closed/Approved"/>
    <s v="Developmental"/>
    <s v="ATP1652000"/>
    <m/>
    <s v="During Script Execution"/>
    <s v="Mission Data Unit (MDU)"/>
    <s v="3-Normal Queue"/>
    <n v="3086"/>
    <s v="Robert Mayercik"/>
    <d v="2013-05-26T10:46:54"/>
    <d v="2013-02-01T18:33:06"/>
    <d v="2013-06-27T10:18:38"/>
    <s v="Enhancement"/>
    <s v="Fixed"/>
    <s v="Cheryl Hodge"/>
    <s v="Test Engineering"/>
    <s v="Allen.Kozal@itt.com"/>
    <s v="Acceptance Phase (HW)"/>
    <m/>
    <s v="Allen Kozal"/>
    <x v="0"/>
    <m/>
    <x v="1"/>
    <s v="Test Software"/>
    <d v="2013-02-01T18:33:06"/>
    <d v="2013-06-27T10:18:38"/>
    <x v="2"/>
    <x v="0"/>
    <n v="26"/>
    <s v="Code"/>
    <x v="7"/>
    <s v="Not Applicable"/>
  </r>
  <r>
    <s v="GPS300002927"/>
    <s v="L3_TX_Mode command not in correct place for NPE OOBE &amp; Wait states"/>
    <x v="0"/>
    <s v="Closed/Approved"/>
    <s v="Developmental"/>
    <s v="NPE_LBand_OOBE/NPE_Safe_Transfer_switch.xtss"/>
    <m/>
    <m/>
    <s v="NPE ITE"/>
    <s v="3-Normal Queue"/>
    <m/>
    <s v="Michael Topolski"/>
    <d v="2013-02-25T14:12:11"/>
    <d v="2013-02-06T01:02:25"/>
    <d v="2013-10-14T14:49:19"/>
    <s v="Requirement Misunderstood"/>
    <s v="Fixed"/>
    <s v="Cheryl Hodge"/>
    <s v="Test Engineering"/>
    <s v="John.Pistacchio@itt.com"/>
    <s v="Integration Test Phase"/>
    <m/>
    <s v="William Bartus"/>
    <x v="11"/>
    <m/>
    <x v="1"/>
    <s v="Test Software"/>
    <d v="2013-02-06T01:02:25"/>
    <d v="2013-10-14T14:49:19"/>
    <x v="3"/>
    <x v="3"/>
    <n v="42"/>
    <s v="Code"/>
    <x v="9"/>
    <s v="TKS Phase Noise"/>
  </r>
  <r>
    <s v="GPS300002934"/>
    <s v="L3 Invalid Control Word Test failure due to timing issue"/>
    <x v="0"/>
    <s v="Closed/Approved"/>
    <s v="Formal DR"/>
    <m/>
    <s v="SIRN11929"/>
    <m/>
    <s v="Transmitter/Tuning STE"/>
    <s v="2-Give High Attention"/>
    <s v="LM DR 2950"/>
    <s v="Dick Wong"/>
    <d v="2013-02-12T10:20:29"/>
    <d v="2013-02-12T06:44:08"/>
    <d v="2013-03-07T11:34:31"/>
    <s v="Enhancement"/>
    <s v="Fixed"/>
    <s v="Cheryl Hodge"/>
    <s v="Test Engineering"/>
    <s v="David.Valvano@itt.com"/>
    <s v="Unit Test Phase"/>
    <s v="XMTR STE"/>
    <s v="David Valvano"/>
    <x v="19"/>
    <n v="11929"/>
    <x v="0"/>
    <s v="Test Software"/>
    <d v="2013-02-12T06:44:08"/>
    <d v="2013-05-16T11:22:41"/>
    <x v="4"/>
    <x v="4"/>
    <n v="20"/>
    <s v="Code"/>
    <x v="10"/>
    <s v="NPE L-Band OOBE"/>
  </r>
  <r>
    <s v="GPS300002935"/>
    <s v="L3 Thermal cycle transitions requires an automated command."/>
    <x v="0"/>
    <s v="Closed/Approved"/>
    <s v="Formal DR"/>
    <m/>
    <s v="SIRN11929"/>
    <m/>
    <s v="Transmitter/Tuning STE"/>
    <s v="2-Give High Attention"/>
    <s v="LM DR 2950"/>
    <s v="Dick Wong"/>
    <d v="2013-02-12T10:21:13"/>
    <d v="2013-02-12T09:18:17"/>
    <d v="2013-03-07T11:35:12"/>
    <s v="Enhancement"/>
    <s v="Fixed"/>
    <s v="Cheryl Hodge"/>
    <s v="Test Engineering"/>
    <s v="David.Valvano@itt.com"/>
    <s v="Unit Test Phase"/>
    <s v="XMTR STE"/>
    <s v="David Valvano"/>
    <x v="19"/>
    <n v="11929"/>
    <x v="0"/>
    <s v="Test Software"/>
    <d v="2013-02-12T09:18:17"/>
    <d v="2013-05-16T11:23:00"/>
    <x v="4"/>
    <x v="4"/>
    <n v="20"/>
    <s v="Code"/>
    <x v="10"/>
    <s v="Not Applicable"/>
  </r>
  <r>
    <s v="GPS300002938"/>
    <s v="Implement MDU IBE script changes found during pre-flight script/data review"/>
    <x v="0"/>
    <s v="Closed/Approved"/>
    <s v="Developmental"/>
    <m/>
    <m/>
    <m/>
    <s v="Mission Data Unit (MDU)"/>
    <s v="2-Give High Attention"/>
    <m/>
    <s v="Michael Topolski"/>
    <d v="2013-02-13T15:28:10"/>
    <d v="2013-02-13T10:28:38"/>
    <d v="2013-05-28T12:53:52"/>
    <s v="Enhancement"/>
    <s v="Enhancement Request"/>
    <s v="Cheryl Hodge"/>
    <s v="Systems"/>
    <s v="Luigi.Greco@itt.com"/>
    <m/>
    <m/>
    <s v="Michael Topolski"/>
    <x v="0"/>
    <m/>
    <x v="1"/>
    <s v="Test Software"/>
    <d v="2013-02-13T10:28:38"/>
    <d v="2013-05-28T12:53:52"/>
    <x v="2"/>
    <x v="0"/>
    <n v="22"/>
    <s v="Code"/>
    <x v="7"/>
    <s v="Not Applicable"/>
  </r>
  <r>
    <s v="GPS300002939"/>
    <s v="X1 Epoch Adjust Requirement Coverage"/>
    <x v="0"/>
    <s v="Closed/Approved"/>
    <s v="Developmental"/>
    <m/>
    <m/>
    <m/>
    <s v="MITE"/>
    <s v="2-Give High Attention"/>
    <s v="3191, 2940, 3203"/>
    <s v="Vincent Cuprewich"/>
    <d v="2013-02-13T15:26:58"/>
    <d v="2013-02-13T10:34:04"/>
    <d v="2013-07-19T13:23:52"/>
    <s v="Enhancement"/>
    <s v="Fixed"/>
    <s v="Cheryl Hodge"/>
    <s v="Systems"/>
    <s v="Vincent.Cuprewich@itt.com"/>
    <m/>
    <m/>
    <s v="Vincent Cuprewich"/>
    <x v="0"/>
    <m/>
    <x v="0"/>
    <s v="Test Software"/>
    <d v="2013-02-13T10:34:04"/>
    <d v="2013-07-19T13:23:52"/>
    <x v="2"/>
    <x v="0"/>
    <n v="29"/>
    <s v="Code"/>
    <x v="7"/>
    <s v="In-Band Emissions"/>
  </r>
  <r>
    <s v="GPS300002940"/>
    <s v="X1 Epoch Adjust Requirement Coverage"/>
    <x v="0"/>
    <s v="Closed/Approved"/>
    <s v="Developmental"/>
    <m/>
    <m/>
    <m/>
    <s v="NPE ITE"/>
    <s v="2-Give High Attention"/>
    <n v="2939"/>
    <s v="Michael Topolski"/>
    <d v="2013-07-31T15:10:43"/>
    <d v="2013-02-13T10:34:04"/>
    <d v="2013-08-19T12:56:19"/>
    <s v="Enhancement"/>
    <s v="Fixed"/>
    <s v="Cheryl Hodge"/>
    <s v="Systems"/>
    <s v="Brandon.Flon@itt.com"/>
    <m/>
    <m/>
    <s v="Vincent Cuprewich"/>
    <x v="11"/>
    <m/>
    <x v="0"/>
    <s v="Test Software"/>
    <d v="2013-02-13T10:34:04"/>
    <d v="2013-08-19T12:56:19"/>
    <x v="3"/>
    <x v="3"/>
    <n v="34"/>
    <s v="Code"/>
    <x v="9"/>
    <s v="X1 Epoch"/>
  </r>
  <r>
    <s v="GPS300002943"/>
    <s v="MDU Weight and Bonding Resistance script needs Isolation/Continuity Measurements and Connector Designations"/>
    <x v="0"/>
    <s v="Closed/Approved"/>
    <s v="Developmental"/>
    <m/>
    <m/>
    <m/>
    <s v="MITE"/>
    <s v="3-Normal Queue"/>
    <m/>
    <s v="Michael Topolski"/>
    <d v="2013-02-13T14:42:50"/>
    <d v="2013-02-13T11:41:40"/>
    <d v="2013-06-05T19:15:41"/>
    <s v="Enhancement"/>
    <s v="Enhancement Request"/>
    <s v="Cheryl Hodge"/>
    <s v="Test Engineering"/>
    <s v="Luigi.Greco@itt.com"/>
    <s v="Integration Test Phase"/>
    <m/>
    <s v="Stephen Panicali"/>
    <x v="0"/>
    <m/>
    <x v="1"/>
    <s v="Test Software"/>
    <d v="2013-02-13T11:41:40"/>
    <d v="2013-06-05T19:15:41"/>
    <x v="2"/>
    <x v="0"/>
    <n v="23"/>
    <s v="Code"/>
    <x v="7"/>
    <s v="X1 Epoch Adjust"/>
  </r>
  <r>
    <s v="GPS300002945"/>
    <s v="MDU_AFS_Signals Use Case and script need to be updated to upload AFS data MUBs as well as the AFS Select MUBs."/>
    <x v="0"/>
    <s v="Closed/Approved"/>
    <s v="Developmental"/>
    <m/>
    <m/>
    <m/>
    <s v="MITE"/>
    <s v="1-Resolve Immediately"/>
    <n v="2944"/>
    <s v="Robert Mayercik"/>
    <d v="2013-05-26T10:42:38"/>
    <d v="2013-02-13T14:28:16"/>
    <d v="2013-07-03T19:49:00"/>
    <s v="Design Error"/>
    <s v="Fixed Indirectly"/>
    <s v="Cheryl Hodge"/>
    <s v="Test Software"/>
    <s v="Vincent.Cuprewich@itt.com"/>
    <m/>
    <m/>
    <s v="Michael Stone"/>
    <x v="0"/>
    <m/>
    <x v="0"/>
    <s v="Test Software"/>
    <d v="2013-02-13T14:28:16"/>
    <d v="2013-07-03T19:49:00"/>
    <x v="2"/>
    <x v="0"/>
    <n v="27"/>
    <s v="Code"/>
    <x v="7"/>
    <s v="Weight &amp; Bonding"/>
  </r>
  <r>
    <s v="GPS300002947"/>
    <s v="Misspelling of Engine in Debugging log"/>
    <x v="0"/>
    <s v="Closed/Approved"/>
    <s v="Developmental"/>
    <m/>
    <m/>
    <m/>
    <s v="CSTS"/>
    <s v="4-Low Priority"/>
    <m/>
    <s v="George Lewis"/>
    <d v="2013-05-09T11:40:27"/>
    <d v="2013-02-14T10:36:45"/>
    <d v="2013-06-12T13:55:50"/>
    <s v="Not a Failure"/>
    <s v="Fixed"/>
    <s v="Cheryl Hodge"/>
    <s v="Test Software"/>
    <s v="Julie.Fazio@itt.com"/>
    <m/>
    <m/>
    <s v="Julie Fazio"/>
    <x v="16"/>
    <s v="11796AS"/>
    <x v="2"/>
    <s v="Test Software"/>
    <d v="2013-02-14T10:36:45"/>
    <d v="2013-06-12T13:55:50"/>
    <x v="1"/>
    <x v="1"/>
    <n v="24"/>
    <s v="Code"/>
    <x v="4"/>
    <s v="AFS Signals"/>
  </r>
  <r>
    <s v="GPS300002953"/>
    <s v="Incorporate the use of 4 port ENA models into software."/>
    <x v="0"/>
    <s v="Closed/Approved"/>
    <s v="Formal DR"/>
    <m/>
    <s v="SIRN11929"/>
    <m/>
    <s v="Transmitter/Tuning STE"/>
    <s v="2-Give High Attention"/>
    <s v="LM DR 2950"/>
    <s v="Dick Wong"/>
    <d v="2013-02-21T13:06:40"/>
    <d v="2013-02-18T06:41:32"/>
    <d v="2013-03-07T11:37:42"/>
    <s v="Enhancement"/>
    <s v="Fixed"/>
    <s v="Cheryl Hodge"/>
    <s v="Test Engineering"/>
    <s v="David.Valvano@itt.com"/>
    <s v="Integration Test Phase"/>
    <s v="XMTR STE"/>
    <s v="David Valvano"/>
    <x v="19"/>
    <n v="11929"/>
    <x v="0"/>
    <s v="Test Software"/>
    <d v="2013-02-18T06:41:32"/>
    <d v="2013-05-16T11:23:13"/>
    <x v="4"/>
    <x v="4"/>
    <n v="20"/>
    <s v="Code"/>
    <x v="10"/>
    <s v="Not Applicable"/>
  </r>
  <r>
    <s v="GPS300002956"/>
    <s v="MDU TKS Spurious script needs auto calibration updates."/>
    <x v="0"/>
    <s v="Closed/Approved"/>
    <s v="Developmental"/>
    <m/>
    <m/>
    <m/>
    <s v="Mission Data Unit (MDU)"/>
    <s v="2-Give High Attention"/>
    <s v="3189, 3190"/>
    <s v="Michael Topolski"/>
    <d v="2013-02-21T12:35:07"/>
    <d v="2013-02-19T10:08:27"/>
    <d v="2013-07-26T16:38:16"/>
    <s v="Enhancement"/>
    <s v="Enhancement Request"/>
    <s v="Cheryl Hodge"/>
    <s v="Test Software"/>
    <s v="Brandon.Flon@itt.com"/>
    <m/>
    <m/>
    <s v="Michael Topolski"/>
    <x v="0"/>
    <m/>
    <x v="1"/>
    <s v="Test Software"/>
    <d v="2013-02-19T10:08:27"/>
    <d v="2013-07-26T16:38:16"/>
    <x v="2"/>
    <x v="0"/>
    <n v="30"/>
    <s v="Code"/>
    <x v="7"/>
    <s v="Not Applicable"/>
  </r>
  <r>
    <s v="GPS300002957"/>
    <s v="Missing Transmitter Control Word MDUB2 Test Requirement"/>
    <x v="0"/>
    <s v="Closed/Approved"/>
    <s v="Developmental"/>
    <m/>
    <m/>
    <m/>
    <s v="MITE"/>
    <s v="2-Give High Attention"/>
    <m/>
    <s v="Michael Topolski"/>
    <d v="2013-02-21T12:34:31"/>
    <d v="2013-02-19T14:21:03"/>
    <d v="2013-06-17T13:08:29"/>
    <s v="Not a Failure"/>
    <s v="Fixed"/>
    <s v="Cheryl Hodge"/>
    <s v="Systems"/>
    <s v="Vincent.Cuprewich@itt.com"/>
    <m/>
    <m/>
    <s v="Vincent Cuprewich"/>
    <x v="0"/>
    <m/>
    <x v="0"/>
    <s v="Test Software"/>
    <d v="2013-02-19T14:21:03"/>
    <d v="2013-06-17T13:08:29"/>
    <x v="2"/>
    <x v="0"/>
    <n v="25"/>
    <s v="Code"/>
    <x v="7"/>
    <s v="TKS Spurious Emissions"/>
  </r>
  <r>
    <s v="GPS300002959"/>
    <s v="Protoqual thermal cycle/thermal vac metrics should be included in the post test processing"/>
    <x v="0"/>
    <s v="Closed/Approved"/>
    <s v="Formal DR"/>
    <m/>
    <s v="SIRN11929"/>
    <m/>
    <s v="Transmitter/Tuning STE"/>
    <s v="3-Normal Queue"/>
    <s v="LM DR 2950"/>
    <s v="Dick Wong"/>
    <d v="2013-02-21T13:07:30"/>
    <d v="2013-02-20T07:02:51"/>
    <d v="2013-03-07T11:38:10"/>
    <s v="Enhancement"/>
    <s v="Fixed"/>
    <s v="Cheryl Hodge"/>
    <s v="Test Engineering"/>
    <s v="David.Valvano@itt.com"/>
    <s v="Acceptance Phase (HW)"/>
    <s v="XMTR STE"/>
    <s v="David Valvano"/>
    <x v="19"/>
    <n v="11929"/>
    <x v="1"/>
    <s v="Test Software"/>
    <d v="2013-02-20T07:02:52"/>
    <d v="2013-05-16T11:23:59"/>
    <x v="4"/>
    <x v="4"/>
    <n v="20"/>
    <s v="Code"/>
    <x v="10"/>
    <s v="Transmitter Control Word"/>
  </r>
  <r>
    <s v="GPS300002963"/>
    <s v="FSW: Disable TKS Anomaly Detector During Survive Events"/>
    <x v="0"/>
    <s v="Closed/Approved"/>
    <s v="Developmental"/>
    <s v="code"/>
    <m/>
    <m/>
    <s v="Mission Data Unit (MDU)"/>
    <s v="3-Normal Queue"/>
    <m/>
    <s v="Aryeh Tasher"/>
    <d v="2013-02-25T11:03:41"/>
    <d v="2013-02-25T09:50:49"/>
    <d v="2013-05-24T14:06:45"/>
    <s v="Not a Failure"/>
    <s v="Fixed"/>
    <s v="Cheryl Hodge"/>
    <s v="Flight Software"/>
    <s v="Patricia.Roeland@itt.com"/>
    <s v="Integration Test Phase"/>
    <m/>
    <s v="Aryeh Tasher"/>
    <x v="8"/>
    <n v="11941"/>
    <x v="1"/>
    <s v="Flight Software"/>
    <d v="2013-02-25T09:50:49"/>
    <d v="2013-05-24T14:06:45"/>
    <x v="1"/>
    <x v="1"/>
    <n v="21"/>
    <s v="Code"/>
    <x v="3"/>
    <s v="Not Applicable"/>
  </r>
  <r>
    <s v="GPS300002964"/>
    <s v="NPEITE #3 OOBE Cal Paths show poor IL and RL performance across all bands and aperture inputs"/>
    <x v="0"/>
    <s v="Closed/Approved"/>
    <s v="Developmental"/>
    <m/>
    <m/>
    <m/>
    <s v="NPE ITE"/>
    <s v="1-Resolve Immediately"/>
    <m/>
    <s v="Stephen Angelo"/>
    <d v="2013-02-28T13:49:51"/>
    <d v="2013-02-25T15:17:19"/>
    <d v="2013-09-19T11:29:16"/>
    <s v="Part Defect"/>
    <s v="Fixed"/>
    <s v="Cheryl Hodge"/>
    <s v="Systems"/>
    <s v="Luigi.Greco@itt.com"/>
    <m/>
    <m/>
    <s v="Luigi Greco"/>
    <x v="18"/>
    <m/>
    <x v="3"/>
    <s v="Electrical"/>
    <d v="2013-02-25T15:17:19"/>
    <d v="2013-09-19T11:29:16"/>
    <x v="3"/>
    <x v="3"/>
    <n v="38"/>
    <s v="Code"/>
    <x v="6"/>
    <s v="Not Applicable"/>
  </r>
  <r>
    <s v="GPS300002966"/>
    <s v="NPE GNST L1MEC IBE Outage"/>
    <x v="4"/>
    <s v="Open"/>
    <s v="Developmental"/>
    <m/>
    <m/>
    <m/>
    <s v="Navigation Payload Element (NPE)"/>
    <s v="3-Normal Queue"/>
    <m/>
    <s v="Vincent Cuprewich"/>
    <d v="2013-02-28T13:52:00"/>
    <d v="2013-02-25T17:21:41"/>
    <m/>
    <s v="Informational"/>
    <m/>
    <m/>
    <s v="Systems"/>
    <m/>
    <m/>
    <m/>
    <s v="Vincent Cuprewich"/>
    <x v="18"/>
    <m/>
    <x v="1"/>
    <s v="Test Software"/>
    <d v="2013-02-25T17:21:41"/>
    <m/>
    <x v="3"/>
    <x v="3"/>
    <n v="0"/>
    <s v="Code"/>
    <x v="6"/>
    <s v="Cal Paths"/>
  </r>
  <r>
    <s v="GPS300002967"/>
    <s v="Sofware changes required to fix NPEITE Tray 1 reflection isues"/>
    <x v="0"/>
    <s v="Closed/Approved"/>
    <s v="Developmental"/>
    <m/>
    <m/>
    <s v="OOBE Panel Testing"/>
    <s v="NPE ITE"/>
    <s v="2-Give High Attention"/>
    <n v="1139"/>
    <s v="Luigi Greco"/>
    <d v="2013-02-28T14:02:46"/>
    <d v="2013-02-27T06:42:01"/>
    <d v="2013-07-24T18:52:49"/>
    <s v="Design Error"/>
    <s v="Fixed"/>
    <s v="Cheryl Hodge"/>
    <s v="Test Engineering"/>
    <s v="William.Bartus@itt.com"/>
    <s v="Unit Test Phase"/>
    <m/>
    <s v="Joel Warburg"/>
    <x v="11"/>
    <m/>
    <x v="1"/>
    <s v="Test Software"/>
    <d v="2013-02-27T06:42:01"/>
    <d v="2013-07-24T18:52:49"/>
    <x v="3"/>
    <x v="1"/>
    <n v="30"/>
    <s v="Code"/>
    <x v="9"/>
    <s v="NPE L-Band In-Band Emissions"/>
  </r>
  <r>
    <s v="GPS300002969"/>
    <s v="MDU Crosslink Transmit script needs descriptive operator prompts."/>
    <x v="0"/>
    <s v="Closed/Approved"/>
    <s v="Developmental"/>
    <m/>
    <m/>
    <m/>
    <s v="Mission Data Unit (MDU)"/>
    <s v="4-Low Priority"/>
    <m/>
    <s v="Michael Topolski"/>
    <d v="2013-02-28T09:11:53"/>
    <d v="2013-02-27T14:24:09"/>
    <d v="2013-06-21T12:47:25"/>
    <s v="Enhancement"/>
    <s v="Enhancement Request"/>
    <s v="Cheryl Hodge"/>
    <s v="Test Engineering"/>
    <s v="Bruce.Johnson@itt.com"/>
    <m/>
    <m/>
    <s v="Michael Topolski"/>
    <x v="0"/>
    <m/>
    <x v="2"/>
    <s v="Test Software"/>
    <d v="2013-02-27T14:24:09"/>
    <d v="2013-06-21T12:47:25"/>
    <x v="2"/>
    <x v="0"/>
    <n v="25"/>
    <s v="Code"/>
    <x v="7"/>
    <s v="STE Validation Script"/>
  </r>
  <r>
    <s v="GPS300002970"/>
    <s v="Include Power Meter Gain/Loss offset methods into the MDU LBand RF Total Power script"/>
    <x v="0"/>
    <s v="Closed/Approved"/>
    <s v="Developmental"/>
    <m/>
    <m/>
    <m/>
    <s v="Mission Data Unit (MDU)"/>
    <s v="2-Give High Attention"/>
    <m/>
    <s v="Michael Topolski"/>
    <d v="2013-03-04T13:36:49"/>
    <d v="2013-02-28T13:59:49"/>
    <d v="2013-05-24T17:39:44"/>
    <s v="Enhancement"/>
    <s v="Enhancement Request"/>
    <s v="Cheryl Hodge"/>
    <s v="Test Software"/>
    <s v="Luigi.Greco@itt.com"/>
    <m/>
    <m/>
    <s v="Michael Topolski"/>
    <x v="0"/>
    <m/>
    <x v="1"/>
    <s v="Test Software"/>
    <d v="2013-02-28T13:59:49"/>
    <d v="2013-05-24T17:39:44"/>
    <x v="2"/>
    <x v="0"/>
    <n v="21"/>
    <s v="Code"/>
    <x v="7"/>
    <s v="Crosslink Transmit"/>
  </r>
  <r>
    <s v="GPS300002972"/>
    <s v="FSW - SQE Threshold Checking in L3 Downlink"/>
    <x v="1"/>
    <s v="In Progress"/>
    <s v="Developmental"/>
    <s v="code"/>
    <m/>
    <s v="SIRN 11930"/>
    <s v="Mission Data Unit (MDU)"/>
    <s v="3-Normal Queue"/>
    <m/>
    <s v="Waiman Baccay"/>
    <d v="2013-03-05T11:34:54"/>
    <d v="2013-03-05T10:34:15"/>
    <d v="2013-03-06T11:49:43"/>
    <s v="Coding Error"/>
    <s v="Fixed"/>
    <m/>
    <s v="Flight Software"/>
    <s v="Michael.Gilbert@itt.com"/>
    <s v="Integration Test Phase"/>
    <m/>
    <s v="Waiman Baccay"/>
    <x v="8"/>
    <n v="11957"/>
    <x v="1"/>
    <s v="Flight Software"/>
    <d v="2013-03-05T10:34:15"/>
    <m/>
    <x v="1"/>
    <x v="1"/>
    <n v="0"/>
    <s v="Code"/>
    <x v="3"/>
    <s v="Total RF Power"/>
  </r>
  <r>
    <s v="GPS300002973"/>
    <s v="MDU L-Band Code Power Measurement Limits"/>
    <x v="0"/>
    <s v="Closed/Approved"/>
    <s v="Developmental"/>
    <m/>
    <m/>
    <m/>
    <s v="MITE"/>
    <s v="2-Give High Attention"/>
    <m/>
    <s v="Vincent Cuprewich"/>
    <d v="2013-05-18T14:49:21"/>
    <d v="2013-03-06T14:27:06"/>
    <d v="2013-06-27T10:17:51"/>
    <s v="Requirement Incorrect"/>
    <s v="Fixed"/>
    <s v="Cheryl Hodge"/>
    <s v="Systems"/>
    <s v="Michael.Yucis@itt.com"/>
    <m/>
    <m/>
    <s v="Vincent Cuprewich"/>
    <x v="0"/>
    <m/>
    <x v="0"/>
    <s v="Test Software"/>
    <d v="2013-03-06T14:27:06"/>
    <d v="2013-06-27T10:17:51"/>
    <x v="2"/>
    <x v="0"/>
    <n v="26"/>
    <s v="Code"/>
    <x v="7"/>
    <s v="Not Applicable"/>
  </r>
  <r>
    <s v="GPS300002974"/>
    <s v="Implement  MDU LBand Phase Noise script updates found during data review"/>
    <x v="0"/>
    <s v="Closed/Approved"/>
    <s v="Developmental"/>
    <m/>
    <m/>
    <m/>
    <s v="Mission Data Unit (MDU)"/>
    <s v="2-Give High Attention"/>
    <m/>
    <s v="Robert Mayercik"/>
    <d v="2013-06-12T18:45:18"/>
    <d v="2013-03-06T14:29:27"/>
    <d v="2013-06-13T11:31:40"/>
    <s v="Not a Failure"/>
    <s v="Fixed"/>
    <s v="Cheryl Hodge"/>
    <s v="Systems"/>
    <s v="Vincent.Cuprewich@itt.com"/>
    <m/>
    <m/>
    <s v="Michael Topolski"/>
    <x v="0"/>
    <m/>
    <x v="1"/>
    <s v="Test Software"/>
    <d v="2013-03-06T14:29:27"/>
    <d v="2013-06-13T11:31:40"/>
    <x v="2"/>
    <x v="0"/>
    <n v="24"/>
    <s v="Code"/>
    <x v="7"/>
    <s v="Code Power Ratio"/>
  </r>
  <r>
    <s v="GPS300002976"/>
    <s v="MDU Crosslink Scripts need to be updated to &quot;Wakeup&quot; the needed LBCR function."/>
    <x v="0"/>
    <s v="Closed/Approved"/>
    <s v="Developmental"/>
    <s v="MDU_Crosslink_Receive.xts"/>
    <m/>
    <s v="MDU_Crosslink_Receive.xts"/>
    <s v="MITE"/>
    <s v="2-Give High Attention"/>
    <s v="2604, 3125"/>
    <s v="Robert Mayercik"/>
    <d v="2013-03-08T10:45:34"/>
    <d v="2013-03-07T10:15:31"/>
    <d v="2013-08-13T11:51:59"/>
    <s v="Test Set Up Error"/>
    <s v="Duplicate"/>
    <s v="Cheryl Hodge"/>
    <s v="Test Software"/>
    <s v="Brandon.Flon@itt.com"/>
    <s v="Integration Test Phase"/>
    <m/>
    <s v="Robert Mayercik"/>
    <x v="24"/>
    <m/>
    <x v="0"/>
    <s v="Test Software"/>
    <d v="2013-03-07T10:15:31"/>
    <d v="2013-08-13T11:51:59"/>
    <x v="2"/>
    <x v="0"/>
    <n v="33"/>
    <s v="Code"/>
    <x v="7"/>
    <s v="L-Band Phase Noise"/>
  </r>
  <r>
    <s v="GPS300002977"/>
    <s v="MDU Continuous Monitor scripts need EIE command updates"/>
    <x v="2"/>
    <s v="Open"/>
    <s v="Developmental"/>
    <m/>
    <m/>
    <m/>
    <s v="MITE"/>
    <s v="3-Normal Queue"/>
    <s v="GPS300001836"/>
    <s v="Robert Mayercik"/>
    <d v="2013-07-08T14:22:29"/>
    <d v="2013-03-07T16:38:42"/>
    <m/>
    <s v="Enhancement"/>
    <m/>
    <m/>
    <s v="Systems"/>
    <s v="Vincent.Cuprewich@itt.com"/>
    <m/>
    <m/>
    <s v="Richard Lourette"/>
    <x v="10"/>
    <m/>
    <x v="2"/>
    <s v="Test Software"/>
    <d v="2013-03-07T16:38:42"/>
    <m/>
    <x v="2"/>
    <x v="0"/>
    <n v="0"/>
    <s v="Code"/>
    <x v="7"/>
    <s v="LBCR Diddle"/>
  </r>
  <r>
    <s v="GPS300002978"/>
    <s v="FSW: SVP Updates for 60-day Propagation Test"/>
    <x v="0"/>
    <s v="Closed/Approved"/>
    <s v="Developmental"/>
    <s v="code"/>
    <m/>
    <s v="SIRN 11930"/>
    <s v="Mission Data Unit (MDU)"/>
    <s v="3-Normal Queue"/>
    <n v="3158"/>
    <s v="Aryeh Tasher"/>
    <d v="2013-03-14T13:38:15"/>
    <d v="2013-03-12T08:35:11"/>
    <d v="2013-07-31T14:53:48"/>
    <s v="Coding Error"/>
    <s v="Fixed"/>
    <s v="Cheryl Hodge"/>
    <s v="Flight Software"/>
    <s v="Patricia.Roeland@itt.com"/>
    <s v="Integration Test Phase"/>
    <m/>
    <s v="Aryeh Tasher"/>
    <x v="8"/>
    <n v="11941"/>
    <x v="1"/>
    <s v="Flight Software"/>
    <d v="2013-03-12T08:35:11"/>
    <d v="2013-07-31T14:53:48"/>
    <x v="1"/>
    <x v="1"/>
    <n v="31"/>
    <s v="Code"/>
    <x v="3"/>
    <s v="Continuous Monitor"/>
  </r>
  <r>
    <s v="GPS300002979"/>
    <s v="Range setting incorrect on DAQ 34980 for cold temperatures"/>
    <x v="0"/>
    <s v="Closed/Approved"/>
    <s v="Formal DR"/>
    <m/>
    <s v="SIRN11940"/>
    <m/>
    <s v="Transmitter/Tuning STE"/>
    <s v="1-Resolve Immediately"/>
    <s v="LM DR 3068"/>
    <s v="Dick Wong"/>
    <d v="2013-03-14T13:59:28"/>
    <d v="2013-03-12T13:48:30"/>
    <d v="2013-05-16T11:24:23"/>
    <s v="Coding Error"/>
    <s v="Fixed"/>
    <s v="Cheryl Hodge"/>
    <s v="Test Engineering"/>
    <s v="David.Valvano@itt.com"/>
    <s v="Integration Test Phase"/>
    <s v="XMTR Tuning STE"/>
    <s v="Stephen Angelo"/>
    <x v="19"/>
    <n v="11940"/>
    <x v="1"/>
    <s v="Test Software"/>
    <d v="2013-03-12T13:48:30"/>
    <d v="2013-05-16T11:24:23"/>
    <x v="4"/>
    <x v="4"/>
    <n v="20"/>
    <s v="Code"/>
    <x v="10"/>
    <s v="Not Applicable"/>
  </r>
  <r>
    <s v="GPS300002981"/>
    <s v="FSW needs to telemeter SUROM BIT Status on Warm start"/>
    <x v="0"/>
    <s v="Closed/Approved"/>
    <s v="Developmental"/>
    <m/>
    <m/>
    <s v="SIRN 11930"/>
    <s v="Mission Data Unit (MDU)"/>
    <s v="2-Give High Attention"/>
    <m/>
    <s v="Robert Montana"/>
    <d v="2013-03-14T13:40:16"/>
    <d v="2013-03-14T09:46:52"/>
    <d v="2013-05-16T16:56:52"/>
    <s v="Coding Error"/>
    <s v="Fixed"/>
    <s v="Cheryl Hodge"/>
    <s v="Flight Software"/>
    <s v="Aryeh.Tasher@itt.com"/>
    <s v="Integration Test Phase"/>
    <m/>
    <s v="Robert Montana"/>
    <x v="8"/>
    <n v="11941"/>
    <x v="1"/>
    <s v="Flight Software"/>
    <d v="2013-03-14T09:46:52"/>
    <d v="2013-05-16T16:56:52"/>
    <x v="1"/>
    <x v="1"/>
    <n v="20"/>
    <s v="Code"/>
    <x v="3"/>
    <s v="Not Applicable"/>
  </r>
  <r>
    <s v="GPS300002984"/>
    <s v="MDU TKS Spurious Emissions script issues found in data report"/>
    <x v="0"/>
    <s v="Closed/Approved"/>
    <s v="Developmental"/>
    <m/>
    <m/>
    <m/>
    <s v="MITE"/>
    <s v="3-Normal Queue"/>
    <m/>
    <s v="Michael Stone"/>
    <d v="2013-03-14T14:04:46"/>
    <d v="2013-03-14T11:47:30"/>
    <d v="2013-07-10T11:33:45"/>
    <s v="Enhancement"/>
    <s v="Fixed"/>
    <s v="Cheryl Hodge"/>
    <s v="Systems"/>
    <s v="Nick.Suttora@itt.com"/>
    <m/>
    <m/>
    <s v="Luigi Greco"/>
    <x v="0"/>
    <m/>
    <x v="1"/>
    <s v="Test Software"/>
    <d v="2013-03-14T11:47:30"/>
    <d v="2013-07-10T11:33:45"/>
    <x v="2"/>
    <x v="0"/>
    <n v="28"/>
    <s v="Code"/>
    <x v="7"/>
    <s v="Not Applicable"/>
  </r>
  <r>
    <s v="GPS300002991"/>
    <s v="MDU IBE script - Provide cleanup section to restore to standard codes"/>
    <x v="0"/>
    <s v="Closed/Approved"/>
    <s v="Developmental"/>
    <m/>
    <m/>
    <m/>
    <s v="Mission Data Unit (MDU)"/>
    <s v="2-Give High Attention"/>
    <m/>
    <s v="Robert Mayercik"/>
    <d v="2013-05-24T15:14:53"/>
    <d v="2013-03-16T16:39:04"/>
    <d v="2013-05-30T18:40:49"/>
    <s v="Not a Failure"/>
    <s v="Fixed"/>
    <s v="Cheryl Hodge"/>
    <s v="Test Software"/>
    <s v="Vincent.Cuprewich@itt.com"/>
    <m/>
    <m/>
    <s v="Michael Topolski"/>
    <x v="0"/>
    <m/>
    <x v="0"/>
    <s v="Test Software"/>
    <d v="2013-03-16T16:39:04"/>
    <d v="2013-05-30T18:40:49"/>
    <x v="2"/>
    <x v="0"/>
    <n v="22"/>
    <s v="Code"/>
    <x v="7"/>
    <s v="TKS Spurious Emissions"/>
  </r>
  <r>
    <s v="GPS300002992"/>
    <s v="MDU Crosslink Transmit - Incorrect operator entries were issued to the report during MDU config 9/InSite testing"/>
    <x v="0"/>
    <s v="Closed/Approved"/>
    <s v="Developmental"/>
    <m/>
    <m/>
    <m/>
    <s v="Mission Data Unit (MDU)"/>
    <s v="4-Low Priority"/>
    <m/>
    <s v="Vincent Cuprewich"/>
    <d v="2013-03-18T11:25:59"/>
    <d v="2013-03-16T16:43:30"/>
    <d v="2013-06-28T13:30:42"/>
    <s v="Test Set Up Error"/>
    <s v="Functions as Designed"/>
    <s v="Cheryl Hodge"/>
    <s v="Test Software"/>
    <s v="Vincent.Cuprewich@itt.com"/>
    <m/>
    <m/>
    <s v="Michael Topolski"/>
    <x v="20"/>
    <m/>
    <x v="2"/>
    <s v="Test Software"/>
    <d v="2013-03-16T16:43:30"/>
    <d v="2013-06-28T13:31:31"/>
    <x v="2"/>
    <x v="0"/>
    <n v="26"/>
    <s v="Code"/>
    <x v="7"/>
    <s v="In-Band Emissions"/>
  </r>
  <r>
    <s v="GPS300002993"/>
    <s v="XMTR Tuning/Integration software needs to incorporate L1 test capability"/>
    <x v="0"/>
    <s v="Closed/Approved"/>
    <s v="Formal DR"/>
    <m/>
    <s v="SIRN11940"/>
    <m/>
    <s v="Transmitter/Tuning STE"/>
    <s v="2-Give High Attention"/>
    <s v="LM DR 3069"/>
    <s v="Dick Wong"/>
    <d v="2013-03-18T12:48:57"/>
    <d v="2013-03-18T07:23:10"/>
    <d v="2013-05-16T11:24:48"/>
    <s v="Enhancement"/>
    <s v="Fixed"/>
    <s v="Cheryl Hodge"/>
    <s v="Hardware"/>
    <s v="David.Valvano@itt.com"/>
    <s v="Integration Test Phase"/>
    <s v="XMTR STE"/>
    <s v="David Valvano"/>
    <x v="19"/>
    <n v="11940"/>
    <x v="4"/>
    <s v="Test Software"/>
    <d v="2013-03-18T07:23:10"/>
    <d v="2013-05-16T11:24:48"/>
    <x v="4"/>
    <x v="4"/>
    <n v="20"/>
    <s v="Code"/>
    <x v="10"/>
    <s v="Crosslink Transmit"/>
  </r>
  <r>
    <s v="GPS300002994"/>
    <s v="LBCR Instrument Measurement Failures halt script (NaN result not supported)"/>
    <x v="0"/>
    <s v="Closed/Approved"/>
    <s v="Developmental"/>
    <m/>
    <m/>
    <s v="SIRN11796AQ"/>
    <s v="CSTS"/>
    <s v="1-Resolve Immediately"/>
    <s v="GPS300002007, GPS300002613"/>
    <s v="Jason Jackson"/>
    <d v="2013-03-18T14:25:26"/>
    <d v="2013-03-18T12:47:22"/>
    <d v="2013-07-03T12:50:37"/>
    <s v="Enhancement"/>
    <s v="Enhancement Request"/>
    <s v="Cheryl Hodge"/>
    <s v="Test Software"/>
    <s v="Roger.Masotti@itt.com"/>
    <m/>
    <s v="see descrition (MITE or NPEITE)"/>
    <s v="Richard Lourette"/>
    <x v="0"/>
    <s v="11796AR"/>
    <x v="1"/>
    <s v="Test Software"/>
    <d v="2013-03-18T12:47:22"/>
    <d v="2013-07-03T12:50:37"/>
    <x v="1"/>
    <x v="1"/>
    <n v="27"/>
    <s v="Code"/>
    <x v="4"/>
    <s v="Not Applicable"/>
  </r>
  <r>
    <s v="GPS300002997"/>
    <s v="FSW - Key DE Needs DM to Manage Group Selection"/>
    <x v="1"/>
    <s v="In Progress"/>
    <s v="Developmental"/>
    <s v="code"/>
    <m/>
    <s v="SIRN 11930"/>
    <s v="Mission Data Unit (MDU)"/>
    <s v="3-Normal Queue"/>
    <m/>
    <s v="Michael Gilbert"/>
    <d v="2013-03-19T13:48:28"/>
    <d v="2013-03-19T10:06:25"/>
    <d v="2013-04-10T20:01:56"/>
    <s v="Design Error"/>
    <s v="Fixed"/>
    <m/>
    <s v="Flight Software"/>
    <s v="Patricia.Roeland@itt.com"/>
    <s v="Integration Test Phase"/>
    <m/>
    <s v="Waiman Baccay"/>
    <x v="8"/>
    <n v="11941"/>
    <x v="1"/>
    <s v="Flight Software"/>
    <d v="2013-03-19T10:06:25"/>
    <m/>
    <x v="1"/>
    <x v="1"/>
    <n v="0"/>
    <s v="Code"/>
    <x v="3"/>
    <s v="Not Applicable"/>
  </r>
  <r>
    <s v="GPS300003006"/>
    <s v="FSW: MNAV Message Generation Data Rate Selection"/>
    <x v="1"/>
    <s v="In Progress"/>
    <s v="Developmental"/>
    <s v="code"/>
    <m/>
    <s v="SIRN 11931"/>
    <s v="Mission Data Unit (MDU)"/>
    <s v="3-Normal Queue"/>
    <m/>
    <s v="Waiman Baccay"/>
    <d v="2013-04-24T14:13:40"/>
    <d v="2013-03-20T09:28:26"/>
    <d v="2013-05-10T15:11:26"/>
    <s v="Coding Error"/>
    <s v="Fixed"/>
    <m/>
    <s v="Flight Software"/>
    <s v="Patricia.Roeland@itt.com"/>
    <s v="Integration Test Phase"/>
    <m/>
    <s v="Waiman Baccay"/>
    <x v="8"/>
    <n v="11951"/>
    <x v="1"/>
    <s v="Flight Software"/>
    <d v="2013-03-20T09:28:26"/>
    <m/>
    <x v="1"/>
    <x v="1"/>
    <n v="0"/>
    <s v="Code"/>
    <x v="3"/>
    <s v="Not Applicable"/>
  </r>
  <r>
    <s v="GPS300003007"/>
    <s v="In-Band Emissions L1MEC Outage"/>
    <x v="0"/>
    <s v="Closed/Approved"/>
    <s v="Developmental"/>
    <m/>
    <m/>
    <m/>
    <s v="MITE"/>
    <s v="3-Normal Queue"/>
    <m/>
    <s v="Vincent Cuprewich"/>
    <d v="2013-03-20T09:56:07"/>
    <d v="2013-03-20T09:45:33"/>
    <d v="2013-07-31T16:27:01"/>
    <s v="Informational"/>
    <s v="Functions as Designed"/>
    <s v="Cheryl Hodge"/>
    <s v="Systems"/>
    <s v="Nick.Suttora@itt.com"/>
    <m/>
    <m/>
    <s v="Vincent Cuprewich"/>
    <x v="18"/>
    <m/>
    <x v="0"/>
    <s v="Test Software"/>
    <d v="2013-03-20T09:45:33"/>
    <d v="2013-07-31T16:27:01"/>
    <x v="2"/>
    <x v="0"/>
    <n v="31"/>
    <s v="Code"/>
    <x v="6"/>
    <s v="Not Applicable"/>
  </r>
  <r>
    <s v="GPS300003008"/>
    <s v="OFU-B MDU Red 1553 Cabling is incorrect"/>
    <x v="2"/>
    <s v="Open"/>
    <s v="Developmental"/>
    <m/>
    <m/>
    <m/>
    <s v="Mission Data Unit (MDU)"/>
    <s v="2-Give High Attention"/>
    <m/>
    <s v="Nick Suttora"/>
    <d v="2013-03-25T14:52:22"/>
    <d v="2013-03-20T10:32:24"/>
    <m/>
    <s v="Part Defect"/>
    <m/>
    <m/>
    <s v="Test Software"/>
    <s v="Robert.Mayercik@itt.com"/>
    <m/>
    <m/>
    <s v="Robert Mayercik"/>
    <x v="1"/>
    <m/>
    <x v="1"/>
    <s v="Electrical"/>
    <d v="2013-03-20T10:32:24"/>
    <m/>
    <x v="2"/>
    <x v="0"/>
    <n v="0"/>
    <s v="Code"/>
    <x v="0"/>
    <s v="NPE L-Band In-Band Emissions"/>
  </r>
  <r>
    <s v="GPS300003009"/>
    <s v="Access to new codes required to support GSS robust testing (ATP, environmental, ...)"/>
    <x v="0"/>
    <s v="Closed/Awaiting Approval"/>
    <s v="Developmental"/>
    <m/>
    <m/>
    <m/>
    <s v="CSTS"/>
    <s v="2-Give High Attention"/>
    <m/>
    <s v="Richard Lourette"/>
    <d v="2013-03-25T14:24:24"/>
    <d v="2013-03-20T16:04:08"/>
    <d v="2013-03-28T11:53:17"/>
    <s v="Not a Failure"/>
    <s v="Enhancement Request"/>
    <s v="Cheryl Hodge"/>
    <s v="Hardware"/>
    <s v="Richard.Lourette@itt.com"/>
    <m/>
    <m/>
    <s v="Richard Lourette"/>
    <x v="25"/>
    <s v="11796AM+GSS"/>
    <x v="1"/>
    <s v="Test Software"/>
    <d v="2013-03-20T16:04:08"/>
    <d v="2013-05-24T16:38:33"/>
    <x v="2"/>
    <x v="1"/>
    <n v="21"/>
    <s v="Code"/>
    <x v="4"/>
    <s v="Not Applicable"/>
  </r>
  <r>
    <s v="GPS300003011"/>
    <s v="Include calibration methods into the NPE Crosslink Transmit script"/>
    <x v="0"/>
    <s v="Closed/Approved"/>
    <s v="Developmental"/>
    <m/>
    <m/>
    <m/>
    <s v="Navigation Payload Element (NPE)"/>
    <s v="3-Normal Queue"/>
    <n v="2913"/>
    <s v="Michael Topolski"/>
    <d v="2013-03-25T09:47:31"/>
    <d v="2013-03-21T11:27:44"/>
    <d v="2013-09-30T09:22:18"/>
    <s v="Enhancement"/>
    <s v="Enhancement Request"/>
    <s v="Cheryl Hodge"/>
    <s v="Test Software"/>
    <s v="Vincent.Cuprewich@itt.com"/>
    <m/>
    <m/>
    <s v="Michael Topolski"/>
    <x v="11"/>
    <m/>
    <x v="1"/>
    <s v="Test Software"/>
    <d v="2013-03-21T11:27:44"/>
    <d v="2013-09-30T09:22:18"/>
    <x v="3"/>
    <x v="3"/>
    <n v="40"/>
    <s v="Code"/>
    <x v="9"/>
    <s v="Not Applicable"/>
  </r>
  <r>
    <s v="GPS300003012"/>
    <s v="Include NDS transmission timing analysis measurements in the MDU Crosslink Transmit script"/>
    <x v="0"/>
    <s v="Closed/Approved"/>
    <s v="Developmental"/>
    <m/>
    <m/>
    <m/>
    <s v="Mission Data Unit (MDU)"/>
    <s v="2-Give High Attention"/>
    <m/>
    <s v="Michael Topolski"/>
    <d v="2013-03-22T09:59:34"/>
    <d v="2013-03-21T14:55:44"/>
    <d v="2013-06-18T18:53:10"/>
    <s v="Coding Error"/>
    <s v="Fixed"/>
    <s v="Cheryl Hodge"/>
    <s v="Systems"/>
    <s v="Vincent.Cuprewich@itt.com"/>
    <m/>
    <m/>
    <s v="Michael Topolski"/>
    <x v="0"/>
    <m/>
    <x v="0"/>
    <s v="Test Software"/>
    <d v="2013-03-21T14:55:44"/>
    <d v="2013-06-18T18:53:10"/>
    <x v="2"/>
    <x v="0"/>
    <n v="25"/>
    <s v="Code"/>
    <x v="7"/>
    <s v="NPE Crosslink Transmit"/>
  </r>
  <r>
    <s v="GPS300003013"/>
    <s v="Update the NPE Memory Dump script based on the revised MDU script."/>
    <x v="0"/>
    <s v="Closed/Approved"/>
    <s v="Developmental"/>
    <m/>
    <m/>
    <m/>
    <s v="Navigation Payload Element (NPE)"/>
    <s v="3-Normal Queue"/>
    <m/>
    <s v="Michael Topolski"/>
    <d v="2013-03-25T09:47:07"/>
    <d v="2013-03-21T17:14:20"/>
    <d v="2013-10-03T11:45:37"/>
    <s v="Not a Failure"/>
    <s v="Fixed"/>
    <s v="Cheryl Hodge"/>
    <s v="Test Software"/>
    <s v="Vincent.Cuprewich@itt.com"/>
    <m/>
    <m/>
    <s v="Michael Topolski"/>
    <x v="11"/>
    <m/>
    <x v="1"/>
    <s v="Test Software"/>
    <d v="2013-03-21T17:14:20"/>
    <d v="2013-10-03T11:45:37"/>
    <x v="3"/>
    <x v="3"/>
    <n v="40"/>
    <s v="Code"/>
    <x v="9"/>
    <s v="Crosslink Transmit"/>
  </r>
  <r>
    <s v="GPS300003014"/>
    <s v="NPE L-Band In Band Emissions script updates needed for new spectrum analyzer settings"/>
    <x v="0"/>
    <s v="Closed/Approved"/>
    <s v="Developmental"/>
    <m/>
    <m/>
    <m/>
    <s v="NPE ITE"/>
    <s v="3-Normal Queue"/>
    <s v="DR3211"/>
    <s v="Michael Topolski"/>
    <d v="2013-03-25T09:46:44"/>
    <d v="2013-03-22T16:06:38"/>
    <d v="2013-09-30T16:46:36"/>
    <s v="Requirement Incorrect"/>
    <s v="Fixed"/>
    <s v="Cheryl Hodge"/>
    <s v="Systems"/>
    <s v="Luigi.Greco@itt.com"/>
    <m/>
    <m/>
    <s v="Luigi Greco"/>
    <x v="11"/>
    <m/>
    <x v="1"/>
    <s v="Test Software"/>
    <d v="2013-03-22T16:06:38"/>
    <d v="2013-09-30T16:46:36"/>
    <x v="3"/>
    <x v="3"/>
    <n v="40"/>
    <s v="Code"/>
    <x v="9"/>
    <s v="NPE Memory Dump"/>
  </r>
  <r>
    <s v="GPS300003016"/>
    <s v="MDU Telemetry Script Results Show SMIL RF Power Telemetry Measurement Variation"/>
    <x v="3"/>
    <s v="In Progress"/>
    <s v="Developmental"/>
    <m/>
    <m/>
    <m/>
    <s v="Mission Data Unit (MDU)"/>
    <s v="3-Normal Queue"/>
    <m/>
    <s v="Vincent Cuprewich"/>
    <d v="2013-06-12T16:35:17"/>
    <d v="2013-03-23T12:14:27"/>
    <d v="2013-08-03T16:43:11"/>
    <s v="Not a Failure"/>
    <s v="Functions as Designed"/>
    <m/>
    <s v="Systems"/>
    <m/>
    <s v="Integration Test Phase"/>
    <m/>
    <s v="Stephen Panicali"/>
    <x v="26"/>
    <m/>
    <x v="1"/>
    <s v="Electrical"/>
    <d v="2013-03-23T12:14:27"/>
    <m/>
    <x v="2"/>
    <x v="0"/>
    <n v="0"/>
    <s v="Code"/>
    <x v="6"/>
    <s v="NPE L-Band In-Band Emissions"/>
  </r>
  <r>
    <s v="GPS300003018"/>
    <s v="Measurement Tag has Type Casting Issue With Comparison of Values to Limits"/>
    <x v="0"/>
    <s v="Closed/Approved"/>
    <s v="Developmental"/>
    <m/>
    <m/>
    <m/>
    <s v="CSTS"/>
    <s v="1-Resolve Immediately"/>
    <m/>
    <s v="George Lewis"/>
    <d v="2013-03-27T15:33:55"/>
    <d v="2013-03-26T08:21:49"/>
    <d v="2013-07-26T17:09:03"/>
    <s v="Coding Error"/>
    <s v="Fixed"/>
    <s v="Cheryl Hodge"/>
    <s v="Test Software"/>
    <s v="Michaell.Murray@itt.com"/>
    <s v="Integration Test Phase"/>
    <s v="MM4"/>
    <s v="Brandon Flon"/>
    <x v="0"/>
    <s v="11796AU"/>
    <x v="1"/>
    <s v="Test Software"/>
    <d v="2013-03-26T08:21:49"/>
    <d v="2013-08-13T17:04:16"/>
    <x v="2"/>
    <x v="1"/>
    <n v="33"/>
    <s v="Code"/>
    <x v="4"/>
    <s v="MDU Telemetry"/>
  </r>
  <r>
    <s v="GPS300003020"/>
    <s v="1dB Stability test Pass/Fail Limit in software not compatable with C2 specification."/>
    <x v="0"/>
    <s v="Closed/Approved"/>
    <s v="Formal DR"/>
    <s v="SDD to rev B"/>
    <s v="SIRN11940"/>
    <m/>
    <s v="Transmitter/Tuning STE"/>
    <s v="2-Give High Attention"/>
    <s v="LM DR 3067"/>
    <s v="Dick Wong"/>
    <d v="2013-03-28T15:36:21"/>
    <d v="2013-03-27T09:49:31"/>
    <d v="2013-05-16T11:25:28"/>
    <s v="Requirement Incorrect"/>
    <s v="Fixed"/>
    <s v="Cheryl Hodge"/>
    <s v="Test Engineering"/>
    <s v="David.Valvano@itt.com"/>
    <s v="Acceptance Phase (HW)"/>
    <s v="XMTR STE"/>
    <s v="David Valvano"/>
    <x v="19"/>
    <n v="11940"/>
    <x v="0"/>
    <s v="Test Software"/>
    <d v="2013-03-27T09:49:31"/>
    <d v="2013-05-16T11:25:28"/>
    <x v="4"/>
    <x v="4"/>
    <n v="20"/>
    <s v="Code"/>
    <x v="10"/>
    <s v="Not Applicable"/>
  </r>
  <r>
    <s v="GPS300003021"/>
    <s v="Update MITE/MAR Cal Paths script to include Cal Factors for Crosslink Transmit Script"/>
    <x v="0"/>
    <s v="Closed/Approved"/>
    <s v="Developmental"/>
    <m/>
    <m/>
    <m/>
    <s v="CSTS"/>
    <s v="3-Normal Queue"/>
    <n v="2913"/>
    <s v="Robert Mayercik"/>
    <d v="2013-03-28T11:14:08"/>
    <d v="2013-03-27T16:10:34"/>
    <d v="2013-06-18T18:59:05"/>
    <s v="Enhancement"/>
    <s v="Fixed"/>
    <s v="Cheryl Hodge"/>
    <s v="Test Software"/>
    <s v="Vincent.Cuprewich@itt.com"/>
    <s v="Integration Test Phase"/>
    <m/>
    <s v="Robert Mayercik"/>
    <x v="0"/>
    <m/>
    <x v="1"/>
    <s v="Test Software"/>
    <d v="2013-03-27T16:10:34"/>
    <d v="2013-06-18T18:59:05"/>
    <x v="2"/>
    <x v="0"/>
    <n v="25"/>
    <s v="Code"/>
    <x v="7"/>
    <s v="Not Applicable"/>
  </r>
  <r>
    <s v="GPS300003023"/>
    <s v="Update the MDU X1 Epoch Adjust script as required in use case rev E"/>
    <x v="0"/>
    <s v="Closed/Approved"/>
    <s v="Developmental"/>
    <m/>
    <m/>
    <m/>
    <s v="MITE"/>
    <s v="2-Give High Attention"/>
    <s v="2939, 2940, 3191, 3023"/>
    <s v="Michael Topolski"/>
    <d v="2013-03-28T11:06:37"/>
    <d v="2013-03-28T09:19:53"/>
    <d v="2013-08-02T09:30:53"/>
    <s v="Enhancement"/>
    <s v="Fixed"/>
    <s v="Cheryl Hodge"/>
    <s v="Test Software"/>
    <s v="Vincent.Cuprewich@itt.com"/>
    <m/>
    <m/>
    <s v="Michael Topolski"/>
    <x v="0"/>
    <m/>
    <x v="0"/>
    <s v="Test Software"/>
    <d v="2013-03-28T09:19:53"/>
    <d v="2013-08-02T09:30:53"/>
    <x v="2"/>
    <x v="0"/>
    <n v="31"/>
    <s v="Code"/>
    <x v="7"/>
    <s v="Cal Paths"/>
  </r>
  <r>
    <s v="GPS300003024"/>
    <s v="Update the NPE X1 Epoch Adjust script as required in use case rev B"/>
    <x v="0"/>
    <s v="Closed/Approved"/>
    <s v="Developmental"/>
    <m/>
    <m/>
    <m/>
    <s v="NPE ITE"/>
    <s v="3-Normal Queue"/>
    <s v="2939, 2940"/>
    <s v="Michael Topolski"/>
    <d v="2013-03-28T11:05:54"/>
    <d v="2013-03-28T09:29:01"/>
    <d v="2013-08-22T15:42:25"/>
    <s v="Enhancement"/>
    <s v="Fixed"/>
    <s v="Cheryl Hodge"/>
    <s v="Test Software"/>
    <s v="Vincent.Cuprewich@itt.com"/>
    <m/>
    <m/>
    <s v="Michael Topolski"/>
    <x v="11"/>
    <m/>
    <x v="1"/>
    <s v="Test Software"/>
    <d v="2013-03-28T09:29:01"/>
    <d v="2013-08-22T15:42:25"/>
    <x v="3"/>
    <x v="3"/>
    <n v="34"/>
    <s v="Code"/>
    <x v="9"/>
    <s v="X1 Epoch"/>
  </r>
  <r>
    <s v="GPS300003031"/>
    <s v="L3 Standby Power too high."/>
    <x v="0"/>
    <s v="Closed/Approved"/>
    <s v="Developmental"/>
    <m/>
    <m/>
    <m/>
    <s v="Mission Data Unit (MDU)"/>
    <s v="3-Normal Queue"/>
    <m/>
    <s v="Milan Patel"/>
    <d v="2013-04-01T14:13:56"/>
    <d v="2013-03-29T05:42:14"/>
    <d v="2013-07-16T13:25:58"/>
    <s v="Design Error"/>
    <s v="Fixed"/>
    <s v="Cheryl Hodge"/>
    <s v="Test Software"/>
    <s v="Nick.Suttora@itt.com"/>
    <s v="Integration Test Phase"/>
    <m/>
    <s v="Michael Stone"/>
    <x v="0"/>
    <m/>
    <x v="1"/>
    <s v="Electrical"/>
    <d v="2013-03-29T05:42:14"/>
    <d v="2013-07-16T13:25:58"/>
    <x v="2"/>
    <x v="0"/>
    <n v="29"/>
    <s v="Code"/>
    <x v="0"/>
    <s v="X1 Epoch Adjust"/>
  </r>
  <r>
    <s v="GPS300003033"/>
    <s v="Update the MDU LBand Phase Noise script as recommened in use case V5"/>
    <x v="0"/>
    <s v="Closed/Approved"/>
    <s v="Developmental"/>
    <m/>
    <m/>
    <m/>
    <s v="Navigation Payload Element (NPE)"/>
    <s v="3-Normal Queue"/>
    <m/>
    <s v="Robert Mayercik"/>
    <d v="2013-05-17T10:40:49"/>
    <d v="2013-03-29T13:58:46"/>
    <d v="2013-05-22T16:47:53"/>
    <s v="Enhancement"/>
    <s v="Fixed"/>
    <s v="Cheryl Hodge"/>
    <s v="Systems"/>
    <s v="Luigi.Greco@itt.com"/>
    <m/>
    <m/>
    <s v="Michael Topolski"/>
    <x v="0"/>
    <m/>
    <x v="1"/>
    <s v="Test Software"/>
    <d v="2013-03-29T13:58:46"/>
    <d v="2013-05-22T16:47:53"/>
    <x v="2"/>
    <x v="0"/>
    <n v="21"/>
    <s v="Code"/>
    <x v="7"/>
    <s v="Not Applicable"/>
  </r>
  <r>
    <s v="GPS300003034"/>
    <s v="The XMTR Environmental Software needs to incorporate an automated routine."/>
    <x v="0"/>
    <s v="Closed/Approved"/>
    <s v="Formal DR"/>
    <m/>
    <s v="SIRN11940"/>
    <m/>
    <s v="Transmitter/Tuning STE"/>
    <s v="2-Give High Attention"/>
    <s v="LM DR 3069"/>
    <s v="Dick Wong"/>
    <d v="2013-04-04T12:34:13"/>
    <d v="2013-04-02T08:03:21"/>
    <d v="2013-05-16T11:25:48"/>
    <s v="Enhancement"/>
    <s v="Fixed"/>
    <s v="Cheryl Hodge"/>
    <s v="Test Engineering"/>
    <s v="David.Valvano@itt.com"/>
    <s v="Integration Test Phase"/>
    <s v="XMTR STE"/>
    <s v="David Valvano"/>
    <x v="19"/>
    <n v="11940"/>
    <x v="0"/>
    <s v="Test Software"/>
    <d v="2013-04-02T08:03:21"/>
    <d v="2013-05-16T11:25:48"/>
    <x v="4"/>
    <x v="4"/>
    <n v="20"/>
    <s v="Code"/>
    <x v="10"/>
    <s v="L-Band Phase Noise"/>
  </r>
  <r>
    <s v="GPS300003035"/>
    <s v="CSTS Schema should NOT allow Measurement Tags outside of Test Tags"/>
    <x v="0"/>
    <s v="Closed/Approved"/>
    <s v="Developmental"/>
    <m/>
    <m/>
    <m/>
    <s v="CSTS"/>
    <s v="3-Normal Queue"/>
    <m/>
    <s v="Jason Jackson"/>
    <d v="2013-06-05T07:24:17"/>
    <d v="2013-04-02T11:33:35"/>
    <d v="2013-08-21T14:18:59"/>
    <s v="Enhancement"/>
    <s v="Fixed"/>
    <s v="Cheryl Hodge"/>
    <s v="Test Software"/>
    <s v="Brandon.Flon@itt.com"/>
    <s v="Integration Test Phase"/>
    <m/>
    <s v="Brandon Flon"/>
    <x v="0"/>
    <s v="11796AT"/>
    <x v="2"/>
    <s v="Test Software"/>
    <d v="2013-04-02T11:33:35"/>
    <d v="2013-08-21T14:18:59"/>
    <x v="2"/>
    <x v="1"/>
    <n v="34"/>
    <s v="Code"/>
    <x v="4"/>
    <s v="Not Applicable"/>
  </r>
  <r>
    <s v="GPS300003038"/>
    <s v="T501 - OBC Aux telemetry for the non-prime groups should be ignored."/>
    <x v="1"/>
    <s v="Closed/Awaiting Approval"/>
    <s v="Developmental"/>
    <m/>
    <m/>
    <m/>
    <s v="CSTS"/>
    <s v="4-Low Priority"/>
    <m/>
    <s v="Richard Lourette"/>
    <d v="2013-05-17T16:50:02"/>
    <d v="2013-04-04T17:46:29"/>
    <d v="2013-09-20T12:58:29"/>
    <s v="Coding Error"/>
    <s v="Fixed"/>
    <m/>
    <s v="Test Software"/>
    <s v="Brandon.Flon@itt.com"/>
    <m/>
    <m/>
    <s v="Richard Lourette"/>
    <x v="1"/>
    <s v="11796AW"/>
    <x v="1"/>
    <s v="Test Software"/>
    <d v="2013-04-04T17:46:29"/>
    <m/>
    <x v="3"/>
    <x v="1"/>
    <n v="0"/>
    <s v="Code"/>
    <x v="4"/>
    <s v="Not Applicable"/>
  </r>
  <r>
    <s v="GPS300003040"/>
    <s v="FSW - Minor Crosslink Coding Issues"/>
    <x v="1"/>
    <s v="In Progress"/>
    <s v="Developmental"/>
    <s v="Code"/>
    <m/>
    <s v="SIRN 11936"/>
    <s v="Mission Data Unit (MDU)"/>
    <s v="4-Low Priority"/>
    <m/>
    <s v="Michael Gilbert"/>
    <d v="2013-04-08T13:29:54"/>
    <d v="2013-04-08T10:34:11"/>
    <d v="2013-04-10T18:26:13"/>
    <s v="Coding Error"/>
    <s v="Fixed"/>
    <m/>
    <s v="Flight Software"/>
    <s v="Patricia.Roeland@itt.com"/>
    <s v="Integration Test Phase"/>
    <m/>
    <s v="Michael Gilbert"/>
    <x v="8"/>
    <n v="11941"/>
    <x v="1"/>
    <s v="Flight Software"/>
    <d v="2013-04-08T10:34:11"/>
    <m/>
    <x v="1"/>
    <x v="1"/>
    <n v="0"/>
    <s v="Code"/>
    <x v="3"/>
    <s v="Not Applicable"/>
  </r>
  <r>
    <s v="GPS300003041"/>
    <s v="NPE Use Case Admin Updates Only"/>
    <x v="0"/>
    <s v="Closed/Approved"/>
    <s v="Developmental"/>
    <s v="Use Cases identified in description field"/>
    <s v="Use Cases identified in description field"/>
    <m/>
    <s v="Navigation Payload Element (NPE)"/>
    <s v="2-Give High Attention"/>
    <m/>
    <s v="Stephen Kaytus"/>
    <d v="2013-04-11T16:17:36"/>
    <d v="2013-04-08T13:39:16"/>
    <d v="2013-05-16T10:07:30"/>
    <s v="Customer Request"/>
    <s v="Fixed"/>
    <s v="Cheryl Hodge"/>
    <s v="Systems"/>
    <s v="Stephen.Kaytus@itt.com"/>
    <s v="Integration Test Phase"/>
    <m/>
    <s v="Stephen Kaytus"/>
    <x v="27"/>
    <m/>
    <x v="2"/>
    <s v="Electrical"/>
    <d v="2013-04-08T13:39:16"/>
    <d v="2013-05-16T10:07:30"/>
    <x v="3"/>
    <x v="3"/>
    <n v="20"/>
    <s v="Code"/>
    <x v="5"/>
    <s v="Not Applicable"/>
  </r>
  <r>
    <s v="GPS300003044"/>
    <s v="A process improvement is needed to allow a way to individually run protoqual hot and cold ATP temperatures"/>
    <x v="0"/>
    <s v="Closed/Approved"/>
    <s v="Formal DR"/>
    <m/>
    <s v="SIRN11940"/>
    <m/>
    <s v="Transmitter/Tuning STE"/>
    <s v="3-Normal Queue"/>
    <s v="LM DR 3069"/>
    <s v="Dick Wong"/>
    <d v="2013-04-23T19:03:46"/>
    <d v="2013-04-09T13:45:50"/>
    <d v="2013-05-16T11:26:10"/>
    <s v="Enhancement"/>
    <s v="Fixed"/>
    <s v="Cheryl Hodge"/>
    <s v="Test Engineering"/>
    <s v="David.Valvano@itt.com"/>
    <s v="Acceptance Phase (HW)"/>
    <s v="XMTR STE"/>
    <s v="William Lamonaca"/>
    <x v="19"/>
    <n v="11940"/>
    <x v="1"/>
    <s v="Test Software"/>
    <d v="2013-04-09T13:45:50"/>
    <d v="2013-05-16T11:26:10"/>
    <x v="4"/>
    <x v="4"/>
    <n v="20"/>
    <s v="Code"/>
    <x v="10"/>
    <s v="Not Applicable"/>
  </r>
  <r>
    <s v="GPS300003045"/>
    <s v="A process improvement is needed to add capability to the thermal cycle executive.   It is desired that variable starting stat"/>
    <x v="0"/>
    <s v="Closed/Approved"/>
    <s v="Formal DR"/>
    <m/>
    <n v="11940"/>
    <m/>
    <s v="Transmitter/Tuning STE"/>
    <s v="3-Normal Queue"/>
    <s v="LM DR 3069"/>
    <s v="Dick Wong"/>
    <d v="2013-04-23T19:04:21"/>
    <d v="2013-04-09T13:51:11"/>
    <d v="2013-05-16T11:26:25"/>
    <s v="Enhancement"/>
    <s v="Fixed"/>
    <s v="Cheryl Hodge"/>
    <s v="Test Engineering"/>
    <s v="David.Valvano@itt.com"/>
    <s v="Acceptance Phase (HW)"/>
    <s v="XMTR STE"/>
    <s v="William Lamonaca"/>
    <x v="19"/>
    <n v="11940"/>
    <x v="1"/>
    <s v="Test Software"/>
    <d v="2013-04-09T13:51:11"/>
    <d v="2013-05-16T11:26:25"/>
    <x v="4"/>
    <x v="4"/>
    <n v="20"/>
    <s v="Code"/>
    <x v="10"/>
    <s v="Not Applicable"/>
  </r>
  <r>
    <s v="GPS300003046"/>
    <s v="MNAV messages not being received from the LBCR"/>
    <x v="0"/>
    <s v="Closed/Approved"/>
    <s v="Developmental"/>
    <m/>
    <m/>
    <s v="SIRN11796AQ"/>
    <s v="CSTS"/>
    <s v="1-Resolve Immediately"/>
    <n v="3127"/>
    <s v="Brandon Flon"/>
    <d v="2013-11-11T22:01:31"/>
    <d v="2013-04-09T14:50:06"/>
    <d v="2014-01-08T18:56:57"/>
    <s v="Coding Error"/>
    <s v="Fixed"/>
    <s v="Cheryl Hodge"/>
    <s v="Test Software"/>
    <s v="Robert.Mayercik@itt.com"/>
    <m/>
    <s v="MM2"/>
    <s v="Richard Lourette"/>
    <x v="9"/>
    <s v="11796BA"/>
    <x v="1"/>
    <s v="Test Software"/>
    <d v="2013-04-09T14:50:06"/>
    <d v="2014-01-08T18:56:57"/>
    <x v="2"/>
    <x v="1"/>
    <n v="2"/>
    <s v="Code"/>
    <x v="4"/>
    <s v="Not Applicable"/>
  </r>
  <r>
    <s v="GPS300003047"/>
    <s v="LBCR is Incorrectly Timestamping Z-Counts on CNAV type Messages"/>
    <x v="0"/>
    <s v="Closed/Approved"/>
    <s v="Developmental"/>
    <m/>
    <m/>
    <m/>
    <s v="LBCR"/>
    <s v="1-Resolve Immediately"/>
    <m/>
    <s v="Joseph Barcelo"/>
    <d v="2013-04-11T13:53:23"/>
    <d v="2013-04-09T18:33:16"/>
    <d v="2013-07-24T18:40:40"/>
    <s v="Coding Error"/>
    <s v="Fixed"/>
    <s v="Cheryl Hodge"/>
    <s v="Test Software"/>
    <s v="Brandon.Flon@itt.com"/>
    <s v="Integration Test Phase"/>
    <m/>
    <s v="Brandon Flon"/>
    <x v="16"/>
    <s v="11796AT"/>
    <x v="1"/>
    <s v="Test Software"/>
    <d v="2013-04-09T18:33:16"/>
    <d v="2013-07-24T18:40:41"/>
    <x v="2"/>
    <x v="1"/>
    <n v="30"/>
    <s v="Code"/>
    <x v="4"/>
    <s v="Not Applicable"/>
  </r>
  <r>
    <s v="GPS300003048"/>
    <s v="An enhancement is needed to retain the power meter recorder output settings to allow the test operator to use the recorder ou"/>
    <x v="0"/>
    <s v="Closed/Approved"/>
    <s v="Formal DR"/>
    <m/>
    <s v="SIRN11940"/>
    <m/>
    <s v="Transmitter/Tuning STE"/>
    <s v="3-Normal Queue"/>
    <s v="LM DR 3069"/>
    <s v="Dick Wong"/>
    <d v="2013-04-23T19:04:47"/>
    <d v="2013-04-10T08:13:55"/>
    <d v="2013-05-16T11:26:42"/>
    <s v="Enhancement"/>
    <s v="Fixed"/>
    <s v="Cheryl Hodge"/>
    <s v="Test Engineering"/>
    <s v="David.Valvano@itt.com"/>
    <s v="Acceptance Phase (HW)"/>
    <s v="XMTR STE"/>
    <s v="William Lamonaca"/>
    <x v="19"/>
    <n v="11940"/>
    <x v="1"/>
    <s v="Test Software"/>
    <d v="2013-04-10T08:13:55"/>
    <d v="2013-05-16T11:26:42"/>
    <x v="4"/>
    <x v="4"/>
    <n v="20"/>
    <s v="Code"/>
    <x v="10"/>
    <s v="Not Applicable"/>
  </r>
  <r>
    <s v="GPS300003049"/>
    <s v="An enhancement is needed to monitor the gate current and spectrum analyzer when running the HPA Efficiency meter to perform t"/>
    <x v="0"/>
    <s v="Closed/Approved"/>
    <s v="Formal DR"/>
    <m/>
    <s v="SIRN11940"/>
    <m/>
    <s v="Transmitter/Tuning STE"/>
    <s v="3-Normal Queue"/>
    <s v="LM DR 3069"/>
    <s v="Dick Wong"/>
    <d v="2013-04-23T19:05:15"/>
    <d v="2013-04-10T08:15:17"/>
    <d v="2013-05-16T11:27:15"/>
    <s v="Enhancement"/>
    <s v="Fixed"/>
    <s v="Cheryl Hodge"/>
    <s v="Test Engineering"/>
    <s v="David.Valvano@itt.com"/>
    <s v="Integration Test Phase"/>
    <s v="XMTR STE"/>
    <s v="William Lamonaca"/>
    <x v="19"/>
    <n v="11940"/>
    <x v="1"/>
    <s v="Test Software"/>
    <d v="2013-04-10T08:15:17"/>
    <d v="2013-05-16T11:27:15"/>
    <x v="4"/>
    <x v="4"/>
    <n v="20"/>
    <s v="Code"/>
    <x v="10"/>
    <s v="Not Applicable"/>
  </r>
  <r>
    <s v="GPS300003051"/>
    <s v="X1 Epoch Validation Script - correct pin number and stimulus voltage"/>
    <x v="0"/>
    <s v="Closed/Approved"/>
    <s v="Developmental"/>
    <m/>
    <m/>
    <m/>
    <s v="NPE ITE"/>
    <s v="3-Normal Queue"/>
    <m/>
    <s v="Vincent Castaldi"/>
    <d v="2013-07-31T14:27:24"/>
    <d v="2013-04-10T13:57:11"/>
    <d v="2013-09-23T14:41:38"/>
    <s v="Requirement Incorrect"/>
    <s v="Fixed"/>
    <s v="Cheryl Hodge"/>
    <s v="Test Engineering"/>
    <s v="Joel.Warburg@itt.com"/>
    <s v="Integration Test Phase"/>
    <m/>
    <s v="Joel Warburg"/>
    <x v="14"/>
    <m/>
    <x v="1"/>
    <s v="Test Software"/>
    <d v="2013-04-10T13:57:11"/>
    <d v="2013-09-23T14:41:38"/>
    <x v="3"/>
    <x v="3"/>
    <n v="39"/>
    <s v="Code"/>
    <x v="8"/>
    <s v="Not Applicable"/>
  </r>
  <r>
    <s v="GPS300003052"/>
    <s v="NPEITE RF Trays 1 and 2 switch position matrix updates"/>
    <x v="0"/>
    <s v="Closed/Approved"/>
    <s v="Developmental"/>
    <m/>
    <m/>
    <m/>
    <s v="NPE ITE"/>
    <s v="2-Give High Attention"/>
    <s v="1139, 2676"/>
    <s v="Michael Topolski"/>
    <d v="2013-04-11T09:44:42"/>
    <d v="2013-04-10T14:56:11"/>
    <d v="2013-07-24T18:55:32"/>
    <s v="Coding Error"/>
    <s v="Fixed"/>
    <s v="Cheryl Hodge"/>
    <s v="Systems"/>
    <s v="Luigi.Greco@itt.com"/>
    <m/>
    <m/>
    <s v="Luigi Greco"/>
    <x v="11"/>
    <m/>
    <x v="1"/>
    <s v="Test Software"/>
    <d v="2013-04-10T14:56:11"/>
    <d v="2013-07-24T18:55:32"/>
    <x v="3"/>
    <x v="3"/>
    <n v="30"/>
    <s v="Code"/>
    <x v="9"/>
    <s v="STE Validation Script"/>
  </r>
  <r>
    <s v="GPS300003054"/>
    <s v="FSW: Use New Modernized URA Equations"/>
    <x v="4"/>
    <s v="In Progress"/>
    <s v="Developmental"/>
    <s v="code"/>
    <m/>
    <m/>
    <s v="Mission Data Unit (MDU)"/>
    <s v="3-Normal Queue"/>
    <m/>
    <s v="Aryeh Tasher"/>
    <d v="2013-11-05T12:12:44"/>
    <d v="2013-04-11T18:32:18"/>
    <m/>
    <s v="Customer Request"/>
    <m/>
    <m/>
    <s v="Flight Software"/>
    <m/>
    <m/>
    <s v="RFC-86"/>
    <s v="Aryeh Tasher"/>
    <x v="8"/>
    <m/>
    <x v="4"/>
    <s v="Flight Software"/>
    <d v="2013-04-11T18:32:18"/>
    <m/>
    <x v="1"/>
    <x v="1"/>
    <n v="0"/>
    <s v="Code"/>
    <x v="3"/>
    <s v="STE Validation Script"/>
  </r>
  <r>
    <s v="GPS300003055"/>
    <s v="Update NPEITE/TAR Cal Paths script to include Cal Factors for Crosslink Transmit Script"/>
    <x v="0"/>
    <s v="Closed/Approved"/>
    <s v="Developmental"/>
    <m/>
    <m/>
    <m/>
    <s v="NPE ITE"/>
    <s v="3-Normal Queue"/>
    <n v="3021"/>
    <s v="Robert Mayercik"/>
    <d v="2013-04-15T13:44:07"/>
    <d v="2013-04-12T11:53:43"/>
    <d v="2013-09-25T12:25:36"/>
    <s v="Enhancement"/>
    <s v="Enhancement Request"/>
    <s v="Cheryl Hodge"/>
    <s v="Systems"/>
    <s v="John.Pistacchio@itt.com"/>
    <s v="Integration Test Phase"/>
    <m/>
    <s v="Luigi Greco"/>
    <x v="11"/>
    <m/>
    <x v="1"/>
    <s v="Test Software"/>
    <d v="2013-04-12T11:53:43"/>
    <d v="2013-09-25T12:25:36"/>
    <x v="3"/>
    <x v="3"/>
    <n v="39"/>
    <s v="Code"/>
    <x v="9"/>
    <s v="Not Applicable"/>
  </r>
  <r>
    <s v="GPS300003056"/>
    <s v="MITE/MAR RF Coupling Use Case and scripts"/>
    <x v="0"/>
    <s v="Closed/Approved"/>
    <s v="Developmental"/>
    <s v="see description"/>
    <m/>
    <m/>
    <s v="MITE"/>
    <s v="2-Give High Attention"/>
    <m/>
    <s v="Timothy Flynn"/>
    <d v="2013-05-26T10:40:19"/>
    <d v="2013-04-15T13:20:47"/>
    <d v="2013-12-20T16:57:09"/>
    <s v="Requirement Incorrect"/>
    <s v="Fixed"/>
    <s v="Cheryl Hodge"/>
    <s v="Systems"/>
    <s v="Nick.Suttora@itt.com"/>
    <s v="Integration Test Phase"/>
    <m/>
    <s v="Stephen Kaytus"/>
    <x v="18"/>
    <m/>
    <x v="0"/>
    <s v="Test Software"/>
    <d v="2013-04-15T13:20:47"/>
    <d v="2013-12-20T16:57:09"/>
    <x v="2"/>
    <x v="0"/>
    <n v="51"/>
    <s v="Code"/>
    <x v="6"/>
    <s v="Cal Paths"/>
  </r>
  <r>
    <s v="GPS300003059"/>
    <s v="MDU_EC_URE Use Case and script"/>
    <x v="0"/>
    <s v="Closed/Approved"/>
    <s v="Developmental"/>
    <s v="see description"/>
    <m/>
    <m/>
    <s v="Mission Data Unit (MDU)"/>
    <s v="2-Give High Attention"/>
    <n v="2792"/>
    <s v="Stephen Kaytus"/>
    <d v="2013-05-02T13:42:00"/>
    <d v="2013-04-15T14:20:18"/>
    <d v="2013-07-08T15:01:30"/>
    <s v="Design Error"/>
    <s v="Fixed Indirectly"/>
    <s v="Cheryl Hodge"/>
    <s v="Systems"/>
    <s v="Nick.Suttora@itt.com"/>
    <s v="Integration Test Phase"/>
    <m/>
    <s v="Stephen Kaytus"/>
    <x v="20"/>
    <m/>
    <x v="0"/>
    <s v="Test Software"/>
    <d v="2013-04-15T14:20:18"/>
    <d v="2013-07-08T15:01:30"/>
    <x v="2"/>
    <x v="0"/>
    <n v="28"/>
    <s v="Code"/>
    <x v="7"/>
    <s v="RF Coupling"/>
  </r>
  <r>
    <s v="GPS300003060"/>
    <s v="MDU TKS Spurious use case and script update"/>
    <x v="0"/>
    <s v="Closed/Approved"/>
    <s v="Developmental"/>
    <m/>
    <m/>
    <m/>
    <s v="Mission Data Unit (MDU)"/>
    <s v="3-Normal Queue"/>
    <s v="3189, 3190"/>
    <s v="Robert Mayercik"/>
    <d v="2013-04-16T10:45:40"/>
    <d v="2013-04-16T08:28:55"/>
    <d v="2013-07-10T11:30:30"/>
    <s v="Enhancement"/>
    <s v="Fixed"/>
    <s v="Cheryl Hodge"/>
    <s v="Systems"/>
    <s v="Michael.Yucis@itt.com"/>
    <m/>
    <m/>
    <s v="Luigi Greco"/>
    <x v="0"/>
    <m/>
    <x v="1"/>
    <s v="Test Software"/>
    <d v="2013-04-16T08:28:55"/>
    <d v="2013-07-10T11:30:30"/>
    <x v="2"/>
    <x v="0"/>
    <n v="28"/>
    <s v="Code"/>
    <x v="7"/>
    <s v="MDU EC URE"/>
  </r>
  <r>
    <s v="GPS300003063"/>
    <s v="OOBE Testing exits with primary key violation."/>
    <x v="0"/>
    <s v="Closed/Approved"/>
    <s v="Developmental"/>
    <m/>
    <m/>
    <s v="ENG_AR_V1/SIRN11796AR"/>
    <s v="CSTS"/>
    <s v="2-Give High Attention"/>
    <m/>
    <s v="Jason Jackson"/>
    <d v="2013-04-16T16:24:46"/>
    <d v="2013-04-16T15:22:48"/>
    <d v="2013-07-03T12:48:54"/>
    <s v="Coding Error"/>
    <s v="Fixed"/>
    <s v="Cheryl Hodge"/>
    <s v="Test Software"/>
    <s v="Roger.Masotti@itt.com"/>
    <s v="Integration Test Phase"/>
    <m/>
    <s v="Roger Masotti"/>
    <x v="16"/>
    <s v="11796AS"/>
    <x v="0"/>
    <s v="Test Software"/>
    <d v="2013-04-16T15:22:48"/>
    <d v="2013-07-03T12:48:54"/>
    <x v="1"/>
    <x v="1"/>
    <n v="27"/>
    <s v="Code"/>
    <x v="4"/>
    <s v="TKS Spurious Emissions"/>
  </r>
  <r>
    <s v="GPS300003064"/>
    <s v="Calibration decimal value cause MDU_AFs_Signals scriptwork around"/>
    <x v="0"/>
    <s v="Closed/Approved"/>
    <s v="Developmental"/>
    <m/>
    <m/>
    <s v="MITEMAR 2"/>
    <s v="MITE"/>
    <s v="3-Normal Queue"/>
    <m/>
    <s v="Vincent Cuprewich"/>
    <d v="2013-05-22T14:30:16"/>
    <d v="2013-04-16T18:59:42"/>
    <d v="2013-05-22T14:32:55"/>
    <s v="Coding Error"/>
    <s v="Fixed"/>
    <s v="Cheryl Hodge"/>
    <s v="Test Software"/>
    <s v="Nick.Suttora@itt.com"/>
    <s v="Integration Test Phase"/>
    <m/>
    <s v="Michael L. Murray"/>
    <x v="0"/>
    <m/>
    <x v="1"/>
    <s v="Test Software"/>
    <d v="2013-04-16T18:59:42"/>
    <d v="2013-05-22T14:32:55"/>
    <x v="2"/>
    <x v="0"/>
    <n v="21"/>
    <s v="Code"/>
    <x v="7"/>
    <s v="Not Applicable"/>
  </r>
  <r>
    <s v="GPS300003065"/>
    <s v="Updates to MDU Allan Deviation use case and script for Open and Closed loop measurements"/>
    <x v="4"/>
    <s v="Open"/>
    <s v="Developmental"/>
    <m/>
    <m/>
    <m/>
    <s v="Mission Data Unit (MDU)"/>
    <s v="2-Give High Attention"/>
    <m/>
    <s v="Michael L. Murray"/>
    <d v="2013-11-06T18:57:17"/>
    <d v="2013-04-17T07:25:11"/>
    <m/>
    <s v="Customer Request"/>
    <m/>
    <m/>
    <s v="Systems"/>
    <s v="Vincent.Cuprewich@itt.com"/>
    <m/>
    <m/>
    <s v="Luigi Greco"/>
    <x v="20"/>
    <m/>
    <x v="0"/>
    <s v="Test Software"/>
    <d v="2013-04-17T07:25:11"/>
    <m/>
    <x v="2"/>
    <x v="0"/>
    <n v="0"/>
    <s v="Code"/>
    <x v="7"/>
    <s v="AFS Signals"/>
  </r>
  <r>
    <s v="GPS300003066"/>
    <s v="FSW: Incorrect MNAV Message Generation upon a Rate Change"/>
    <x v="1"/>
    <s v="In Progress"/>
    <s v="Developmental"/>
    <s v="code"/>
    <m/>
    <s v="code"/>
    <s v="Mission Data Unit (MDU)"/>
    <s v="3-Normal Queue"/>
    <m/>
    <s v="Waiman Baccay"/>
    <d v="2013-04-23T17:27:16"/>
    <d v="2013-04-17T08:14:48"/>
    <d v="2013-05-10T15:12:16"/>
    <s v="Design Error"/>
    <s v="Fixed"/>
    <m/>
    <s v="Flight Software"/>
    <s v="Patricia.Roeland@itt.com"/>
    <s v="Integration Test Phase"/>
    <m/>
    <s v="Waiman Baccay"/>
    <x v="8"/>
    <n v="11951"/>
    <x v="1"/>
    <s v="Flight Software"/>
    <d v="2013-04-17T08:14:48"/>
    <m/>
    <x v="1"/>
    <x v="1"/>
    <n v="0"/>
    <s v="Code"/>
    <x v="3"/>
    <s v="Allan Deviation"/>
  </r>
  <r>
    <s v="GPS300003067"/>
    <s v="The S-Parameter test needs to be fixed to incorporate the option to use a 4 port ENA for L1 testing"/>
    <x v="0"/>
    <s v="Closed/Approved"/>
    <s v="Formal DR"/>
    <m/>
    <s v="SIRN11940"/>
    <m/>
    <s v="Transmitter/Tuning STE"/>
    <s v="3-Normal Queue"/>
    <s v="LM DR 3069"/>
    <s v="Dick Wong"/>
    <d v="2013-04-23T19:06:12"/>
    <d v="2013-04-17T09:14:17"/>
    <d v="2013-05-16T11:27:31"/>
    <s v="Coding Error"/>
    <s v="Fixed"/>
    <s v="Cheryl Hodge"/>
    <s v="Test Engineering"/>
    <s v="David.Valvano@itt.com"/>
    <m/>
    <s v="XMTR STE"/>
    <s v="William Lamonaca"/>
    <x v="19"/>
    <n v="11940"/>
    <x v="1"/>
    <s v="Test Software"/>
    <d v="2013-04-17T09:14:17"/>
    <d v="2013-05-16T11:27:31"/>
    <x v="4"/>
    <x v="4"/>
    <n v="20"/>
    <s v="Code"/>
    <x v="10"/>
    <s v="Not Applicable"/>
  </r>
  <r>
    <s v="GPS300003068"/>
    <s v="A process improvement is needed to pre-type ancillary equipment part numbers in the datasheet’s equipment list.  This enhance"/>
    <x v="0"/>
    <s v="Closed/Approved"/>
    <s v="Formal DR"/>
    <m/>
    <s v="SIRN11940"/>
    <m/>
    <s v="Transmitter/Tuning STE"/>
    <s v="3-Normal Queue"/>
    <s v="LM DR 3069"/>
    <s v="Dick Wong"/>
    <d v="2013-04-23T19:06:45"/>
    <d v="2013-04-17T09:18:17"/>
    <d v="2013-05-16T11:27:48"/>
    <s v="Enhancement"/>
    <s v="Fixed"/>
    <s v="Cheryl Hodge"/>
    <s v="Test Engineering"/>
    <s v="David.Valvano@itt.com"/>
    <s v="Acceptance Phase (HW)"/>
    <m/>
    <s v="William Lamonaca"/>
    <x v="19"/>
    <n v="11940"/>
    <x v="1"/>
    <s v="Test Software"/>
    <d v="2013-04-17T09:18:17"/>
    <d v="2013-05-16T11:27:48"/>
    <x v="4"/>
    <x v="4"/>
    <n v="20"/>
    <s v="Code"/>
    <x v="10"/>
    <s v="Not Applicable"/>
  </r>
  <r>
    <s v="GPS300003069"/>
    <s v="Additional ATLM telemetry is desired to provide more insight into the DC converter telemetry."/>
    <x v="0"/>
    <s v="Closed/Approved"/>
    <s v="Formal DR"/>
    <m/>
    <s v="SIRN11940"/>
    <m/>
    <s v="Transmitter/Tuning STE"/>
    <s v="3-Normal Queue"/>
    <s v="LM DR 3069"/>
    <s v="Dick Wong"/>
    <d v="2013-04-23T19:07:11"/>
    <d v="2013-04-17T09:19:34"/>
    <d v="2013-05-16T11:28:05"/>
    <s v="Enhancement"/>
    <s v="Fixed"/>
    <s v="Cheryl Hodge"/>
    <s v="Test Engineering"/>
    <s v="David.Valvano@itt.com"/>
    <s v="Acceptance Phase (HW)"/>
    <s v="XMTR STE"/>
    <s v="William Lamonaca"/>
    <x v="19"/>
    <n v="11940"/>
    <x v="1"/>
    <s v="Test Software"/>
    <d v="2013-04-17T09:19:34"/>
    <d v="2013-05-16T11:28:05"/>
    <x v="4"/>
    <x v="4"/>
    <n v="20"/>
    <s v="Code"/>
    <x v="10"/>
    <s v="Not Applicable"/>
  </r>
  <r>
    <s v="GPS300003071"/>
    <s v="NPE TKS Allan Deviation use case and script updates"/>
    <x v="0"/>
    <s v="Closed/Approved"/>
    <s v="Developmental"/>
    <m/>
    <m/>
    <s v="script and use case"/>
    <s v="Navigation Payload Element (NPE)"/>
    <s v="3-Normal Queue"/>
    <m/>
    <s v="Michael Topolski"/>
    <d v="2013-05-17T11:52:53"/>
    <d v="2013-04-20T18:46:47"/>
    <d v="2013-10-30T11:05:41"/>
    <s v="Design Error"/>
    <s v="Fixed"/>
    <s v="Cheryl Hodge"/>
    <s v="Systems"/>
    <s v="Luigi.Greco@itt.com"/>
    <s v="Integration Test Phase"/>
    <s v="Panel room NPEITE"/>
    <s v="Luigi Greco"/>
    <x v="11"/>
    <m/>
    <x v="1"/>
    <s v="Test Software"/>
    <d v="2013-04-20T18:46:47"/>
    <d v="2013-10-30T11:05:41"/>
    <x v="3"/>
    <x v="3"/>
    <n v="44"/>
    <s v="Code"/>
    <x v="9"/>
    <s v="Not Applicable"/>
  </r>
  <r>
    <s v="GPS300003075"/>
    <s v="FSW - Update Default Value for SMC #513"/>
    <x v="0"/>
    <s v="Closed/Approved"/>
    <s v="Developmental"/>
    <m/>
    <m/>
    <s v="SIRN 11941"/>
    <s v="Mission Data Unit (MDU)"/>
    <s v="3-Normal Queue"/>
    <m/>
    <s v="Michael Gilbert"/>
    <d v="2013-04-23T17:29:23"/>
    <d v="2013-04-23T08:51:03"/>
    <d v="2013-05-24T14:10:13"/>
    <s v="Not a Failure"/>
    <s v="Fixed"/>
    <s v="Cheryl Hodge"/>
    <s v="Flight Software"/>
    <s v="Patricia.Roeland@itt.com"/>
    <s v="Integration Test Phase"/>
    <m/>
    <s v="Michael Gilbert"/>
    <x v="8"/>
    <n v="11951"/>
    <x v="2"/>
    <s v="Flight Software"/>
    <d v="2013-04-23T08:51:03"/>
    <d v="2013-05-24T14:10:13"/>
    <x v="1"/>
    <x v="1"/>
    <n v="21"/>
    <s v="Code"/>
    <x v="3"/>
    <s v="NPE TKS Allan Deviation"/>
  </r>
  <r>
    <s v="GPS300003077"/>
    <s v="SMIL STE Test Software Updates per Test procedure red-lines"/>
    <x v="2"/>
    <s v="Open"/>
    <s v="Developmental"/>
    <s v="SIRN 11867    (6-27-12)"/>
    <m/>
    <m/>
    <s v="SMIL STE"/>
    <s v="2-Give High Attention"/>
    <m/>
    <s v="Dick Wong"/>
    <d v="2013-04-25T13:47:18"/>
    <d v="2013-04-23T14:48:39"/>
    <m/>
    <m/>
    <m/>
    <m/>
    <s v="Test Engineering"/>
    <m/>
    <s v="Unit Test Phase"/>
    <m/>
    <s v="Vincent Castaldi"/>
    <x v="6"/>
    <m/>
    <x v="1"/>
    <s v="Test Software"/>
    <d v="2013-04-23T14:48:39"/>
    <m/>
    <x v="0"/>
    <x v="2"/>
    <n v="0"/>
    <s v="Code"/>
    <x v="10"/>
    <s v="Not Applicable"/>
  </r>
  <r>
    <s v="GPS300003079"/>
    <s v="FSW: Clean Up Extraneous SVP Code Due to Recent Algorithm Updates"/>
    <x v="0"/>
    <s v="Closed/Approved"/>
    <s v="Developmental"/>
    <s v="code"/>
    <m/>
    <m/>
    <s v="Mission Data Unit (MDU)"/>
    <s v="3-Normal Queue"/>
    <m/>
    <s v="Aryeh Tasher"/>
    <d v="2013-04-25T13:49:32"/>
    <d v="2013-04-24T13:25:10"/>
    <d v="2013-05-24T14:10:52"/>
    <s v="Not a Failure"/>
    <s v="Fixed"/>
    <s v="Cheryl Hodge"/>
    <s v="Flight Software"/>
    <s v="Patricia.Roeland@itt.com"/>
    <m/>
    <m/>
    <s v="Aryeh Tasher"/>
    <x v="8"/>
    <n v="11951"/>
    <x v="1"/>
    <s v="Flight Software"/>
    <d v="2013-04-24T13:25:10"/>
    <d v="2013-05-24T14:10:52"/>
    <x v="1"/>
    <x v="1"/>
    <n v="21"/>
    <s v="Code"/>
    <x v="3"/>
    <s v="Not Applicable"/>
  </r>
  <r>
    <s v="GPS300003080"/>
    <s v="Include MDU Attenuator Test script into MDU Code Power Ratio script"/>
    <x v="0"/>
    <s v="Closed/Approved"/>
    <s v="Developmental"/>
    <m/>
    <m/>
    <m/>
    <s v="Mission Data Unit (MDU)"/>
    <s v="3-Normal Queue"/>
    <m/>
    <s v="Robert Mayercik"/>
    <d v="2013-05-17T10:39:53"/>
    <d v="2013-04-25T09:35:21"/>
    <d v="2013-06-24T10:59:30"/>
    <s v="Enhancement"/>
    <s v="Enhancement Request"/>
    <s v="Cheryl Hodge"/>
    <s v="Test Software"/>
    <s v="Vincent.Cuprewich@itt.com"/>
    <m/>
    <m/>
    <s v="Michael Topolski"/>
    <x v="0"/>
    <m/>
    <x v="1"/>
    <s v="Test Software"/>
    <d v="2013-04-25T09:35:21"/>
    <d v="2013-06-24T10:59:30"/>
    <x v="2"/>
    <x v="0"/>
    <n v="26"/>
    <s v="Code"/>
    <x v="7"/>
    <s v="Not Applicable"/>
  </r>
  <r>
    <s v="GPS300003081"/>
    <s v="NPE L-Band Output Return Loss use case and script updates"/>
    <x v="0"/>
    <s v="Closed/Approved"/>
    <s v="Developmental"/>
    <m/>
    <m/>
    <m/>
    <s v="Navigation Payload Element (NPE)"/>
    <s v="3-Normal Queue"/>
    <m/>
    <s v="Michael Topolski"/>
    <d v="2013-04-29T11:18:20"/>
    <d v="2013-04-26T16:51:01"/>
    <d v="2013-07-24T18:58:32"/>
    <s v="Document Deficiency"/>
    <s v="Fixed"/>
    <s v="Cheryl Hodge"/>
    <s v="Systems"/>
    <s v="William.Bartus@itt.com"/>
    <m/>
    <m/>
    <s v="Luigi Greco"/>
    <x v="11"/>
    <m/>
    <x v="2"/>
    <s v="Test Software"/>
    <d v="2013-04-26T16:51:01"/>
    <d v="2013-07-24T18:58:32"/>
    <x v="3"/>
    <x v="3"/>
    <n v="30"/>
    <s v="Code"/>
    <x v="9"/>
    <s v="Code Power Ratio"/>
  </r>
  <r>
    <s v="GPS300003082"/>
    <s v="MDU HPE Signals: Include BDASINE Phase Noise measurement"/>
    <x v="4"/>
    <s v="Open"/>
    <s v="Developmental"/>
    <m/>
    <m/>
    <m/>
    <s v="Mission Data Unit (MDU)"/>
    <s v="3-Normal Queue"/>
    <m/>
    <s v="Robert Mayercik"/>
    <d v="2013-07-18T19:45:58"/>
    <d v="2013-04-30T15:51:02"/>
    <m/>
    <s v="Requirement Incorrect"/>
    <m/>
    <m/>
    <s v="Systems"/>
    <s v="Nick.Suttora@itt.com"/>
    <m/>
    <m/>
    <s v="Luigi Greco"/>
    <x v="4"/>
    <m/>
    <x v="1"/>
    <s v="Test Software"/>
    <d v="2013-04-30T15:51:02"/>
    <m/>
    <x v="2"/>
    <x v="0"/>
    <n v="0"/>
    <s v="Code"/>
    <x v="6"/>
    <s v="NPE L-Band Output Return Loss"/>
  </r>
  <r>
    <s v="GPS300003083"/>
    <s v="NPE HPE Signals: Include BDASINE Phase Noise measurement"/>
    <x v="0"/>
    <s v="Closed/Approved"/>
    <s v="Developmental"/>
    <m/>
    <m/>
    <m/>
    <s v="Navigation Payload Element (NPE)"/>
    <s v="3-Normal Queue"/>
    <m/>
    <s v="Michael Topolski"/>
    <d v="2013-09-06T16:53:37"/>
    <d v="2013-04-30T15:52:26"/>
    <d v="2013-09-09T13:54:13"/>
    <s v="Enhancement"/>
    <s v="Enhancement Request"/>
    <s v="Cheryl Hodge"/>
    <s v="Hardware"/>
    <s v="Vincent.Cuprewich@itt.com"/>
    <m/>
    <m/>
    <s v="Luigi Greco"/>
    <x v="11"/>
    <m/>
    <x v="1"/>
    <s v="Test Software"/>
    <d v="2013-04-30T15:52:26"/>
    <d v="2013-09-09T13:54:13"/>
    <x v="3"/>
    <x v="3"/>
    <n v="37"/>
    <s v="Code"/>
    <x v="9"/>
    <s v="HPE Signals"/>
  </r>
  <r>
    <s v="GPS300003084"/>
    <s v="NPE TKS Phase Noise use case and script updates"/>
    <x v="0"/>
    <s v="Closed/Approved"/>
    <s v="Developmental"/>
    <m/>
    <m/>
    <m/>
    <s v="Navigation Payload Element (NPE)"/>
    <s v="3-Normal Queue"/>
    <m/>
    <s v="Michael Topolski"/>
    <d v="2013-05-02T09:30:20"/>
    <d v="2013-05-01T11:32:11"/>
    <d v="2013-09-30T16:48:15"/>
    <s v="Enhancement"/>
    <s v="Fixed"/>
    <s v="Cheryl Hodge"/>
    <s v="Systems"/>
    <s v="Waiman.Baccay@itt.com"/>
    <m/>
    <m/>
    <s v="Luigi Greco"/>
    <x v="11"/>
    <m/>
    <x v="1"/>
    <s v="Test Software"/>
    <d v="2013-05-01T11:32:11"/>
    <d v="2013-09-30T16:48:15"/>
    <x v="3"/>
    <x v="3"/>
    <n v="40"/>
    <s v="Code"/>
    <x v="9"/>
    <s v="NPE HPE Signals"/>
  </r>
  <r>
    <s v="GPS300003085"/>
    <s v="MDU Serial Number Needs to be Initialized"/>
    <x v="0"/>
    <s v="Closed/Approved"/>
    <s v="Developmental"/>
    <m/>
    <m/>
    <m/>
    <s v="MITE"/>
    <s v="3-Normal Queue"/>
    <m/>
    <s v="Robert Mayercik"/>
    <d v="2013-05-28T11:51:37"/>
    <d v="2013-05-01T12:59:28"/>
    <d v="2013-06-17T13:01:43"/>
    <s v="Enhancement"/>
    <s v="Enhancement Request"/>
    <s v="Cheryl Hodge"/>
    <s v="Test Software"/>
    <s v="Robert.Mayercik@itt.com"/>
    <s v="Integration Test Phase"/>
    <m/>
    <s v="Brandon Flon"/>
    <x v="0"/>
    <m/>
    <x v="2"/>
    <s v="Test Software"/>
    <d v="2013-05-01T12:59:28"/>
    <d v="2013-06-17T13:12:05"/>
    <x v="2"/>
    <x v="0"/>
    <n v="25"/>
    <s v="Code"/>
    <x v="7"/>
    <s v="NPE TKS Phase Noise"/>
  </r>
  <r>
    <s v="GPS300003086"/>
    <s v="MDU TKS Phase Noise use case and script updates"/>
    <x v="0"/>
    <s v="Closed/Approved"/>
    <s v="Developmental"/>
    <m/>
    <m/>
    <m/>
    <s v="Mission Data Unit (MDU)"/>
    <s v="3-Normal Queue"/>
    <n v="3084"/>
    <s v="Michael Topolski"/>
    <d v="2013-05-01T14:29:24"/>
    <d v="2013-05-01T14:06:24"/>
    <d v="2013-06-27T10:16:46"/>
    <s v="Enhancement"/>
    <s v="Fixed"/>
    <s v="Cheryl Hodge"/>
    <s v="Systems"/>
    <s v="Luigi.Greco@itt.com"/>
    <m/>
    <m/>
    <s v="Luigi Greco"/>
    <x v="0"/>
    <m/>
    <x v="1"/>
    <s v="Test Software"/>
    <d v="2013-05-01T14:06:24"/>
    <d v="2013-06-27T10:16:46"/>
    <x v="2"/>
    <x v="0"/>
    <n v="26"/>
    <s v="Code"/>
    <x v="7"/>
    <s v="Cal Paths"/>
  </r>
  <r>
    <s v="GPS300003087"/>
    <s v="Operating Mode Use case / Script Changes for new MDU test Requirements."/>
    <x v="0"/>
    <s v="Closed/Approved"/>
    <s v="Developmental"/>
    <m/>
    <m/>
    <m/>
    <s v="MITE"/>
    <s v="1-Resolve Immediately"/>
    <m/>
    <s v="Michael Topolski"/>
    <d v="2013-05-02T10:24:43"/>
    <d v="2013-05-01T16:53:33"/>
    <d v="2013-07-03T19:47:58"/>
    <s v="Enhancement"/>
    <s v="Fixed"/>
    <s v="Cheryl Hodge"/>
    <s v="Systems"/>
    <s v="Vincent.Cuprewich@itt.com"/>
    <m/>
    <m/>
    <s v="Vincent Cuprewich"/>
    <x v="0"/>
    <m/>
    <x v="3"/>
    <s v="Test Software"/>
    <d v="2013-05-01T16:53:33"/>
    <d v="2013-07-03T19:47:58"/>
    <x v="2"/>
    <x v="0"/>
    <n v="27"/>
    <s v="Code"/>
    <x v="7"/>
    <s v="TKS Phase Noise"/>
  </r>
  <r>
    <s v="GPS300003089"/>
    <s v="MDU Code Dwell Imbalance Limit Change for BOL"/>
    <x v="0"/>
    <s v="Closed/Approved"/>
    <s v="Developmental"/>
    <m/>
    <m/>
    <m/>
    <s v="MITE"/>
    <s v="2-Give High Attention"/>
    <m/>
    <s v="Robert Mayercik"/>
    <d v="2013-05-28T19:19:49"/>
    <d v="2013-05-01T17:41:33"/>
    <d v="2013-05-30T18:56:09"/>
    <s v="Requirement Incorrect"/>
    <s v="Fixed"/>
    <s v="Cheryl Hodge"/>
    <s v="Systems"/>
    <s v="Vincent.Cuprewich@itt.com"/>
    <m/>
    <m/>
    <s v="Vincent Cuprewich"/>
    <x v="0"/>
    <m/>
    <x v="0"/>
    <s v="Test Software"/>
    <d v="2013-05-01T17:41:33"/>
    <d v="2013-05-30T18:56:09"/>
    <x v="2"/>
    <x v="0"/>
    <n v="22"/>
    <s v="Code"/>
    <x v="7"/>
    <s v="Operating Modes"/>
  </r>
  <r>
    <s v="GPS300003090"/>
    <s v="MDU Configuration Limit Change for BOL"/>
    <x v="0"/>
    <s v="Closed/Approved"/>
    <s v="Developmental"/>
    <m/>
    <m/>
    <m/>
    <s v="MITE"/>
    <s v="2-Give High Attention"/>
    <m/>
    <s v="Brandon Flon"/>
    <d v="2013-05-17T14:24:29"/>
    <d v="2013-05-01T17:44:20"/>
    <d v="2013-07-26T17:07:42"/>
    <s v="Enhancement"/>
    <s v="Fixed"/>
    <s v="Cheryl Hodge"/>
    <s v="Systems"/>
    <s v="Vincent.Cuprewich@itt.com"/>
    <m/>
    <m/>
    <s v="Vincent Cuprewich"/>
    <x v="0"/>
    <m/>
    <x v="0"/>
    <s v="Test Software"/>
    <d v="2013-05-01T17:44:20"/>
    <d v="2013-07-26T17:07:42"/>
    <x v="2"/>
    <x v="0"/>
    <n v="30"/>
    <s v="Code"/>
    <x v="7"/>
    <s v="Code Dwell Imbalance"/>
  </r>
  <r>
    <s v="GPS300003091"/>
    <s v="MDU HPE Signal Limit Changes for BOL"/>
    <x v="0"/>
    <s v="Closed/Approved"/>
    <s v="Developmental"/>
    <m/>
    <m/>
    <m/>
    <s v="MITE"/>
    <s v="2-Give High Attention"/>
    <m/>
    <s v="Robert Mayercik"/>
    <d v="2013-06-12T17:58:04"/>
    <d v="2013-05-01T17:52:00"/>
    <d v="2013-06-13T11:41:13"/>
    <s v="Requirement Incorrect"/>
    <s v="Fixed"/>
    <s v="Cheryl Hodge"/>
    <s v="Systems"/>
    <s v="Vincent.Cuprewich@itt.com"/>
    <m/>
    <m/>
    <s v="Vincent Cuprewich"/>
    <x v="0"/>
    <m/>
    <x v="0"/>
    <s v="Test Software"/>
    <d v="2013-05-01T17:52:00"/>
    <d v="2013-06-13T11:41:13"/>
    <x v="2"/>
    <x v="0"/>
    <n v="24"/>
    <s v="Code"/>
    <x v="7"/>
    <s v="MDU Configuration"/>
  </r>
  <r>
    <s v="GPS300003093"/>
    <s v="MITE Test Engine Hangs Script  Waiting for Data from MAR Test Engine that has Already Been Passed"/>
    <x v="0"/>
    <s v="Closed/Approved"/>
    <s v="Developmental"/>
    <m/>
    <m/>
    <s v="SIRN AR"/>
    <s v="CSTS"/>
    <s v="2-Give High Attention"/>
    <s v="NEW DR 3192"/>
    <s v="Jason Jackson"/>
    <d v="2013-05-06T14:15:35"/>
    <d v="2013-05-02T13:31:27"/>
    <d v="2013-07-03T19:46:02"/>
    <s v="Coding Error"/>
    <s v="Fixed"/>
    <s v="Cheryl Hodge"/>
    <s v="Test Software"/>
    <s v="Brandon.Flon@itt.com"/>
    <s v="Integration Test Phase"/>
    <m/>
    <s v="Brandon Flon"/>
    <x v="16"/>
    <s v="11796AS"/>
    <x v="0"/>
    <s v="Test Software"/>
    <d v="2013-05-02T13:31:27"/>
    <d v="2013-07-03T19:46:02"/>
    <x v="2"/>
    <x v="1"/>
    <n v="27"/>
    <s v="Code"/>
    <x v="4"/>
    <s v="HPE Signals &amp; TKS Spurious"/>
  </r>
  <r>
    <s v="GPS300003094"/>
    <s v="NPE Power Consumption and Dissipation Use Case and Script Update"/>
    <x v="4"/>
    <s v="Open"/>
    <s v="Developmental"/>
    <s v="NPE Pwr Cons and Disp.docx"/>
    <s v="NPE Pwr Cons and Disp.docx"/>
    <m/>
    <s v="Navigation Payload Element (NPE)"/>
    <s v="1-Resolve Immediately"/>
    <n v="2693"/>
    <s v="Luigi Greco"/>
    <d v="2013-05-03T14:45:51"/>
    <d v="2013-05-03T11:09:09"/>
    <m/>
    <s v="Customer Request"/>
    <m/>
    <m/>
    <s v="Systems"/>
    <m/>
    <s v="Integration Test Phase"/>
    <m/>
    <s v="Stephen Kaytus"/>
    <x v="11"/>
    <m/>
    <x v="0"/>
    <s v="Test Software"/>
    <d v="2013-05-03T11:09:09"/>
    <m/>
    <x v="3"/>
    <x v="3"/>
    <n v="0"/>
    <s v="Code"/>
    <x v="9"/>
    <s v="Not Applicable"/>
  </r>
  <r>
    <s v="GPS300003098"/>
    <s v="MITE MAR #4 STE Validation Incomplete"/>
    <x v="2"/>
    <s v="Open"/>
    <s v="Developmental"/>
    <m/>
    <m/>
    <m/>
    <s v="MITE"/>
    <s v="1-Resolve Immediately"/>
    <m/>
    <s v="Vincent Castaldi"/>
    <d v="2013-05-29T14:03:18"/>
    <d v="2013-05-06T12:09:30"/>
    <m/>
    <m/>
    <m/>
    <m/>
    <s v="Flight Software"/>
    <m/>
    <s v="Integration Test Phase"/>
    <m/>
    <s v="Thomas Hayes"/>
    <x v="12"/>
    <m/>
    <x v="0"/>
    <s v="Electrical"/>
    <d v="2013-05-06T12:09:30"/>
    <m/>
    <x v="1"/>
    <x v="4"/>
    <n v="0"/>
    <s v="Code"/>
    <x v="5"/>
    <s v="NPE Power Consumption and Dissipation"/>
  </r>
  <r>
    <s v="GPS300003099"/>
    <s v="STE Equipment List Changed for SN 7 &amp; 8 (Not Consistent with Org. Parts List ) - Update SW to Match"/>
    <x v="0"/>
    <s v="Closed/Approved"/>
    <s v="Formal DR"/>
    <m/>
    <s v="SIRN11958"/>
    <s v="SIRN 11940"/>
    <s v="Transmitter/Tuning STE"/>
    <s v="4-Low Priority"/>
    <s v="LM DR 3102"/>
    <s v="Dick Wong"/>
    <d v="2013-06-10T14:09:32"/>
    <d v="2013-05-06T16:19:03"/>
    <d v="2013-09-30T09:43:36"/>
    <s v="Enhancement"/>
    <s v="Fixed"/>
    <s v="Cheryl Hodge"/>
    <s v="Test Software"/>
    <s v="David.Valvano@itt.com"/>
    <s v="SIQT Phase (SW)"/>
    <s v="XMTR STE"/>
    <s v="Robert Richton"/>
    <x v="28"/>
    <n v="11958"/>
    <x v="2"/>
    <s v="Test Software"/>
    <d v="2013-05-06T16:19:03"/>
    <d v="2013-09-30T09:43:36"/>
    <x v="4"/>
    <x v="4"/>
    <n v="40"/>
    <s v="Code"/>
    <x v="10"/>
    <s v="Not Applicable"/>
  </r>
  <r>
    <s v="GPS300003101"/>
    <s v="Add new tests at WG CCA level to simplify testing at MDU level."/>
    <x v="0"/>
    <s v="Closed/Approved"/>
    <s v="Developmental"/>
    <s v="SW1624707"/>
    <s v="SW1624704 rev A"/>
    <s v="MDU  Integration Test"/>
    <s v="Mission Data Unit (MDU)"/>
    <s v="3-Normal Queue"/>
    <m/>
    <s v="Robert Novak"/>
    <d v="2013-05-20T12:17:19"/>
    <d v="2013-05-07T09:45:18"/>
    <d v="2013-06-11T10:45:14"/>
    <s v="Enhancement"/>
    <s v="Fixed"/>
    <s v="Cheryl Hodge"/>
    <s v="Test Engineering"/>
    <s v="amit.j.patel@itt.com"/>
    <s v="Integration Test Phase"/>
    <s v="WG STE in Software Lab"/>
    <s v="Robert Novak"/>
    <x v="0"/>
    <s v="CR00000091899"/>
    <x v="1"/>
    <s v="Test Software"/>
    <d v="2013-05-07T09:45:18"/>
    <d v="2013-06-11T10:45:14"/>
    <x v="0"/>
    <x v="2"/>
    <n v="24"/>
    <s v="Code"/>
    <x v="5"/>
    <s v="Not Applicable"/>
  </r>
  <r>
    <s v="GPS300003103"/>
    <s v="WG STE Opal Kelly FPGA does not have latest PDL core"/>
    <x v="2"/>
    <s v="Open"/>
    <s v="Developmental"/>
    <s v="DD1624707"/>
    <m/>
    <m/>
    <s v="Mission Data Unit (MDU)"/>
    <s v="4-Low Priority"/>
    <m/>
    <s v="Dante DeRogatis"/>
    <d v="2013-05-20T12:17:58"/>
    <d v="2013-05-07T13:57:14"/>
    <m/>
    <s v="Design Error"/>
    <m/>
    <m/>
    <s v="Test Engineering"/>
    <m/>
    <s v="Integration Test Phase"/>
    <m/>
    <s v="Robert Novak"/>
    <x v="7"/>
    <m/>
    <x v="2"/>
    <s v="Electrical"/>
    <d v="2013-05-07T13:57:14"/>
    <m/>
    <x v="0"/>
    <x v="2"/>
    <n v="0"/>
    <s v="Code"/>
    <x v="1"/>
    <s v="Not Applicable"/>
  </r>
  <r>
    <s v="GPS300003108"/>
    <s v="MDU Dc-DC Converter PROM Reset Signal"/>
    <x v="2"/>
    <s v="Open"/>
    <s v="Developmental"/>
    <m/>
    <m/>
    <m/>
    <s v="Mission Data Unit (MDU)"/>
    <s v="2-Give High Attention"/>
    <m/>
    <s v="Stephen Kaytus"/>
    <d v="2013-08-27T18:49:55"/>
    <d v="2013-05-10T11:06:19"/>
    <m/>
    <m/>
    <m/>
    <m/>
    <s v="Systems"/>
    <m/>
    <m/>
    <m/>
    <s v="Stephen Kaytus"/>
    <x v="5"/>
    <m/>
    <x v="1"/>
    <s v="Electrical"/>
    <d v="2013-05-10T11:06:19"/>
    <m/>
    <x v="2"/>
    <x v="0"/>
    <n v="0"/>
    <s v="Doc"/>
    <x v="1"/>
    <s v="Not Applicable"/>
  </r>
  <r>
    <s v="GPS300003109"/>
    <s v="FSW - MDU Transmits on L3 in BER Mode"/>
    <x v="1"/>
    <s v="Open"/>
    <s v="Developmental"/>
    <s v="Code"/>
    <m/>
    <s v="SIRN 11941"/>
    <s v="Mission Data Unit (MDU)"/>
    <s v="2-Give High Attention"/>
    <m/>
    <s v="Michael Gilbert"/>
    <d v="2013-05-13T14:39:18"/>
    <d v="2013-05-10T17:46:40"/>
    <d v="2013-05-13T15:30:17"/>
    <s v="Design Error"/>
    <s v="Fixed"/>
    <m/>
    <s v="Test Engineering"/>
    <s v="Patricia.Roeland@itt.com"/>
    <s v="Integration Test Phase"/>
    <m/>
    <s v="Michael Gilbert"/>
    <x v="8"/>
    <n v="11951"/>
    <x v="0"/>
    <s v="Flight Software"/>
    <d v="2013-05-10T17:46:40"/>
    <m/>
    <x v="1"/>
    <x v="1"/>
    <n v="0"/>
    <s v="Code"/>
    <x v="3"/>
    <s v="Not Applicable"/>
  </r>
  <r>
    <s v="GPS300003111"/>
    <s v="FSW - Updates needed to Partition Schedule"/>
    <x v="2"/>
    <s v="Open"/>
    <s v="Developmental"/>
    <s v="Code"/>
    <m/>
    <s v="SIRN 11941"/>
    <s v="Mission Data Unit (MDU)"/>
    <s v="3-Normal Queue"/>
    <s v="2084, 2346"/>
    <s v="Michael Gilbert"/>
    <d v="2013-05-14T10:54:29"/>
    <d v="2013-05-14T10:31:23"/>
    <m/>
    <s v="Design Error"/>
    <m/>
    <m/>
    <s v="Flight Software"/>
    <m/>
    <s v="Integration Test Phase"/>
    <m/>
    <s v="Michael Gilbert"/>
    <x v="8"/>
    <m/>
    <x v="1"/>
    <s v="Flight Software"/>
    <d v="2013-05-14T10:31:23"/>
    <m/>
    <x v="1"/>
    <x v="1"/>
    <n v="0"/>
    <s v="Code"/>
    <x v="3"/>
    <s v="Not Applicable"/>
  </r>
  <r>
    <s v="GPS300003112"/>
    <s v="FSW - MC17 message on the Red 1553B bus is not necessary"/>
    <x v="0"/>
    <s v="Closed/Approved"/>
    <s v="Developmental"/>
    <m/>
    <m/>
    <s v="SIRN 11941"/>
    <s v="Mission Data Unit (MDU)"/>
    <s v="3-Normal Queue"/>
    <n v="1680"/>
    <s v="Michael Gilbert"/>
    <d v="2013-05-15T10:18:31"/>
    <d v="2013-05-14T13:23:48"/>
    <d v="2013-06-04T14:52:59"/>
    <s v="Design Error"/>
    <s v="Fixed"/>
    <s v="Cheryl Hodge"/>
    <s v="Flight Software"/>
    <s v="Patricia.Roeland@itt.com"/>
    <s v="Integration Test Phase"/>
    <m/>
    <s v="Michael Gilbert"/>
    <x v="8"/>
    <n v="11951"/>
    <x v="1"/>
    <s v="Flight Software"/>
    <d v="2013-05-14T13:23:48"/>
    <d v="2013-06-04T14:52:59"/>
    <x v="1"/>
    <x v="1"/>
    <n v="23"/>
    <s v="Code"/>
    <x v="3"/>
    <s v="Not Applicable"/>
  </r>
  <r>
    <s v="GPS300003113"/>
    <s v="FSW - INTEGRITY API Calls need additional error-checking"/>
    <x v="0"/>
    <s v="Closed/Approved"/>
    <s v="Developmental"/>
    <m/>
    <m/>
    <s v="SIRN 11941"/>
    <s v="Mission Data Unit (MDU)"/>
    <s v="3-Normal Queue"/>
    <n v="599"/>
    <s v="Michael Gilbert"/>
    <d v="2013-05-15T10:22:39"/>
    <d v="2013-05-14T16:25:35"/>
    <d v="2013-06-04T14:53:42"/>
    <s v="Coding Error"/>
    <s v="Fixed"/>
    <s v="Cheryl Hodge"/>
    <s v="Flight Software"/>
    <s v="Patricia.Roeland@itt.com"/>
    <s v="Integration Test Phase"/>
    <m/>
    <s v="Michael Gilbert"/>
    <x v="8"/>
    <n v="11951"/>
    <x v="1"/>
    <s v="Flight Software"/>
    <d v="2013-05-14T16:25:35"/>
    <d v="2013-06-04T14:53:42"/>
    <x v="1"/>
    <x v="1"/>
    <n v="23"/>
    <s v="Code"/>
    <x v="3"/>
    <s v="Not Applicable"/>
  </r>
  <r>
    <s v="GPS300003114"/>
    <s v="FSW - LNAV Needs the ISF"/>
    <x v="0"/>
    <s v="Closed/Approved"/>
    <s v="Developmental"/>
    <s v="code"/>
    <m/>
    <s v="code"/>
    <s v="Mission Data Unit (MDU)"/>
    <s v="3-Normal Queue"/>
    <m/>
    <s v="Waiman Baccay"/>
    <d v="2013-05-15T10:25:11"/>
    <d v="2013-05-15T09:46:50"/>
    <d v="2013-09-26T15:17:31"/>
    <s v="Coding Error"/>
    <s v="Fixed"/>
    <s v="Cheryl Hodge"/>
    <s v="Flight Software"/>
    <s v="Patricia.Roeland@itt.com"/>
    <s v="Integration Test Phase"/>
    <m/>
    <s v="Waiman Baccay"/>
    <x v="8"/>
    <n v="11951"/>
    <x v="1"/>
    <s v="Flight Software"/>
    <d v="2013-05-15T09:46:50"/>
    <d v="2013-09-26T15:17:31"/>
    <x v="1"/>
    <x v="1"/>
    <n v="39"/>
    <s v="Code"/>
    <x v="3"/>
    <s v="Not Applicable"/>
  </r>
  <r>
    <s v="GPS300003115"/>
    <s v="T5 Serial Telemetry Definitions differ from the '801"/>
    <x v="0"/>
    <s v="Closed/Approved"/>
    <s v="Developmental"/>
    <m/>
    <m/>
    <m/>
    <s v="CSTS"/>
    <s v="3-Normal Queue"/>
    <m/>
    <s v="Jason Jackson"/>
    <d v="2013-08-27T17:38:24"/>
    <d v="2013-05-15T15:13:23"/>
    <d v="2014-01-14T20:40:54"/>
    <s v="Document Deficiency"/>
    <s v="Fixed"/>
    <s v="Cheryl Hodge"/>
    <s v="Test Software"/>
    <s v="Hamida.Yaniero@itt.com"/>
    <m/>
    <m/>
    <s v="Richard Lourette"/>
    <x v="1"/>
    <s v="11796AW"/>
    <x v="1"/>
    <s v="Test Software"/>
    <d v="2013-05-15T15:13:23"/>
    <d v="2014-01-14T20:40:54"/>
    <x v="2"/>
    <x v="1"/>
    <n v="3"/>
    <s v="Code"/>
    <x v="5"/>
    <s v="Not Applicable"/>
  </r>
  <r>
    <s v="GPS300003116"/>
    <s v="LBCR Interface Needs Navigation Message Capabilities/Fixes"/>
    <x v="0"/>
    <s v="Closed/Approved"/>
    <s v="Developmental"/>
    <m/>
    <m/>
    <s v="LBCR Interface"/>
    <s v="CSTS"/>
    <s v="1-Resolve Immediately"/>
    <s v="DR 2785"/>
    <s v="Richard Lourette"/>
    <d v="2013-05-20T15:43:55"/>
    <d v="2013-05-15T16:53:59"/>
    <d v="2013-07-26T16:40:26"/>
    <s v="Requirement Incorrect"/>
    <s v="Fixed"/>
    <s v="Cheryl Hodge"/>
    <s v="Test Software"/>
    <s v="Brandon.Flon@itt.com"/>
    <s v="Integration Test Phase"/>
    <m/>
    <s v="Brandon Flon"/>
    <x v="9"/>
    <s v="11796AU"/>
    <x v="1"/>
    <s v="Test Software"/>
    <d v="2013-05-15T16:53:59"/>
    <d v="2013-08-16T13:58:38"/>
    <x v="2"/>
    <x v="1"/>
    <n v="33"/>
    <s v="Code"/>
    <x v="4"/>
    <s v="Not Applicable"/>
  </r>
  <r>
    <s v="GPS300003117"/>
    <s v="Equipment List file Missing information to operate new RF switches"/>
    <x v="0"/>
    <s v="Closed/Approved"/>
    <s v="Developmental"/>
    <m/>
    <m/>
    <m/>
    <s v="CSTS"/>
    <s v="2-Give High Attention"/>
    <m/>
    <s v="Roger Masotti"/>
    <d v="2013-05-16T13:45:09"/>
    <d v="2013-05-16T07:08:40"/>
    <d v="2013-11-05T00:10:22"/>
    <s v="Enhancement"/>
    <s v="Fixed"/>
    <s v="Cheryl Hodge"/>
    <s v="Test Engineering"/>
    <s v="Hamida.Yaniero@itt.com"/>
    <s v="Integration Test Phase"/>
    <m/>
    <s v="William Bartus"/>
    <x v="1"/>
    <s v="11796AW"/>
    <x v="1"/>
    <s v="Test Software"/>
    <d v="2013-05-16T07:08:40"/>
    <d v="2013-11-05T18:46:51"/>
    <x v="3"/>
    <x v="1"/>
    <n v="45"/>
    <s v="Code"/>
    <x v="4"/>
    <s v="Not Applicable"/>
  </r>
  <r>
    <s v="GPS300003119"/>
    <s v="FSW: Issue with TKS Recovery From Successive Resets"/>
    <x v="0"/>
    <s v="Closed/Approved"/>
    <s v="Developmental"/>
    <s v="code"/>
    <m/>
    <m/>
    <s v="Mission Data Unit (MDU)"/>
    <s v="3-Normal Queue"/>
    <m/>
    <s v="Aryeh Tasher"/>
    <d v="2013-05-16T11:11:35"/>
    <d v="2013-05-16T11:04:00"/>
    <d v="2013-07-31T14:54:46"/>
    <s v="Design Error"/>
    <s v="Fixed"/>
    <s v="Cheryl Hodge"/>
    <s v="Flight Software"/>
    <s v="Patricia.Roeland@itt.com"/>
    <m/>
    <m/>
    <s v="Aryeh Tasher"/>
    <x v="8"/>
    <n v="11951"/>
    <x v="1"/>
    <s v="Flight Software"/>
    <d v="2013-05-16T11:04:00"/>
    <d v="2013-07-31T14:54:46"/>
    <x v="1"/>
    <x v="1"/>
    <n v="31"/>
    <s v="Code"/>
    <x v="3"/>
    <s v="Not Applicable"/>
  </r>
  <r>
    <s v="GPS300003120"/>
    <s v="LBCR Test Engine Errors - NPEITE 5 Test Engine AR"/>
    <x v="0"/>
    <s v="Closed/Approved"/>
    <s v="Developmental"/>
    <m/>
    <m/>
    <m/>
    <s v="NPE ITE"/>
    <s v="3-Normal Queue"/>
    <m/>
    <s v="Howard Brayman"/>
    <d v="2013-05-29T14:01:29"/>
    <d v="2013-05-18T09:16:37"/>
    <d v="2013-10-01T13:01:20"/>
    <s v="Design Error"/>
    <s v="Fixed"/>
    <s v="Cheryl Hodge"/>
    <s v="Test Engineering"/>
    <s v="John.Pistacchio@itt.com"/>
    <s v="Integration Test Phase"/>
    <m/>
    <s v="Joel Warburg"/>
    <x v="14"/>
    <m/>
    <x v="1"/>
    <s v="Test Software"/>
    <d v="2013-05-18T09:16:37"/>
    <d v="2013-10-01T13:01:38"/>
    <x v="4"/>
    <x v="4"/>
    <n v="40"/>
    <s v="Code"/>
    <x v="8"/>
    <s v="Not Applicable"/>
  </r>
  <r>
    <s v="GPS300003121"/>
    <s v="FSW: CNAV-2 SF2 Update (RFC-183)"/>
    <x v="1"/>
    <s v="In Progress"/>
    <s v="Developmental"/>
    <s v="Code"/>
    <m/>
    <s v="SIRN 11941"/>
    <s v="Mission Data Unit (MDU)"/>
    <s v="3-Normal Queue"/>
    <m/>
    <s v="Waiman Baccay"/>
    <d v="2013-05-20T12:12:19"/>
    <d v="2013-05-19T13:25:22"/>
    <d v="2013-05-22T16:39:27"/>
    <s v="Customer Request"/>
    <s v="Fixed"/>
    <m/>
    <s v="Flight Software"/>
    <s v="Patricia.Roeland@itt.com"/>
    <s v="Integration Test Phase"/>
    <m/>
    <s v="Waiman Baccay"/>
    <x v="8"/>
    <n v="11957"/>
    <x v="1"/>
    <s v="Flight Software"/>
    <d v="2013-05-19T13:25:22"/>
    <m/>
    <x v="1"/>
    <x v="1"/>
    <n v="0"/>
    <s v="Code"/>
    <x v="3"/>
    <s v="STE Validation Script"/>
  </r>
  <r>
    <s v="GPS300003122"/>
    <s v="NPEITE Validation Script - NPEITE Test Self Test - Add Tray 1 Switches 3 &amp; 4"/>
    <x v="0"/>
    <s v="Closed/Approved"/>
    <s v="Developmental"/>
    <m/>
    <m/>
    <m/>
    <s v="NPE ITE"/>
    <s v="3-Normal Queue"/>
    <m/>
    <s v="Michael L. Murray"/>
    <d v="2013-09-14T14:49:59"/>
    <d v="2013-05-20T06:30:01"/>
    <d v="2013-09-27T15:12:34"/>
    <s v="Enhancement"/>
    <s v="Fixed"/>
    <s v="Cheryl Hodge"/>
    <s v="Test Engineering"/>
    <s v="Vincent.Castaldi@itt.com"/>
    <m/>
    <m/>
    <s v="Joel Warburg"/>
    <x v="11"/>
    <m/>
    <x v="1"/>
    <s v="Test Software"/>
    <d v="2013-05-20T06:30:01"/>
    <d v="2013-09-27T15:12:34"/>
    <x v="3"/>
    <x v="3"/>
    <n v="39"/>
    <s v="Code"/>
    <x v="5"/>
    <s v="Not Applicable"/>
  </r>
  <r>
    <s v="GPS300003125"/>
    <s v="LBCR &quot;Diddle Script&quot; needed for SAP MITE-MAR systems"/>
    <x v="0"/>
    <s v="Closed/Approved"/>
    <s v="Developmental"/>
    <m/>
    <m/>
    <m/>
    <s v="MITE"/>
    <s v="2-Give High Attention"/>
    <m/>
    <s v="Robert Mayercik"/>
    <d v="2013-06-29T16:19:55"/>
    <d v="2013-05-21T19:14:43"/>
    <d v="2013-07-01T09:26:47"/>
    <s v="Not a Failure"/>
    <s v="Fixed"/>
    <s v="Cheryl Hodge"/>
    <s v="Test Software"/>
    <s v="Nick.Suttora@itt.com"/>
    <s v="Integration Test Phase"/>
    <m/>
    <s v="Robert Mayercik"/>
    <x v="0"/>
    <m/>
    <x v="0"/>
    <s v="Test Software"/>
    <d v="2013-05-21T19:14:43"/>
    <d v="2013-07-01T09:26:47"/>
    <x v="2"/>
    <x v="0"/>
    <n v="27"/>
    <s v="Code"/>
    <x v="7"/>
    <s v="Not Applicable"/>
  </r>
  <r>
    <s v="GPS300003126"/>
    <s v="FSW - Add Memory Padding for Partial Reprogramming"/>
    <x v="0"/>
    <s v="Closed/Approved"/>
    <s v="Developmental"/>
    <s v="Code"/>
    <m/>
    <n v="11951"/>
    <s v="Mission Data Unit (MDU)"/>
    <s v="3-Normal Queue"/>
    <m/>
    <s v="Michael Gilbert"/>
    <d v="2013-05-24T14:44:41"/>
    <d v="2013-05-23T10:51:27"/>
    <d v="2013-12-05T10:26:23"/>
    <s v="Not a Failure"/>
    <s v="Fixed"/>
    <s v="Cheryl Hodge"/>
    <s v="Flight Software"/>
    <s v="Patricia.Roeland@itt.com"/>
    <s v="Integration Test Phase"/>
    <m/>
    <s v="Michael Gilbert"/>
    <x v="8"/>
    <n v="11988"/>
    <x v="1"/>
    <s v="Flight Software"/>
    <d v="2013-05-23T10:51:27"/>
    <d v="2013-12-05T10:26:23"/>
    <x v="1"/>
    <x v="1"/>
    <n v="49"/>
    <s v="Code"/>
    <x v="3"/>
    <s v="LBCR Diddle"/>
  </r>
  <r>
    <s v="GPS300003127"/>
    <s v="Required ITE-LBCR Navigation Message Capability"/>
    <x v="0"/>
    <s v="Closed/Approved"/>
    <s v="Developmental"/>
    <m/>
    <m/>
    <m/>
    <s v="CSTS"/>
    <s v="1-Resolve Immediately"/>
    <m/>
    <s v="Richard Lourette"/>
    <d v="2013-06-04T17:32:36"/>
    <d v="2013-05-23T13:45:09"/>
    <d v="2014-01-08T18:52:49"/>
    <s v="Not a Failure"/>
    <s v="Fixed"/>
    <s v="Cheryl Hodge"/>
    <s v="Systems"/>
    <s v="Julie.Fazio@itt.com"/>
    <m/>
    <m/>
    <s v="Howard Brayman"/>
    <x v="9"/>
    <s v="11796BA"/>
    <x v="0"/>
    <s v="Test Software"/>
    <d v="2013-05-23T13:45:09"/>
    <d v="2014-01-08T18:52:49"/>
    <x v="2"/>
    <x v="1"/>
    <n v="2"/>
    <s v="Code"/>
    <x v="4"/>
    <s v="Not Applicable"/>
  </r>
  <r>
    <s v="GPS300003129"/>
    <s v="Update MDU L-Band Phase Noise use cases and scripts per LM contracts letter"/>
    <x v="0"/>
    <s v="Closed/Approved"/>
    <s v="Developmental"/>
    <m/>
    <m/>
    <m/>
    <s v="Mission Data Unit (MDU)"/>
    <s v="2-Give High Attention"/>
    <m/>
    <s v="Robert Mayercik"/>
    <d v="2013-06-08T15:18:50"/>
    <d v="2013-05-30T12:52:45"/>
    <d v="2013-06-13T14:39:33"/>
    <s v="Requirement Incorrect"/>
    <s v="Fixed"/>
    <s v="Cheryl Hodge"/>
    <s v="Systems"/>
    <s v="Vincent.Cuprewich@itt.com"/>
    <m/>
    <m/>
    <s v="Luigi Greco"/>
    <x v="0"/>
    <m/>
    <x v="1"/>
    <s v="Test Software"/>
    <d v="2013-05-30T12:52:45"/>
    <d v="2013-06-13T14:39:33"/>
    <x v="2"/>
    <x v="0"/>
    <n v="24"/>
    <s v="Code"/>
    <x v="7"/>
    <s v="Not Applicable"/>
  </r>
  <r>
    <s v="GPS300003130"/>
    <s v="Update NPE L-Band Phase Noise use case and script per LM contracts letter"/>
    <x v="0"/>
    <s v="Closed/Approved"/>
    <s v="Developmental"/>
    <m/>
    <m/>
    <m/>
    <s v="Navigation Payload Element (NPE)"/>
    <s v="2-Give High Attention"/>
    <m/>
    <s v="Michael Topolski"/>
    <d v="2013-06-03T18:59:18"/>
    <d v="2013-05-30T12:55:20"/>
    <d v="2013-09-25T12:26:22"/>
    <s v="Customer Request"/>
    <s v="Fixed"/>
    <s v="Cheryl Hodge"/>
    <s v="Systems"/>
    <s v="William.Bartus@itt.com"/>
    <m/>
    <m/>
    <s v="Luigi Greco"/>
    <x v="11"/>
    <m/>
    <x v="1"/>
    <s v="Test Software"/>
    <d v="2013-05-30T12:55:20"/>
    <d v="2013-09-25T12:26:22"/>
    <x v="3"/>
    <x v="3"/>
    <n v="39"/>
    <s v="Code"/>
    <x v="9"/>
    <s v="L-Band Phase Noise"/>
  </r>
  <r>
    <s v="GPS300003131"/>
    <s v="T5 data seems to be back up on MM4"/>
    <x v="0"/>
    <s v="Closed/Approved"/>
    <s v="Developmental"/>
    <m/>
    <m/>
    <m/>
    <s v="CSTS"/>
    <s v="3-Normal Queue"/>
    <n v="2867"/>
    <s v="Jason Jackson"/>
    <d v="2013-06-03T14:18:46"/>
    <d v="2013-05-31T06:45:14"/>
    <d v="2013-11-06T16:38:26"/>
    <s v="Design Error"/>
    <s v="Fixed"/>
    <s v="Cheryl Hodge"/>
    <s v="Test Engineering"/>
    <s v="Roger.Masotti@itt.com"/>
    <m/>
    <m/>
    <s v="Jason Jackson"/>
    <x v="12"/>
    <s v="11796AT"/>
    <x v="2"/>
    <s v="Test Software"/>
    <d v="2013-05-31T06:45:14"/>
    <d v="2013-11-06T16:38:26"/>
    <x v="1"/>
    <x v="1"/>
    <n v="45"/>
    <s v="Code"/>
    <x v="4"/>
    <s v="NPE L-Band Phase Noise"/>
  </r>
  <r>
    <s v="GPS300003132"/>
    <s v="FSW - Diagnostics - Memory Dump has a blocking call in a Mutex."/>
    <x v="0"/>
    <s v="Closed/Approved"/>
    <s v="Developmental"/>
    <s v="Code"/>
    <m/>
    <m/>
    <s v="Mission Data Unit (MDU)"/>
    <s v="3-Normal Queue"/>
    <m/>
    <s v="Robert Montana"/>
    <d v="2013-06-03T14:11:17"/>
    <d v="2013-05-31T13:09:45"/>
    <d v="2013-08-26T14:21:14"/>
    <s v="Coding Error"/>
    <s v="Fixed"/>
    <s v="Cheryl Hodge"/>
    <s v="Flight Software"/>
    <s v="Patricia.Roeland@itt.com"/>
    <m/>
    <m/>
    <s v="Robert Montana"/>
    <x v="8"/>
    <n v="11962"/>
    <x v="0"/>
    <s v="Flight Software"/>
    <d v="2013-05-31T13:09:45"/>
    <d v="2013-08-26T14:21:14"/>
    <x v="1"/>
    <x v="1"/>
    <n v="35"/>
    <s v="Code"/>
    <x v="3"/>
    <s v="Not Applicable"/>
  </r>
  <r>
    <s v="GPS300003134"/>
    <s v="FSW - SUROM BIT Status is incorrect on Flight retrieval."/>
    <x v="0"/>
    <s v="Closed/Approved"/>
    <s v="Developmental"/>
    <m/>
    <m/>
    <m/>
    <s v="Mission Data Unit (MDU)"/>
    <s v="3-Normal Queue"/>
    <n v="2981"/>
    <s v="Robert Montana"/>
    <d v="2013-07-24T17:13:31"/>
    <d v="2013-05-31T13:57:43"/>
    <d v="2013-08-26T14:22:13"/>
    <s v="Design Error"/>
    <s v="Fixed"/>
    <s v="Cheryl Hodge"/>
    <s v="Flight Software"/>
    <s v="Patricia.Roeland@itt.com"/>
    <m/>
    <m/>
    <s v="Robert Montana"/>
    <x v="8"/>
    <n v="11962"/>
    <x v="1"/>
    <s v="Flight Software"/>
    <d v="2013-05-31T13:57:43"/>
    <d v="2013-08-26T14:22:13"/>
    <x v="1"/>
    <x v="1"/>
    <n v="35"/>
    <s v="Code"/>
    <x v="3"/>
    <s v="Not Applicable"/>
  </r>
  <r>
    <s v="GPS300003135"/>
    <s v="Parity errors in L1CD (CNAV2) messages cause the Script to exit"/>
    <x v="0"/>
    <s v="Closed/Approved"/>
    <s v="Developmental"/>
    <m/>
    <m/>
    <m/>
    <s v="CSTS"/>
    <s v="3-Normal Queue"/>
    <n v="3127"/>
    <s v="Richard Lourette"/>
    <d v="2013-06-03T14:00:47"/>
    <d v="2013-05-31T14:36:54"/>
    <d v="2014-01-08T18:53:35"/>
    <s v="Requirement Misunderstood"/>
    <s v="Fixed"/>
    <s v="Cheryl Hodge"/>
    <s v="Test Software"/>
    <s v="Brandon.Flon@itt.com"/>
    <m/>
    <m/>
    <s v="Richard Lourette"/>
    <x v="9"/>
    <s v="11796BA"/>
    <x v="1"/>
    <s v="Test Software"/>
    <d v="2013-05-31T14:36:54"/>
    <d v="2014-01-08T18:53:35"/>
    <x v="2"/>
    <x v="1"/>
    <n v="2"/>
    <s v="Code"/>
    <x v="4"/>
    <s v="Not Applicable"/>
  </r>
  <r>
    <s v="GPS300003136"/>
    <s v="FSW: Handling of Continuously Missing Almanac Upload"/>
    <x v="1"/>
    <s v="Closed/Awaiting Approval"/>
    <s v="Developmental"/>
    <s v="Code"/>
    <m/>
    <s v="SIRN 11951"/>
    <s v="Mission Data Unit (MDU)"/>
    <s v="3-Normal Queue"/>
    <m/>
    <s v="Waiman Baccay"/>
    <d v="2013-06-06T10:26:26"/>
    <d v="2013-06-02T10:56:00"/>
    <d v="2013-07-23T16:41:01"/>
    <s v="Coding Error"/>
    <s v="Fixed"/>
    <m/>
    <s v="Flight Software"/>
    <s v="Patricia.Roeland@itt.com"/>
    <s v="Integration Test Phase"/>
    <m/>
    <s v="Waiman Baccay"/>
    <x v="8"/>
    <n v="11962"/>
    <x v="1"/>
    <s v="Flight Software"/>
    <d v="2013-06-02T10:56:00"/>
    <m/>
    <x v="1"/>
    <x v="1"/>
    <n v="0"/>
    <s v="Code"/>
    <x v="3"/>
    <s v="Not Applicable"/>
  </r>
  <r>
    <s v="GPS300003137"/>
    <s v="Spectrum Analyzer Function GetPowerFrequencyData() not working correctly"/>
    <x v="0"/>
    <s v="Closed/Approved"/>
    <s v="Developmental"/>
    <s v="MDU_TKS_Spurious_Emissions.xts, npe_l-band in-ban"/>
    <m/>
    <s v="spectrumanalyzerbase.cpp"/>
    <s v="CSTS"/>
    <s v="2-Give High Attention"/>
    <m/>
    <s v="Richard Lourette"/>
    <d v="2013-06-05T17:46:54"/>
    <d v="2013-06-03T09:43:55"/>
    <d v="2013-07-05T16:47:42"/>
    <s v="Document Deficiency"/>
    <s v="Fixed"/>
    <s v="Cheryl Hodge"/>
    <s v="Test Software"/>
    <s v="Robert.Mayercik@itt.com"/>
    <s v="Integration Test Phase"/>
    <m/>
    <s v="Robert Mayercik"/>
    <x v="0"/>
    <s v="11796AT"/>
    <x v="3"/>
    <s v="Test Software"/>
    <d v="2013-06-03T09:43:55"/>
    <d v="2013-07-05T16:47:42"/>
    <x v="2"/>
    <x v="1"/>
    <n v="27"/>
    <s v="Code"/>
    <x v="4"/>
    <s v="Not Applicable"/>
  </r>
  <r>
    <s v="GPS300003139"/>
    <s v="FSW - Non-Functional changes from Delta Code Review"/>
    <x v="1"/>
    <s v="Closed/Awaiting Approval"/>
    <s v="Developmental"/>
    <s v="Code"/>
    <m/>
    <m/>
    <s v="Mission Data Unit (MDU)"/>
    <s v="4-Low Priority"/>
    <m/>
    <s v="Peter Moen"/>
    <d v="2013-06-18T10:27:08"/>
    <d v="2013-06-03T15:46:06"/>
    <d v="2013-08-01T11:31:22"/>
    <s v="Enhancement"/>
    <s v="Fixed"/>
    <m/>
    <s v="Flight Software"/>
    <s v="Patricia.Roeland@itt.com"/>
    <s v="Integration Test Phase"/>
    <m/>
    <s v="Robert Montana"/>
    <x v="8"/>
    <n v="11962"/>
    <x v="2"/>
    <s v="Flight Software"/>
    <d v="2013-06-03T15:46:06"/>
    <m/>
    <x v="1"/>
    <x v="1"/>
    <n v="0"/>
    <s v="Code"/>
    <x v="3"/>
    <s v="Not Applicable"/>
  </r>
  <r>
    <s v="GPS300003140"/>
    <s v="ATP GUI does not consistently render measurments in its measurement trace"/>
    <x v="0"/>
    <s v="Closed/Approved"/>
    <s v="Developmental"/>
    <m/>
    <m/>
    <s v="CSTS 11796AR"/>
    <s v="CSTS"/>
    <s v="2-Give High Attention"/>
    <m/>
    <s v="Jason Jackson"/>
    <d v="2013-06-06T15:18:41"/>
    <d v="2013-06-04T20:01:38"/>
    <d v="2013-11-19T19:11:51"/>
    <s v="Coding Error"/>
    <s v="Fixed"/>
    <s v="Cheryl Hodge"/>
    <s v="Test Software"/>
    <s v="Mary.Ghassemzadeh@itt.com"/>
    <m/>
    <m/>
    <s v="Robert Mayercik"/>
    <x v="20"/>
    <s v="11796AU"/>
    <x v="1"/>
    <s v="Test Software"/>
    <d v="2013-06-04T20:01:38"/>
    <d v="2013-11-19T19:11:51"/>
    <x v="2"/>
    <x v="1"/>
    <n v="47"/>
    <s v="Code"/>
    <x v="4"/>
    <s v="Not Applicable"/>
  </r>
  <r>
    <s v="GPS300003141"/>
    <s v="Emergency Shutdown Procedure missing from MITE/MAR system TSW_ESCM file"/>
    <x v="4"/>
    <s v="In Progress"/>
    <s v="Developmental"/>
    <m/>
    <m/>
    <m/>
    <s v="CSTS"/>
    <s v="3-Normal Queue"/>
    <n v="2649"/>
    <s v="George Lewis"/>
    <d v="2013-10-29T14:18:08"/>
    <d v="2013-06-04T20:24:46"/>
    <m/>
    <m/>
    <m/>
    <m/>
    <s v="Test Software"/>
    <m/>
    <m/>
    <m/>
    <s v="Robert Mayercik"/>
    <x v="11"/>
    <m/>
    <x v="2"/>
    <s v="Test Software"/>
    <d v="2013-06-04T20:24:46"/>
    <m/>
    <x v="3"/>
    <x v="1"/>
    <n v="0"/>
    <s v="Code"/>
    <x v="4"/>
    <s v="Not Applicable"/>
  </r>
  <r>
    <s v="GPS300003142"/>
    <s v="FSW: Fix Race Condition In TKS Recovery Code"/>
    <x v="0"/>
    <s v="Closed/Approved"/>
    <s v="Developmental"/>
    <s v="code"/>
    <m/>
    <s v="SIRN 11936"/>
    <s v="Mission Data Unit (MDU)"/>
    <s v="3-Normal Queue"/>
    <n v="3143"/>
    <s v="Aryeh Tasher"/>
    <d v="2013-06-05T17:14:31"/>
    <d v="2013-06-05T14:55:28"/>
    <d v="2013-07-31T14:55:34"/>
    <s v="Coding Error"/>
    <s v="Fixed"/>
    <s v="Cheryl Hodge"/>
    <s v="Test Software"/>
    <s v="Patricia.Roeland@itt.com"/>
    <s v="Integration Test Phase"/>
    <m/>
    <s v="Aryeh Tasher"/>
    <x v="8"/>
    <n v="11957"/>
    <x v="1"/>
    <s v="Flight Software"/>
    <d v="2013-06-05T14:55:28"/>
    <d v="2013-07-31T14:55:34"/>
    <x v="1"/>
    <x v="1"/>
    <n v="31"/>
    <s v="Code"/>
    <x v="3"/>
    <s v="Not Applicable"/>
  </r>
  <r>
    <s v="GPS300003143"/>
    <s v="FSW - WDT Expires But Does Not Reset Processor"/>
    <x v="0"/>
    <s v="Closed/Approved"/>
    <s v="Developmental"/>
    <m/>
    <m/>
    <s v="SIRN 11936"/>
    <s v="Mission Data Unit (MDU)"/>
    <s v="2-Give High Attention"/>
    <n v="3142"/>
    <s v="Michael Gilbert"/>
    <d v="2013-06-06T14:22:53"/>
    <d v="2013-06-05T17:33:07"/>
    <d v="2013-08-14T18:27:10"/>
    <s v="Design Error"/>
    <s v="Fixed"/>
    <s v="Cheryl Hodge"/>
    <s v="Test Engineering"/>
    <s v="Patricia.Roeland@itt.com"/>
    <s v="Integration Test Phase"/>
    <m/>
    <s v="Michael Gilbert"/>
    <x v="8"/>
    <n v="11960"/>
    <x v="1"/>
    <s v="Flight Software"/>
    <d v="2013-06-05T17:33:07"/>
    <d v="2013-08-14T18:27:10"/>
    <x v="1"/>
    <x v="1"/>
    <n v="33"/>
    <s v="Code"/>
    <x v="3"/>
    <s v="Not Applicable"/>
  </r>
  <r>
    <s v="GPS300003144"/>
    <s v="FSW: CNAV-2 SF3 P1 Needs ISC Terms"/>
    <x v="1"/>
    <s v="In Progress"/>
    <s v="Developmental"/>
    <s v="Code"/>
    <m/>
    <s v="SIRN 11951"/>
    <s v="Mission Data Unit (MDU)"/>
    <s v="3-Normal Queue"/>
    <m/>
    <s v="Waiman Baccay"/>
    <d v="2013-07-30T12:30:47"/>
    <d v="2013-06-07T15:09:44"/>
    <d v="2013-08-01T13:13:00"/>
    <s v="Document Deficiency"/>
    <s v="Fixed"/>
    <m/>
    <s v="Flight Software"/>
    <s v="Patricia.Roeland@itt.com"/>
    <s v="Integration Test Phase"/>
    <m/>
    <s v="Waiman Baccay"/>
    <x v="8"/>
    <n v="11981"/>
    <x v="1"/>
    <s v="Flight Software"/>
    <d v="2013-06-07T15:09:44"/>
    <m/>
    <x v="1"/>
    <x v="1"/>
    <n v="0"/>
    <s v="Code"/>
    <x v="3"/>
    <s v="Not Applicable"/>
  </r>
  <r>
    <s v="GPS300003149"/>
    <s v="L1 OOBE Spec Update (to reflect latest C2 HW Spec Change) -  Update SW to Match"/>
    <x v="0"/>
    <s v="Closed/Approved"/>
    <s v="Formal DR"/>
    <m/>
    <s v="SIRN11958"/>
    <s v="C2"/>
    <s v="Transmitter/Tuning STE"/>
    <s v="1-Resolve Immediately"/>
    <s v="LM DR 3217"/>
    <s v="Dick Wong"/>
    <d v="2013-06-10T15:54:09"/>
    <d v="2013-06-10T10:06:26"/>
    <d v="2013-09-30T09:43:59"/>
    <s v="Requirement Incorrect"/>
    <s v="Fixed"/>
    <s v="Cheryl Hodge"/>
    <s v="Test Engineering"/>
    <s v="David.Valvano@itt.com"/>
    <s v="Integration Test Phase"/>
    <s v="XMTR STE"/>
    <s v="Dick Wong"/>
    <x v="28"/>
    <n v="11958"/>
    <x v="1"/>
    <s v="Test Software"/>
    <d v="2013-06-10T10:06:26"/>
    <d v="2013-09-30T09:43:59"/>
    <x v="4"/>
    <x v="4"/>
    <n v="40"/>
    <s v="Code"/>
    <x v="10"/>
    <s v="Not Applicable"/>
  </r>
  <r>
    <s v="GPS300003150"/>
    <s v="LM Request: Develop New Tuning SW Cal Curve Routine to Perform Control Word Characterization(temp,ModulationV Adj Settings)"/>
    <x v="0"/>
    <s v="Closed/Approved"/>
    <s v="Formal DR"/>
    <m/>
    <s v="SIRN11958"/>
    <m/>
    <s v="Transmitter/Tuning STE"/>
    <s v="2-Give High Attention"/>
    <s v="LM DR 3220"/>
    <s v="Dick Wong"/>
    <d v="2013-06-10T13:55:29"/>
    <d v="2013-06-10T10:21:53"/>
    <d v="2013-09-30T09:44:22"/>
    <s v="Customer Request"/>
    <s v="Fixed"/>
    <s v="Cheryl Hodge"/>
    <s v="Test Engineering"/>
    <s v="David.Valvano@itt.com"/>
    <s v="Integration Test Phase"/>
    <s v="XMTR STE"/>
    <s v="Dick Wong"/>
    <x v="28"/>
    <n v="11958"/>
    <x v="1"/>
    <s v="Test Software"/>
    <d v="2013-06-10T10:21:53"/>
    <d v="2013-09-30T09:44:22"/>
    <x v="4"/>
    <x v="4"/>
    <n v="40"/>
    <s v="Code"/>
    <x v="10"/>
    <s v="Not Applicable"/>
  </r>
  <r>
    <s v="GPS300003151"/>
    <s v="Bias Sensitivity Power Output Spec is Incorrect (New Control Word File Format Broke Bias Sensitivity Power Test) - SW Defect"/>
    <x v="0"/>
    <s v="Closed/Approved"/>
    <s v="Formal DR"/>
    <m/>
    <s v="SIRN11958"/>
    <m/>
    <s v="Transmitter/Tuning STE"/>
    <s v="1-Resolve Immediately"/>
    <s v="LM DR 3216"/>
    <s v="Dick Wong"/>
    <d v="2013-06-10T14:01:32"/>
    <d v="2013-06-10T10:30:38"/>
    <d v="2013-09-30T09:44:43"/>
    <s v="Coding Error"/>
    <s v="Fixed"/>
    <s v="Cheryl Hodge"/>
    <s v="Test Engineering"/>
    <s v="David.Valvano@itt.com"/>
    <s v="Integration Test Phase"/>
    <s v="XMTR STE"/>
    <s v="Dick Wong"/>
    <x v="28"/>
    <n v="11958"/>
    <x v="0"/>
    <s v="Test Software"/>
    <d v="2013-06-10T10:30:38"/>
    <d v="2013-09-30T09:44:43"/>
    <x v="4"/>
    <x v="4"/>
    <n v="40"/>
    <s v="Code"/>
    <x v="10"/>
    <s v="Not Applicable"/>
  </r>
  <r>
    <s v="GPS300003152"/>
    <s v="Enhancement to help New User HWE Request: L1MEC &amp;L2MEC control word file templates update to reflect the actual test sequence"/>
    <x v="0"/>
    <s v="Closed/Approved"/>
    <s v="Formal DR"/>
    <m/>
    <s v="SIRN11958"/>
    <m/>
    <s v="Transmitter/Tuning STE"/>
    <s v="1-Resolve Immediately"/>
    <s v="LM DR 3218"/>
    <s v="Dick Wong"/>
    <d v="2013-06-10T14:07:56"/>
    <d v="2013-06-10T10:43:42"/>
    <d v="2013-09-30T09:45:04"/>
    <s v="Enhancement"/>
    <s v="Fixed"/>
    <s v="Cheryl Hodge"/>
    <s v="Test Engineering"/>
    <s v="David.Valvano@itt.com"/>
    <s v="Integration Test Phase"/>
    <s v="XMTR STE"/>
    <s v="Dick Wong"/>
    <x v="28"/>
    <n v="11958"/>
    <x v="1"/>
    <s v="Test Software"/>
    <d v="2013-06-10T10:43:42"/>
    <d v="2013-09-30T09:45:04"/>
    <x v="4"/>
    <x v="4"/>
    <n v="40"/>
    <s v="Code"/>
    <x v="10"/>
    <s v="Not Applicable"/>
  </r>
  <r>
    <s v="GPS300003154"/>
    <s v="FSW: Add Divide-By-Zero Checks to VCXO Characterization Code"/>
    <x v="0"/>
    <s v="Closed/Approved"/>
    <s v="Developmental"/>
    <s v="code"/>
    <m/>
    <m/>
    <s v="Mission Data Unit (MDU)"/>
    <s v="3-Normal Queue"/>
    <m/>
    <s v="Aryeh Tasher"/>
    <d v="2013-06-11T17:07:10"/>
    <d v="2013-06-11T14:43:08"/>
    <d v="2013-07-31T14:56:54"/>
    <s v="Not a Failure"/>
    <s v="Fixed"/>
    <s v="Cheryl Hodge"/>
    <s v="Flight Software"/>
    <s v="Patricia.Roeland@itt.com"/>
    <m/>
    <m/>
    <s v="Aryeh Tasher"/>
    <x v="8"/>
    <n v="11962"/>
    <x v="1"/>
    <s v="Flight Software"/>
    <d v="2013-06-11T14:43:08"/>
    <d v="2013-07-31T14:56:54"/>
    <x v="1"/>
    <x v="1"/>
    <n v="31"/>
    <s v="Code"/>
    <x v="3"/>
    <s v="Not Applicable"/>
  </r>
  <r>
    <s v="GPS300003155"/>
    <s v="Update NPEITE MEC OOBE Switching Matrix in OOBE Mask Excel file"/>
    <x v="0"/>
    <s v="Closed/Approved"/>
    <s v="Developmental"/>
    <m/>
    <m/>
    <m/>
    <s v="NPE ITE"/>
    <s v="3-Normal Queue"/>
    <n v="3156"/>
    <s v="Michael Topolski"/>
    <d v="2013-06-17T14:49:20"/>
    <d v="2013-06-14T14:24:22"/>
    <d v="2013-07-12T15:14:28"/>
    <s v="Enhancement"/>
    <s v="Fixed"/>
    <s v="Cheryl Hodge"/>
    <s v="Systems"/>
    <s v="William.Bartus@itt.com"/>
    <m/>
    <m/>
    <s v="Luigi Greco"/>
    <x v="11"/>
    <m/>
    <x v="1"/>
    <s v="Test Software"/>
    <d v="2013-06-14T14:24:22"/>
    <d v="2013-07-12T15:14:28"/>
    <x v="3"/>
    <x v="3"/>
    <n v="28"/>
    <s v="Code"/>
    <x v="9"/>
    <s v="Not Applicable"/>
  </r>
  <r>
    <s v="GPS300003156"/>
    <s v="Update to MDU and NPE OOBE masks in Excel file to remove OOBE mask misalignments."/>
    <x v="0"/>
    <s v="Closed/Approved"/>
    <s v="Developmental"/>
    <m/>
    <m/>
    <m/>
    <s v="Navigation Payload Element (NPE)"/>
    <s v="3-Normal Queue"/>
    <m/>
    <s v="Michael Topolski"/>
    <d v="2013-10-14T11:06:35"/>
    <d v="2013-06-14T16:14:35"/>
    <d v="2013-10-14T14:50:13"/>
    <s v="Enhancement"/>
    <s v="Fixed"/>
    <s v="Cheryl Hodge"/>
    <s v="Systems"/>
    <s v="John.Pistacchio@itt.com"/>
    <m/>
    <m/>
    <s v="Luigi Greco"/>
    <x v="11"/>
    <m/>
    <x v="1"/>
    <s v="Test Software"/>
    <d v="2013-06-14T16:14:35"/>
    <d v="2013-10-14T14:50:13"/>
    <x v="3"/>
    <x v="3"/>
    <n v="42"/>
    <s v="Code"/>
    <x v="9"/>
    <s v="NPE L-Band OOBE"/>
  </r>
  <r>
    <s v="GPS300003157"/>
    <s v="FSW - Reverse Bit Order for UHF Crosslink Data to ECTS"/>
    <x v="0"/>
    <s v="Closed/Approved"/>
    <s v="Developmental"/>
    <s v="Code"/>
    <m/>
    <s v="SIRN 11898"/>
    <s v="Mission Data Unit (MDU)"/>
    <s v="1-Resolve Immediately"/>
    <m/>
    <s v="Michael Gilbert"/>
    <d v="2013-06-18T10:18:32"/>
    <d v="2013-06-17T13:03:07"/>
    <d v="2014-02-07T17:36:21"/>
    <s v="Requirement Incorrect"/>
    <s v="Fixed"/>
    <s v="Cheryl Hodge"/>
    <s v="Test Engineering"/>
    <s v="Patricia.Roeland@itt.com"/>
    <s v="Integration Test Phase"/>
    <m/>
    <s v="Michael Gilbert"/>
    <x v="8"/>
    <n v="11981"/>
    <x v="0"/>
    <s v="Flight Software"/>
    <d v="2013-06-17T13:03:07"/>
    <d v="2014-02-07T17:36:21"/>
    <x v="1"/>
    <x v="1"/>
    <n v="6"/>
    <s v="Code"/>
    <x v="3"/>
    <s v="NPE L-Band OOBE"/>
  </r>
  <r>
    <s v="GPS300003158"/>
    <s v="FSW: 60-Day State Vector Propagation Fails"/>
    <x v="0"/>
    <s v="Closed/Approved"/>
    <s v="Developmental"/>
    <s v="code"/>
    <m/>
    <n v="11957"/>
    <s v="Mission Data Unit (MDU)"/>
    <s v="3-Normal Queue"/>
    <n v="2978"/>
    <s v="Aryeh Tasher"/>
    <d v="2013-06-19T17:13:31"/>
    <d v="2013-06-19T16:24:11"/>
    <d v="2013-08-01T15:56:37"/>
    <s v="Coding Error"/>
    <s v="Fixed"/>
    <s v="Cheryl Hodge"/>
    <s v="Flight Software"/>
    <s v="Patricia.Roeland@itt.com"/>
    <m/>
    <m/>
    <s v="Aryeh Tasher"/>
    <x v="8"/>
    <n v="11962"/>
    <x v="1"/>
    <s v="Flight Software"/>
    <d v="2013-06-19T16:24:11"/>
    <d v="2013-08-01T15:56:37"/>
    <x v="1"/>
    <x v="1"/>
    <n v="31"/>
    <s v="Code"/>
    <x v="3"/>
    <s v="Not Applicable"/>
  </r>
  <r>
    <s v="GPS300003162"/>
    <s v="BER Test Fails during Continuous Monitor Script"/>
    <x v="0"/>
    <s v="Closed/Approved"/>
    <s v="Developmental"/>
    <m/>
    <m/>
    <m/>
    <s v="MITE"/>
    <s v="3-Normal Queue"/>
    <n v="3284"/>
    <s v="Vincent Cuprewich"/>
    <d v="2013-06-24T13:50:01"/>
    <d v="2013-06-21T17:22:57"/>
    <d v="2014-02-08T20:12:40"/>
    <s v="Coding Error"/>
    <s v="Fixed Indirectly"/>
    <s v="Cheryl Hodge"/>
    <s v="Test Engineering"/>
    <s v="Vincent.Cuprewich@itt.com"/>
    <m/>
    <m/>
    <s v="Stephen Panicali"/>
    <x v="10"/>
    <m/>
    <x v="1"/>
    <s v="Electrical"/>
    <d v="2013-06-21T17:22:57"/>
    <d v="2014-02-08T20:12:40"/>
    <x v="2"/>
    <x v="0"/>
    <n v="6"/>
    <s v="Code"/>
    <x v="6"/>
    <s v="Not Applicable"/>
  </r>
  <r>
    <s v="GPS300003164"/>
    <s v="Channel and memory leak resulting from failure to dispose proxy objects."/>
    <x v="0"/>
    <s v="Closed/Approved"/>
    <s v="Developmental"/>
    <m/>
    <m/>
    <s v="all SIRNs prior to SIRN11853G"/>
    <s v="LBCR"/>
    <s v="1-Resolve Immediately"/>
    <s v="DR 2695"/>
    <s v="Joseph Barcelo"/>
    <d v="2013-07-12T11:30:01"/>
    <d v="2013-06-24T11:05:35"/>
    <d v="2014-01-24T00:34:53"/>
    <s v="Design Error"/>
    <s v="Fixed"/>
    <s v="Cheryl Hodge"/>
    <s v="Test Software"/>
    <s v="Robert.Mayercik@itt.com"/>
    <m/>
    <m/>
    <s v="Joseph Barcelo"/>
    <x v="10"/>
    <s v="LBCR 11853G UNCLASS"/>
    <x v="3"/>
    <s v="Test Software"/>
    <d v="2013-06-24T11:05:35"/>
    <d v="2014-01-24T00:34:53"/>
    <x v="1"/>
    <x v="1"/>
    <n v="4"/>
    <s v="Code"/>
    <x v="4"/>
    <s v="Continuous Monitor"/>
  </r>
  <r>
    <s v="GPS300003168"/>
    <s v="The Database  Update Changes fo DR#3131 not picked up correctly by installer"/>
    <x v="0"/>
    <s v="Closed/Awaiting Approval"/>
    <s v="Developmental"/>
    <m/>
    <m/>
    <m/>
    <s v="CSTS"/>
    <s v="3-Normal Queue"/>
    <m/>
    <s v="Jason Jackson"/>
    <d v="2013-06-25T17:20:11"/>
    <d v="2013-06-25T14:27:10"/>
    <d v="2013-06-26T07:14:34"/>
    <s v="Coding Error"/>
    <s v="Fixed"/>
    <s v="Cheryl Hodge"/>
    <s v="Test Software"/>
    <s v="Roger.Masotti@itt.com"/>
    <s v="Integration Test Phase"/>
    <m/>
    <s v="Roger Masotti"/>
    <x v="10"/>
    <s v="11796AU"/>
    <x v="1"/>
    <s v="Test Software"/>
    <d v="2013-06-25T14:27:10"/>
    <d v="2013-11-22T15:10:10"/>
    <x v="1"/>
    <x v="1"/>
    <n v="47"/>
    <s v="Code"/>
    <x v="4"/>
    <s v="Not Applicable"/>
  </r>
  <r>
    <s v="GPS300003169"/>
    <s v="FSW: Parity Generation in Crypto's LNAV Handler Needs Update"/>
    <x v="0"/>
    <s v="Closed/Approved"/>
    <s v="Developmental"/>
    <s v="code"/>
    <m/>
    <s v="SIRN 11865 (unclassified)."/>
    <s v="Mission Data Unit (MDU)"/>
    <s v="3-Normal Queue"/>
    <n v="2751"/>
    <s v="Waiman Baccay"/>
    <d v="2013-06-26T17:13:50"/>
    <d v="2013-06-26T10:44:10"/>
    <d v="2013-09-23T11:33:54"/>
    <s v="Coding Error"/>
    <s v="Fixed"/>
    <s v="Cheryl Hodge"/>
    <s v="Flight Software"/>
    <s v="Patricia.Roeland@itt.com"/>
    <s v="Integration Test Phase"/>
    <m/>
    <s v="Waiman Baccay"/>
    <x v="8"/>
    <n v="11962"/>
    <x v="1"/>
    <s v="Flight Software"/>
    <d v="2013-06-26T10:44:10"/>
    <d v="2013-09-23T11:33:54"/>
    <x v="1"/>
    <x v="1"/>
    <n v="39"/>
    <s v="Code"/>
    <x v="3"/>
    <s v="Not Applicable"/>
  </r>
  <r>
    <s v="GPS300003170"/>
    <s v="Update the NPE IBE script to use case rev G"/>
    <x v="0"/>
    <s v="Closed/Approved"/>
    <s v="Developmental"/>
    <m/>
    <m/>
    <m/>
    <s v="Navigation Payload Element (NPE)"/>
    <s v="1-Resolve Immediately"/>
    <s v="DR3211"/>
    <s v="Michael Topolski"/>
    <d v="2013-06-27T10:13:38"/>
    <d v="2013-06-27T09:50:28"/>
    <d v="2013-09-30T16:47:38"/>
    <s v="Not a Failure"/>
    <s v="Fixed"/>
    <s v="Cheryl Hodge"/>
    <s v="Test Software"/>
    <s v="Luigi.Greco@itt.com"/>
    <m/>
    <m/>
    <s v="Michael Topolski"/>
    <x v="11"/>
    <m/>
    <x v="0"/>
    <s v="Test Software"/>
    <d v="2013-06-27T09:50:28"/>
    <d v="2013-09-30T16:47:38"/>
    <x v="3"/>
    <x v="3"/>
    <n v="40"/>
    <s v="Code"/>
    <x v="9"/>
    <s v="Not Applicable"/>
  </r>
  <r>
    <s v="GPS300003172"/>
    <s v="Update the NPE Non Standard Code script with changes made during GNST testing at LM"/>
    <x v="0"/>
    <s v="Closed/Approved"/>
    <s v="Developmental"/>
    <m/>
    <m/>
    <m/>
    <s v="Navigation Payload Element (NPE)"/>
    <s v="1-Resolve Immediately"/>
    <m/>
    <s v="Michael Topolski"/>
    <d v="2013-06-28T09:43:08"/>
    <d v="2013-06-27T13:50:20"/>
    <d v="2013-10-15T17:48:20"/>
    <s v="Not a Failure"/>
    <s v="Fixed"/>
    <s v="Cheryl Hodge"/>
    <s v="Test Software"/>
    <s v="Vincent.Cuprewich@itt.com"/>
    <m/>
    <m/>
    <s v="Michael Topolski"/>
    <x v="11"/>
    <m/>
    <x v="0"/>
    <s v="Test Software"/>
    <d v="2013-06-27T13:50:20"/>
    <d v="2013-10-15T17:48:20"/>
    <x v="3"/>
    <x v="3"/>
    <n v="42"/>
    <s v="Code"/>
    <x v="9"/>
    <s v="NPE L-Band In-Band Emissions"/>
  </r>
  <r>
    <s v="GPS300003173"/>
    <s v="Include manifest code in the NPE Utility to change power script"/>
    <x v="0"/>
    <s v="Closed/Approved"/>
    <s v="Developmental"/>
    <m/>
    <m/>
    <m/>
    <s v="Navigation Payload Element (NPE)"/>
    <s v="1-Resolve Immediately"/>
    <m/>
    <s v="Michael Topolski"/>
    <d v="2013-06-28T10:15:28"/>
    <d v="2013-06-27T14:01:24"/>
    <d v="2013-07-12T15:15:45"/>
    <s v="Enhancement"/>
    <s v="Fixed"/>
    <s v="Cheryl Hodge"/>
    <s v="Test Software"/>
    <s v="William.Bartus@itt.com"/>
    <m/>
    <m/>
    <s v="Michael Topolski"/>
    <x v="11"/>
    <m/>
    <x v="0"/>
    <s v="Test Software"/>
    <d v="2013-06-27T14:01:24"/>
    <d v="2013-07-12T15:15:45"/>
    <x v="3"/>
    <x v="3"/>
    <n v="28"/>
    <s v="Code"/>
    <x v="9"/>
    <s v="NPE L-Band Non-Standard Codes"/>
  </r>
  <r>
    <s v="GPS300003175"/>
    <s v="Include manifest code in the NPE LBand Phase Noise script"/>
    <x v="0"/>
    <s v="Closed/Approved"/>
    <s v="Developmental"/>
    <m/>
    <m/>
    <m/>
    <s v="Navigation Payload Element (NPE)"/>
    <s v="1-Resolve Immediately"/>
    <m/>
    <s v="Michael Topolski"/>
    <d v="2013-06-28T10:26:53"/>
    <d v="2013-06-27T14:05:06"/>
    <d v="2013-09-25T12:27:02"/>
    <s v="Enhancement"/>
    <s v="Enhancement Request"/>
    <s v="Cheryl Hodge"/>
    <s v="Test Software"/>
    <s v="William.Bartus@itt.com"/>
    <m/>
    <m/>
    <s v="Michael Topolski"/>
    <x v="11"/>
    <m/>
    <x v="0"/>
    <s v="Test Software"/>
    <d v="2013-06-27T14:05:06"/>
    <d v="2013-09-25T12:27:02"/>
    <x v="3"/>
    <x v="3"/>
    <n v="39"/>
    <s v="Code"/>
    <x v="9"/>
    <s v="NPE Configuration"/>
  </r>
  <r>
    <s v="GPS300003176"/>
    <s v="Include manifest code in the NPE IBE script"/>
    <x v="0"/>
    <s v="Closed/Approved"/>
    <s v="Developmental"/>
    <m/>
    <m/>
    <m/>
    <s v="Navigation Payload Element (NPE)"/>
    <s v="1-Resolve Immediately"/>
    <m/>
    <s v="Michael Topolski"/>
    <d v="2013-06-28T10:20:57"/>
    <d v="2013-06-27T14:06:28"/>
    <d v="2013-09-30T17:01:14"/>
    <s v="Enhancement"/>
    <s v="Enhancement Request"/>
    <s v="Cheryl Hodge"/>
    <s v="Test Software"/>
    <s v="William.Bartus@itt.com"/>
    <m/>
    <m/>
    <s v="Michael Topolski"/>
    <x v="11"/>
    <m/>
    <x v="0"/>
    <s v="Test Software"/>
    <d v="2013-06-27T14:06:28"/>
    <d v="2013-09-30T17:01:14"/>
    <x v="3"/>
    <x v="3"/>
    <n v="40"/>
    <s v="Code"/>
    <x v="9"/>
    <s v="NPE L-Band Phase Noise"/>
  </r>
  <r>
    <s v="GPS300003177"/>
    <s v="CSTS sends EGSE message aborted by user"/>
    <x v="0"/>
    <s v="Closed/Approved"/>
    <s v="Developmental"/>
    <s v="CSTS"/>
    <m/>
    <s v="SIRN AS"/>
    <s v="CSTS"/>
    <s v="2-Give High Attention"/>
    <m/>
    <s v="Roger Masotti"/>
    <d v="2013-07-01T14:20:30"/>
    <d v="2013-06-27T17:47:36"/>
    <d v="2013-10-14T18:10:19"/>
    <s v="Design Error"/>
    <s v="Fixed"/>
    <s v="Cheryl Hodge"/>
    <s v="Test Engineering"/>
    <s v="Hamida.Yaniero@itt.com"/>
    <s v="Integration Test Phase"/>
    <m/>
    <s v="William Bartus"/>
    <x v="1"/>
    <s v="11796AW"/>
    <x v="0"/>
    <s v="Test Software"/>
    <d v="2013-06-27T17:47:36"/>
    <d v="2013-10-14T18:10:19"/>
    <x v="3"/>
    <x v="1"/>
    <n v="42"/>
    <s v="Code"/>
    <x v="4"/>
    <s v="NPE L-Band In-Band Emissions"/>
  </r>
  <r>
    <s v="GPS300003180"/>
    <s v="MDU did not restart after reprogram upload"/>
    <x v="0"/>
    <s v="Closed/Approved"/>
    <s v="Developmental"/>
    <m/>
    <m/>
    <s v="SIRN 11960"/>
    <s v="Mission Data Unit (MDU)"/>
    <s v="1-Resolve Immediately"/>
    <m/>
    <s v="Robert Montana"/>
    <d v="2013-07-08T11:13:42"/>
    <d v="2013-06-27T18:16:11"/>
    <d v="2013-07-18T14:56:47"/>
    <s v="Not a Failure"/>
    <s v="Functions as Designed"/>
    <s v="Cheryl Hodge"/>
    <s v="Test Engineering"/>
    <s v="Peter.Moen@itt.com"/>
    <s v="Integration Test Phase"/>
    <m/>
    <s v="William Bartus"/>
    <x v="7"/>
    <s v="Not a Failure"/>
    <x v="0"/>
    <s v="Flight Software"/>
    <d v="2013-06-27T18:16:11"/>
    <d v="2013-07-31T19:09:05"/>
    <x v="1"/>
    <x v="1"/>
    <n v="31"/>
    <s v="Code"/>
    <x v="3"/>
    <s v="Not Applicable"/>
  </r>
  <r>
    <s v="GPS300003181"/>
    <s v="FSW: LNAV SF5P25 Needs SOH Bits"/>
    <x v="1"/>
    <s v="Closed/Awaiting Approval"/>
    <s v="Developmental"/>
    <s v="Code"/>
    <m/>
    <s v="SIRN 11865 (unclassified)."/>
    <s v="Mission Data Unit (MDU)"/>
    <s v="3-Normal Queue"/>
    <m/>
    <s v="Waiman Baccay"/>
    <d v="2013-07-01T14:00:05"/>
    <d v="2013-06-28T08:38:35"/>
    <d v="2013-07-23T16:41:56"/>
    <s v="Coding Error"/>
    <s v="Fixed"/>
    <m/>
    <s v="Flight Software"/>
    <s v="Patricia.Roeland@itt.com"/>
    <s v="Integration Test Phase"/>
    <m/>
    <s v="Waiman Baccay"/>
    <x v="8"/>
    <n v="11962"/>
    <x v="1"/>
    <s v="Flight Software"/>
    <d v="2013-06-28T08:38:35"/>
    <m/>
    <x v="1"/>
    <x v="1"/>
    <n v="0"/>
    <s v="Code"/>
    <x v="3"/>
    <s v="Not Applicable"/>
  </r>
  <r>
    <s v="GPS300003182"/>
    <s v="Enhancement: User Request GUI to include Hi and Low Drive Levels Button added Cal Curve Routine"/>
    <x v="0"/>
    <s v="Closed/Awaiting Approval"/>
    <s v="Formal DR"/>
    <m/>
    <s v="N/A"/>
    <m/>
    <s v="Transmitter/Tuning STE"/>
    <s v="2-Give High Attention"/>
    <s v="Lockheed Martin DR: GPS300003333"/>
    <s v="Dick Wong"/>
    <d v="2013-07-08T15:05:53"/>
    <d v="2013-06-28T12:55:03"/>
    <d v="2013-08-09T10:05:44"/>
    <s v="Enhancement"/>
    <s v="Enhancement Request"/>
    <s v="Cheryl Hodge"/>
    <s v="Test Engineering"/>
    <s v="David.Valvano@itt.com"/>
    <s v="Integration Test Phase"/>
    <s v="XMTR STE"/>
    <s v="Dick Wong"/>
    <x v="29"/>
    <n v="11964"/>
    <x v="1"/>
    <s v="Test Software"/>
    <d v="2013-06-28T12:55:03"/>
    <d v="2013-12-09T11:09:18"/>
    <x v="4"/>
    <x v="4"/>
    <n v="50"/>
    <s v="Code"/>
    <x v="10"/>
    <s v="Not Applicable"/>
  </r>
  <r>
    <s v="GPS300003183"/>
    <s v="Test Eng Request for a L3 Flight HW Driver Setting Changed - Update Tuning SW to Match New Settings"/>
    <x v="0"/>
    <s v="Closed/Approved"/>
    <s v="Formal DR"/>
    <m/>
    <m/>
    <m/>
    <s v="Transmitter/Tuning STE"/>
    <s v="1-Resolve Immediately"/>
    <s v="Lockheed Martin DR: GPS300003333"/>
    <s v="Dick Wong"/>
    <d v="2013-07-08T15:05:41"/>
    <d v="2013-06-28T13:01:45"/>
    <d v="2013-12-09T11:20:40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6-28T13:01:45"/>
    <d v="2013-12-09T11:20:40"/>
    <x v="4"/>
    <x v="4"/>
    <n v="50"/>
    <s v="Code"/>
    <x v="10"/>
    <s v="Not Applicable"/>
  </r>
  <r>
    <s v="GPS300003185"/>
    <s v="MAR EquipmentLimits file missing reference to existing function needed for Calibration"/>
    <x v="0"/>
    <s v="Closed/Approved"/>
    <s v="Developmental"/>
    <m/>
    <m/>
    <s v="EquipmentLimits.xml (MAR Copy), CSTS 11796AT"/>
    <s v="CSTS"/>
    <s v="2-Give High Attention"/>
    <m/>
    <s v="Jason Jackson"/>
    <d v="2013-07-01T13:50:57"/>
    <d v="2013-06-29T15:38:44"/>
    <d v="2013-08-21T14:21:08"/>
    <s v="Not a Failure"/>
    <s v="Fixed"/>
    <s v="Cheryl Hodge"/>
    <s v="Test Software"/>
    <s v="Robert.Mayercik@itt.com"/>
    <s v="Integration Test Phase"/>
    <m/>
    <s v="Robert Mayercik"/>
    <x v="0"/>
    <s v="11796AU"/>
    <x v="0"/>
    <s v="Test Software"/>
    <d v="2013-06-29T15:38:44"/>
    <d v="2013-08-21T14:21:19"/>
    <x v="2"/>
    <x v="1"/>
    <n v="34"/>
    <s v="Code"/>
    <x v="4"/>
    <s v="Not Applicable"/>
  </r>
  <r>
    <s v="GPS300003186"/>
    <s v="Agilent's Firmware A.10.06 in the ENA 5071C has an incompatibility with the XMTR Test Software"/>
    <x v="0"/>
    <s v="Closed/Approved"/>
    <s v="Formal DR"/>
    <m/>
    <s v="ENA setup configuration"/>
    <m/>
    <s v="Transmitter/Tuning STE"/>
    <s v="1-Resolve Immediately"/>
    <m/>
    <s v="Dick Wong"/>
    <d v="2013-07-03T14:34:40"/>
    <d v="2013-07-01T07:22:56"/>
    <d v="2013-07-03T14:38:45"/>
    <s v="Part Defect"/>
    <s v="Fixed"/>
    <s v="Cheryl Hodge"/>
    <s v="Test Engineering"/>
    <s v="David.Valvano@itt.com"/>
    <s v="Integration Test Phase"/>
    <s v="XMTR STE"/>
    <s v="Dick Wong"/>
    <x v="30"/>
    <m/>
    <x v="0"/>
    <s v="Test Software"/>
    <d v="2013-07-01T07:22:56"/>
    <d v="2013-07-03T14:38:45"/>
    <x v="4"/>
    <x v="4"/>
    <n v="27"/>
    <s v="Code"/>
    <x v="10"/>
    <s v="Not Applicable"/>
  </r>
  <r>
    <s v="GPS300003187"/>
    <s v="HW Limit Change FC27619 - HW Continuity Limit Change from 2.5 mohms to .5 or 1ohm - Need to update SW"/>
    <x v="0"/>
    <s v="Closed/Approved"/>
    <s v="Formal DR"/>
    <m/>
    <m/>
    <m/>
    <s v="Transmitter/Tuning STE"/>
    <s v="1-Resolve Immediately"/>
    <s v="Lockheed Martin DR: GPS300003333"/>
    <s v="Dick Wong"/>
    <d v="2013-07-08T15:05:18"/>
    <d v="2013-07-01T07:59:56"/>
    <d v="2013-12-09T11:21:16"/>
    <s v="Document Deficiency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01T07:59:56"/>
    <d v="2013-12-09T11:21:16"/>
    <x v="4"/>
    <x v="4"/>
    <n v="50"/>
    <s v="Code"/>
    <x v="10"/>
    <s v="Not Applicable"/>
  </r>
  <r>
    <s v="GPS300003189"/>
    <s v="SPUR tag is not returning the correct value to the script"/>
    <x v="0"/>
    <s v="Closed/Approved"/>
    <s v="Developmental"/>
    <s v="CSTS 11796AT"/>
    <m/>
    <m/>
    <s v="CSTS"/>
    <s v="2-Give High Attention"/>
    <s v="3190, 2956"/>
    <s v="Richard Lourette"/>
    <d v="2013-07-09T16:34:38"/>
    <d v="2013-07-01T17:13:36"/>
    <d v="2013-07-26T08:08:23"/>
    <s v="Document Deficiency"/>
    <s v="Fixed"/>
    <s v="Cheryl Hodge"/>
    <s v="Test Software"/>
    <s v="Robert.Mayercik@itt.com"/>
    <m/>
    <m/>
    <s v="Robert Mayercik"/>
    <x v="0"/>
    <s v="11796AU"/>
    <x v="3"/>
    <s v="Test Software"/>
    <d v="2013-07-01T17:13:36"/>
    <d v="2013-08-13T17:05:24"/>
    <x v="2"/>
    <x v="1"/>
    <n v="33"/>
    <s v="Code"/>
    <x v="4"/>
    <s v="Not Applicable"/>
  </r>
  <r>
    <s v="GPS300003190"/>
    <s v="Spectrum Analyzer function GetPowerFrequencyData not handling &quot;null&quot; case properly"/>
    <x v="0"/>
    <s v="Closed/Approved"/>
    <s v="Developmental"/>
    <s v="spectrumanalyzerbase.cpp"/>
    <m/>
    <m/>
    <s v="CSTS"/>
    <s v="2-Give High Attention"/>
    <s v="3189, 2956"/>
    <s v="Richard Lourette"/>
    <d v="2013-07-09T16:35:05"/>
    <d v="2013-07-01T17:18:16"/>
    <d v="2013-08-01T15:07:22"/>
    <s v="Not a Failure"/>
    <s v="Fixed Indirectly"/>
    <s v="Cheryl Hodge"/>
    <s v="Test Software"/>
    <s v="Robert.Mayercik@itt.com"/>
    <m/>
    <m/>
    <s v="Robert Mayercik"/>
    <x v="0"/>
    <m/>
    <x v="0"/>
    <s v="Test Software"/>
    <d v="2013-07-01T17:18:16"/>
    <d v="2013-08-01T15:07:22"/>
    <x v="2"/>
    <x v="1"/>
    <n v="31"/>
    <s v="Code"/>
    <x v="4"/>
    <s v="Not Applicable"/>
  </r>
  <r>
    <s v="GPS300003191"/>
    <s v="FSW: FSW Instability After Multiple X1 Adjusts"/>
    <x v="0"/>
    <s v="Closed/Approved"/>
    <s v="Developmental"/>
    <s v="code"/>
    <m/>
    <s v="SIRN 11957"/>
    <s v="Mission Data Unit (MDU)"/>
    <s v="3-Normal Queue"/>
    <s v="2939, 3023, 2940"/>
    <s v="Aryeh Tasher"/>
    <d v="2013-07-03T18:15:38"/>
    <d v="2013-07-03T17:52:35"/>
    <d v="2013-08-06T17:18:29"/>
    <s v="Coding Error"/>
    <s v="Fixed"/>
    <s v="Cheryl Hodge"/>
    <s v="Test Engineering"/>
    <s v="Vincent.Cuprewich@itt.com"/>
    <s v="Integration Test Phase"/>
    <m/>
    <s v="Aryeh Tasher"/>
    <x v="0"/>
    <n v="11962"/>
    <x v="1"/>
    <s v="Flight Software"/>
    <d v="2013-07-03T17:52:35"/>
    <d v="2013-08-06T17:18:29"/>
    <x v="1"/>
    <x v="1"/>
    <n v="32"/>
    <s v="Code"/>
    <x v="3"/>
    <s v="Not Applicable"/>
  </r>
  <r>
    <s v="GPS300003192"/>
    <s v="MITE Test Engine Hangs Script  Waiting for Data from MAR Test Engine - Intermittent Issue"/>
    <x v="0"/>
    <s v="Closed/Approved"/>
    <s v="Developmental"/>
    <m/>
    <m/>
    <s v="11796AR originally"/>
    <s v="CSTS"/>
    <s v="4-Low Priority"/>
    <s v="See DR 3093, DR 3309"/>
    <s v="Roger Masotti"/>
    <d v="2014-01-07T18:10:17"/>
    <d v="2013-07-03T19:37:13"/>
    <d v="2014-01-07T18:13:22"/>
    <s v="Informational"/>
    <s v="Duplicate"/>
    <s v="Cheryl Hodge"/>
    <s v="Test Engineering"/>
    <s v="Jason.Jackson@itt.com"/>
    <m/>
    <m/>
    <s v="Cheryl Hodge"/>
    <x v="1"/>
    <s v="11796AZ"/>
    <x v="2"/>
    <s v="Test Software"/>
    <d v="2013-07-03T19:37:13"/>
    <d v="2014-01-07T18:13:23"/>
    <x v="1"/>
    <x v="1"/>
    <n v="2"/>
    <s v="Code"/>
    <x v="4"/>
    <s v="Not Applicable"/>
  </r>
  <r>
    <s v="GPS300003198"/>
    <s v="SW Update to Prevent a Possible Error Condition:  Reset Abort Flag if Thermal Cycle or Thermal Vac Test is Aborted"/>
    <x v="0"/>
    <s v="Closed/Approved"/>
    <s v="Formal DR"/>
    <m/>
    <s v="SIRN11964"/>
    <m/>
    <s v="Transmitter/Tuning STE"/>
    <s v="1-Resolve Immediately"/>
    <s v="Lockheed Martin DR: GPS300003333"/>
    <s v="Dick Wong"/>
    <d v="2013-07-23T17:52:16"/>
    <d v="2013-07-10T13:37:18"/>
    <d v="2013-12-09T11:21:47"/>
    <s v="Enhancemen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10T13:37:18"/>
    <d v="2013-12-09T11:21:47"/>
    <x v="4"/>
    <x v="4"/>
    <n v="50"/>
    <s v="Code"/>
    <x v="10"/>
    <s v="Not Applicable"/>
  </r>
  <r>
    <s v="GPS300003199"/>
    <s v="Neither Aux Mode 8K or Aux Mode 32K is working"/>
    <x v="0"/>
    <s v="Closed/Approved"/>
    <s v="Developmental"/>
    <m/>
    <m/>
    <s v="SIRN11796AS"/>
    <s v="CSTS"/>
    <s v="3-Normal Queue"/>
    <m/>
    <s v="Richard Lourette"/>
    <d v="2013-08-14T16:29:30"/>
    <d v="2013-07-10T15:08:03"/>
    <d v="2014-01-21T21:59:07"/>
    <s v="Coding Error"/>
    <s v="Fixed"/>
    <s v="Cheryl Hodge"/>
    <s v="Systems"/>
    <s v="Vincent.Cuprewich@itt.com"/>
    <m/>
    <m/>
    <s v="Richard Lourette"/>
    <x v="1"/>
    <s v="11796AW"/>
    <x v="1"/>
    <s v="Test Software"/>
    <d v="2013-07-10T15:08:03"/>
    <d v="2014-01-21T21:59:07"/>
    <x v="3"/>
    <x v="1"/>
    <n v="4"/>
    <s v="Code"/>
    <x v="4"/>
    <s v="Not Applicable"/>
  </r>
  <r>
    <s v="GPS300003200"/>
    <s v="Example Crypto parameter comments in Equipement Limits files should be removed"/>
    <x v="0"/>
    <s v="Closed/Approved"/>
    <s v="Developmental"/>
    <m/>
    <m/>
    <m/>
    <s v="CSTS"/>
    <s v="4-Low Priority"/>
    <m/>
    <s v="George Lewis"/>
    <d v="2013-10-02T14:45:44"/>
    <d v="2013-07-11T10:13:15"/>
    <d v="2013-11-05T00:11:49"/>
    <s v="Not a Failure"/>
    <s v="Fixed"/>
    <s v="Cheryl Hodge"/>
    <s v="Test Software"/>
    <s v="Roger.Masotti@itt.com"/>
    <m/>
    <m/>
    <s v="Richard Lourette"/>
    <x v="1"/>
    <s v="11796AX"/>
    <x v="2"/>
    <s v="Test Software"/>
    <d v="2013-07-11T10:13:15"/>
    <d v="2013-11-05T18:46:11"/>
    <x v="1"/>
    <x v="1"/>
    <n v="45"/>
    <s v="Code"/>
    <x v="4"/>
    <s v="Not Applicable"/>
  </r>
  <r>
    <s v="GPS300003202"/>
    <s v="typo in classified LBCR configuration file"/>
    <x v="0"/>
    <s v="Closed/Approved"/>
    <s v="Developmental"/>
    <m/>
    <m/>
    <s v="LBCR SIRN11853D_SECRET"/>
    <s v="LBCR"/>
    <s v="3-Normal Queue"/>
    <m/>
    <s v="Roger Masotti"/>
    <d v="2013-07-15T13:42:51"/>
    <d v="2013-07-11T15:31:01"/>
    <d v="2013-08-13T16:33:21"/>
    <s v="Coding Error"/>
    <s v="Fixed"/>
    <s v="Cheryl Hodge"/>
    <s v="Test Engineering"/>
    <s v="Robert.Mayercik@itt.com"/>
    <s v="Integration Test Phase"/>
    <m/>
    <s v="Joseph Barcelo"/>
    <x v="0"/>
    <s v="LBCR 11853E / CSTS 11796AU"/>
    <x v="1"/>
    <s v="Test Software"/>
    <d v="2013-07-11T15:31:01"/>
    <d v="2013-08-13T17:31:19"/>
    <x v="1"/>
    <x v="1"/>
    <n v="33"/>
    <s v="Code"/>
    <x v="4"/>
    <s v="Not Applicable"/>
  </r>
  <r>
    <s v="GPS300003203"/>
    <s v="FSW - UHF ToA Estimate Cannot Reach High Limit"/>
    <x v="1"/>
    <s v="Closed/Awaiting Approval"/>
    <s v="Developmental"/>
    <s v="Code"/>
    <m/>
    <s v="SIRN 11957"/>
    <s v="Mission Data Unit (MDU)"/>
    <s v="2-Give High Attention"/>
    <m/>
    <s v="Michael Gilbert"/>
    <d v="2013-07-16T17:14:46"/>
    <d v="2013-07-15T13:52:33"/>
    <d v="2013-07-23T16:37:33"/>
    <s v="Design Error"/>
    <s v="Fixed"/>
    <m/>
    <s v="Flight Software"/>
    <s v="Patricia.Roeland@itt.com"/>
    <s v="Integration Test Phase"/>
    <m/>
    <s v="Michael Gilbert"/>
    <x v="8"/>
    <n v="11962"/>
    <x v="0"/>
    <s v="Flight Software"/>
    <d v="2013-07-15T13:52:33"/>
    <m/>
    <x v="1"/>
    <x v="1"/>
    <n v="0"/>
    <s v="Code"/>
    <x v="3"/>
    <s v="Not Applicable"/>
  </r>
  <r>
    <s v="GPS300003204"/>
    <s v="Test Eng Request to Change Group Delay Limits Round Off - Change ATP SW To Match"/>
    <x v="0"/>
    <s v="Closed/Approved"/>
    <s v="Formal DR"/>
    <m/>
    <s v="SIRN 11964"/>
    <m/>
    <s v="Transmitter/Tuning STE"/>
    <s v="3-Normal Queue"/>
    <s v="Lockheed Martin DR: GPS300003333"/>
    <s v="Dick Wong"/>
    <d v="2013-07-23T18:05:06"/>
    <d v="2013-07-17T13:51:28"/>
    <d v="2013-12-09T11:22:21"/>
    <s v="Coding Error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17T13:51:28"/>
    <d v="2013-12-09T11:22:21"/>
    <x v="4"/>
    <x v="4"/>
    <n v="50"/>
    <s v="Code"/>
    <x v="10"/>
    <s v="Not Applicable"/>
  </r>
  <r>
    <s v="GPS300003206"/>
    <s v="FSW: TOI (Subframe 1 of CNAV-2) Range Correction"/>
    <x v="0"/>
    <s v="Closed/Approved"/>
    <s v="Developmental"/>
    <s v="Code"/>
    <m/>
    <s v="SIRN 11960"/>
    <s v="Mission Data Unit (MDU)"/>
    <s v="3-Normal Queue"/>
    <m/>
    <s v="Waiman Baccay"/>
    <d v="2013-07-19T11:53:33"/>
    <d v="2013-07-19T11:36:56"/>
    <d v="2013-09-23T11:33:13"/>
    <s v="Coding Error"/>
    <s v="Fixed"/>
    <s v="Cheryl Hodge"/>
    <s v="Flight Software"/>
    <s v="Patricia.Roeland@itt.com"/>
    <s v="Integration Test Phase"/>
    <m/>
    <s v="Waiman Baccay"/>
    <x v="9"/>
    <n v="11962"/>
    <x v="1"/>
    <s v="Flight Software"/>
    <d v="2013-07-19T11:36:56"/>
    <d v="2013-09-23T11:33:13"/>
    <x v="1"/>
    <x v="1"/>
    <n v="39"/>
    <s v="Code"/>
    <x v="3"/>
    <s v="Not Applicable"/>
  </r>
  <r>
    <s v="GPS300003208"/>
    <s v="Incorrect z-count arithmetic"/>
    <x v="0"/>
    <s v="Closed/Approved"/>
    <s v="Developmental"/>
    <m/>
    <m/>
    <s v="SIRN11853E_SECRET"/>
    <s v="LBCR"/>
    <s v="1-Resolve Immediately"/>
    <s v="GPS300003047"/>
    <s v="Joseph Barcelo"/>
    <d v="2013-09-23T12:19:04"/>
    <d v="2013-07-19T13:04:09"/>
    <d v="2014-01-28T15:04:26"/>
    <s v="Design Error"/>
    <s v="Fixed"/>
    <s v="Cheryl Hodge"/>
    <s v="Test Engineering"/>
    <s v="Robert.Mayercik@itt.com"/>
    <s v="Integration Test Phase"/>
    <m/>
    <s v="Joseph Barcelo"/>
    <x v="9"/>
    <s v="LBCR 11853G UNCLASS"/>
    <x v="1"/>
    <s v="Test Software"/>
    <d v="2013-07-19T13:04:09"/>
    <d v="2014-01-28T15:04:26"/>
    <x v="1"/>
    <x v="1"/>
    <n v="5"/>
    <s v="Code"/>
    <x v="4"/>
    <s v="Not Applicable"/>
  </r>
  <r>
    <s v="GPS300003209"/>
    <s v="FSW - Cleanup of Dead Code in Background Diagnostics"/>
    <x v="0"/>
    <s v="Closed/Approved"/>
    <s v="Developmental"/>
    <s v="Code"/>
    <m/>
    <s v="SIRN 11965"/>
    <s v="Mission Data Unit (MDU)"/>
    <s v="3-Normal Queue"/>
    <n v="639"/>
    <s v="Robert Montana"/>
    <d v="2013-07-20T13:28:43"/>
    <d v="2013-07-19T14:47:54"/>
    <d v="2014-02-07T11:49:28"/>
    <s v="Not a Failure"/>
    <s v="Fixed"/>
    <s v="Cheryl Hodge"/>
    <s v="Flight Software"/>
    <s v="Patricia.Roeland@itt.com"/>
    <s v="Integration Test Phase"/>
    <m/>
    <s v="Robert Montana"/>
    <x v="8"/>
    <n v="11988"/>
    <x v="1"/>
    <s v="Flight Software"/>
    <d v="2013-07-19T14:47:54"/>
    <d v="2014-02-07T11:49:28"/>
    <x v="1"/>
    <x v="1"/>
    <n v="6"/>
    <s v="Code"/>
    <x v="3"/>
    <s v="Not Applicable"/>
  </r>
  <r>
    <s v="GPS300003211"/>
    <s v="Update NPE L-Band In-Band Emissions use case and script for Tx modulation transitions"/>
    <x v="0"/>
    <s v="Closed/Approved"/>
    <s v="Developmental"/>
    <m/>
    <m/>
    <m/>
    <s v="Navigation Payload Element (NPE)"/>
    <s v="3-Normal Queue"/>
    <m/>
    <s v="Michael Topolski"/>
    <d v="2013-07-22T09:11:58"/>
    <d v="2013-07-19T14:57:21"/>
    <d v="2013-09-30T17:06:07"/>
    <s v="Enhancement"/>
    <s v="Enhancement Request"/>
    <s v="Cheryl Hodge"/>
    <s v="Systems"/>
    <s v="Luigi.Greco@itt.com"/>
    <m/>
    <m/>
    <s v="Luigi Greco"/>
    <x v="11"/>
    <m/>
    <x v="1"/>
    <s v="Test Software"/>
    <d v="2013-07-19T14:57:21"/>
    <d v="2013-09-30T17:06:07"/>
    <x v="3"/>
    <x v="3"/>
    <n v="40"/>
    <s v="Code"/>
    <x v="9"/>
    <s v="Not Applicable"/>
  </r>
  <r>
    <s v="GPS300003212"/>
    <s v="FSW: Update of Shared Data When Missing Almanac"/>
    <x v="0"/>
    <s v="Closed/Approved"/>
    <s v="Developmental"/>
    <s v="Code"/>
    <m/>
    <s v="SIRN 11960"/>
    <s v="Mission Data Unit (MDU)"/>
    <s v="3-Normal Queue"/>
    <m/>
    <s v="Waiman Baccay"/>
    <d v="2013-07-20T13:30:39"/>
    <d v="2013-07-20T07:53:31"/>
    <d v="2014-01-13T13:57:35"/>
    <s v="Coding Error"/>
    <s v="Fixed"/>
    <s v="Cheryl Hodge"/>
    <s v="Flight Software"/>
    <s v="Patricia.Roeland@itt.com"/>
    <s v="Integration Test Phase"/>
    <m/>
    <s v="Waiman Baccay"/>
    <x v="10"/>
    <n v="11962"/>
    <x v="1"/>
    <s v="Flight Software"/>
    <d v="2013-07-20T07:53:31"/>
    <d v="2014-01-13T13:57:35"/>
    <x v="1"/>
    <x v="1"/>
    <n v="3"/>
    <s v="Code"/>
    <x v="3"/>
    <s v="NPE L-Band In-Band Emissions"/>
  </r>
  <r>
    <s v="GPS300003213"/>
    <s v="NCE Signals needs Excel automation for Symmetricom 5120 instrument"/>
    <x v="0"/>
    <s v="Closed/Approved"/>
    <s v="Developmental"/>
    <m/>
    <m/>
    <m/>
    <s v="CSTS"/>
    <s v="2-Give High Attention"/>
    <m/>
    <s v="Robert Mayercik"/>
    <d v="2013-07-22T14:20:47"/>
    <d v="2013-07-22T10:56:01"/>
    <d v="2013-08-02T09:31:47"/>
    <s v="Not a Failure"/>
    <s v="Fixed"/>
    <s v="Cheryl Hodge"/>
    <s v="Test Software"/>
    <s v="Nick.Suttora@itt.com"/>
    <s v="Integration Test Phase"/>
    <m/>
    <s v="Robert Mayercik"/>
    <x v="0"/>
    <m/>
    <x v="1"/>
    <s v="Test Software"/>
    <d v="2013-07-22T10:56:01"/>
    <d v="2013-08-02T09:31:47"/>
    <x v="2"/>
    <x v="0"/>
    <n v="31"/>
    <s v="Code"/>
    <x v="6"/>
    <s v="Not Applicable"/>
  </r>
  <r>
    <s v="GPS300003214"/>
    <s v="LBCR Config File Needed for MNAV at the High Rate"/>
    <x v="0"/>
    <s v="Closed/Approved"/>
    <s v="Developmental"/>
    <m/>
    <m/>
    <s v="LBCR"/>
    <s v="LBCR"/>
    <s v="2-Give High Attention"/>
    <m/>
    <s v="Linda Barcelo"/>
    <d v="2013-09-24T14:24:30"/>
    <d v="2013-07-22T11:31:43"/>
    <d v="2014-01-13T17:06:26"/>
    <s v="Enhancement"/>
    <s v="Enhancement Request"/>
    <s v="Cheryl Hodge"/>
    <s v="Test Software"/>
    <s v="Brandon.Flon@itt.com"/>
    <s v="Integration Test Phase"/>
    <m/>
    <s v="Brandon Flon"/>
    <x v="9"/>
    <s v="LBCR 11853G SECRET"/>
    <x v="2"/>
    <s v="Test Software"/>
    <d v="2013-07-22T11:31:43"/>
    <d v="2014-01-13T17:06:26"/>
    <x v="2"/>
    <x v="1"/>
    <n v="3"/>
    <s v="Code"/>
    <x v="7"/>
    <s v="NCE Signals"/>
  </r>
  <r>
    <s v="GPS300003215"/>
    <s v="NPE OOBE Data Review Issues"/>
    <x v="0"/>
    <s v="Closed/Approved"/>
    <s v="Developmental"/>
    <m/>
    <m/>
    <m/>
    <s v="NPE ITE"/>
    <s v="2-Give High Attention"/>
    <m/>
    <s v="William Bartus"/>
    <d v="2013-07-25T11:21:18"/>
    <d v="2013-07-23T16:08:29"/>
    <d v="2013-08-30T13:27:07"/>
    <s v="Coding Error"/>
    <s v="Fixed"/>
    <s v="Cheryl Hodge"/>
    <s v="Systems"/>
    <s v="William.Bartus@itt.com"/>
    <m/>
    <m/>
    <s v="Vincent Cuprewich"/>
    <x v="11"/>
    <m/>
    <x v="0"/>
    <s v="Test Software"/>
    <d v="2013-07-23T16:08:29"/>
    <d v="2013-08-30T13:27:07"/>
    <x v="3"/>
    <x v="3"/>
    <n v="35"/>
    <s v="Code"/>
    <x v="9"/>
    <s v="Nav Messages"/>
  </r>
  <r>
    <s v="GPS300003216"/>
    <s v="TKS Phase Noise Data Review Issues"/>
    <x v="0"/>
    <s v="Closed/Approved"/>
    <s v="Developmental"/>
    <m/>
    <m/>
    <m/>
    <s v="NPE ITE"/>
    <s v="2-Give High Attention"/>
    <n v="3234"/>
    <s v="Michael Topolski"/>
    <d v="2013-07-25T11:19:35"/>
    <d v="2013-07-23T16:47:49"/>
    <d v="2013-08-30T16:31:31"/>
    <s v="Coding Error"/>
    <s v="Fixed"/>
    <s v="Cheryl Hodge"/>
    <s v="Systems"/>
    <s v="Vincent.Cuprewich@itt.com"/>
    <m/>
    <m/>
    <s v="Vincent Cuprewich"/>
    <x v="11"/>
    <m/>
    <x v="1"/>
    <s v="Test Software"/>
    <d v="2013-07-23T16:47:49"/>
    <d v="2013-08-30T16:31:31"/>
    <x v="3"/>
    <x v="3"/>
    <n v="35"/>
    <s v="Code"/>
    <x v="9"/>
    <s v="NPE L-Band OOBE"/>
  </r>
  <r>
    <s v="GPS300003217"/>
    <s v="NPE Utility Change power Data Review Issues"/>
    <x v="0"/>
    <s v="Closed/Approved"/>
    <s v="Developmental"/>
    <m/>
    <m/>
    <m/>
    <s v="NPE ITE"/>
    <s v="3-Normal Queue"/>
    <m/>
    <s v="Brandon Flon"/>
    <d v="2013-07-25T10:37:10"/>
    <d v="2013-07-23T16:55:12"/>
    <d v="2013-08-19T12:57:03"/>
    <s v="Coding Error"/>
    <s v="Fixed"/>
    <s v="Cheryl Hodge"/>
    <s v="Systems"/>
    <s v="Vincent.Cuprewich@itt.com"/>
    <m/>
    <m/>
    <s v="Vincent Cuprewich"/>
    <x v="11"/>
    <m/>
    <x v="1"/>
    <s v="Test Software"/>
    <d v="2013-07-23T16:55:12"/>
    <d v="2013-08-19T12:57:03"/>
    <x v="3"/>
    <x v="3"/>
    <n v="34"/>
    <s v="Code"/>
    <x v="9"/>
    <s v="NPE TKS Phase Noise"/>
  </r>
  <r>
    <s v="GPS300003218"/>
    <s v="NPE Configuration Data Review Issues"/>
    <x v="0"/>
    <s v="Closed/Approved"/>
    <s v="Developmental"/>
    <m/>
    <m/>
    <m/>
    <s v="NPE ITE"/>
    <s v="2-Give High Attention"/>
    <m/>
    <s v="Brandon Flon"/>
    <d v="2013-07-25T10:36:04"/>
    <d v="2013-07-23T16:58:04"/>
    <d v="2013-09-30T17:00:19"/>
    <s v="Coding Error"/>
    <s v="Fixed"/>
    <s v="Cheryl Hodge"/>
    <s v="Systems"/>
    <s v="William.Bartus@itt.com"/>
    <m/>
    <m/>
    <s v="Vincent Cuprewich"/>
    <x v="11"/>
    <m/>
    <x v="0"/>
    <s v="Test Software"/>
    <d v="2013-07-23T16:58:04"/>
    <d v="2013-09-30T17:00:19"/>
    <x v="3"/>
    <x v="3"/>
    <n v="40"/>
    <s v="Code"/>
    <x v="9"/>
    <s v="NPE Utility Change Power"/>
  </r>
  <r>
    <s v="GPS300003221"/>
    <s v="Analyze Remove should not not throw exception if used with non-stable analyze."/>
    <x v="0"/>
    <s v="Closed/Approved"/>
    <s v="Developmental"/>
    <m/>
    <m/>
    <m/>
    <s v="CSTS"/>
    <s v="2-Give High Attention"/>
    <m/>
    <s v="Jason Jackson"/>
    <d v="2013-08-26T14:10:40"/>
    <d v="2013-07-24T08:36:34"/>
    <d v="2014-01-02T17:18:34"/>
    <s v="Enhancement"/>
    <s v="Enhancement Request"/>
    <s v="Cheryl Hodge"/>
    <s v="Test Software"/>
    <s v="Hamida.Yaniero@itt.com"/>
    <s v="Integration Test Phase"/>
    <m/>
    <s v="Jason Jackson"/>
    <x v="1"/>
    <s v="11796AW"/>
    <x v="4"/>
    <s v="Test Software"/>
    <d v="2013-07-24T08:36:34"/>
    <d v="2014-01-02T17:18:34"/>
    <x v="1"/>
    <x v="1"/>
    <n v="1"/>
    <s v="Code"/>
    <x v="4"/>
    <s v="NPE Configuration"/>
  </r>
  <r>
    <s v="GPS300003222"/>
    <s v="Update MDU OOBE use case and script to keep L3 ON during the other L-band OOBE measurements."/>
    <x v="0"/>
    <s v="Closed/Approved"/>
    <s v="Developmental"/>
    <m/>
    <m/>
    <m/>
    <s v="Mission Data Unit (MDU)"/>
    <s v="3-Normal Queue"/>
    <m/>
    <s v="Robert Mayercik"/>
    <d v="2013-07-24T18:00:59"/>
    <d v="2013-07-24T11:38:54"/>
    <d v="2013-07-26T08:10:05"/>
    <s v="Requirement Misunderstood"/>
    <s v="Fixed"/>
    <s v="Cheryl Hodge"/>
    <s v="Test Engineering"/>
    <s v="Luigi.Greco@itt.com"/>
    <m/>
    <m/>
    <s v="Luigi Greco"/>
    <x v="0"/>
    <m/>
    <x v="1"/>
    <s v="Test Software"/>
    <d v="2013-07-24T11:38:54"/>
    <d v="2013-07-26T08:10:05"/>
    <x v="2"/>
    <x v="0"/>
    <n v="30"/>
    <s v="Code"/>
    <x v="7"/>
    <s v="Not Applicable"/>
  </r>
  <r>
    <s v="GPS300003223"/>
    <s v="Update NPE OOBE use case and script to keep L3 ON during the other L-band OOBE measurements."/>
    <x v="0"/>
    <s v="Closed/Approved"/>
    <s v="Developmental"/>
    <m/>
    <m/>
    <m/>
    <s v="Navigation Payload Element (NPE)"/>
    <s v="3-Normal Queue"/>
    <m/>
    <s v="Brandon Flon"/>
    <d v="2013-07-25T10:23:00"/>
    <d v="2013-07-24T11:40:34"/>
    <d v="2013-08-30T13:29:58"/>
    <s v="Document Deficiency"/>
    <s v="Fixed"/>
    <s v="Cheryl Hodge"/>
    <s v="Test Engineering"/>
    <s v="William.Bartus@itt.com"/>
    <m/>
    <m/>
    <s v="Luigi Greco"/>
    <x v="11"/>
    <m/>
    <x v="1"/>
    <s v="Test Software"/>
    <d v="2013-07-24T11:40:34"/>
    <d v="2013-08-30T13:29:58"/>
    <x v="3"/>
    <x v="3"/>
    <n v="35"/>
    <s v="Code"/>
    <x v="9"/>
    <s v="OOBE"/>
  </r>
  <r>
    <s v="GPS300003226"/>
    <s v="On Orbit Temperature Ranges Verification Method for group delay"/>
    <x v="0"/>
    <s v="Closed/Approved"/>
    <s v="Formal DR"/>
    <s v="All C2's and B2"/>
    <s v="SIRN11964"/>
    <m/>
    <s v="Transmitter/Tuning STE"/>
    <s v="1-Resolve Immediately"/>
    <s v="Lockheed Martin DR: GPS300003333"/>
    <s v="Dick Wong"/>
    <d v="2013-07-30T20:11:27"/>
    <d v="2013-07-26T09:47:47"/>
    <d v="2013-12-09T11:22:50"/>
    <s v="Document Deficiency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26T09:47:47"/>
    <d v="2013-12-09T11:22:50"/>
    <x v="4"/>
    <x v="4"/>
    <n v="50"/>
    <s v="Code"/>
    <x v="10"/>
    <s v="NPE L-Band OOBE"/>
  </r>
  <r>
    <s v="GPS300003227"/>
    <s v="B2/C2 Spec Update FC 27615 - Implement for L1 OOBE testing in the Radio Astronomy frequency band: 1610.6 to 1613.8MHZ to SW"/>
    <x v="0"/>
    <s v="Closed/Approved"/>
    <s v="Formal DR"/>
    <s v="B2/C2 NEED Update SEE FC 27619"/>
    <s v="SIRN11964"/>
    <s v="B2/C2 NEED Update - SEE FC 27619"/>
    <s v="Transmitter/Tuning STE"/>
    <s v="2-Give High Attention"/>
    <s v="Lockheed Martin DR: GPS300003333"/>
    <s v="Dick Wong"/>
    <d v="2013-07-30T20:10:27"/>
    <d v="2013-07-26T13:23:20"/>
    <d v="2013-12-09T11:23:19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26T13:23:20"/>
    <d v="2013-12-09T11:23:19"/>
    <x v="4"/>
    <x v="4"/>
    <n v="50"/>
    <s v="Code"/>
    <x v="10"/>
    <s v="Not Applicable"/>
  </r>
  <r>
    <s v="GPS300003228"/>
    <s v="B2/C2 Spec Update FC27461 - Change specs to address L2 OOBE Failure in 25 to 156MHZ Frequency Band &amp; SW"/>
    <x v="0"/>
    <s v="Closed/Approved"/>
    <s v="Formal DR"/>
    <s v="B2/C2/SDD - See FC27461 -"/>
    <s v="SIRN11964"/>
    <s v="B2/C2 - See FC27461 and SDD"/>
    <s v="Transmitter/Tuning STE"/>
    <s v="2-Give High Attention"/>
    <s v="Lockheed Martin DR: GPS300003333"/>
    <s v="Dick Wong"/>
    <d v="2013-07-30T20:09:40"/>
    <d v="2013-07-26T13:39:58"/>
    <d v="2013-12-09T11:24:13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26T13:39:58"/>
    <d v="2013-12-09T11:24:13"/>
    <x v="4"/>
    <x v="4"/>
    <n v="50"/>
    <s v="Doc"/>
    <x v="10"/>
    <s v="Not Applicable"/>
  </r>
  <r>
    <s v="GPS300003229"/>
    <s v="Enhancement:  Test Eng Request &gt;integrate manual power meter recorder output with automated testing without interaction"/>
    <x v="0"/>
    <s v="Closed/Approved"/>
    <s v="Formal DR"/>
    <s v="N/A"/>
    <s v="SIRN11964"/>
    <m/>
    <s v="Transmitter/Tuning STE"/>
    <s v="2-Give High Attention"/>
    <s v="Lockheed Martin DR: GPS300003333"/>
    <s v="Dick Wong"/>
    <d v="2013-07-30T20:08:27"/>
    <d v="2013-07-29T07:50:04"/>
    <d v="2013-12-09T11:24:44"/>
    <s v="Enhancemen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7-29T07:50:04"/>
    <d v="2013-12-09T11:24:44"/>
    <x v="4"/>
    <x v="4"/>
    <n v="50"/>
    <s v="Code"/>
    <x v="10"/>
    <s v="Not Applicable"/>
  </r>
  <r>
    <s v="GPS300003230"/>
    <s v="MDU Scripts Require Sequence Update to Prevent Z-Count/X1-Epoch Adjust Failure"/>
    <x v="0"/>
    <s v="Closed/Approved"/>
    <s v="Developmental"/>
    <m/>
    <m/>
    <m/>
    <s v="MITE"/>
    <s v="1-Resolve Immediately"/>
    <m/>
    <s v="Robert Mayercik"/>
    <d v="2013-08-01T15:05:35"/>
    <d v="2013-07-29T16:55:44"/>
    <d v="2013-08-08T13:24:04"/>
    <s v="Test Set Up Error"/>
    <s v="Fixed"/>
    <s v="Cheryl Hodge"/>
    <s v="Test Software"/>
    <s v="Bruce.Johnson@itt.com"/>
    <s v="Integration Test Phase"/>
    <m/>
    <s v="Brandon Flon"/>
    <x v="0"/>
    <m/>
    <x v="3"/>
    <s v="Test Software"/>
    <d v="2013-07-29T16:55:44"/>
    <d v="2013-08-08T13:24:04"/>
    <x v="2"/>
    <x v="0"/>
    <n v="32"/>
    <s v="Code"/>
    <x v="7"/>
    <s v="Not Applicable"/>
  </r>
  <r>
    <s v="GPS300003231"/>
    <s v="Enhancement: Test Eng Request &gt; Streamline thermal vac on orbit cycle 1 and 4 to speed up test"/>
    <x v="0"/>
    <s v="Closed/Approved"/>
    <s v="Formal DR"/>
    <s v="N/A"/>
    <s v="SIRN11694"/>
    <m/>
    <s v="Transmitter/Tuning STE"/>
    <s v="2-Give High Attention"/>
    <s v="Lockheed Martin DR: GPS300003333"/>
    <s v="Dick Wong"/>
    <d v="2013-08-19T14:55:25"/>
    <d v="2013-07-31T11:04:12"/>
    <d v="2013-12-09T11:25:22"/>
    <s v="Requirement Misunderstood"/>
    <s v="Fixed"/>
    <s v="Cheryl Hodge"/>
    <s v="Test Engineering"/>
    <s v="David.Valvano@itt.com"/>
    <s v="Integration Test Phase"/>
    <s v="XMTR STE"/>
    <s v="Dick Wong"/>
    <x v="29"/>
    <n v="11964"/>
    <x v="2"/>
    <s v="Test Software"/>
    <d v="2013-07-31T11:04:12"/>
    <d v="2013-12-09T11:25:22"/>
    <x v="4"/>
    <x v="4"/>
    <n v="50"/>
    <s v="Code"/>
    <x v="10"/>
    <s v="X1 Epoch"/>
  </r>
  <r>
    <s v="GPS300003232"/>
    <s v="COTS FW:Agilent E4419B PWRMeter require a firmware update to address recorder output issues interfering with remote operation"/>
    <x v="0"/>
    <s v="Closed/Approved"/>
    <s v="Formal DR"/>
    <m/>
    <s v="NA"/>
    <m/>
    <s v="Transmitter/Tuning STE"/>
    <s v="1-Resolve Immediately"/>
    <s v="None - STE Firmware Update"/>
    <s v="Vincent Castaldi"/>
    <d v="2013-08-05T14:26:07"/>
    <d v="2013-07-31T11:12:00"/>
    <d v="2013-12-10T13:55:40"/>
    <s v="COTS Deficiency"/>
    <s v="Fixed"/>
    <s v="Cheryl Hodge"/>
    <s v="Test Software"/>
    <s v="David.Valvano@itt.com"/>
    <s v="Integration Test Phase"/>
    <s v="XMTR STE"/>
    <s v="Dick Wong"/>
    <x v="31"/>
    <s v="Firmware Update"/>
    <x v="3"/>
    <s v="Electrical"/>
    <d v="2013-07-31T11:12:00"/>
    <d v="2013-12-10T13:55:40"/>
    <x v="4"/>
    <x v="4"/>
    <n v="50"/>
    <s v="Code"/>
    <x v="10"/>
    <s v="Not Applicable"/>
  </r>
  <r>
    <s v="GPS300003235"/>
    <s v="L-Band Output Power script issues found during GNST Denver Int Data review"/>
    <x v="0"/>
    <s v="Closed/Approved"/>
    <s v="Developmental"/>
    <m/>
    <m/>
    <m/>
    <s v="Navigation Payload Element (NPE)"/>
    <s v="3-Normal Queue"/>
    <m/>
    <s v="Brandon Flon"/>
    <d v="2013-08-01T11:27:39"/>
    <d v="2013-07-31T16:47:05"/>
    <d v="2013-08-19T12:57:42"/>
    <s v="Coding Error"/>
    <s v="Fixed"/>
    <s v="Cheryl Hodge"/>
    <s v="Test Engineering"/>
    <s v="Vincent.Cuprewich@itt.com"/>
    <m/>
    <m/>
    <s v="William Bartus"/>
    <x v="11"/>
    <m/>
    <x v="0"/>
    <s v="Test Software"/>
    <d v="2013-07-31T16:47:05"/>
    <d v="2013-08-19T12:57:42"/>
    <x v="3"/>
    <x v="3"/>
    <n v="34"/>
    <s v="Code"/>
    <x v="9"/>
    <s v="Not Applicable"/>
  </r>
  <r>
    <s v="GPS300003236"/>
    <s v="Quadrature/xtalk script has errors after GNST Denver integration data reivew"/>
    <x v="0"/>
    <s v="Closed/Approved"/>
    <s v="Developmental"/>
    <m/>
    <m/>
    <m/>
    <s v="Navigation Payload Element (NPE)"/>
    <s v="2-Give High Attention"/>
    <m/>
    <s v="Brandon Flon"/>
    <d v="2013-08-01T11:29:45"/>
    <d v="2013-07-31T16:54:41"/>
    <d v="2013-08-19T12:58:18"/>
    <s v="Enhancement"/>
    <s v="Fixed"/>
    <s v="Cheryl Hodge"/>
    <s v="Test Engineering"/>
    <s v="William.Bartus@itt.com"/>
    <m/>
    <m/>
    <s v="William Bartus"/>
    <x v="11"/>
    <m/>
    <x v="0"/>
    <s v="Test Software"/>
    <d v="2013-07-31T16:54:41"/>
    <d v="2013-08-19T12:58:18"/>
    <x v="3"/>
    <x v="3"/>
    <n v="34"/>
    <s v="Code"/>
    <x v="9"/>
    <s v="NPE L-Band Output Power"/>
  </r>
  <r>
    <s v="GPS300003237"/>
    <s v="NPE Correlation Loss script has errors after GNST Denver Int Data review"/>
    <x v="0"/>
    <s v="Closed/Approved"/>
    <s v="Developmental"/>
    <s v="NPE_Correlation_Loss.xts"/>
    <m/>
    <m/>
    <s v="Navigation Payload Element (NPE)"/>
    <s v="2-Give High Attention"/>
    <m/>
    <s v="William Bartus"/>
    <d v="2013-08-01T11:31:00"/>
    <d v="2013-07-31T16:58:09"/>
    <d v="2013-08-19T12:58:51"/>
    <s v="Coding Error"/>
    <s v="Fixed"/>
    <s v="Cheryl Hodge"/>
    <s v="Test Software"/>
    <s v="William.Bartus@itt.com"/>
    <m/>
    <m/>
    <s v="William Bartus"/>
    <x v="11"/>
    <m/>
    <x v="0"/>
    <s v="Test Software"/>
    <d v="2013-07-31T16:58:09"/>
    <d v="2013-08-19T12:58:51"/>
    <x v="3"/>
    <x v="3"/>
    <n v="34"/>
    <s v="Code"/>
    <x v="9"/>
    <s v="NPE Quadrature Crosstalk"/>
  </r>
  <r>
    <s v="GPS300003238"/>
    <s v="Lband Combined group delay has errors after GNST Denver Int data review"/>
    <x v="0"/>
    <s v="Closed/Approved"/>
    <s v="Developmental"/>
    <s v="L-band_Combined_Group_delay.xts"/>
    <m/>
    <m/>
    <s v="Navigation Payload Element (NPE)"/>
    <s v="2-Give High Attention"/>
    <m/>
    <s v="Michael Topolski"/>
    <d v="2014-01-14T14:45:13"/>
    <d v="2013-07-31T17:10:37"/>
    <d v="2014-01-16T20:22:37"/>
    <s v="Coding Error"/>
    <s v="Fixed"/>
    <s v="Cheryl Hodge"/>
    <s v="Test Engineering"/>
    <s v="Howard.Brayman@itt.com"/>
    <m/>
    <m/>
    <s v="William Bartus"/>
    <x v="11"/>
    <s v="CSTS BE_Engineering"/>
    <x v="0"/>
    <s v="Test Software"/>
    <d v="2013-07-31T17:10:37"/>
    <d v="2014-01-16T20:22:37"/>
    <x v="3"/>
    <x v="3"/>
    <n v="3"/>
    <s v="Code"/>
    <x v="9"/>
    <s v="NPE Correlation Loss"/>
  </r>
  <r>
    <s v="GPS300003239"/>
    <s v="NPE Power Down has errors after Denver GNST script int data review"/>
    <x v="0"/>
    <s v="Closed/Approved"/>
    <s v="Developmental"/>
    <s v="NPE_Power_Down.xts"/>
    <m/>
    <m/>
    <s v="Navigation Payload Element (NPE)"/>
    <s v="3-Normal Queue"/>
    <m/>
    <s v="Brandon Flon"/>
    <d v="2013-08-02T14:30:40"/>
    <d v="2013-08-01T07:38:27"/>
    <d v="2013-09-30T16:49:21"/>
    <s v="Enhancement"/>
    <s v="Fixed"/>
    <s v="Cheryl Hodge"/>
    <s v="Test Engineering"/>
    <s v="William.Bartus@itt.com"/>
    <m/>
    <m/>
    <s v="William Bartus"/>
    <x v="11"/>
    <m/>
    <x v="0"/>
    <s v="Test Software"/>
    <d v="2013-08-01T07:38:27"/>
    <d v="2013-09-30T16:49:21"/>
    <x v="3"/>
    <x v="3"/>
    <n v="40"/>
    <s v="Code"/>
    <x v="9"/>
    <s v="NPE L-Band Differential Group Delay"/>
  </r>
  <r>
    <s v="GPS300003241"/>
    <s v="NPE Code Phase adjust script /use case has errors after Denver GNST script int data review"/>
    <x v="0"/>
    <s v="Closed/Approved"/>
    <s v="Developmental"/>
    <s v="NPE_Lband_Code_Phase_Adjust.xts and use case"/>
    <m/>
    <m/>
    <s v="Navigation Payload Element (NPE)"/>
    <s v="2-Give High Attention"/>
    <m/>
    <s v="Michael Topolski"/>
    <d v="2013-08-01T11:35:58"/>
    <d v="2013-08-01T07:42:52"/>
    <d v="2013-08-19T12:59:19"/>
    <s v="Coding Error"/>
    <s v="Fixed"/>
    <s v="Cheryl Hodge"/>
    <s v="Test Engineering"/>
    <s v="William.Bartus@itt.com"/>
    <m/>
    <m/>
    <s v="William Bartus"/>
    <x v="11"/>
    <m/>
    <x v="0"/>
    <s v="Test Software"/>
    <d v="2013-08-01T07:42:52"/>
    <d v="2013-08-19T12:59:19"/>
    <x v="3"/>
    <x v="3"/>
    <n v="34"/>
    <s v="Code"/>
    <x v="9"/>
    <s v="NPE Power Down"/>
  </r>
  <r>
    <s v="GPS300003242"/>
    <s v="NPE_Non_Standard_Codes missing measurment after Denver GNST script int data review"/>
    <x v="0"/>
    <s v="Closed/Approved"/>
    <s v="Developmental"/>
    <s v="NPE_Non_Standard_Codes.xts"/>
    <m/>
    <m/>
    <s v="Navigation Payload Element (NPE)"/>
    <s v="2-Give High Attention"/>
    <m/>
    <s v="Brandon Flon"/>
    <d v="2013-08-02T14:28:17"/>
    <d v="2013-08-01T07:52:25"/>
    <d v="2013-10-15T17:49:04"/>
    <s v="Enhancement"/>
    <s v="Fixed"/>
    <s v="Cheryl Hodge"/>
    <s v="Test Engineering"/>
    <s v="Vincent.Cuprewich@itt.com"/>
    <m/>
    <m/>
    <s v="William Bartus"/>
    <x v="11"/>
    <m/>
    <x v="0"/>
    <s v="Test Software"/>
    <d v="2013-08-01T07:52:25"/>
    <d v="2013-10-15T17:49:04"/>
    <x v="3"/>
    <x v="3"/>
    <n v="42"/>
    <s v="Code"/>
    <x v="9"/>
    <s v="NPE Code Phase Adjust"/>
  </r>
  <r>
    <s v="GPS300003243"/>
    <s v="Memory Dump Enable causing Collector to stop."/>
    <x v="0"/>
    <s v="Closed/Approved"/>
    <s v="Developmental"/>
    <m/>
    <m/>
    <m/>
    <s v="CSTS"/>
    <s v="1-Resolve Immediately"/>
    <m/>
    <s v="Richard Lourette"/>
    <d v="2013-08-14T12:29:20"/>
    <d v="2013-08-01T14:52:04"/>
    <d v="2013-10-29T16:59:21"/>
    <s v="Design Error"/>
    <s v="Fixed"/>
    <s v="Cheryl Hodge"/>
    <s v="Flight Software"/>
    <s v="Julie.Fazio@itt.com"/>
    <m/>
    <m/>
    <s v="Julie Fazio"/>
    <x v="0"/>
    <s v="11796AV"/>
    <x v="1"/>
    <s v="Test Software"/>
    <d v="2013-08-01T14:52:04"/>
    <d v="2013-10-29T16:59:21"/>
    <x v="1"/>
    <x v="1"/>
    <n v="44"/>
    <s v="Code"/>
    <x v="11"/>
    <s v="NPE L-Band Non-Standard Codes"/>
  </r>
  <r>
    <s v="GPS300003244"/>
    <s v="Some LBCR Source files are missing headers including file classification."/>
    <x v="0"/>
    <s v="Closed/Approved"/>
    <s v="Developmental"/>
    <m/>
    <m/>
    <m/>
    <s v="LBCR"/>
    <s v="3-Normal Queue"/>
    <n v="1857"/>
    <s v="Linda Barcelo"/>
    <d v="2013-09-24T14:24:59"/>
    <d v="2013-08-01T16:30:09"/>
    <d v="2014-01-07T18:45:14"/>
    <s v="Requirement Misunderstood"/>
    <s v="Fixed"/>
    <s v="Cheryl Hodge"/>
    <s v="Test Engineering"/>
    <s v="Joseph.Barcelo@itt.com"/>
    <s v="Integration Test Phase"/>
    <m/>
    <s v="Joseph Barcelo"/>
    <x v="1"/>
    <s v="LBCR 11853G SECRET"/>
    <x v="3"/>
    <s v="Test Software"/>
    <d v="2013-08-01T16:30:09"/>
    <d v="2014-01-07T18:45:14"/>
    <x v="1"/>
    <x v="1"/>
    <n v="2"/>
    <s v="Code"/>
    <x v="4"/>
    <s v="Not Applicable"/>
  </r>
  <r>
    <s v="GPS300003246"/>
    <s v="MDU SN102 AFS Input VSWR Performance Outages"/>
    <x v="0"/>
    <s v="Closed/Awaiting Approval"/>
    <s v="Developmental"/>
    <m/>
    <m/>
    <m/>
    <s v="Mission Data Unit (MDU)"/>
    <s v="2-Give High Attention"/>
    <m/>
    <s v="Nick Suttora"/>
    <d v="2013-08-06T10:53:03"/>
    <d v="2013-08-05T18:57:36"/>
    <d v="2013-11-15T20:37:52"/>
    <s v="Requirement Incorrect"/>
    <s v="Fixed Indirectly"/>
    <s v="Cheryl Hodge"/>
    <s v="Test Engineering"/>
    <s v="Nick.Suttora@itt.com"/>
    <s v="Integration Test Phase"/>
    <m/>
    <s v="Nick Suttora"/>
    <x v="0"/>
    <m/>
    <x v="0"/>
    <s v="Electrical"/>
    <d v="2013-08-05T18:57:36"/>
    <d v="2013-11-15T21:54:53"/>
    <x v="2"/>
    <x v="0"/>
    <n v="46"/>
    <s v="Code"/>
    <x v="6"/>
    <s v="Not Applicable"/>
  </r>
  <r>
    <s v="GPS300003247"/>
    <s v="MDU SN102 NCE Signals Performance Outages on ECTS Square Wave Output"/>
    <x v="0"/>
    <s v="Closed/Approved"/>
    <s v="Developmental"/>
    <m/>
    <m/>
    <m/>
    <s v="Mission Data Unit (MDU)"/>
    <s v="2-Give High Attention"/>
    <m/>
    <s v="Michael Yucis"/>
    <d v="2013-11-16T12:59:15"/>
    <d v="2013-08-05T19:17:40"/>
    <d v="2013-11-16T14:29:39"/>
    <s v="Requirement Incorrect"/>
    <s v="Fixed"/>
    <s v="Cheryl Hodge"/>
    <s v="Test Engineering"/>
    <s v="Nick.Suttora@itt.com"/>
    <m/>
    <m/>
    <s v="Nick Suttora"/>
    <x v="0"/>
    <m/>
    <x v="0"/>
    <s v="Electrical"/>
    <d v="2013-08-05T19:17:40"/>
    <d v="2013-11-16T14:29:39"/>
    <x v="2"/>
    <x v="0"/>
    <n v="46"/>
    <s v="Code"/>
    <x v="6"/>
    <s v="AFS Input VSWR"/>
  </r>
  <r>
    <s v="GPS300003249"/>
    <s v="L2 B2/C2 spec  update:   absolute group delay limits for L2 XMTR tests to SW"/>
    <x v="0"/>
    <s v="Closed/Approved"/>
    <s v="Formal DR"/>
    <s v="L2 B2/C2"/>
    <s v="SRIN11964"/>
    <m/>
    <s v="Transmitter/Tuning STE"/>
    <s v="2-Give High Attention"/>
    <s v="Lockheed Martin DR: GPS300003333"/>
    <s v="Dick Wong"/>
    <d v="2013-08-19T14:54:38"/>
    <d v="2013-08-06T10:22:44"/>
    <d v="2013-12-09T11:26:08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s v="Test Software"/>
    <d v="2013-08-06T10:22:44"/>
    <d v="2013-12-09T11:26:08"/>
    <x v="4"/>
    <x v="4"/>
    <n v="50"/>
    <s v="Code"/>
    <x v="10"/>
    <s v="NCE Signals"/>
  </r>
  <r>
    <s v="GPS300003250"/>
    <s v="LBCR: Timestamping of Nav Messages in the Private Interface"/>
    <x v="1"/>
    <s v="Closed/Awaiting Approval"/>
    <s v="Developmental"/>
    <s v="LBCR"/>
    <m/>
    <m/>
    <s v="LBCR"/>
    <s v="2-Give High Attention"/>
    <s v="DR3446"/>
    <s v="Joseph Barcelo"/>
    <d v="2013-11-22T13:49:48"/>
    <d v="2013-08-06T12:03:26"/>
    <d v="2014-01-09T15:11:26"/>
    <s v="Coding Error"/>
    <s v="Fixed"/>
    <m/>
    <s v="Test Software"/>
    <s v="Waiman.Baccay@itt.com"/>
    <s v="Integration Test Phase"/>
    <m/>
    <s v="Waiman Baccay"/>
    <x v="9"/>
    <s v="SIRN11853I_SECRET"/>
    <x v="0"/>
    <s v="Test Software"/>
    <d v="2013-08-06T12:03:26"/>
    <m/>
    <x v="1"/>
    <x v="1"/>
    <n v="0"/>
    <s v="Code"/>
    <x v="4"/>
    <s v="Not Applicable"/>
  </r>
  <r>
    <s v="GPS300003251"/>
    <s v="Synchronize ClearCase config files with those &quot;inside&quot;."/>
    <x v="4"/>
    <s v="Open"/>
    <s v="Developmental"/>
    <m/>
    <m/>
    <m/>
    <s v="LBCR"/>
    <s v="3-Normal Queue"/>
    <n v="3214"/>
    <s v="Linda Barcelo"/>
    <d v="2013-09-24T14:25:22"/>
    <d v="2013-08-06T15:56:06"/>
    <m/>
    <m/>
    <m/>
    <m/>
    <s v="Test Engineering"/>
    <m/>
    <m/>
    <m/>
    <s v="Joseph Barcelo"/>
    <x v="1"/>
    <m/>
    <x v="1"/>
    <s v="Test Software"/>
    <d v="2013-08-06T15:56:06"/>
    <m/>
    <x v="1"/>
    <x v="1"/>
    <n v="0"/>
    <s v="Code"/>
    <x v="4"/>
    <s v="Not Applicable"/>
  </r>
  <r>
    <s v="GPS300003254"/>
    <s v="33220A Function Generator Addition of RANGE HOLD Mode"/>
    <x v="0"/>
    <s v="Closed/Approved"/>
    <s v="Developmental"/>
    <m/>
    <m/>
    <m/>
    <s v="CSTS"/>
    <s v="3-Normal Queue"/>
    <m/>
    <s v="George Lewis"/>
    <d v="2013-10-02T14:50:23"/>
    <d v="2013-08-12T10:36:11"/>
    <d v="2013-11-01T18:47:58"/>
    <s v="Requirement Misunderstood"/>
    <s v="Fixed"/>
    <s v="Cheryl Hodge"/>
    <s v="Systems"/>
    <s v="Roger.Masotti@itt.com"/>
    <m/>
    <m/>
    <s v="Vincent Cuprewich"/>
    <x v="1"/>
    <s v="11796AX"/>
    <x v="2"/>
    <s v="Test Software"/>
    <d v="2013-08-12T10:36:11"/>
    <d v="2013-11-05T15:22:37"/>
    <x v="2"/>
    <x v="1"/>
    <n v="45"/>
    <s v="Code"/>
    <x v="4"/>
    <s v="Not Applicable"/>
  </r>
  <r>
    <s v="GPS300003256"/>
    <s v="Equipment Limits file has incorrect entries."/>
    <x v="0"/>
    <s v="Closed/Approved"/>
    <s v="Developmental"/>
    <m/>
    <m/>
    <m/>
    <s v="CSTS"/>
    <s v="3-Normal Queue"/>
    <m/>
    <s v="Richard Lourette"/>
    <d v="2013-08-14T17:38:46"/>
    <d v="2013-08-12T16:42:00"/>
    <d v="2013-11-05T15:21:57"/>
    <s v="Design Error"/>
    <s v="Fixed"/>
    <s v="Cheryl Hodge"/>
    <s v="Test Software"/>
    <s v="Julie.Fazio@itt.com"/>
    <m/>
    <m/>
    <s v="Richard Lourette"/>
    <x v="1"/>
    <s v="11796AV"/>
    <x v="2"/>
    <s v="Test Software"/>
    <d v="2013-08-12T16:42:00"/>
    <d v="2013-11-05T15:21:57"/>
    <x v="1"/>
    <x v="1"/>
    <n v="45"/>
    <s v="Code"/>
    <x v="4"/>
    <s v="Not Applicable"/>
  </r>
  <r>
    <s v="GPS300003257"/>
    <s v="FSW: Anomaly Detectors Disabled When AFS Signal Is Lost"/>
    <x v="1"/>
    <s v="In Progress"/>
    <s v="Developmental"/>
    <s v="code"/>
    <m/>
    <m/>
    <s v="Mission Data Unit (MDU)"/>
    <s v="3-Normal Queue"/>
    <n v="3449"/>
    <s v="Aryeh Tasher"/>
    <d v="2013-08-14T17:29:21"/>
    <d v="2013-08-12T17:57:04"/>
    <d v="2013-10-08T15:15:18"/>
    <s v="Coding Error"/>
    <s v="Fixed"/>
    <m/>
    <s v="Test Engineering"/>
    <s v="Aryeh.Tasher@itt.com"/>
    <s v="Integration Test Phase"/>
    <m/>
    <s v="Aryeh Tasher"/>
    <x v="8"/>
    <n v="11988"/>
    <x v="1"/>
    <s v="Flight Software"/>
    <d v="2013-08-12T17:57:04"/>
    <m/>
    <x v="1"/>
    <x v="1"/>
    <n v="0"/>
    <s v="Code"/>
    <x v="3"/>
    <s v="Not Applicable"/>
  </r>
  <r>
    <s v="GPS300003258"/>
    <s v="CSTS Installation process does not uninstall the encrypted equipment limits files"/>
    <x v="0"/>
    <s v="Closed/Approved"/>
    <s v="Developmental"/>
    <s v="csts installer"/>
    <m/>
    <m/>
    <s v="CSTS"/>
    <s v="2-Give High Attention"/>
    <n v="3256"/>
    <s v="Richard Lourette"/>
    <d v="2013-08-19T14:50:50"/>
    <d v="2013-08-12T23:02:07"/>
    <d v="2014-01-02T17:20:00"/>
    <s v="Coding Error"/>
    <s v="Fixed"/>
    <s v="Cheryl Hodge"/>
    <s v="Test Software"/>
    <s v="Hamida.Yaniero@itt.com"/>
    <m/>
    <m/>
    <s v="William Bartus"/>
    <x v="1"/>
    <s v="11796AW"/>
    <x v="0"/>
    <s v="Test Software"/>
    <d v="2013-08-12T23:02:07"/>
    <d v="2014-01-02T17:20:00"/>
    <x v="3"/>
    <x v="1"/>
    <n v="1"/>
    <s v="Code"/>
    <x v="4"/>
    <s v="Not Applicable"/>
  </r>
  <r>
    <s v="GPS300003259"/>
    <s v="csts installershould be in class and only class environment"/>
    <x v="1"/>
    <s v="Closed/Awaiting Approval"/>
    <s v="Developmental"/>
    <m/>
    <m/>
    <m/>
    <s v="CSTS"/>
    <s v="2-Give High Attention"/>
    <m/>
    <s v="Joseph Barcelo"/>
    <d v="2013-09-23T14:23:36"/>
    <d v="2013-08-12T23:19:12"/>
    <d v="2013-09-23T16:51:30"/>
    <s v="Informational"/>
    <s v="Fixed"/>
    <m/>
    <s v="Test Engineering"/>
    <s v="Cheryl.Hodge@itt.com"/>
    <m/>
    <m/>
    <s v="William Bartus"/>
    <x v="1"/>
    <s v="SVD Doc"/>
    <x v="1"/>
    <s v="Test Software"/>
    <d v="2013-08-12T23:19:12"/>
    <m/>
    <x v="3"/>
    <x v="1"/>
    <n v="0"/>
    <s v="Doc"/>
    <x v="1"/>
    <s v="Not Applicable"/>
  </r>
  <r>
    <s v="GPS300003260"/>
    <s v="NPEITE L-Band RF Assy Initialization"/>
    <x v="0"/>
    <s v="Closed/Approved"/>
    <s v="Developmental"/>
    <m/>
    <m/>
    <m/>
    <s v="NPE ITE"/>
    <s v="2-Give High Attention"/>
    <m/>
    <s v="Michael Topolski"/>
    <d v="2013-08-19T14:40:59"/>
    <d v="2013-08-13T16:18:23"/>
    <d v="2014-01-28T12:00:06"/>
    <s v="Test Set Up Error"/>
    <s v="Fixed"/>
    <s v="Cheryl Hodge"/>
    <s v="Systems"/>
    <s v="Vincent.Cuprewich@itt.com"/>
    <m/>
    <m/>
    <s v="Vincent Cuprewich"/>
    <x v="11"/>
    <m/>
    <x v="0"/>
    <s v="Test Software"/>
    <d v="2013-08-13T16:18:23"/>
    <d v="2014-01-28T12:00:06"/>
    <x v="3"/>
    <x v="3"/>
    <n v="5"/>
    <s v="Code"/>
    <x v="9"/>
    <s v="Not Applicable"/>
  </r>
  <r>
    <s v="GPS300003264"/>
    <s v="TSW Code Clean up"/>
    <x v="0"/>
    <s v="Closed/Approved"/>
    <s v="Developmental"/>
    <m/>
    <m/>
    <m/>
    <s v="CSTS"/>
    <s v="3-Normal Queue"/>
    <s v="DR GPS300001857"/>
    <s v="George Lewis"/>
    <d v="2013-08-19T14:39:18"/>
    <d v="2013-08-14T17:18:01"/>
    <d v="2014-01-07T19:07:55"/>
    <s v="Customer Request"/>
    <s v="Fixed"/>
    <s v="Cheryl Hodge"/>
    <s v="Test Engineering"/>
    <s v="Jason.Jackson@itt.com"/>
    <m/>
    <m/>
    <s v="George Lewis"/>
    <x v="1"/>
    <s v="LBCR 11853G"/>
    <x v="2"/>
    <s v="Test Software"/>
    <d v="2013-08-14T17:18:01"/>
    <d v="2014-01-07T19:07:55"/>
    <x v="1"/>
    <x v="1"/>
    <n v="2"/>
    <s v="Code"/>
    <x v="4"/>
    <s v="Multiple"/>
  </r>
  <r>
    <s v="GPS300003265"/>
    <s v="MDU Dump Telemetry NOT working (Validation @Cape required)"/>
    <x v="1"/>
    <s v="Closed/Awaiting Approval"/>
    <s v="Developmental"/>
    <m/>
    <m/>
    <m/>
    <s v="CSTS"/>
    <s v="3-Normal Queue"/>
    <m/>
    <s v="Richard Lourette"/>
    <d v="2013-08-19T14:37:42"/>
    <d v="2013-08-15T12:08:36"/>
    <d v="2013-09-20T13:00:42"/>
    <s v="Coding Error"/>
    <s v="Fixed"/>
    <m/>
    <s v="Test Software"/>
    <s v="Brandon.Flon@itt.com"/>
    <m/>
    <m/>
    <s v="Richard Lourette"/>
    <x v="1"/>
    <s v="11796AW"/>
    <x v="1"/>
    <s v="Test Software"/>
    <d v="2013-08-15T12:08:36"/>
    <m/>
    <x v="3"/>
    <x v="1"/>
    <n v="0"/>
    <s v="Code"/>
    <x v="4"/>
    <s v="Not Applicable"/>
  </r>
  <r>
    <s v="GPS300003267"/>
    <s v="SN102 MDU VCXO Phase Noise Performance Outage"/>
    <x v="0"/>
    <s v="Closed/Approved"/>
    <s v="Developmental"/>
    <m/>
    <s v="MDU B2 Spec"/>
    <m/>
    <s v="Mission Data Unit (MDU)"/>
    <s v="3-Normal Queue"/>
    <m/>
    <s v="Nick Suttora"/>
    <d v="2013-08-19T14:35:29"/>
    <d v="2013-08-16T10:18:52"/>
    <d v="2013-11-12T20:55:22"/>
    <s v="Requirement Incorrect"/>
    <s v="Fixed Indirectly"/>
    <s v="Cheryl Hodge"/>
    <s v="Test Engineering"/>
    <s v="Luigi.Greco@itt.com"/>
    <m/>
    <m/>
    <s v="Nick Suttora"/>
    <x v="0"/>
    <m/>
    <x v="1"/>
    <s v="Electrical"/>
    <d v="2013-08-16T10:18:52"/>
    <d v="2013-11-12T20:55:22"/>
    <x v="2"/>
    <x v="0"/>
    <n v="46"/>
    <s v="Code"/>
    <x v="6"/>
    <s v="Not Applicable"/>
  </r>
  <r>
    <s v="GPS300003268"/>
    <s v="FSW - Confusing Crypto Telemetry"/>
    <x v="0"/>
    <s v="Closed/Approved"/>
    <s v="Developmental"/>
    <s v="Code"/>
    <m/>
    <s v="SIRN 11965"/>
    <s v="Mission Data Unit (MDU)"/>
    <s v="3-Normal Queue"/>
    <m/>
    <s v="Michael Gilbert"/>
    <d v="2013-08-16T14:51:56"/>
    <d v="2013-08-16T14:43:25"/>
    <d v="2014-02-07T18:04:03"/>
    <s v="Requirement Misunderstood"/>
    <s v="Fixed"/>
    <s v="Cheryl Hodge"/>
    <s v="Flight Software"/>
    <s v="Patricia.Roeland@itt.com"/>
    <s v="Integration Test Phase"/>
    <m/>
    <s v="Michael Gilbert"/>
    <x v="8"/>
    <n v="11981"/>
    <x v="2"/>
    <s v="Flight Software"/>
    <d v="2013-08-16T14:43:25"/>
    <d v="2014-02-07T18:04:03"/>
    <x v="1"/>
    <x v="1"/>
    <n v="6"/>
    <s v="Code"/>
    <x v="3"/>
    <s v="VCXO Phase Noise"/>
  </r>
  <r>
    <s v="GPS300003269"/>
    <s v="LBCR L-Band Combinded Group Delay Cannot Be Run With LBCR Calibration on a NPEITE"/>
    <x v="0"/>
    <s v="Closed/Approved"/>
    <s v="Developmental"/>
    <m/>
    <m/>
    <m/>
    <s v="CSTS"/>
    <s v="3-Normal Queue"/>
    <m/>
    <s v="Richard Lourette"/>
    <d v="2013-08-19T14:34:51"/>
    <d v="2013-08-16T15:03:19"/>
    <d v="2013-11-05T00:26:40"/>
    <s v="Test Set Up Error"/>
    <s v="Fixed"/>
    <s v="Cheryl Hodge"/>
    <s v="Test Software"/>
    <s v="Roger.Masotti@itt.com"/>
    <m/>
    <m/>
    <s v="Richard Lourette"/>
    <x v="1"/>
    <s v="11796AX"/>
    <x v="1"/>
    <s v="Test Software"/>
    <d v="2013-08-16T15:03:19"/>
    <d v="2013-11-05T18:57:32"/>
    <x v="3"/>
    <x v="1"/>
    <n v="45"/>
    <s v="Code"/>
    <x v="4"/>
    <s v="Not Applicable"/>
  </r>
  <r>
    <s v="GPS300003270"/>
    <s v="Some Scripts specific to NPEITE w/o Tar are failing due to variable overwrite."/>
    <x v="0"/>
    <s v="Closed/Approved"/>
    <s v="Developmental"/>
    <m/>
    <m/>
    <m/>
    <s v="CSTS"/>
    <s v="3-Normal Queue"/>
    <m/>
    <s v="Brandon Flon"/>
    <d v="2013-08-19T14:28:14"/>
    <d v="2013-08-19T12:19:32"/>
    <d v="2013-10-28T17:37:06"/>
    <s v="Coding Error"/>
    <s v="Fixed"/>
    <s v="Cheryl Hodge"/>
    <s v="Test Software"/>
    <s v="Hamida.Yaniero@itt.com"/>
    <m/>
    <m/>
    <s v="Richard Lourette"/>
    <x v="11"/>
    <s v="11796AW"/>
    <x v="1"/>
    <s v="Test Software"/>
    <d v="2013-08-19T12:19:32"/>
    <d v="2013-10-29T17:25:28"/>
    <x v="3"/>
    <x v="1"/>
    <n v="44"/>
    <s v="Code"/>
    <x v="4"/>
    <s v="Not Applicable"/>
  </r>
  <r>
    <s v="GPS300003271"/>
    <s v="CSTS Script parser should NOT allow &lt;UUT&gt; tags outside of &lt;Test&gt; tags"/>
    <x v="0"/>
    <s v="Closed/Approved"/>
    <s v="Developmental"/>
    <m/>
    <m/>
    <m/>
    <s v="CSTS"/>
    <s v="3-Normal Queue"/>
    <n v="3035"/>
    <s v="Jason Jackson"/>
    <d v="2013-09-09T15:00:45"/>
    <d v="2013-08-19T20:43:11"/>
    <d v="2013-10-14T18:11:19"/>
    <s v="Enhancement"/>
    <s v="Fixed"/>
    <s v="Cheryl Hodge"/>
    <s v="Test Software"/>
    <s v="Hamida.Yaniero@itt.com"/>
    <m/>
    <m/>
    <s v="Robert Mayercik"/>
    <x v="1"/>
    <s v="11796AW"/>
    <x v="1"/>
    <s v="Test Software"/>
    <d v="2013-08-19T20:43:11"/>
    <d v="2013-10-14T18:11:19"/>
    <x v="1"/>
    <x v="1"/>
    <n v="42"/>
    <s v="Code"/>
    <x v="4"/>
    <s v="Not Applicable"/>
  </r>
  <r>
    <s v="GPS300003272"/>
    <s v="FSW: MNAV MT9 ST2 Builder Array Overrun"/>
    <x v="1"/>
    <s v="In Progress"/>
    <s v="Developmental"/>
    <s v="Code"/>
    <m/>
    <s v="SIRN 11966 (U)"/>
    <s v="Mission Data Unit (MDU)"/>
    <s v="3-Normal Queue"/>
    <m/>
    <s v="Waiman Baccay"/>
    <d v="2013-08-22T14:10:22"/>
    <d v="2013-08-21T10:37:06"/>
    <d v="2013-09-27T17:45:12"/>
    <s v="Coding Error"/>
    <s v="Fixed"/>
    <m/>
    <s v="Flight Software"/>
    <s v="Patricia.Roeland@itt.com"/>
    <s v="Integration Test Phase"/>
    <m/>
    <s v="Waiman Baccay"/>
    <x v="8"/>
    <n v="11981"/>
    <x v="1"/>
    <s v="Flight Software"/>
    <d v="2013-08-21T10:37:06"/>
    <m/>
    <x v="1"/>
    <x v="1"/>
    <n v="0"/>
    <s v="Code"/>
    <x v="3"/>
    <s v="Not Applicable"/>
  </r>
  <r>
    <s v="GPS300003273"/>
    <s v="Use Case Updates based upon MDU C2b BOL Modifications"/>
    <x v="0"/>
    <s v="Closed/Approved"/>
    <s v="Developmental"/>
    <m/>
    <m/>
    <m/>
    <s v="Mission Data Unit (MDU)"/>
    <s v="3-Normal Queue"/>
    <m/>
    <s v="Stephen Kaytus"/>
    <d v="2013-09-09T14:22:08"/>
    <d v="2013-08-22T13:16:03"/>
    <d v="2013-12-16T13:56:08"/>
    <s v="Requirement Incorrect"/>
    <s v="Fixed"/>
    <s v="Cheryl Hodge"/>
    <s v="Systems"/>
    <s v="Stephen.Kaytus@itt.com"/>
    <m/>
    <m/>
    <s v="Stephen Kaytus"/>
    <x v="9"/>
    <m/>
    <x v="1"/>
    <s v="Electrical"/>
    <d v="2013-08-22T13:16:03"/>
    <d v="2013-12-16T13:56:08"/>
    <x v="0"/>
    <x v="2"/>
    <n v="51"/>
    <s v="Code"/>
    <x v="5"/>
    <s v="Not Applicable"/>
  </r>
  <r>
    <s v="GPS300003274"/>
    <s v="FSW: Current Time in the OBC Ephemeris Message"/>
    <x v="1"/>
    <s v="In Progress"/>
    <s v="Developmental"/>
    <s v="Code"/>
    <m/>
    <s v="SIRN 11966 (U)"/>
    <s v="Mission Data Unit (MDU)"/>
    <s v="3-Normal Queue"/>
    <m/>
    <s v="Waiman Baccay"/>
    <d v="2013-08-27T17:27:42"/>
    <d v="2013-08-26T11:37:08"/>
    <d v="2013-09-27T17:46:19"/>
    <s v="Design Error"/>
    <s v="Fixed"/>
    <m/>
    <s v="Flight Software"/>
    <s v="Patricia.Roeland@itt.com"/>
    <s v="Integration Test Phase"/>
    <m/>
    <s v="Waiman Baccay"/>
    <x v="8"/>
    <n v="11981"/>
    <x v="1"/>
    <s v="Flight Software"/>
    <d v="2013-08-26T11:37:08"/>
    <m/>
    <x v="1"/>
    <x v="1"/>
    <n v="0"/>
    <s v="Code"/>
    <x v="3"/>
    <s v="Not Applicable"/>
  </r>
  <r>
    <s v="GPS300003276"/>
    <s v="Update MDU OOBE masks to cover MDU SN102 Pre-ATP outages"/>
    <x v="2"/>
    <s v="Closed/Awaiting Approval"/>
    <s v="Developmental"/>
    <m/>
    <m/>
    <m/>
    <s v="Mission Data Unit (MDU)"/>
    <s v="3-Normal Queue"/>
    <m/>
    <s v="Luigi Greco"/>
    <d v="2013-08-27T17:27:13"/>
    <d v="2013-08-27T16:54:37"/>
    <d v="2013-08-27T17:34:41"/>
    <m/>
    <m/>
    <m/>
    <s v="Systems"/>
    <m/>
    <m/>
    <m/>
    <s v="Luigi Greco"/>
    <x v="5"/>
    <m/>
    <x v="1"/>
    <s v="Test Software"/>
    <d v="2013-08-27T16:54:37"/>
    <m/>
    <x v="2"/>
    <x v="0"/>
    <n v="0"/>
    <s v="Code"/>
    <x v="5"/>
    <s v="Not Applicable"/>
  </r>
  <r>
    <s v="GPS300003277"/>
    <s v="The ATP software calibration instructions should be re-worded to match enhancements made to the test procedure."/>
    <x v="0"/>
    <s v="Closed/Approved"/>
    <s v="Formal DR"/>
    <m/>
    <m/>
    <m/>
    <s v="Transmitter/Tuning STE"/>
    <s v="3-Normal Queue"/>
    <s v="LM GPS300003333"/>
    <s v="Dick Wong"/>
    <d v="2013-09-09T14:14:34"/>
    <d v="2013-08-29T05:47:47"/>
    <d v="2013-12-09T11:26:30"/>
    <s v="Enhancement"/>
    <s v="Fixed"/>
    <s v="Cheryl Hodge"/>
    <s v="Hardware"/>
    <s v="David.Valvano@itt.com"/>
    <s v="Integration Test Phase"/>
    <s v="XMTR STE"/>
    <s v="David Valvano"/>
    <x v="29"/>
    <n v="11964"/>
    <x v="2"/>
    <s v="Test Software"/>
    <d v="2013-08-29T05:47:47"/>
    <d v="2013-12-09T11:26:30"/>
    <x v="4"/>
    <x v="4"/>
    <n v="50"/>
    <s v="Code"/>
    <x v="10"/>
    <s v="OOBE"/>
  </r>
  <r>
    <s v="GPS300003278"/>
    <s v="Commands Database: Add 2 missing commands and Remove 2 duplicate commands"/>
    <x v="0"/>
    <s v="Closed/Approved"/>
    <s v="Developmental"/>
    <m/>
    <m/>
    <m/>
    <s v="CSTS"/>
    <s v="3-Normal Queue"/>
    <m/>
    <s v="Jason Jackson"/>
    <d v="2013-09-16T14:18:17"/>
    <d v="2013-09-04T15:47:38"/>
    <d v="2013-10-28T17:33:53"/>
    <s v="Coding Error"/>
    <s v="Fixed"/>
    <s v="Cheryl Hodge"/>
    <s v="Flight Software"/>
    <s v="Julie.Fazio@itt.com"/>
    <m/>
    <m/>
    <s v="Julie Fazio"/>
    <x v="9"/>
    <s v="11796AX"/>
    <x v="1"/>
    <s v="Test Software"/>
    <d v="2013-09-04T15:47:38"/>
    <d v="2013-10-28T17:33:53"/>
    <x v="1"/>
    <x v="1"/>
    <n v="44"/>
    <s v="Code"/>
    <x v="4"/>
    <s v="Not Applicable"/>
  </r>
  <r>
    <s v="GPS300003284"/>
    <s v="FSW - Z-Count Issues with Received Crosslink Messages"/>
    <x v="1"/>
    <s v="In Progress"/>
    <s v="Developmental"/>
    <s v="Code"/>
    <m/>
    <s v="SIRN 11965"/>
    <s v="Mission Data Unit (MDU)"/>
    <s v="1-Resolve Immediately"/>
    <m/>
    <s v="Michael Gilbert"/>
    <d v="2013-09-16T14:08:08"/>
    <d v="2013-09-16T13:57:54"/>
    <d v="2013-09-26T17:46:05"/>
    <s v="Coding Error"/>
    <s v="Fixed"/>
    <m/>
    <s v="Test Engineering"/>
    <s v="Patricia.Roeland@itt.com"/>
    <s v="GNST Integration"/>
    <m/>
    <s v="Michael Gilbert"/>
    <x v="8"/>
    <n v="11981"/>
    <x v="0"/>
    <s v="Flight Software"/>
    <d v="2013-09-16T13:57:54"/>
    <m/>
    <x v="1"/>
    <x v="1"/>
    <n v="0"/>
    <s v="Code"/>
    <x v="3"/>
    <s v="Not Applicable"/>
  </r>
  <r>
    <s v="GPS300003285"/>
    <s v="ATP Executive GUI Crashes on Screen - Clear Function"/>
    <x v="0"/>
    <s v="Closed/Approved"/>
    <s v="Developmental"/>
    <m/>
    <m/>
    <s v="SIRN AW"/>
    <s v="CSTS"/>
    <s v="3-Normal Queue"/>
    <m/>
    <s v="Jason Jackson"/>
    <d v="2013-09-19T15:09:42"/>
    <d v="2013-09-19T09:28:36"/>
    <d v="2013-10-28T17:34:43"/>
    <s v="Coding Error"/>
    <s v="Fixed"/>
    <s v="Cheryl Hodge"/>
    <s v="Test Software"/>
    <s v="Julie.Fazio@itt.com"/>
    <s v="Integration Test Phase"/>
    <m/>
    <s v="Brandon Flon"/>
    <x v="1"/>
    <s v="11796AX"/>
    <x v="1"/>
    <s v="Test Software"/>
    <d v="2013-09-19T09:28:36"/>
    <d v="2013-10-29T17:25:51"/>
    <x v="3"/>
    <x v="1"/>
    <n v="44"/>
    <s v="Code"/>
    <x v="4"/>
    <s v="Not Applicable"/>
  </r>
  <r>
    <s v="GPS300003286"/>
    <s v="CML Version 29.6 and greater will not properly work with SIRN11796AU"/>
    <x v="3"/>
    <s v="Closed/Approved"/>
    <s v="Developmental"/>
    <m/>
    <m/>
    <m/>
    <s v="CSTS"/>
    <s v="3-Normal Queue"/>
    <m/>
    <s v="George Lewis"/>
    <d v="2013-09-20T11:54:57"/>
    <d v="2013-09-19T14:06:16"/>
    <d v="2013-11-04T22:04:09"/>
    <s v="Document Deficiency"/>
    <s v="Fixed"/>
    <m/>
    <s v="Test Software"/>
    <s v="Richard.Lourette@itt.com"/>
    <m/>
    <m/>
    <s v="Richard Lourette"/>
    <x v="1"/>
    <m/>
    <x v="1"/>
    <s v="Test Software"/>
    <d v="2013-09-19T14:06:16"/>
    <m/>
    <x v="1"/>
    <x v="1"/>
    <n v="0"/>
    <s v="Code"/>
    <x v="4"/>
    <s v="Not Applicable"/>
  </r>
  <r>
    <s v="GPS300003289"/>
    <s v="OOM Exception while running xlink Rx script"/>
    <x v="4"/>
    <s v="Closed/Approved"/>
    <s v="Developmental"/>
    <m/>
    <m/>
    <m/>
    <s v="LBCR"/>
    <s v="2-Give High Attention"/>
    <m/>
    <s v="Joseph Barcelo"/>
    <d v="2013-09-23T14:16:31"/>
    <d v="2013-09-20T10:58:32"/>
    <d v="2014-01-07T18:33:33"/>
    <s v="Design Error"/>
    <m/>
    <m/>
    <s v="Test Engineering"/>
    <s v="Katherine.Carita@itt.com"/>
    <m/>
    <m/>
    <s v="Joseph Barcelo"/>
    <x v="1"/>
    <s v="11853H_UNCL, 11853H_SECRET"/>
    <x v="3"/>
    <s v="Test Software"/>
    <d v="2013-09-20T10:58:32"/>
    <m/>
    <x v="1"/>
    <x v="1"/>
    <n v="0"/>
    <s v="Code"/>
    <x v="4"/>
    <s v="Not Applicable"/>
  </r>
  <r>
    <s v="GPS300003293"/>
    <s v="FSW:  InSite MDU SN303 Mutex Acquisition Exception"/>
    <x v="4"/>
    <s v="In Progress"/>
    <s v="Developmental"/>
    <m/>
    <m/>
    <m/>
    <s v="Mission Data Unit (MDU)"/>
    <s v="2-Give High Attention"/>
    <m/>
    <s v="Aryeh Tasher"/>
    <d v="2013-09-26T15:08:51"/>
    <d v="2013-09-21T14:37:22"/>
    <m/>
    <m/>
    <m/>
    <m/>
    <s v="Test Engineering"/>
    <m/>
    <m/>
    <m/>
    <s v="Nick Suttora"/>
    <x v="8"/>
    <m/>
    <x v="0"/>
    <s v="Flight Software"/>
    <d v="2013-09-21T14:37:22"/>
    <m/>
    <x v="2"/>
    <x v="1"/>
    <n v="0"/>
    <s v="Code"/>
    <x v="3"/>
    <s v="Not Applicable"/>
  </r>
  <r>
    <s v="GPS300003294"/>
    <s v="Insert an additional temperature range for the L3 transmitter due to a large performance change between +20 and +45 deg C."/>
    <x v="0"/>
    <s v="Closed/Approved"/>
    <s v="Formal DR"/>
    <m/>
    <s v="SIRN11964"/>
    <m/>
    <s v="Transmitter/Tuning STE"/>
    <s v="2-Give High Attention"/>
    <s v="LM GPS300003333"/>
    <s v="Dick Wong"/>
    <d v="2013-10-14T14:33:18"/>
    <d v="2013-09-23T06:06:58"/>
    <d v="2013-12-09T11:26:56"/>
    <s v="Enhancement"/>
    <s v="Fixed"/>
    <s v="Cheryl Hodge"/>
    <s v="Hardware"/>
    <s v="David.Valvano@itt.com"/>
    <s v="Integration Test Phase"/>
    <s v="XMTR STE"/>
    <s v="David Valvano"/>
    <x v="29"/>
    <n v="11964"/>
    <x v="0"/>
    <s v="Test Software"/>
    <d v="2013-09-23T06:06:58"/>
    <d v="2013-12-09T11:26:56"/>
    <x v="4"/>
    <x v="4"/>
    <n v="50"/>
    <s v="Code"/>
    <x v="10"/>
    <s v="Not Applicable"/>
  </r>
  <r>
    <s v="GPS300003295"/>
    <s v="SIRN installation for TAR not present lacking the TAR xml code"/>
    <x v="0"/>
    <s v="Closed/Approved"/>
    <s v="Developmental"/>
    <m/>
    <m/>
    <m/>
    <s v="CSTS"/>
    <s v="3-Normal Queue"/>
    <m/>
    <s v="George Lewis"/>
    <d v="2013-09-30T14:21:38"/>
    <d v="2013-09-23T22:03:03"/>
    <d v="2013-10-28T17:36:19"/>
    <s v="Requirement Misunderstood"/>
    <s v="Fixed"/>
    <s v="Cheryl Hodge"/>
    <s v="Test Engineering"/>
    <s v="Brandon.Flon@itt.com"/>
    <s v="Integration Test Phase"/>
    <m/>
    <s v="William Bartus"/>
    <x v="11"/>
    <s v="11796AX"/>
    <x v="1"/>
    <s v="Test Software"/>
    <d v="2013-09-23T22:03:03"/>
    <d v="2013-10-29T17:26:15"/>
    <x v="3"/>
    <x v="1"/>
    <n v="44"/>
    <s v="Code"/>
    <x v="9"/>
    <s v="Not Applicable"/>
  </r>
  <r>
    <s v="GPS300003297"/>
    <s v="Classification of certain crypto-related configuration files changes."/>
    <x v="0"/>
    <s v="Closed/Approved"/>
    <s v="Developmental"/>
    <m/>
    <m/>
    <m/>
    <s v="LBCR"/>
    <s v="3-Normal Queue"/>
    <s v="GPS300003202"/>
    <s v="Joseph Barcelo"/>
    <d v="2013-09-24T14:32:36"/>
    <d v="2013-09-24T12:33:45"/>
    <d v="2014-01-07T19:09:48"/>
    <s v="Customer Request"/>
    <s v="Fixed"/>
    <s v="Cheryl Hodge"/>
    <s v="Test Software"/>
    <s v="Linda.Barcelo@itt.com"/>
    <m/>
    <m/>
    <s v="Joseph Barcelo"/>
    <x v="1"/>
    <s v="LBCR 11853G SECRET"/>
    <x v="1"/>
    <s v="Test Software"/>
    <d v="2013-09-24T12:33:45"/>
    <d v="2014-01-07T19:09:48"/>
    <x v="1"/>
    <x v="1"/>
    <n v="2"/>
    <s v="Code"/>
    <x v="4"/>
    <s v="MDU Configuration"/>
  </r>
  <r>
    <s v="GPS300003300"/>
    <s v="MDU Integrity Status Flag - Analyze Point Failure During InSite MDU ATP"/>
    <x v="0"/>
    <s v="Closed/Approved"/>
    <s v="Developmental"/>
    <m/>
    <m/>
    <m/>
    <s v="Mission Data Unit (MDU)"/>
    <s v="3-Normal Queue"/>
    <m/>
    <s v="Robert Mayercik"/>
    <d v="2013-09-25T17:30:12"/>
    <d v="2013-09-25T11:13:23"/>
    <d v="2013-11-19T19:13:18"/>
    <s v="Coding Error"/>
    <s v="Fixed"/>
    <s v="Cheryl Hodge"/>
    <s v="Test Engineering"/>
    <s v="Nick.Suttora@itt.com"/>
    <m/>
    <m/>
    <s v="Nick Suttora"/>
    <x v="0"/>
    <m/>
    <x v="1"/>
    <s v="Test Software"/>
    <d v="2013-09-25T11:13:23"/>
    <d v="2013-11-19T19:13:18"/>
    <x v="2"/>
    <x v="0"/>
    <n v="47"/>
    <s v="Code"/>
    <x v="5"/>
    <s v="Not Applicable"/>
  </r>
  <r>
    <s v="GPS300003301"/>
    <s v="Update NPE L-Band IBE use case and script to use lower RBW and higher #pts in spectrum analyzer"/>
    <x v="0"/>
    <s v="Closed/Approved"/>
    <s v="Developmental"/>
    <m/>
    <m/>
    <m/>
    <s v="Navigation Payload Element (NPE)"/>
    <s v="3-Normal Queue"/>
    <m/>
    <s v="Brandon Flon"/>
    <d v="2013-09-26T10:54:19"/>
    <d v="2013-09-25T15:35:17"/>
    <d v="2014-01-16T20:19:17"/>
    <s v="Test Set Up Error"/>
    <s v="Fixed"/>
    <s v="Cheryl Hodge"/>
    <s v="Test Software"/>
    <s v="Michael.Topolski@itt.com"/>
    <m/>
    <m/>
    <s v="Luigi Greco"/>
    <x v="11"/>
    <m/>
    <x v="1"/>
    <s v="Test Software"/>
    <d v="2013-09-25T15:35:17"/>
    <d v="2014-01-16T21:05:29"/>
    <x v="3"/>
    <x v="3"/>
    <n v="3"/>
    <s v="Code"/>
    <x v="9"/>
    <s v="Not Applicable"/>
  </r>
  <r>
    <s v="GPS300003302"/>
    <s v="FSW - ToA Bias Not Retained Through MDU Restart"/>
    <x v="1"/>
    <s v="In Progress"/>
    <s v="Developmental"/>
    <s v="FSW"/>
    <m/>
    <s v="SIRN 11965"/>
    <s v="Mission Data Unit (MDU)"/>
    <s v="2-Give High Attention"/>
    <n v="3284"/>
    <s v="Michael Gilbert"/>
    <d v="2013-09-26T14:08:44"/>
    <d v="2013-09-25T18:32:42"/>
    <d v="2013-10-10T12:07:21"/>
    <s v="Design Error"/>
    <s v="Fixed"/>
    <m/>
    <s v="Flight Software"/>
    <s v="Patricia.Roeland@itt.com"/>
    <s v="Integration Test Phase"/>
    <m/>
    <s v="Michael Gilbert"/>
    <x v="8"/>
    <n v="11981"/>
    <x v="1"/>
    <s v="Flight Software"/>
    <d v="2013-09-25T18:32:42"/>
    <m/>
    <x v="1"/>
    <x v="1"/>
    <n v="0"/>
    <s v="Code"/>
    <x v="3"/>
    <s v="NPE L-Band In-Band Emissions"/>
  </r>
  <r>
    <s v="GPS300003303"/>
    <s v="Update Excel macro used for MDU TKS VCXO Phase noise for RMS and spurs"/>
    <x v="0"/>
    <s v="Closed/Approved"/>
    <s v="Developmental"/>
    <m/>
    <m/>
    <m/>
    <s v="MITE"/>
    <s v="3-Normal Queue"/>
    <m/>
    <s v="Robert Mayercik"/>
    <d v="2013-09-30T14:14:53"/>
    <d v="2013-09-27T11:01:32"/>
    <d v="2013-11-08T17:07:01"/>
    <s v="Enhancement"/>
    <s v="Fixed"/>
    <s v="Cheryl Hodge"/>
    <s v="Systems"/>
    <s v="Luigi.Greco@itt.com"/>
    <m/>
    <m/>
    <s v="Luigi Greco"/>
    <x v="0"/>
    <m/>
    <x v="1"/>
    <s v="Test Software"/>
    <d v="2013-09-27T11:01:32"/>
    <d v="2013-11-08T17:07:01"/>
    <x v="2"/>
    <x v="0"/>
    <n v="45"/>
    <s v="Code"/>
    <x v="7"/>
    <s v="Not Applicable"/>
  </r>
  <r>
    <s v="GPS300003304"/>
    <s v="Logic Analyzer measurement names in Crosslink Transmit script need cleanup"/>
    <x v="0"/>
    <s v="Closed/Approved"/>
    <s v="Developmental"/>
    <m/>
    <s v="mdu_crosslink_transmit.xts"/>
    <m/>
    <s v="MITE"/>
    <s v="3-Normal Queue"/>
    <m/>
    <s v="Robert Mayercik"/>
    <d v="2013-09-30T14:12:00"/>
    <d v="2013-09-27T16:49:29"/>
    <d v="2013-10-25T16:12:27"/>
    <s v="Coding Error"/>
    <s v="Fixed"/>
    <s v="Cheryl Hodge"/>
    <s v="Test Software"/>
    <s v="Stephen.Kaytus@itt.com"/>
    <m/>
    <m/>
    <s v="Robert Mayercik"/>
    <x v="0"/>
    <m/>
    <x v="2"/>
    <s v="Test Software"/>
    <d v="2013-09-27T16:49:29"/>
    <d v="2013-10-30T15:10:52"/>
    <x v="2"/>
    <x v="0"/>
    <n v="44"/>
    <s v="Code"/>
    <x v="7"/>
    <s v="VCXO Phase Noise"/>
  </r>
  <r>
    <s v="GPS300003305"/>
    <s v="LBand Phase Noise script showing a prompt incorrectly"/>
    <x v="0"/>
    <s v="Closed/Approved"/>
    <s v="Developmental"/>
    <m/>
    <s v="mdu_lband_phase_noise.xts"/>
    <m/>
    <s v="MITE"/>
    <s v="3-Normal Queue"/>
    <m/>
    <s v="Robert Mayercik"/>
    <d v="2013-09-30T14:10:42"/>
    <d v="2013-09-27T16:54:44"/>
    <d v="2013-10-30T15:12:08"/>
    <s v="Coding Error"/>
    <s v="Fixed"/>
    <s v="Cheryl Hodge"/>
    <s v="Test Engineering"/>
    <s v="Allen.Kozal@itt.com"/>
    <s v="Integration Test Phase"/>
    <m/>
    <s v="Robert Mayercik"/>
    <x v="0"/>
    <m/>
    <x v="2"/>
    <s v="Test Software"/>
    <d v="2013-09-27T16:54:44"/>
    <d v="2013-10-30T15:12:08"/>
    <x v="2"/>
    <x v="0"/>
    <n v="44"/>
    <s v="Code"/>
    <x v="7"/>
    <s v="Crosslink Transmit"/>
  </r>
  <r>
    <s v="GPS300003307"/>
    <s v="Spectrum Analyzer errors due to IF overload"/>
    <x v="0"/>
    <s v="Closed/Approved"/>
    <s v="Developmental"/>
    <m/>
    <m/>
    <m/>
    <s v="CSTS"/>
    <s v="2-Give High Attention"/>
    <m/>
    <s v="George Lewis"/>
    <d v="2013-10-07T14:35:39"/>
    <d v="2013-09-30T16:10:56"/>
    <d v="2013-10-29T17:28:15"/>
    <s v="Requirement Misunderstood"/>
    <s v="Fixed"/>
    <s v="Cheryl Hodge"/>
    <s v="Test Engineering"/>
    <s v="William.Bartus@itt.com"/>
    <m/>
    <m/>
    <s v="William Bartus"/>
    <x v="11"/>
    <s v="11796AX"/>
    <x v="0"/>
    <s v="Test Software"/>
    <d v="2013-09-30T16:10:56"/>
    <d v="2013-11-05T18:54:43"/>
    <x v="3"/>
    <x v="1"/>
    <n v="45"/>
    <s v="Code"/>
    <x v="4"/>
    <s v="L-Band Phase Noise"/>
  </r>
  <r>
    <s v="GPS300003309"/>
    <s v="TestEngine Service went nonresponsive/hung up during script"/>
    <x v="0"/>
    <s v="Closed/Approved"/>
    <s v="Developmental"/>
    <m/>
    <m/>
    <m/>
    <s v="CSTS"/>
    <s v="3-Normal Queue"/>
    <s v="3192 (?)"/>
    <s v="Jason Jackson"/>
    <d v="2013-10-02T15:37:08"/>
    <d v="2013-10-01T10:02:48"/>
    <d v="2014-01-07T16:51:22"/>
    <s v="Design Error"/>
    <s v="Fixed"/>
    <s v="Cheryl Hodge"/>
    <s v="Test Engineering"/>
    <s v="Roger.Masotti@itt.com"/>
    <m/>
    <m/>
    <s v="Robert Mayercik"/>
    <x v="1"/>
    <s v="11796AZ"/>
    <x v="0"/>
    <s v="Test Software"/>
    <d v="2013-10-01T10:02:48"/>
    <d v="2014-01-07T16:51:22"/>
    <x v="2"/>
    <x v="1"/>
    <n v="2"/>
    <s v="Code"/>
    <x v="4"/>
    <s v="Not Applicable"/>
  </r>
  <r>
    <s v="GPS300003310"/>
    <s v="FSW - Additional Range Check for Memory_Pool::Allocate()"/>
    <x v="0"/>
    <s v="Closed/Approved"/>
    <s v="Developmental"/>
    <m/>
    <m/>
    <s v="SIRN 11965"/>
    <s v="Mission Data Unit (MDU)"/>
    <s v="3-Normal Queue"/>
    <n v="1199"/>
    <s v="Michael Gilbert"/>
    <d v="2013-10-02T14:14:44"/>
    <d v="2013-10-01T13:53:43"/>
    <d v="2013-12-20T12:26:37"/>
    <s v="Design Error"/>
    <s v="Fixed"/>
    <s v="Cheryl Hodge"/>
    <s v="Flight Software"/>
    <s v="Patricia.Roeland@itt.com"/>
    <s v="Integration Test Phase"/>
    <m/>
    <s v="Michael Gilbert"/>
    <x v="8"/>
    <n v="11981"/>
    <x v="2"/>
    <s v="Flight Software"/>
    <d v="2013-10-01T13:53:43"/>
    <d v="2013-12-20T12:26:45"/>
    <x v="1"/>
    <x v="1"/>
    <n v="51"/>
    <s v="Code"/>
    <x v="3"/>
    <s v="Not Applicable"/>
  </r>
  <r>
    <s v="GPS300003311"/>
    <s v="SDD - Update Script to Generate SDD Appendix"/>
    <x v="2"/>
    <s v="Open"/>
    <s v="Developmental"/>
    <s v="SDD1652000APX"/>
    <m/>
    <m/>
    <s v="Mission Data Unit (MDU)"/>
    <s v="4-Low Priority"/>
    <n v="1473"/>
    <s v="Michael Gilbert"/>
    <d v="2013-10-02T14:14:11"/>
    <d v="2013-10-01T14:39:22"/>
    <m/>
    <s v="Not a Failure"/>
    <m/>
    <m/>
    <s v="Flight Software"/>
    <m/>
    <s v="Unit Test Phase"/>
    <m/>
    <s v="Michael Gilbert"/>
    <x v="2"/>
    <m/>
    <x v="2"/>
    <s v="Flight Software"/>
    <d v="2013-10-01T14:39:22"/>
    <m/>
    <x v="1"/>
    <x v="1"/>
    <n v="0"/>
    <s v="Doc"/>
    <x v="2"/>
    <s v="Not Applicable"/>
  </r>
  <r>
    <s v="GPS300003313"/>
    <s v="NDS BDP Data is not logged to T5 Dump Database"/>
    <x v="0"/>
    <s v="Closed/Approved"/>
    <s v="Developmental"/>
    <m/>
    <m/>
    <m/>
    <s v="CSTS"/>
    <s v="3-Normal Queue"/>
    <n v="2285"/>
    <s v="Richard Lourette"/>
    <d v="2013-12-16T15:59:22"/>
    <d v="2013-10-01T17:55:11"/>
    <d v="2014-01-21T21:58:22"/>
    <s v="Coding Error"/>
    <s v="Fixed"/>
    <s v="Cheryl Hodge"/>
    <s v="Systems"/>
    <s v="Vincent.Cuprewich@itt.com"/>
    <m/>
    <m/>
    <s v="Vincent Cuprewich"/>
    <x v="1"/>
    <s v="11796BD"/>
    <x v="0"/>
    <s v="Test Software"/>
    <d v="2013-10-01T17:55:11"/>
    <d v="2014-01-21T21:58:22"/>
    <x v="3"/>
    <x v="1"/>
    <n v="4"/>
    <s v="Code"/>
    <x v="4"/>
    <s v="Not Applicable"/>
  </r>
  <r>
    <s v="GPS300003314"/>
    <s v="FSW: Correct Data Elements 0x898 and 0x8AF"/>
    <x v="1"/>
    <s v="In Progress"/>
    <s v="Developmental"/>
    <s v="code"/>
    <m/>
    <s v="SIRN 11965"/>
    <s v="Mission Data Unit (MDU)"/>
    <s v="3-Normal Queue"/>
    <m/>
    <s v="Aryeh Tasher"/>
    <d v="2013-10-02T14:18:33"/>
    <d v="2013-10-02T09:31:07"/>
    <d v="2013-11-26T14:29:02"/>
    <s v="Coding Error"/>
    <s v="Fixed"/>
    <m/>
    <s v="Systems"/>
    <s v="Patricia.Roeland@itt.com"/>
    <s v="Integration Test Phase"/>
    <m/>
    <s v="Aryeh Tasher"/>
    <x v="8"/>
    <n v="11988"/>
    <x v="1"/>
    <s v="Flight Software"/>
    <d v="2013-10-02T09:31:07"/>
    <m/>
    <x v="1"/>
    <x v="1"/>
    <n v="0"/>
    <s v="Code"/>
    <x v="3"/>
    <s v="Not Applicable"/>
  </r>
  <r>
    <s v="GPS300003318"/>
    <s v="FSW - Deleted Almanac Still Used for ToA Estimates"/>
    <x v="1"/>
    <s v="In Progress"/>
    <s v="Developmental"/>
    <m/>
    <m/>
    <s v="SIRN 11965"/>
    <s v="Mission Data Unit (MDU)"/>
    <s v="3-Normal Queue"/>
    <n v="3212"/>
    <s v="Michael Gilbert"/>
    <d v="2013-10-07T14:08:15"/>
    <d v="2013-10-04T11:14:45"/>
    <d v="2013-10-17T16:05:36"/>
    <s v="Coding Error"/>
    <s v="Fixed"/>
    <m/>
    <s v="Flight Software"/>
    <s v="Patricia.Roeland@itt.com"/>
    <s v="GNST Integration"/>
    <m/>
    <s v="Michael Gilbert"/>
    <x v="8"/>
    <n v="11981"/>
    <x v="2"/>
    <s v="Flight Software"/>
    <d v="2013-10-04T11:14:45"/>
    <m/>
    <x v="1"/>
    <x v="1"/>
    <n v="0"/>
    <s v="Code"/>
    <x v="3"/>
    <s v="Not Applicable"/>
  </r>
  <r>
    <s v="GPS300003320"/>
    <s v="FSW - L3 Transmit Occurs on Wrong TDMA Slot"/>
    <x v="1"/>
    <s v="In Progress"/>
    <s v="Developmental"/>
    <m/>
    <m/>
    <s v="SIRN 11965"/>
    <s v="Mission Data Unit (MDU)"/>
    <s v="2-Give High Attention"/>
    <m/>
    <s v="Michael Gilbert"/>
    <d v="2013-10-10T12:56:04"/>
    <d v="2013-10-08T08:51:56"/>
    <d v="2013-10-10T13:13:49"/>
    <s v="Coding Error"/>
    <s v="Fixed"/>
    <m/>
    <s v="Flight Software"/>
    <s v="Patricia.Roeland@itt.com"/>
    <s v="GNST Integration"/>
    <m/>
    <s v="Michael Gilbert"/>
    <x v="8"/>
    <n v="11981"/>
    <x v="3"/>
    <s v="Flight Software"/>
    <d v="2013-10-08T08:51:56"/>
    <m/>
    <x v="1"/>
    <x v="1"/>
    <n v="0"/>
    <s v="Code"/>
    <x v="3"/>
    <s v="Not Applicable"/>
  </r>
  <r>
    <s v="GPS300003321"/>
    <s v="Transmitter Driver/HPA excel data dump requires format optimization."/>
    <x v="0"/>
    <s v="Closed/Approved"/>
    <s v="Formal DR"/>
    <m/>
    <m/>
    <m/>
    <s v="Transmitter/Tuning STE"/>
    <s v="4-Low Priority"/>
    <s v="LM GPS300003333"/>
    <s v="Dick Wong"/>
    <d v="2013-10-17T14:12:59"/>
    <d v="2013-10-09T09:03:35"/>
    <d v="2013-12-09T11:27:29"/>
    <s v="Enhancement"/>
    <s v="Fixed"/>
    <s v="Cheryl Hodge"/>
    <s v="Test Engineering"/>
    <s v="David.Valvano@itt.com"/>
    <m/>
    <s v="XMTR STE"/>
    <s v="David Valvano"/>
    <x v="29"/>
    <n v="11964"/>
    <x v="4"/>
    <s v="Test Software"/>
    <d v="2013-10-09T09:03:35"/>
    <d v="2013-12-09T11:27:29"/>
    <x v="4"/>
    <x v="4"/>
    <n v="50"/>
    <s v="Code"/>
    <x v="10"/>
    <s v="Not Applicable"/>
  </r>
  <r>
    <s v="GPS300003322"/>
    <s v="NPEITE EquipmentLimits.xml has mal-formatted SA commands"/>
    <x v="4"/>
    <s v="In Progress"/>
    <s v="Developmental"/>
    <m/>
    <m/>
    <s v="SIRN 11796AW"/>
    <s v="CSTS"/>
    <s v="3-Normal Queue"/>
    <m/>
    <s v="George Lewis"/>
    <d v="2013-10-14T14:28:39"/>
    <d v="2013-10-10T16:59:24"/>
    <m/>
    <s v="Coding Error"/>
    <m/>
    <m/>
    <s v="Test Software"/>
    <m/>
    <s v="Integration Test Phase"/>
    <m/>
    <s v="Brandon Flon"/>
    <x v="32"/>
    <m/>
    <x v="2"/>
    <s v="Test Software"/>
    <d v="2013-10-10T16:59:24"/>
    <m/>
    <x v="3"/>
    <x v="1"/>
    <n v="0"/>
    <s v="Code"/>
    <x v="4"/>
    <s v="Not Applicable"/>
  </r>
  <r>
    <s v="GPS300003323"/>
    <s v="RecordIBEResults Stored Procedure Requires Updates"/>
    <x v="0"/>
    <s v="Closed/Approved"/>
    <s v="Developmental"/>
    <m/>
    <m/>
    <s v="SIRN 11796AW"/>
    <s v="CSTS"/>
    <s v="2-Give High Attention"/>
    <m/>
    <s v="Jason Jackson"/>
    <d v="2013-10-17T14:15:50"/>
    <d v="2013-10-10T17:45:47"/>
    <d v="2013-11-08T16:57:44"/>
    <s v="Requirement Misunderstood"/>
    <s v="Fixed"/>
    <s v="Cheryl Hodge"/>
    <s v="Test Software"/>
    <s v="Brandon.Flon@itt.com"/>
    <s v="Integration Test Phase"/>
    <m/>
    <s v="Brandon Flon"/>
    <x v="11"/>
    <s v="11796AZ"/>
    <x v="1"/>
    <s v="Test Software"/>
    <d v="2013-10-10T17:45:47"/>
    <d v="2013-11-08T16:57:44"/>
    <x v="3"/>
    <x v="1"/>
    <n v="45"/>
    <s v="Code"/>
    <x v="4"/>
    <s v="Not Applicable"/>
  </r>
  <r>
    <s v="GPS300003324"/>
    <s v="AU to AX_Eng1 Malicious Code Review Changes"/>
    <x v="3"/>
    <s v="Closed/Awaiting Approval"/>
    <s v="Developmental"/>
    <m/>
    <m/>
    <m/>
    <s v="CSTS"/>
    <s v="4-Low Priority"/>
    <m/>
    <s v="George Lewis"/>
    <d v="2013-10-14T14:07:58"/>
    <d v="2013-10-11T10:50:29"/>
    <d v="2013-10-30T09:27:06"/>
    <s v="Coding Error"/>
    <s v="Fixed"/>
    <m/>
    <s v="Test Software"/>
    <s v="George.Lewis@itt.com"/>
    <m/>
    <m/>
    <s v="Kenneth Adam"/>
    <x v="22"/>
    <m/>
    <x v="2"/>
    <s v="Test Software"/>
    <d v="2013-10-11T10:50:29"/>
    <m/>
    <x v="1"/>
    <x v="1"/>
    <n v="0"/>
    <s v="Code"/>
    <x v="4"/>
    <s v="Not Applicable"/>
  </r>
  <r>
    <s v="GPS300003327"/>
    <s v="C# Automatic Garbage Collection Issues"/>
    <x v="0"/>
    <s v="Closed/Approved"/>
    <s v="Developmental"/>
    <m/>
    <m/>
    <m/>
    <s v="CSTS"/>
    <s v="3-Normal Queue"/>
    <m/>
    <s v="Jason Jackson"/>
    <d v="2013-10-21T14:24:59"/>
    <d v="2013-10-17T17:52:31"/>
    <d v="2014-01-14T14:03:49"/>
    <s v="Design Error"/>
    <s v="Fixed"/>
    <s v="Cheryl Hodge"/>
    <s v="Test Software"/>
    <s v="Roger.Masotti@itt.com"/>
    <m/>
    <m/>
    <s v="Kenneth Adam"/>
    <x v="1"/>
    <s v="11796AZ"/>
    <x v="1"/>
    <s v="Test Software"/>
    <d v="2013-10-17T17:52:31"/>
    <d v="2014-01-14T14:03:49"/>
    <x v="1"/>
    <x v="1"/>
    <n v="3"/>
    <s v="Code"/>
    <x v="4"/>
    <s v="Not Applicable"/>
  </r>
  <r>
    <s v="GPS300003329"/>
    <s v="FSW - Crosslink Hopping Integration Issues"/>
    <x v="1"/>
    <s v="In Progress"/>
    <s v="Developmental"/>
    <m/>
    <m/>
    <s v="SIRN 11965"/>
    <s v="Mission Data Unit (MDU)"/>
    <s v="1-Resolve Immediately"/>
    <m/>
    <s v="Michael Gilbert"/>
    <d v="2013-10-18T12:33:12"/>
    <d v="2013-10-18T10:15:19"/>
    <d v="2013-10-18T16:27:48"/>
    <s v="Coding Error"/>
    <s v="Fixed"/>
    <m/>
    <s v="Flight Software"/>
    <s v="Patricia.Roeland@itt.com"/>
    <s v="GNST Integration"/>
    <m/>
    <s v="Michael Gilbert"/>
    <x v="8"/>
    <n v="11981"/>
    <x v="3"/>
    <s v="Flight Software"/>
    <d v="2013-10-18T10:15:19"/>
    <m/>
    <x v="1"/>
    <x v="1"/>
    <n v="0"/>
    <s v="Code"/>
    <x v="3"/>
    <s v="Not Applicable"/>
  </r>
  <r>
    <s v="GPS300003332"/>
    <s v="LBCR Fractional Code Power Measurements"/>
    <x v="3"/>
    <s v="Closed/Awaiting Approval"/>
    <s v="Developmental"/>
    <m/>
    <m/>
    <m/>
    <s v="LBCR"/>
    <s v="2-Give High Attention"/>
    <m/>
    <s v="Joseph Barcelo"/>
    <d v="2013-11-08T18:04:46"/>
    <d v="2013-10-18T14:00:25"/>
    <d v="2013-12-13T12:19:03"/>
    <s v="Requirement Misunderstood"/>
    <s v="Enhancement Request"/>
    <m/>
    <s v="Systems"/>
    <m/>
    <m/>
    <m/>
    <s v="Howard Brayman"/>
    <x v="11"/>
    <m/>
    <x v="0"/>
    <s v="Test Software"/>
    <d v="2013-10-18T14:00:25"/>
    <m/>
    <x v="3"/>
    <x v="1"/>
    <n v="0"/>
    <s v="Code"/>
    <x v="4"/>
    <s v="Not Applicable"/>
  </r>
  <r>
    <s v="GPS300003333"/>
    <s v="Fix error in Combined Group Delay Script"/>
    <x v="0"/>
    <s v="Closed/Approved"/>
    <s v="Developmental"/>
    <m/>
    <m/>
    <m/>
    <s v="CSTS"/>
    <s v="3-Normal Queue"/>
    <m/>
    <s v="Robert Mayercik"/>
    <d v="2013-10-21T14:32:39"/>
    <d v="2013-10-18T14:07:15"/>
    <d v="2013-10-30T15:52:23"/>
    <s v="Coding Error"/>
    <s v="Fixed"/>
    <s v="Cheryl Hodge"/>
    <s v="Test Software"/>
    <s v="Stephen.Kaytus@itt.com"/>
    <s v="Acceptance Phase (HW)"/>
    <m/>
    <s v="Robert Mayercik"/>
    <x v="0"/>
    <m/>
    <x v="1"/>
    <s v="Test Software"/>
    <d v="2013-10-18T14:07:15"/>
    <d v="2013-10-31T16:17:10"/>
    <x v="2"/>
    <x v="0"/>
    <n v="44"/>
    <s v="Code"/>
    <x v="7"/>
    <s v="Not Applicable"/>
  </r>
  <r>
    <s v="GPS300003336"/>
    <s v="FSW: Incorporate MNAV Super-Frame (RFC-00007)"/>
    <x v="1"/>
    <s v="In Progress"/>
    <s v="Developmental"/>
    <s v="Code"/>
    <m/>
    <s v="SIRN 11865 (unclassified)"/>
    <s v="Mission Data Unit (MDU)"/>
    <s v="3-Normal Queue"/>
    <m/>
    <s v="Waiman Baccay"/>
    <d v="2013-10-21T14:06:42"/>
    <d v="2013-10-18T21:54:41"/>
    <d v="2013-12-02T13:05:40"/>
    <s v="Customer Request"/>
    <s v="Fixed"/>
    <m/>
    <s v="Flight Software"/>
    <s v="Patricia.Roeland@itt.com"/>
    <s v="Integration Test Phase"/>
    <m/>
    <s v="Waiman Baccay"/>
    <x v="8"/>
    <n v="12004"/>
    <x v="1"/>
    <s v="Flight Software"/>
    <d v="2013-10-18T21:54:41"/>
    <m/>
    <x v="1"/>
    <x v="1"/>
    <n v="0"/>
    <s v="Code"/>
    <x v="3"/>
    <s v="Combined Group Delay"/>
  </r>
  <r>
    <s v="GPS300003340"/>
    <s v="Provide CSTS/LBCR methods to remotely control the LBCR data capture tool from a script."/>
    <x v="2"/>
    <s v="Open"/>
    <s v="Developmental"/>
    <m/>
    <m/>
    <m/>
    <s v="Navigation Payload Element (NPE)"/>
    <s v="4-Low Priority"/>
    <m/>
    <s v="Joseph Barcelo"/>
    <d v="2013-12-17T17:40:26"/>
    <d v="2013-10-22T16:41:13"/>
    <m/>
    <m/>
    <m/>
    <m/>
    <s v="Test Software"/>
    <m/>
    <m/>
    <m/>
    <s v="Michael Topolski"/>
    <x v="22"/>
    <m/>
    <x v="2"/>
    <s v="Test Software"/>
    <d v="2013-10-22T16:41:13"/>
    <m/>
    <x v="3"/>
    <x v="1"/>
    <n v="0"/>
    <s v="Code"/>
    <x v="4"/>
    <s v="Not Applicable"/>
  </r>
  <r>
    <s v="GPS300003341"/>
    <s v="CSTS Issue Applying Calibration to Trace"/>
    <x v="1"/>
    <s v="Closed/Approved"/>
    <s v="Developmental"/>
    <m/>
    <m/>
    <m/>
    <s v="CSTS"/>
    <s v="2-Give High Attention"/>
    <m/>
    <s v="Jason Jackson"/>
    <d v="2013-10-28T16:22:56"/>
    <d v="2013-10-23T15:40:00"/>
    <d v="2014-01-16T20:20:17"/>
    <s v="Enhancement"/>
    <s v="Fixed"/>
    <m/>
    <s v="Test Software"/>
    <s v="Michael.Topolski@itt.com"/>
    <m/>
    <m/>
    <s v="Vincent Cuprewich"/>
    <x v="11"/>
    <s v="Formal SW Build Needed"/>
    <x v="0"/>
    <s v="Test Software"/>
    <d v="2013-10-23T15:40:00"/>
    <m/>
    <x v="3"/>
    <x v="1"/>
    <n v="0"/>
    <s v="Code"/>
    <x v="4"/>
    <s v="Not Applicable"/>
  </r>
  <r>
    <s v="GPS300003342"/>
    <s v="FSW: CNAV-2 SF2 Definition"/>
    <x v="1"/>
    <s v="In Progress"/>
    <s v="Developmental"/>
    <s v="Code"/>
    <m/>
    <s v="SIRN 11981"/>
    <s v="Mission Data Unit (MDU)"/>
    <s v="3-Normal Queue"/>
    <m/>
    <s v="Waiman Baccay"/>
    <d v="2013-10-28T16:26:38"/>
    <d v="2013-10-26T09:33:56"/>
    <m/>
    <s v="Coding Error"/>
    <s v="Fixed"/>
    <m/>
    <s v="Flight Software"/>
    <s v="Patricia.Roeland@itt.com"/>
    <s v="Integration Test Phase"/>
    <m/>
    <s v="Waiman Baccay"/>
    <x v="8"/>
    <n v="11988"/>
    <x v="1"/>
    <s v="Flight Software"/>
    <d v="2013-10-26T09:33:56"/>
    <m/>
    <x v="1"/>
    <x v="1"/>
    <n v="0"/>
    <s v="Code"/>
    <x v="3"/>
    <s v="Not Applicable"/>
  </r>
  <r>
    <s v="GPS300003344"/>
    <s v="Update the NPE SVID script based on the latest use case."/>
    <x v="0"/>
    <s v="Closed/Approved"/>
    <s v="Developmental"/>
    <m/>
    <m/>
    <m/>
    <s v="Navigation Payload Element (NPE)"/>
    <s v="3-Normal Queue"/>
    <m/>
    <s v="Michael Topolski"/>
    <d v="2013-10-29T17:18:36"/>
    <d v="2013-10-28T16:14:53"/>
    <d v="2014-01-09T18:11:16"/>
    <s v="Requirement Misunderstood"/>
    <s v="Fixed"/>
    <s v="Cheryl Hodge"/>
    <s v="Test Software"/>
    <s v="Vincent.Cuprewich@itt.com"/>
    <m/>
    <m/>
    <s v="Michael Topolski"/>
    <x v="11"/>
    <m/>
    <x v="1"/>
    <s v="Test Software"/>
    <d v="2013-10-28T16:14:53"/>
    <d v="2014-01-09T18:11:16"/>
    <x v="3"/>
    <x v="3"/>
    <n v="2"/>
    <s v="Code"/>
    <x v="9"/>
    <s v="Not Applicable"/>
  </r>
  <r>
    <s v="GPS300003345"/>
    <s v="Update the NPE Key Supercession script based on the latest use case."/>
    <x v="2"/>
    <s v="In Progress"/>
    <s v="Developmental"/>
    <m/>
    <m/>
    <m/>
    <s v="Navigation Payload Element (NPE)"/>
    <s v="2-Give High Attention"/>
    <m/>
    <s v="Michael Topolski"/>
    <d v="2013-10-29T17:17:15"/>
    <d v="2013-10-28T16:18:39"/>
    <m/>
    <m/>
    <m/>
    <m/>
    <s v="Test Software"/>
    <m/>
    <m/>
    <m/>
    <s v="Michael Topolski"/>
    <x v="11"/>
    <m/>
    <x v="1"/>
    <s v="Test Software"/>
    <d v="2013-10-28T16:18:39"/>
    <m/>
    <x v="3"/>
    <x v="3"/>
    <n v="0"/>
    <s v="Code"/>
    <x v="9"/>
    <s v="SVID"/>
  </r>
  <r>
    <s v="GPS300003349"/>
    <s v="FSW - Crypto Health Monitor Startup Exception"/>
    <x v="0"/>
    <s v="Closed/Approved"/>
    <s v="Developmental"/>
    <m/>
    <m/>
    <s v="SIRN 11981"/>
    <s v="Mission Data Unit (MDU)"/>
    <s v="2-Give High Attention"/>
    <n v="3284"/>
    <s v="Michael Gilbert"/>
    <d v="2013-11-01T12:10:15"/>
    <d v="2013-11-01T12:04:05"/>
    <d v="2013-12-05T10:27:01"/>
    <s v="Coding Error"/>
    <s v="Fixed"/>
    <s v="Cheryl Hodge"/>
    <s v="Flight Software"/>
    <s v="Aryeh.Tasher@itt.com"/>
    <s v="GNST Integration"/>
    <m/>
    <s v="Michael Gilbert"/>
    <x v="8"/>
    <n v="11988"/>
    <x v="2"/>
    <s v="Flight Software"/>
    <d v="2013-11-01T12:04:05"/>
    <d v="2013-12-05T10:27:01"/>
    <x v="1"/>
    <x v="1"/>
    <n v="49"/>
    <s v="Code"/>
    <x v="3"/>
    <s v="Key Supercession"/>
  </r>
  <r>
    <s v="GPS300003350"/>
    <s v="Group delay test needs accomodate testing of MEC type XMTRs at an additional power level"/>
    <x v="0"/>
    <s v="Closed/Approved"/>
    <s v="Formal DR"/>
    <m/>
    <s v="SIRN11964"/>
    <m/>
    <s v="Transmitter/Tuning STE"/>
    <s v="1-Resolve Immediately"/>
    <s v="LM DR: 3333"/>
    <s v="Dick Wong"/>
    <d v="2013-11-04T14:23:02"/>
    <d v="2013-11-01T14:57:38"/>
    <d v="2013-12-09T11:27:56"/>
    <s v="Coding Error"/>
    <s v="Fixed"/>
    <s v="Cheryl Hodge"/>
    <s v="Test Software"/>
    <s v="David.Valvano@itt.com"/>
    <s v="Integration Test Phase"/>
    <s v="XMTR STE"/>
    <s v="Dick Wong"/>
    <x v="29"/>
    <n v="11964"/>
    <x v="1"/>
    <s v="Test Software"/>
    <d v="2013-11-01T14:57:38"/>
    <d v="2013-12-09T11:27:56"/>
    <x v="4"/>
    <x v="4"/>
    <n v="50"/>
    <s v="Code"/>
    <x v="10"/>
    <s v="Not Applicable"/>
  </r>
  <r>
    <s v="GPS300003352"/>
    <s v="NPEITE Group Delay Calibration Contains too much Noise"/>
    <x v="0"/>
    <s v="Closed/Approved"/>
    <s v="Developmental"/>
    <m/>
    <m/>
    <m/>
    <s v="NPE ITE"/>
    <s v="1-Resolve Immediately"/>
    <m/>
    <s v="Brandon Flon"/>
    <d v="2013-11-05T11:11:23"/>
    <d v="2013-11-05T09:20:54"/>
    <d v="2014-01-14T13:03:07"/>
    <s v="Enhancement"/>
    <s v="Fixed"/>
    <s v="Cheryl Hodge"/>
    <s v="Test Software"/>
    <s v="Luigi.Greco@itt.com"/>
    <s v="Integration Test Phase"/>
    <m/>
    <s v="Brandon Flon"/>
    <x v="11"/>
    <m/>
    <x v="1"/>
    <s v="Test Software"/>
    <d v="2013-11-05T09:20:54"/>
    <d v="2014-01-14T13:03:08"/>
    <x v="3"/>
    <x v="3"/>
    <n v="3"/>
    <s v="Code"/>
    <x v="9"/>
    <s v="Not Applicable"/>
  </r>
  <r>
    <s v="GPS300003354"/>
    <s v="LBCR Logs should be automatically saved"/>
    <x v="2"/>
    <s v="Open"/>
    <s v="Developmental"/>
    <m/>
    <m/>
    <m/>
    <s v="LBCR"/>
    <s v="2-Give High Attention"/>
    <m/>
    <s v="Joseph Barcelo"/>
    <d v="2013-11-12T17:38:12"/>
    <d v="2013-11-05T10:18:58"/>
    <m/>
    <m/>
    <m/>
    <m/>
    <s v="Systems"/>
    <m/>
    <m/>
    <m/>
    <s v="Howard Brayman"/>
    <x v="1"/>
    <m/>
    <x v="3"/>
    <s v="Test Software"/>
    <d v="2013-11-05T10:18:58"/>
    <m/>
    <x v="0"/>
    <x v="1"/>
    <n v="0"/>
    <s v="Code"/>
    <x v="4"/>
    <s v="Combined Group Delay"/>
  </r>
  <r>
    <s v="GPS300003355"/>
    <s v="NPEITE Without TAR Install Failure"/>
    <x v="0"/>
    <s v="Closed/Approved"/>
    <s v="Developmental"/>
    <m/>
    <m/>
    <m/>
    <s v="CSTS"/>
    <s v="3-Normal Queue"/>
    <m/>
    <s v="Jason Jackson"/>
    <d v="2013-11-05T11:47:00"/>
    <d v="2013-11-05T11:41:51"/>
    <d v="2013-11-15T21:57:53"/>
    <s v="Requirement Incorrect"/>
    <s v="Fixed"/>
    <s v="Cheryl Hodge"/>
    <s v="Test Software"/>
    <s v="George.Lewis@itt.com"/>
    <m/>
    <m/>
    <s v="Kenneth Adam"/>
    <x v="11"/>
    <s v="11796BA"/>
    <x v="2"/>
    <s v="Test Software"/>
    <d v="2013-11-05T11:41:51"/>
    <d v="2013-11-15T21:58:01"/>
    <x v="1"/>
    <x v="1"/>
    <n v="46"/>
    <s v="Code"/>
    <x v="4"/>
    <s v="Not Applicable"/>
  </r>
  <r>
    <s v="GPS300003357"/>
    <s v="Add Hardware Measurement default to LBCR Restart"/>
    <x v="0"/>
    <s v="Closed/Approved"/>
    <s v="Developmental"/>
    <m/>
    <s v="see notes"/>
    <m/>
    <s v="MITE"/>
    <s v="2-Give High Attention"/>
    <s v="3409, 3410"/>
    <s v="Robert Mayercik"/>
    <d v="2013-11-06T17:24:06"/>
    <d v="2013-11-05T21:20:36"/>
    <d v="2013-12-12T10:05:09"/>
    <s v="Document Deficiency"/>
    <s v="Fixed"/>
    <s v="Cheryl Hodge"/>
    <s v="Systems"/>
    <s v="Howard.Brayman@itt.com"/>
    <s v="Integration Test Phase"/>
    <m/>
    <s v="Howard Brayman"/>
    <x v="0"/>
    <m/>
    <x v="0"/>
    <s v="Test Software"/>
    <d v="2013-11-05T21:20:36"/>
    <d v="2013-12-12T10:05:09"/>
    <x v="2"/>
    <x v="0"/>
    <n v="50"/>
    <s v="Code"/>
    <x v="7"/>
    <s v="Not Applicable"/>
  </r>
  <r>
    <s v="GPS300003358"/>
    <s v="MDU Flight SW causing occasional P2P SDL Peripheral Errors"/>
    <x v="2"/>
    <s v="Open"/>
    <s v="Developmental"/>
    <m/>
    <m/>
    <m/>
    <s v="Mission Data Unit (MDU)"/>
    <s v="3-Normal Queue"/>
    <m/>
    <s v="Aryeh Tasher"/>
    <d v="2013-11-08T13:22:48"/>
    <d v="2013-11-06T13:08:34"/>
    <m/>
    <m/>
    <m/>
    <m/>
    <s v="Test Software"/>
    <m/>
    <s v="Integration Test Phase"/>
    <m/>
    <s v="Robert Mayercik"/>
    <x v="8"/>
    <m/>
    <x v="1"/>
    <s v="Flight Software"/>
    <d v="2013-11-06T13:08:34"/>
    <m/>
    <x v="1"/>
    <x v="1"/>
    <n v="0"/>
    <s v="Code"/>
    <x v="3"/>
    <s v="LBCR Reset"/>
  </r>
  <r>
    <s v="GPS300003360"/>
    <s v="NPE Group Delay Calibration Application Technique is Inaccurate"/>
    <x v="1"/>
    <s v="Closed/Approved"/>
    <s v="Developmental"/>
    <m/>
    <m/>
    <m/>
    <s v="CSTS"/>
    <s v="2-Give High Attention"/>
    <m/>
    <s v="Richard Lourette"/>
    <d v="2013-11-08T18:05:07"/>
    <d v="2013-11-07T15:20:00"/>
    <d v="2014-01-16T20:21:25"/>
    <s v="Design Error"/>
    <s v="Fixed"/>
    <m/>
    <s v="Test Software"/>
    <s v="Brandon.Flon@itt.com"/>
    <s v="Integration Test Phase"/>
    <m/>
    <s v="Brandon Flon"/>
    <x v="11"/>
    <s v="Formal SW Build Needed"/>
    <x v="0"/>
    <s v="Test Software"/>
    <d v="2013-11-07T15:20:00"/>
    <m/>
    <x v="3"/>
    <x v="1"/>
    <n v="0"/>
    <s v="Code"/>
    <x v="4"/>
    <s v="Not Applicable"/>
  </r>
  <r>
    <s v="GPS300003361"/>
    <s v="For FSW SWIT.  Ability to NOT send a start upload command is needed for testing."/>
    <x v="0"/>
    <s v="Closed/Approved"/>
    <s v="Developmental"/>
    <m/>
    <m/>
    <m/>
    <s v="CSTS"/>
    <s v="3-Normal Queue"/>
    <m/>
    <s v="Roger Masotti"/>
    <d v="2013-11-11T14:11:01"/>
    <d v="2013-11-08T14:05:04"/>
    <d v="2014-01-14T20:39:21"/>
    <s v="Enhancement"/>
    <s v="Enhancement Request"/>
    <s v="Cheryl Hodge"/>
    <s v="Flight Software"/>
    <s v="Robert.Montana@itt.com"/>
    <m/>
    <m/>
    <s v="Robert Montana"/>
    <x v="8"/>
    <s v="11796BC"/>
    <x v="1"/>
    <s v="Test Software"/>
    <d v="2013-11-08T14:05:04"/>
    <d v="2014-01-14T20:39:21"/>
    <x v="1"/>
    <x v="1"/>
    <n v="3"/>
    <s v="Code"/>
    <x v="4"/>
    <s v="Not Applicable"/>
  </r>
  <r>
    <s v="GPS300003362"/>
    <s v="FSW - Key Supercession Issues"/>
    <x v="1"/>
    <s v="In Progress"/>
    <s v="Developmental"/>
    <s v="Code"/>
    <m/>
    <s v="SIRN 11981"/>
    <s v="Mission Data Unit (MDU)"/>
    <s v="2-Give High Attention"/>
    <m/>
    <s v="Michael Gilbert"/>
    <d v="2013-11-12T17:35:09"/>
    <d v="2013-11-11T15:45:54"/>
    <d v="2013-12-03T15:46:28"/>
    <s v="Requirement Misunderstood"/>
    <s v="Fixed"/>
    <m/>
    <s v="Systems"/>
    <s v="Patricia.Roeland@itt.com"/>
    <s v="Integration Test Phase"/>
    <m/>
    <s v="Michael Gilbert"/>
    <x v="9"/>
    <n v="11988"/>
    <x v="1"/>
    <s v="Flight Software"/>
    <d v="2013-11-11T15:45:54"/>
    <m/>
    <x v="1"/>
    <x v="1"/>
    <n v="0"/>
    <s v="Code"/>
    <x v="3"/>
    <s v="Not Applicable"/>
  </r>
  <r>
    <s v="GPS300003363"/>
    <s v="FSW: Fix Internal Non-Standard Code Status On Initialization"/>
    <x v="1"/>
    <s v="In Progress"/>
    <s v="Developmental"/>
    <s v="code"/>
    <m/>
    <s v="SIRN 11965, 11981"/>
    <s v="Mission Data Unit (MDU)"/>
    <s v="3-Normal Queue"/>
    <m/>
    <s v="Aryeh Tasher"/>
    <d v="2013-11-12T17:31:40"/>
    <d v="2013-11-11T20:29:01"/>
    <d v="2013-12-12T16:12:08"/>
    <s v="Coding Error"/>
    <s v="Fixed"/>
    <m/>
    <s v="Test Engineering"/>
    <s v="Aryeh.Tasher@itt.com"/>
    <m/>
    <m/>
    <s v="Aryeh Tasher"/>
    <x v="20"/>
    <n v="11991"/>
    <x v="1"/>
    <s v="Flight Software"/>
    <d v="2013-11-11T20:29:01"/>
    <m/>
    <x v="1"/>
    <x v="1"/>
    <n v="0"/>
    <s v="Code"/>
    <x v="3"/>
    <s v="Not Applicable"/>
  </r>
  <r>
    <s v="GPS300003365"/>
    <s v="MAR PC front panel shows memory fault (blue power LED, 3 and 4 lit"/>
    <x v="0"/>
    <s v="Closed/Approved"/>
    <s v="Developmental"/>
    <m/>
    <m/>
    <m/>
    <s v="MAR"/>
    <s v="4-Low Priority"/>
    <m/>
    <s v="Michael L. Murray"/>
    <d v="2013-11-12T17:17:42"/>
    <d v="2013-11-11T23:38:06"/>
    <d v="2013-11-12T17:19:53"/>
    <s v="Informational"/>
    <s v="Fixed Indirectly"/>
    <s v="Cheryl Hodge"/>
    <s v="Test Software"/>
    <s v="Nick.Suttora@itt.com"/>
    <m/>
    <m/>
    <s v="Michael L. Murray"/>
    <x v="0"/>
    <m/>
    <x v="2"/>
    <s v="Test Software"/>
    <d v="2013-11-11T23:38:06"/>
    <d v="2013-11-12T17:19:53"/>
    <x v="2"/>
    <x v="0"/>
    <n v="46"/>
    <s v="Code"/>
    <x v="5"/>
    <s v="Not Applicable"/>
  </r>
  <r>
    <s v="GPS300003366"/>
    <s v="MDU Operating Mode script needs measurement name updates"/>
    <x v="2"/>
    <s v="Closed/Awaiting Approval"/>
    <s v="Developmental"/>
    <m/>
    <s v="MDU_request_command_status.xtss"/>
    <m/>
    <s v="MITE"/>
    <s v="3-Normal Queue"/>
    <m/>
    <s v="Robert Mayercik"/>
    <d v="2013-11-12T17:14:52"/>
    <d v="2013-11-12T14:54:35"/>
    <d v="2013-11-12T15:00:18"/>
    <s v="Coding Error"/>
    <s v="Fixed"/>
    <m/>
    <s v="Test Software"/>
    <s v="Stephen.Kaytus@itt.com"/>
    <s v="Integration Test Phase"/>
    <m/>
    <s v="Robert Mayercik"/>
    <x v="7"/>
    <m/>
    <x v="2"/>
    <s v="Test Software"/>
    <d v="2013-11-12T14:54:35"/>
    <m/>
    <x v="2"/>
    <x v="0"/>
    <n v="0"/>
    <s v="Code"/>
    <x v="7"/>
    <s v="Not Applicable"/>
  </r>
  <r>
    <s v="GPS300003367"/>
    <s v="TSW - Update Handling of Telemetry in GBD Emulator"/>
    <x v="2"/>
    <s v="Open"/>
    <s v="Developmental"/>
    <m/>
    <m/>
    <m/>
    <s v="CSTS"/>
    <s v="3-Normal Queue"/>
    <m/>
    <s v="Robert Mayercik"/>
    <d v="2013-11-22T15:48:01"/>
    <d v="2013-11-12T18:11:18"/>
    <m/>
    <m/>
    <m/>
    <m/>
    <s v="Flight Software"/>
    <m/>
    <s v="Integration Test Phase"/>
    <m/>
    <s v="Michael Gilbert"/>
    <x v="33"/>
    <m/>
    <x v="1"/>
    <s v="Test Software"/>
    <d v="2013-11-12T18:11:18"/>
    <m/>
    <x v="1"/>
    <x v="1"/>
    <n v="0"/>
    <s v="Code"/>
    <x v="4"/>
    <s v="Operating Modes"/>
  </r>
  <r>
    <s v="GPS300003368"/>
    <s v="TLM Dump Script Commands not reporting to user invalid text case  being used"/>
    <x v="2"/>
    <s v="Open"/>
    <s v="Developmental"/>
    <m/>
    <m/>
    <s v="SIRN BA"/>
    <s v="CSTS"/>
    <s v="4-Low Priority"/>
    <m/>
    <s v="Jason Jackson"/>
    <d v="2013-11-14T11:31:38"/>
    <d v="2013-11-13T14:01:16"/>
    <m/>
    <m/>
    <m/>
    <m/>
    <s v="Test Software"/>
    <m/>
    <s v="Integration Test Phase"/>
    <m/>
    <s v="Roger Masotti"/>
    <x v="22"/>
    <m/>
    <x v="1"/>
    <s v="Test Software"/>
    <d v="2013-11-13T14:01:16"/>
    <m/>
    <x v="1"/>
    <x v="1"/>
    <n v="0"/>
    <s v="Code"/>
    <x v="4"/>
    <s v="Not Applicable"/>
  </r>
  <r>
    <s v="GPS300003369"/>
    <s v="MDU FSRS missing C/A Initialization Requirement"/>
    <x v="2"/>
    <s v="Open"/>
    <s v="Developmental"/>
    <s v="FSRS"/>
    <m/>
    <m/>
    <s v="Mission Data Unit (MDU)"/>
    <s v="3-Normal Queue"/>
    <m/>
    <s v="Mary Ghassemzadeh"/>
    <d v="2013-11-21T14:32:41"/>
    <d v="2013-11-14T09:16:49"/>
    <m/>
    <m/>
    <m/>
    <m/>
    <s v="Systems"/>
    <m/>
    <m/>
    <m/>
    <s v="Michael Yucis"/>
    <x v="8"/>
    <m/>
    <x v="2"/>
    <s v="Flight Software"/>
    <d v="2013-11-14T09:16:49"/>
    <m/>
    <x v="0"/>
    <x v="1"/>
    <n v="0"/>
    <s v="Doc"/>
    <x v="2"/>
    <s v="Not Applicable"/>
  </r>
  <r>
    <s v="GPS300003370"/>
    <s v="Telemetry Stoppage"/>
    <x v="0"/>
    <s v="Closed/Approved"/>
    <s v="Developmental"/>
    <m/>
    <m/>
    <m/>
    <s v="CSTS"/>
    <s v="2-Give High Attention"/>
    <n v="3243"/>
    <s v="Roger Masotti"/>
    <d v="2013-11-14T11:32:12"/>
    <d v="2013-11-14T11:10:43"/>
    <d v="2014-01-07T18:35:09"/>
    <s v="Coding Error"/>
    <s v="Fixed"/>
    <s v="Cheryl Hodge"/>
    <s v="Test Software"/>
    <s v="Roger.Masotti@itt.com"/>
    <m/>
    <m/>
    <s v="Kenneth Adam"/>
    <x v="1"/>
    <s v="11796BB"/>
    <x v="1"/>
    <s v="Test Software"/>
    <d v="2013-11-14T11:10:43"/>
    <d v="2014-01-07T18:35:09"/>
    <x v="1"/>
    <x v="1"/>
    <n v="2"/>
    <s v="Code"/>
    <x v="4"/>
    <s v="Not Applicable"/>
  </r>
  <r>
    <s v="GPS300003371"/>
    <s v="Need debug statements for STATE changes"/>
    <x v="0"/>
    <s v="Closed/Approved"/>
    <s v="Developmental"/>
    <m/>
    <m/>
    <m/>
    <s v="CSTS"/>
    <s v="3-Normal Queue"/>
    <m/>
    <s v="George Lewis"/>
    <d v="2013-11-14T14:14:36"/>
    <d v="2013-11-14T13:53:19"/>
    <d v="2014-01-08T18:47:08"/>
    <s v="Design Error"/>
    <s v="Fixed"/>
    <s v="Cheryl Hodge"/>
    <s v="Test Software"/>
    <s v="Roger.Masotti@itt.com"/>
    <m/>
    <m/>
    <s v="Kenneth Adam"/>
    <x v="1"/>
    <s v="11796BB"/>
    <x v="2"/>
    <s v="Test Software"/>
    <d v="2013-11-14T13:53:19"/>
    <d v="2014-01-08T18:47:08"/>
    <x v="1"/>
    <x v="1"/>
    <n v="2"/>
    <s v="Code"/>
    <x v="4"/>
    <s v="Not Applicable"/>
  </r>
  <r>
    <s v="GPS300003373"/>
    <s v="LBCR Data Capture does not work for Correlator Data"/>
    <x v="0"/>
    <s v="Closed/Approved"/>
    <s v="Developmental"/>
    <m/>
    <m/>
    <m/>
    <s v="LBCR"/>
    <s v="1-Resolve Immediately"/>
    <m/>
    <s v="Joseph Barcelo"/>
    <d v="2013-11-21T14:27:08"/>
    <d v="2013-11-16T18:15:37"/>
    <d v="2014-01-25T21:41:19"/>
    <s v="Coding Error"/>
    <s v="Fixed"/>
    <s v="Cheryl Hodge"/>
    <s v="Systems"/>
    <s v="Julie.Fazio@itt.com"/>
    <m/>
    <m/>
    <s v="Joseph Barcelo"/>
    <x v="33"/>
    <s v="SIRN11853I_UNCL"/>
    <x v="1"/>
    <s v="Test Software"/>
    <d v="2013-11-16T18:15:37"/>
    <d v="2014-01-25T21:41:19"/>
    <x v="1"/>
    <x v="1"/>
    <n v="4"/>
    <s v="Code"/>
    <x v="4"/>
    <s v="Not Applicable"/>
  </r>
  <r>
    <s v="GPS300003375"/>
    <s v="Appendix D Uploads Not Working"/>
    <x v="0"/>
    <s v="Closed/Approved"/>
    <s v="Developmental"/>
    <m/>
    <m/>
    <s v="CSTS SIRN11796BB"/>
    <s v="CSTS"/>
    <s v="1-Resolve Immediately"/>
    <m/>
    <s v="Richard Lourette"/>
    <d v="2013-11-21T14:19:25"/>
    <d v="2013-11-20T16:47:48"/>
    <d v="2013-12-13T19:12:52"/>
    <s v="Coding Error"/>
    <s v="Fixed"/>
    <s v="Cheryl Hodge"/>
    <s v="Test Software"/>
    <s v="Julie.Fazio@itt.com"/>
    <s v="Integration Test Phase"/>
    <m/>
    <s v="Brandon Flon"/>
    <x v="10"/>
    <s v="11796BC"/>
    <x v="3"/>
    <s v="Test Software"/>
    <d v="2013-11-20T16:47:48"/>
    <d v="2013-12-13T19:12:52"/>
    <x v="1"/>
    <x v="1"/>
    <n v="50"/>
    <s v="Code"/>
    <x v="4"/>
    <s v="Not Applicable"/>
  </r>
  <r>
    <s v="GPS300003376"/>
    <s v="LBCRTxConfiguration occasionally fails when modify==true"/>
    <x v="2"/>
    <s v="Open"/>
    <s v="Developmental"/>
    <m/>
    <m/>
    <s v="SIRN11853H_SECRET"/>
    <s v="LBCR"/>
    <s v="3-Normal Queue"/>
    <m/>
    <s v="Joseph Barcelo"/>
    <d v="2013-12-04T17:44:30"/>
    <d v="2013-11-23T13:09:34"/>
    <m/>
    <m/>
    <m/>
    <m/>
    <s v="Test Engineering"/>
    <m/>
    <m/>
    <m/>
    <s v="Joseph Barcelo"/>
    <x v="20"/>
    <m/>
    <x v="1"/>
    <s v="Test Software"/>
    <d v="2013-11-23T13:09:34"/>
    <m/>
    <x v="1"/>
    <x v="1"/>
    <n v="0"/>
    <s v="Code"/>
    <x v="4"/>
    <s v="Not Applicable"/>
  </r>
  <r>
    <s v="GPS300003377"/>
    <s v="Inadequate field constraint in GPSIII Database"/>
    <x v="2"/>
    <s v="Open"/>
    <s v="Developmental"/>
    <m/>
    <m/>
    <m/>
    <s v="CSTS"/>
    <s v="3-Normal Queue"/>
    <m/>
    <s v="Jason Jackson"/>
    <d v="2013-12-05T15:00:12"/>
    <d v="2013-11-23T22:22:09"/>
    <m/>
    <s v="Coding Error"/>
    <m/>
    <m/>
    <s v="Test Software"/>
    <m/>
    <s v="Integration Test Phase"/>
    <m/>
    <s v="Robert Mayercik"/>
    <x v="22"/>
    <m/>
    <x v="1"/>
    <s v="Test Software"/>
    <d v="2013-11-23T22:22:09"/>
    <m/>
    <x v="2"/>
    <x v="1"/>
    <n v="0"/>
    <s v="Code"/>
    <x v="4"/>
    <s v="Not Applicable"/>
  </r>
  <r>
    <s v="GPS300003379"/>
    <s v="X1 Epoch Adjust and BDP Commands scripts need measurement name udpates"/>
    <x v="0"/>
    <s v="Closed/Approved"/>
    <s v="Developmental"/>
    <m/>
    <m/>
    <m/>
    <s v="CSTS"/>
    <s v="3-Normal Queue"/>
    <m/>
    <s v="Robert Mayercik"/>
    <d v="2013-12-04T17:58:55"/>
    <d v="2013-11-23T22:39:56"/>
    <d v="2013-12-10T18:13:50"/>
    <s v="Document Deficiency"/>
    <s v="Fixed"/>
    <s v="Cheryl Hodge"/>
    <s v="Test Software"/>
    <s v="Robert.Mayercik@itt.com"/>
    <s v="Integration Test Phase"/>
    <m/>
    <s v="Robert Mayercik"/>
    <x v="0"/>
    <m/>
    <x v="1"/>
    <s v="Test Software"/>
    <d v="2013-11-23T22:39:56"/>
    <d v="2013-12-10T18:13:50"/>
    <x v="2"/>
    <x v="0"/>
    <n v="50"/>
    <s v="Code"/>
    <x v="7"/>
    <s v="Not Applicable"/>
  </r>
  <r>
    <s v="GPS300003380"/>
    <s v="FSRS Using SE&amp;I DOORS Object IDs for ICD-GPS-206"/>
    <x v="2"/>
    <s v="Open"/>
    <s v="Developmental"/>
    <s v="FSW SRS"/>
    <m/>
    <s v="SRS1652000 Rev. E"/>
    <s v="Mission Data Unit (MDU)"/>
    <s v="3-Normal Queue"/>
    <m/>
    <s v="Peter Moen"/>
    <d v="2013-11-25T14:11:23"/>
    <d v="2013-11-24T09:42:21"/>
    <m/>
    <s v="Document Deficiency"/>
    <m/>
    <m/>
    <s v="Flight Software"/>
    <m/>
    <s v="Integration Test Phase"/>
    <m/>
    <s v="Waiman Baccay"/>
    <x v="8"/>
    <m/>
    <x v="1"/>
    <s v="Flight Software"/>
    <d v="2013-11-24T09:42:21"/>
    <m/>
    <x v="1"/>
    <x v="1"/>
    <n v="0"/>
    <s v="Doc"/>
    <x v="2"/>
    <s v="Multiple"/>
  </r>
  <r>
    <s v="GPS300003381"/>
    <s v="LBCR Communication Faults during Group Delay Testing"/>
    <x v="4"/>
    <s v="Open"/>
    <s v="Developmental"/>
    <m/>
    <m/>
    <m/>
    <s v="LBCR"/>
    <s v="2-Give High Attention"/>
    <s v="DR3289"/>
    <s v="Joseph Barcelo"/>
    <d v="2013-12-04T18:06:30"/>
    <d v="2013-11-25T13:32:10"/>
    <m/>
    <m/>
    <m/>
    <m/>
    <s v="Test Software"/>
    <m/>
    <s v="Integration Test Phase"/>
    <m/>
    <s v="Brandon Flon"/>
    <x v="20"/>
    <m/>
    <x v="0"/>
    <s v="Test Software"/>
    <d v="2013-11-25T13:32:10"/>
    <m/>
    <x v="3"/>
    <x v="1"/>
    <n v="0"/>
    <s v="Code"/>
    <x v="4"/>
    <s v="Not Applicable"/>
  </r>
  <r>
    <s v="GPS300003382"/>
    <s v="TSW SIQT/SWIT Script Updates"/>
    <x v="0"/>
    <s v="Closed/Awaiting Approval"/>
    <s v="Developmental"/>
    <s v="TSW SWIT Test Procedure"/>
    <s v="TSW Scripts"/>
    <m/>
    <s v="CSTS"/>
    <s v="2-Give High Attention"/>
    <m/>
    <s v="Roger Masotti"/>
    <d v="2013-12-04T18:10:52"/>
    <d v="2013-11-25T13:36:40"/>
    <d v="2014-01-09T16:21:17"/>
    <s v="Design Error"/>
    <s v="Fixed"/>
    <s v="Cheryl Hodge"/>
    <s v="Test Engineering"/>
    <s v="Hamida.Yaniero@itt.com"/>
    <s v="SWIT Phase"/>
    <m/>
    <s v="Roger Masotti"/>
    <x v="33"/>
    <n v="11989"/>
    <x v="1"/>
    <s v="Test Software"/>
    <d v="2013-11-25T13:36:40"/>
    <d v="2014-02-04T10:50:46"/>
    <x v="1"/>
    <x v="1"/>
    <n v="6"/>
    <s v="Code"/>
    <x v="4"/>
    <s v="Not Applicable"/>
  </r>
  <r>
    <s v="GPS300003383"/>
    <s v="LBCR Returns Bad Group Delay SW Measurements Intermittently"/>
    <x v="2"/>
    <s v="Open"/>
    <s v="Developmental"/>
    <m/>
    <m/>
    <m/>
    <s v="LBCR"/>
    <s v="3-Normal Queue"/>
    <m/>
    <s v="Joseph Barcelo"/>
    <d v="2013-12-17T17:31:13"/>
    <d v="2013-11-25T13:44:46"/>
    <m/>
    <m/>
    <m/>
    <m/>
    <s v="Test Software"/>
    <s v="Michael.Topolski@itt.com"/>
    <s v="Integration Test Phase"/>
    <m/>
    <s v="Brandon Flon"/>
    <x v="22"/>
    <m/>
    <x v="1"/>
    <s v="Test Software"/>
    <d v="2013-11-25T13:44:46"/>
    <m/>
    <x v="3"/>
    <x v="1"/>
    <n v="0"/>
    <s v="Code"/>
    <x v="4"/>
    <s v="Not Applicable"/>
  </r>
  <r>
    <s v="GPS300003384"/>
    <s v="TSW SWIT Test Procedures Redlines Updates Post SWIT"/>
    <x v="0"/>
    <s v="Closed/Approved"/>
    <s v="Developmental"/>
    <m/>
    <s v="TSW SWIT Test Procedures"/>
    <m/>
    <s v="CSTS"/>
    <s v="2-Give High Attention"/>
    <m/>
    <s v="Roger Masotti"/>
    <d v="2013-12-04T18:11:38"/>
    <d v="2013-11-25T13:58:03"/>
    <d v="2014-02-04T10:48:56"/>
    <s v="Document Deficiency"/>
    <s v="Fixed"/>
    <s v="Cheryl Hodge"/>
    <s v="Test Software"/>
    <s v="Cheryl.Hodge@itt.com"/>
    <s v="SWIT Phase"/>
    <m/>
    <s v="Roger Masotti"/>
    <x v="33"/>
    <m/>
    <x v="1"/>
    <s v="Test Software"/>
    <d v="2013-11-25T13:58:03"/>
    <d v="2014-02-04T10:48:56"/>
    <x v="1"/>
    <x v="1"/>
    <n v="6"/>
    <s v="Doc"/>
    <x v="1"/>
    <s v="Not Applicable"/>
  </r>
  <r>
    <s v="GPS300003385"/>
    <s v="CSTS SWIT Test Case 4 not executed to completion"/>
    <x v="0"/>
    <s v="Closed/Approved"/>
    <s v="Developmental"/>
    <m/>
    <m/>
    <m/>
    <s v="CSTS"/>
    <s v="2-Give High Attention"/>
    <s v="DR# 3375"/>
    <s v="Roger Masotti"/>
    <d v="2013-12-04T18:12:10"/>
    <d v="2013-11-25T14:02:40"/>
    <d v="2014-01-09T18:01:15"/>
    <s v="Document Deficiency"/>
    <s v="Fixed"/>
    <s v="Cheryl Hodge"/>
    <s v="Test Engineering"/>
    <s v="Julie.Fazio@itt.com"/>
    <s v="SWIT Phase"/>
    <m/>
    <s v="Roger Masotti"/>
    <x v="33"/>
    <m/>
    <x v="1"/>
    <s v="Test Software"/>
    <d v="2013-11-25T14:02:40"/>
    <d v="2014-01-09T18:01:15"/>
    <x v="1"/>
    <x v="1"/>
    <n v="2"/>
    <s v="Code"/>
    <x v="4"/>
    <s v="Not Applicable"/>
  </r>
  <r>
    <s v="GPS300003387"/>
    <s v="TCC CAT4 Tool does not update status correctly"/>
    <x v="0"/>
    <s v="Closed/Approved"/>
    <s v="Developmental"/>
    <s v="TCC Cat 4 Description"/>
    <m/>
    <m/>
    <s v="CSTS"/>
    <s v="2-Give High Attention"/>
    <m/>
    <s v="Jason Jackson"/>
    <d v="2013-12-03T17:34:45"/>
    <d v="2013-11-25T14:10:02"/>
    <d v="2014-01-08T18:48:23"/>
    <s v="Design Error"/>
    <s v="Fixed"/>
    <s v="Cheryl Hodge"/>
    <s v="Test Software"/>
    <s v="Hamida.Yaniero@itt.com"/>
    <s v="SWIT Phase"/>
    <m/>
    <s v="Roger Masotti"/>
    <x v="33"/>
    <s v="11796BC"/>
    <x v="1"/>
    <s v="Test Software"/>
    <d v="2013-11-25T14:10:02"/>
    <d v="2014-01-08T18:48:23"/>
    <x v="1"/>
    <x v="1"/>
    <n v="2"/>
    <s v="Code"/>
    <x v="4"/>
    <s v="Not Applicable"/>
  </r>
  <r>
    <s v="GPS300003388"/>
    <s v="NPE EC-URE LBCR Issues - Random Measurement Failures &amp; Impossible Measurements"/>
    <x v="2"/>
    <s v="Open"/>
    <s v="Developmental"/>
    <m/>
    <m/>
    <m/>
    <s v="LBCR"/>
    <s v="2-Give High Attention"/>
    <m/>
    <s v="Joseph Barcelo"/>
    <d v="2013-12-03T17:33:36"/>
    <d v="2013-11-25T14:45:09"/>
    <m/>
    <m/>
    <m/>
    <m/>
    <s v="Test Software"/>
    <m/>
    <s v="Integration Test Phase"/>
    <m/>
    <s v="Brandon Flon"/>
    <x v="20"/>
    <m/>
    <x v="0"/>
    <s v="Test Software"/>
    <d v="2013-11-25T14:45:09"/>
    <m/>
    <x v="3"/>
    <x v="1"/>
    <n v="0"/>
    <s v="Code"/>
    <x v="4"/>
    <s v="Not Applicable"/>
  </r>
  <r>
    <s v="GPS300003389"/>
    <s v="MDU Scripts Need to Update Power Meter Offsets when they Switch RF Inputs"/>
    <x v="0"/>
    <s v="Closed/Approved"/>
    <s v="Developmental"/>
    <m/>
    <m/>
    <m/>
    <s v="Mission Data Unit (MDU)"/>
    <s v="1-Resolve Immediately"/>
    <m/>
    <s v="Robert Mayercik"/>
    <d v="2013-12-03T17:28:40"/>
    <d v="2013-11-26T15:07:03"/>
    <d v="2013-12-18T14:40:32"/>
    <s v="Coding Error"/>
    <s v="Fixed"/>
    <s v="Cheryl Hodge"/>
    <s v="Test Software"/>
    <s v="Nick.Suttora@itt.com"/>
    <s v="Integration Test Phase"/>
    <m/>
    <s v="Brandon Flon"/>
    <x v="0"/>
    <m/>
    <x v="1"/>
    <s v="Test Software"/>
    <d v="2013-11-26T15:07:03"/>
    <d v="2013-12-18T14:40:32"/>
    <x v="2"/>
    <x v="0"/>
    <n v="51"/>
    <s v="Code"/>
    <x v="7"/>
    <s v="Not Applicable"/>
  </r>
  <r>
    <s v="GPS300003390"/>
    <s v="Test Engine Abort button does NOT work when it is 'waiting' for an LBCR response"/>
    <x v="4"/>
    <s v="Open"/>
    <s v="Developmental"/>
    <m/>
    <m/>
    <m/>
    <s v="CSTS"/>
    <s v="2-Give High Attention"/>
    <m/>
    <s v="Richard Lourette"/>
    <d v="2013-12-17T13:13:59"/>
    <d v="2013-11-26T15:19:43"/>
    <m/>
    <m/>
    <m/>
    <m/>
    <s v="Test Software"/>
    <m/>
    <s v="Integration Test Phase"/>
    <m/>
    <s v="Brandon Flon"/>
    <x v="20"/>
    <m/>
    <x v="0"/>
    <s v="Test Software"/>
    <d v="2013-11-26T15:19:43"/>
    <m/>
    <x v="2"/>
    <x v="1"/>
    <n v="0"/>
    <s v="Code"/>
    <x v="4"/>
    <s v="Multiple"/>
  </r>
  <r>
    <s v="GPS300003392"/>
    <s v="Lag - Lead Calculation is incorrect for MDU and Panel Scripts"/>
    <x v="2"/>
    <s v="Open"/>
    <s v="Developmental"/>
    <m/>
    <m/>
    <m/>
    <s v="Mission Data Unit (MDU)"/>
    <s v="1-Resolve Immediately"/>
    <m/>
    <s v="Robert Mayercik"/>
    <d v="2013-12-03T17:11:52"/>
    <d v="2013-11-26T16:06:51"/>
    <m/>
    <m/>
    <m/>
    <m/>
    <s v="Systems"/>
    <m/>
    <m/>
    <m/>
    <s v="Howard Brayman"/>
    <x v="7"/>
    <m/>
    <x v="0"/>
    <s v="Test Software"/>
    <d v="2013-11-26T16:06:51"/>
    <m/>
    <x v="2"/>
    <x v="0"/>
    <n v="0"/>
    <s v="Code"/>
    <x v="7"/>
    <s v="Not Applicable"/>
  </r>
  <r>
    <s v="GPS300003393"/>
    <s v="FSW: Anomaly Monitor Environmental Sensitivity Causing Non-Standard Codes"/>
    <x v="1"/>
    <s v="In Progress"/>
    <s v="Developmental"/>
    <s v="code"/>
    <m/>
    <s v="SIRN 11965"/>
    <s v="Mission Data Unit (MDU)"/>
    <s v="3-Normal Queue"/>
    <m/>
    <s v="Aryeh Tasher"/>
    <d v="2013-12-03T12:46:48"/>
    <d v="2013-12-02T14:58:52"/>
    <d v="2013-12-03T15:26:36"/>
    <s v="Coding Error"/>
    <s v="Fixed"/>
    <m/>
    <s v="Test Engineering"/>
    <s v="Patricia.Roeland@itt.com"/>
    <m/>
    <m/>
    <s v="Aryeh Tasher"/>
    <x v="8"/>
    <n v="11988"/>
    <x v="1"/>
    <s v="Flight Software"/>
    <d v="2013-12-02T14:58:52"/>
    <m/>
    <x v="1"/>
    <x v="1"/>
    <n v="0"/>
    <s v="Code"/>
    <x v="3"/>
    <s v="Multiple"/>
  </r>
  <r>
    <s v="GPS300003394"/>
    <s v="FSW - No Data on L3 Downlink if ECTS is Not Enabled"/>
    <x v="1"/>
    <s v="In Progress"/>
    <s v="Developmental"/>
    <m/>
    <m/>
    <s v="SIRN 11981"/>
    <s v="Mission Data Unit (MDU)"/>
    <s v="2-Give High Attention"/>
    <m/>
    <s v="Michael Gilbert"/>
    <d v="2013-12-03T17:05:10"/>
    <d v="2013-12-03T14:03:08"/>
    <d v="2014-01-09T09:03:35"/>
    <s v="Design Error"/>
    <s v="Fixed"/>
    <m/>
    <s v="Test Engineering"/>
    <s v="Patricia.Roeland@itt.com"/>
    <s v="GNST Integration"/>
    <m/>
    <s v="Michael Gilbert"/>
    <x v="8"/>
    <n v="11995"/>
    <x v="1"/>
    <s v="Flight Software"/>
    <d v="2013-12-03T14:03:08"/>
    <m/>
    <x v="1"/>
    <x v="1"/>
    <n v="0"/>
    <s v="Code"/>
    <x v="3"/>
    <s v="Not Applicable"/>
  </r>
  <r>
    <s v="GPS300003395"/>
    <s v="No MDU Acceptance Test developed to verify IDD self test per MDUB2-3899"/>
    <x v="2"/>
    <s v="Open"/>
    <s v="Developmental"/>
    <s v="ATP1652000 Rev B"/>
    <m/>
    <m/>
    <s v="Mission Data Unit (MDU)"/>
    <s v="1-Resolve Immediately"/>
    <m/>
    <s v="Michael Yucis"/>
    <d v="2013-12-05T14:55:55"/>
    <d v="2013-12-03T17:13:01"/>
    <m/>
    <s v="Test Set Up Error"/>
    <m/>
    <m/>
    <s v="Test Engineering"/>
    <m/>
    <s v="Acceptance Phase (HW)"/>
    <m/>
    <s v="Jared Brodsky"/>
    <x v="4"/>
    <m/>
    <x v="3"/>
    <s v="Test Software"/>
    <d v="2013-12-03T17:13:01"/>
    <m/>
    <x v="2"/>
    <x v="2"/>
    <n v="0"/>
    <s v="Code"/>
    <x v="5"/>
    <s v="Not Applicable"/>
  </r>
  <r>
    <s v="GPS300003396"/>
    <s v="MDU Utility script Send Pulse had typo error - 8 bad copies found"/>
    <x v="2"/>
    <s v="Closed/Awaiting Approval"/>
    <s v="Developmental"/>
    <m/>
    <m/>
    <m/>
    <s v="MITE"/>
    <s v="3-Normal Queue"/>
    <m/>
    <s v="George Lewis"/>
    <d v="2013-12-05T14:47:54"/>
    <d v="2013-12-04T07:05:59"/>
    <d v="2013-12-05T19:55:25"/>
    <s v="Coding Error"/>
    <s v="Fixed"/>
    <m/>
    <s v="Test Engineering"/>
    <m/>
    <s v="Pre-SWIT Test Integration"/>
    <m/>
    <s v="Joel Warburg"/>
    <x v="13"/>
    <m/>
    <x v="1"/>
    <s v="Test Software"/>
    <d v="2013-12-04T07:05:59"/>
    <m/>
    <x v="2"/>
    <x v="0"/>
    <n v="0"/>
    <s v="Code"/>
    <x v="12"/>
    <s v="Not Applicable"/>
  </r>
  <r>
    <s v="GPS300003397"/>
    <s v="LBCR Code Present Command failed."/>
    <x v="2"/>
    <s v="Open"/>
    <s v="Developmental"/>
    <m/>
    <m/>
    <m/>
    <s v="LBCR"/>
    <s v="4-Low Priority"/>
    <m/>
    <s v="Joseph Barcelo"/>
    <d v="2013-12-17T17:22:32"/>
    <d v="2013-12-04T11:26:01"/>
    <m/>
    <m/>
    <m/>
    <m/>
    <s v="Test Software"/>
    <m/>
    <m/>
    <m/>
    <s v="Michael Topolski"/>
    <x v="22"/>
    <m/>
    <x v="1"/>
    <s v="Test Software"/>
    <d v="2013-12-04T11:26:01"/>
    <m/>
    <x v="3"/>
    <x v="1"/>
    <n v="0"/>
    <s v="Code"/>
    <x v="4"/>
    <s v="MITE/MAR STE Validation Script"/>
  </r>
  <r>
    <s v="GPS300003398"/>
    <s v="Need a full backup policy and procedure for all of GPS III databases"/>
    <x v="2"/>
    <s v="Open"/>
    <s v="Developmental"/>
    <m/>
    <m/>
    <m/>
    <s v="MITE"/>
    <s v="2-Give High Attention"/>
    <m/>
    <s v="Daniel Sirinides"/>
    <d v="2013-12-05T14:28:44"/>
    <d v="2013-12-04T16:14:25"/>
    <m/>
    <m/>
    <m/>
    <m/>
    <s v="Test Engineering"/>
    <m/>
    <m/>
    <m/>
    <s v="William Bartus"/>
    <x v="20"/>
    <m/>
    <x v="0"/>
    <s v="Test Software"/>
    <d v="2013-12-04T16:14:25"/>
    <m/>
    <x v="3"/>
    <x v="2"/>
    <n v="0"/>
    <s v="Doc"/>
    <x v="5"/>
    <s v="Not Applicable"/>
  </r>
  <r>
    <s v="GPS300003402"/>
    <s v="FSW: Correction of Units in OBC Ephemeris Data Msg"/>
    <x v="1"/>
    <s v="In Progress"/>
    <s v="Developmental"/>
    <s v="Code"/>
    <m/>
    <s v="SIRN 11988"/>
    <s v="Mission Data Unit (MDU)"/>
    <s v="3-Normal Queue"/>
    <m/>
    <s v="Waiman Baccay"/>
    <d v="2013-12-12T10:04:25"/>
    <d v="2013-12-07T07:38:38"/>
    <d v="2013-12-19T11:18:47"/>
    <s v="Requirement Incorrect"/>
    <s v="Fixed"/>
    <m/>
    <s v="Flight Software"/>
    <s v="Patricia.Roeland@itt.com"/>
    <s v="GNST Integration"/>
    <m/>
    <s v="Waiman Baccay"/>
    <x v="8"/>
    <n v="11991"/>
    <x v="1"/>
    <s v="Flight Software"/>
    <d v="2013-12-07T07:38:38"/>
    <m/>
    <x v="1"/>
    <x v="1"/>
    <n v="0"/>
    <s v="Code"/>
    <x v="3"/>
    <s v="Not Applicable"/>
  </r>
  <r>
    <s v="GPS300003404"/>
    <s v="String function round off error in Group Delay test leads to blank entry in datasheet when measurement rounds off to zero"/>
    <x v="2"/>
    <s v="Open"/>
    <s v="Formal DR"/>
    <m/>
    <m/>
    <m/>
    <s v="Transmitter/Tuning STE"/>
    <s v="4-Low Priority"/>
    <m/>
    <s v="Dick Wong"/>
    <d v="2014-02-06T15:21:40"/>
    <d v="2013-12-10T14:34:48"/>
    <m/>
    <s v="Coding Error"/>
    <m/>
    <m/>
    <s v="Test Software"/>
    <s v="David.Valvano@itt.com"/>
    <s v="Integration Test Phase"/>
    <s v="XMTR STE"/>
    <s v="Dick Wong"/>
    <x v="34"/>
    <m/>
    <x v="2"/>
    <s v="Test Software"/>
    <d v="2013-12-10T14:34:48"/>
    <m/>
    <x v="4"/>
    <x v="4"/>
    <n v="0"/>
    <s v="Code"/>
    <x v="10"/>
    <s v="Not Applicable"/>
  </r>
  <r>
    <s v="GPS300003406"/>
    <s v="LBCR Hardware Correlator Buffer Contains Incorrect Number of Waveforms"/>
    <x v="0"/>
    <s v="Closed/Approved"/>
    <s v="Developmental"/>
    <m/>
    <s v="UCC DR3406"/>
    <s v="any LBCR SIRN pre SIRN11853J"/>
    <s v="LBCR"/>
    <s v="2-Give High Attention"/>
    <m/>
    <s v="Joseph Barcelo"/>
    <d v="2013-12-11T17:55:22"/>
    <d v="2013-12-10T17:20:54"/>
    <d v="2014-01-27T13:51:38"/>
    <s v="Coding Error"/>
    <s v="Fixed"/>
    <s v="Cheryl Hodge"/>
    <s v="Systems"/>
    <s v="Julie.Fazio@itt.com"/>
    <m/>
    <m/>
    <s v="Howard Brayman"/>
    <x v="10"/>
    <s v="SIRN11853I_SECRET"/>
    <x v="0"/>
    <s v="Test Software"/>
    <d v="2013-12-10T17:20:54"/>
    <d v="2014-01-27T13:51:38"/>
    <x v="1"/>
    <x v="1"/>
    <n v="5"/>
    <s v="Code"/>
    <x v="4"/>
    <s v="Not Applicable"/>
  </r>
  <r>
    <s v="GPS300003409"/>
    <s v="NPEITE LBCR Scripts should default to HW Measurement"/>
    <x v="2"/>
    <s v="Open"/>
    <s v="Developmental"/>
    <m/>
    <m/>
    <m/>
    <s v="CSTS"/>
    <s v="3-Normal Queue"/>
    <n v="3357"/>
    <s v="Robert Mayercik"/>
    <d v="2013-12-11T19:48:30"/>
    <d v="2013-12-10T18:15:38"/>
    <m/>
    <m/>
    <m/>
    <m/>
    <s v="Test Software"/>
    <m/>
    <s v="Integration Test Phase"/>
    <m/>
    <s v="Robert Mayercik"/>
    <x v="11"/>
    <m/>
    <x v="1"/>
    <s v="Test Software"/>
    <d v="2013-12-10T18:15:38"/>
    <m/>
    <x v="3"/>
    <x v="3"/>
    <n v="0"/>
    <s v="Code"/>
    <x v="9"/>
    <s v="Not Applicable"/>
  </r>
  <r>
    <s v="GPS300003410"/>
    <s v="Bin 2/3/4 MITE LBCR Scripts must set HW measurement mode"/>
    <x v="0"/>
    <s v="Closed/Approved"/>
    <s v="Developmental"/>
    <m/>
    <m/>
    <m/>
    <s v="CSTS"/>
    <s v="3-Normal Queue"/>
    <n v="3357"/>
    <s v="Robert Mayercik"/>
    <d v="2013-12-11T19:47:43"/>
    <d v="2013-12-10T18:18:20"/>
    <d v="2014-01-30T09:13:16"/>
    <s v="Design Error"/>
    <s v="Fixed"/>
    <s v="Cheryl Hodge"/>
    <s v="Test Software"/>
    <s v="Nick.Suttora@itt.com"/>
    <s v="Integration Test Phase"/>
    <m/>
    <s v="Robert Mayercik"/>
    <x v="10"/>
    <m/>
    <x v="1"/>
    <s v="Test Software"/>
    <d v="2013-12-10T18:18:20"/>
    <d v="2014-01-30T09:13:16"/>
    <x v="2"/>
    <x v="0"/>
    <n v="5"/>
    <s v="Code"/>
    <x v="7"/>
    <s v="Multiple"/>
  </r>
  <r>
    <s v="GPS300003427"/>
    <s v="FSW - L3 Downlink Fault Reported for Received NDS UHF Messages"/>
    <x v="4"/>
    <s v="Open"/>
    <s v="Developmental"/>
    <m/>
    <m/>
    <s v="SIRN 11981"/>
    <s v="Mission Data Unit (MDU)"/>
    <s v="3-Normal Queue"/>
    <n v="23463111"/>
    <s v="Michael Gilbert"/>
    <d v="2013-12-16T15:13:35"/>
    <d v="2013-12-12T13:39:53"/>
    <m/>
    <s v="Coding Error"/>
    <m/>
    <m/>
    <s v="Test Engineering"/>
    <m/>
    <s v="GNST Integration"/>
    <m/>
    <s v="Michael Gilbert"/>
    <x v="8"/>
    <m/>
    <x v="1"/>
    <s v="Flight Software"/>
    <d v="2013-12-12T13:39:53"/>
    <m/>
    <x v="1"/>
    <x v="1"/>
    <n v="0"/>
    <s v="Code"/>
    <x v="3"/>
    <s v="Multiple"/>
  </r>
  <r>
    <s v="GPS300003429"/>
    <s v="FSW - Crosslink/NDS Data Anomalies Reported by SNL"/>
    <x v="4"/>
    <s v="In Progress"/>
    <s v="Developmental"/>
    <m/>
    <m/>
    <s v="SIRN 11981"/>
    <s v="Mission Data Unit (MDU)"/>
    <s v="2-Give High Attention"/>
    <m/>
    <s v="Michael Gilbert"/>
    <d v="2013-12-16T15:13:17"/>
    <d v="2013-12-12T17:12:27"/>
    <m/>
    <m/>
    <m/>
    <m/>
    <s v="Test Engineering"/>
    <m/>
    <s v="GNST Integration"/>
    <m/>
    <s v="Michael Gilbert"/>
    <x v="8"/>
    <m/>
    <x v="0"/>
    <s v="Flight Software"/>
    <d v="2013-12-12T17:12:27"/>
    <m/>
    <x v="1"/>
    <x v="1"/>
    <n v="0"/>
    <s v="Code"/>
    <x v="3"/>
    <s v="Not Applicable"/>
  </r>
  <r>
    <s v="GPS300003430"/>
    <s v="FSW - GBD Telemetry Corrupted at High Rates"/>
    <x v="3"/>
    <s v="In Progress"/>
    <s v="Developmental"/>
    <m/>
    <m/>
    <s v="SIRN 11981"/>
    <s v="Mission Data Unit (MDU)"/>
    <s v="2-Give High Attention"/>
    <m/>
    <s v="Michael Gilbert"/>
    <d v="2013-12-16T15:12:33"/>
    <d v="2013-12-13T13:29:09"/>
    <d v="2014-02-04T12:40:21"/>
    <s v="Requirement Misunderstood"/>
    <s v="Fixed"/>
    <m/>
    <s v="Test Engineering"/>
    <m/>
    <s v="GNST Integration"/>
    <m/>
    <s v="Michael Gilbert"/>
    <x v="8"/>
    <n v="12004"/>
    <x v="0"/>
    <s v="Flight Software"/>
    <d v="2013-12-13T13:29:09"/>
    <m/>
    <x v="1"/>
    <x v="1"/>
    <n v="0"/>
    <s v="Code"/>
    <x v="3"/>
    <s v="Not Applicable"/>
  </r>
  <r>
    <s v="GPS300003431"/>
    <s v="Bonding/Isolation Datasheets Updates Needed to pre-print paragraph #'s and test units"/>
    <x v="2"/>
    <s v="Open"/>
    <s v="Formal DR"/>
    <m/>
    <m/>
    <m/>
    <s v="Transmitter/Tuning STE"/>
    <s v="4-Low Priority"/>
    <m/>
    <s v="Dick Wong"/>
    <d v="2014-02-06T15:22:12"/>
    <d v="2013-12-16T10:13:06"/>
    <m/>
    <s v="Customer Request"/>
    <m/>
    <m/>
    <s v="Test Engineering"/>
    <s v="David.Valvano@itt.com"/>
    <s v="Integration Test Phase"/>
    <s v="XMTR STE"/>
    <s v="Dick Wong"/>
    <x v="34"/>
    <m/>
    <x v="2"/>
    <s v="Test Software"/>
    <d v="2013-12-16T10:13:06"/>
    <m/>
    <x v="4"/>
    <x v="4"/>
    <n v="0"/>
    <s v="Code"/>
    <x v="10"/>
    <s v="Not Applicable"/>
  </r>
  <r>
    <s v="GPS300003432"/>
    <s v="Update software prompts in Return Loss test to reflect latest setup"/>
    <x v="2"/>
    <s v="Open"/>
    <s v="Formal DR"/>
    <m/>
    <m/>
    <m/>
    <s v="Transmitter/Tuning STE"/>
    <s v="4-Low Priority"/>
    <m/>
    <s v="Dick Wong"/>
    <d v="2014-02-06T15:22:39"/>
    <d v="2013-12-16T10:20:46"/>
    <m/>
    <s v="Customer Request"/>
    <m/>
    <m/>
    <s v="Test Engineering"/>
    <s v="David.Valvano@itt.com"/>
    <s v="Integration Test Phase"/>
    <s v="XMTR STE"/>
    <s v="Dick Wong"/>
    <x v="34"/>
    <m/>
    <x v="2"/>
    <s v="Test Software"/>
    <d v="2013-12-16T10:20:46"/>
    <m/>
    <x v="4"/>
    <x v="4"/>
    <n v="0"/>
    <s v="Code"/>
    <x v="10"/>
    <s v="Not Applicable"/>
  </r>
  <r>
    <s v="GPS300003439"/>
    <s v="LBCR COM port &quot;access denied&quot; on first open by ITE"/>
    <x v="2"/>
    <s v="Open"/>
    <s v="Developmental"/>
    <m/>
    <m/>
    <s v="SIRN11853H_SECRET and before"/>
    <s v="LBCR"/>
    <s v="3-Normal Queue"/>
    <s v="DR2861"/>
    <s v="Joseph Barcelo"/>
    <d v="2014-02-06T14:52:03"/>
    <d v="2014-01-07T20:23:04"/>
    <m/>
    <s v="COTS Deficiency"/>
    <m/>
    <m/>
    <s v="Test Engineering"/>
    <m/>
    <s v="Integration Test Phase"/>
    <m/>
    <s v="Joseph Barcelo"/>
    <x v="35"/>
    <m/>
    <x v="1"/>
    <s v="Test Software"/>
    <d v="2014-01-07T20:23:04"/>
    <m/>
    <x v="1"/>
    <x v="1"/>
    <n v="0"/>
    <s v="Code"/>
    <x v="4"/>
    <s v="Not Applicable"/>
  </r>
  <r>
    <s v="GPS300003441"/>
    <s v="LBCR Matlab Returns Incorrect Phase Angle and Amplitude after Coherent Summation"/>
    <x v="0"/>
    <s v="Closed/Approved"/>
    <s v="Developmental"/>
    <m/>
    <m/>
    <m/>
    <s v="LBCR"/>
    <s v="3-Normal Queue"/>
    <m/>
    <s v="Howard Brayman"/>
    <d v="2014-01-09T10:16:00"/>
    <d v="2014-01-08T09:53:36"/>
    <d v="2014-02-07T20:31:51"/>
    <s v="Design Error"/>
    <s v="Fixed"/>
    <s v="Cheryl Hodge"/>
    <s v="Systems"/>
    <s v="Nick.Suttora@itt.com"/>
    <m/>
    <m/>
    <s v="Howard Brayman"/>
    <x v="10"/>
    <m/>
    <x v="1"/>
    <s v="Test Software"/>
    <d v="2014-01-08T09:53:36"/>
    <d v="2014-02-07T20:31:51"/>
    <x v="2"/>
    <x v="1"/>
    <n v="6"/>
    <s v="Code"/>
    <x v="4"/>
    <s v="Not Applicable"/>
  </r>
  <r>
    <s v="GPS300003443"/>
    <s v="Remove superfluous double-dashes from all comments in LBCR XML files"/>
    <x v="2"/>
    <s v="Open"/>
    <s v="Developmental"/>
    <m/>
    <m/>
    <m/>
    <s v="LBCR"/>
    <s v="3-Normal Queue"/>
    <s v="DR GPS300003297"/>
    <s v="Joseph Barcelo"/>
    <d v="2014-01-09T14:32:35"/>
    <d v="2014-01-08T20:03:59"/>
    <m/>
    <s v="Coding Error"/>
    <m/>
    <m/>
    <s v="Test Software"/>
    <m/>
    <m/>
    <m/>
    <s v="Joseph Barcelo"/>
    <x v="22"/>
    <m/>
    <x v="2"/>
    <s v="Test Software"/>
    <d v="2014-01-08T20:03:59"/>
    <m/>
    <x v="1"/>
    <x v="1"/>
    <n v="0"/>
    <s v="Code"/>
    <x v="4"/>
    <s v="Not Applicable"/>
  </r>
  <r>
    <s v="GPS300003444"/>
    <s v="FSW: Update OBC Comm Blackout"/>
    <x v="1"/>
    <s v="In Progress"/>
    <s v="Developmental"/>
    <s v="Code"/>
    <m/>
    <s v="SIRN 11991"/>
    <s v="Mission Data Unit (MDU)"/>
    <s v="3-Normal Queue"/>
    <m/>
    <s v="Waiman Baccay"/>
    <d v="2014-01-09T14:11:47"/>
    <d v="2014-01-09T11:25:06"/>
    <d v="2014-01-14T08:12:14"/>
    <s v="Not a Failure"/>
    <s v="Fixed"/>
    <m/>
    <s v="Flight Software"/>
    <s v="Patricia.Roeland@itt.com"/>
    <s v="Integration Test Phase"/>
    <m/>
    <s v="Waiman Baccay"/>
    <x v="8"/>
    <n v="11995"/>
    <x v="1"/>
    <s v="Flight Software"/>
    <d v="2014-01-09T11:25:06"/>
    <m/>
    <x v="1"/>
    <x v="1"/>
    <n v="0"/>
    <s v="Code"/>
    <x v="3"/>
    <s v="Not Applicable"/>
  </r>
  <r>
    <s v="GPS300003445"/>
    <s v="FSW: Add ISF DE Handling"/>
    <x v="3"/>
    <s v="In Progress"/>
    <s v="Developmental"/>
    <s v="Code"/>
    <m/>
    <s v="SIRN 11995"/>
    <s v="Mission Data Unit (MDU)"/>
    <s v="3-Normal Queue"/>
    <m/>
    <s v="Waiman Baccay"/>
    <d v="2014-01-09T14:10:50"/>
    <d v="2014-01-09T11:27:21"/>
    <d v="2014-01-31T17:38:20"/>
    <s v="Design Error"/>
    <s v="Fixed"/>
    <m/>
    <s v="Flight Software"/>
    <m/>
    <s v="Integration Test Phase"/>
    <m/>
    <s v="Waiman Baccay"/>
    <x v="8"/>
    <n v="12004"/>
    <x v="1"/>
    <s v="Flight Software"/>
    <d v="2014-01-09T11:27:21"/>
    <m/>
    <x v="1"/>
    <x v="1"/>
    <n v="0"/>
    <s v="Code"/>
    <x v="3"/>
    <s v="Not Applicable"/>
  </r>
  <r>
    <s v="GPS300003448"/>
    <s v="TIC EXT REF not present for X1-Epoch Adjust Script"/>
    <x v="0"/>
    <s v="Closed/Approved"/>
    <s v="Developmental"/>
    <m/>
    <m/>
    <m/>
    <s v="NPE ITE"/>
    <s v="3-Normal Queue"/>
    <s v="DR3447"/>
    <s v="Michael Topolski"/>
    <d v="2014-01-13T14:24:46"/>
    <d v="2014-01-13T10:54:47"/>
    <d v="2014-01-29T18:59:07"/>
    <s v="Test Set Up Error"/>
    <s v="Enhancement Request"/>
    <s v="Cheryl Hodge"/>
    <s v="Test Engineering"/>
    <s v="Vincent.Cuprewich@itt.com"/>
    <m/>
    <m/>
    <s v="Vincent Cuprewich"/>
    <x v="11"/>
    <m/>
    <x v="1"/>
    <s v="Test Software"/>
    <d v="2014-01-13T10:54:47"/>
    <d v="2014-01-29T18:59:08"/>
    <x v="3"/>
    <x v="3"/>
    <n v="5"/>
    <s v="Code"/>
    <x v="9"/>
    <s v="Not Applicable"/>
  </r>
  <r>
    <s v="GPS300003449"/>
    <s v="FSW: MDU AFS Signals Failure Results In Continual MDU Resets"/>
    <x v="0"/>
    <s v="Closed/Approved"/>
    <s v="Developmental"/>
    <s v="code"/>
    <m/>
    <s v="SIRN 11965"/>
    <s v="Mission Data Unit (MDU)"/>
    <s v="2-Give High Attention"/>
    <n v="3257"/>
    <s v="Aryeh Tasher"/>
    <d v="2014-01-13T14:51:01"/>
    <d v="2014-01-13T14:36:53"/>
    <d v="2014-02-08T20:14:07"/>
    <s v="Coding Error"/>
    <s v="Fixed Indirectly"/>
    <s v="Cheryl Hodge"/>
    <s v="Test Engineering"/>
    <s v="Nick.Suttora@itt.com"/>
    <m/>
    <m/>
    <s v="Aryeh Tasher"/>
    <x v="10"/>
    <n v="12004"/>
    <x v="1"/>
    <s v="Flight Software"/>
    <d v="2014-01-13T14:36:53"/>
    <d v="2014-02-08T20:14:07"/>
    <x v="1"/>
    <x v="1"/>
    <n v="6"/>
    <s v="Code"/>
    <x v="3"/>
    <s v="X1 Epoch Adjust"/>
  </r>
  <r>
    <s v="GPS300003450"/>
    <s v="Macro Spreadsheet for Symmetricom 5120A not retrieving all data"/>
    <x v="0"/>
    <s v="Closed/Approved"/>
    <s v="Developmental"/>
    <m/>
    <m/>
    <s v="5120A_ctrl_lan.xlsm"/>
    <s v="MITE"/>
    <s v="3-Normal Queue"/>
    <m/>
    <s v="Bruce Johnson"/>
    <d v="2014-01-16T15:00:18"/>
    <d v="2014-01-14T11:04:42"/>
    <d v="2014-01-28T10:20:23"/>
    <s v="Coding Error"/>
    <s v="Fixed"/>
    <s v="Cheryl Hodge"/>
    <s v="Test Engineering"/>
    <s v="Luigi.Greco@itt.com"/>
    <s v="Acceptance Phase (HW)"/>
    <m/>
    <s v="Robert Mayercik"/>
    <x v="0"/>
    <s v="11892A (Plus Patch)"/>
    <x v="1"/>
    <s v="Test Software"/>
    <d v="2014-01-14T11:04:42"/>
    <d v="2014-01-28T10:20:23"/>
    <x v="2"/>
    <x v="0"/>
    <n v="5"/>
    <s v="Code"/>
    <x v="7"/>
    <s v="Not Applicable"/>
  </r>
  <r>
    <s v="GPS300003451"/>
    <s v="MDU Telemetry Script not using appropriate limits for ATP-level testing"/>
    <x v="0"/>
    <s v="Closed/Approved"/>
    <s v="Developmental"/>
    <m/>
    <m/>
    <m/>
    <s v="CSTS"/>
    <s v="2-Give High Attention"/>
    <m/>
    <s v="Robert Mayercik"/>
    <d v="2014-01-15T16:21:05"/>
    <d v="2014-01-14T11:08:39"/>
    <d v="2014-01-28T12:52:35"/>
    <s v="Coding Error"/>
    <s v="Fixed"/>
    <s v="Cheryl Hodge"/>
    <s v="Test Engineering"/>
    <s v="Vincent.Cuprewich@itt.com"/>
    <s v="Acceptance Phase (HW)"/>
    <m/>
    <s v="Robert Mayercik"/>
    <x v="0"/>
    <s v="11892A (and patch)"/>
    <x v="0"/>
    <s v="Test Software"/>
    <d v="2014-01-14T11:08:39"/>
    <d v="2014-01-28T12:52:35"/>
    <x v="2"/>
    <x v="0"/>
    <n v="5"/>
    <s v="Code"/>
    <x v="7"/>
    <s v="NCE Signals"/>
  </r>
  <r>
    <s v="GPS300003453"/>
    <s v="NaNs: legitimate or pathological?"/>
    <x v="2"/>
    <s v="Open"/>
    <s v="Developmental"/>
    <m/>
    <m/>
    <s v="SIRN11853H_SECRET and earlier"/>
    <s v="LBCR"/>
    <s v="3-Normal Queue"/>
    <s v="DR3381"/>
    <s v="Joseph Barcelo"/>
    <d v="2014-02-06T14:54:17"/>
    <d v="2014-01-14T21:49:03"/>
    <m/>
    <m/>
    <m/>
    <m/>
    <s v="Test Engineering"/>
    <m/>
    <m/>
    <m/>
    <s v="Joseph Barcelo"/>
    <x v="22"/>
    <m/>
    <x v="1"/>
    <s v="Test Software"/>
    <d v="2014-01-14T21:49:03"/>
    <m/>
    <x v="1"/>
    <x v="1"/>
    <n v="0"/>
    <s v="Code"/>
    <x v="4"/>
    <s v="MDU Telemetry"/>
  </r>
  <r>
    <s v="GPS300003454"/>
    <s v="Measurement names in MDU NCE Signals script not sufficiently unique"/>
    <x v="0"/>
    <s v="Closed/Approved"/>
    <s v="Developmental"/>
    <m/>
    <m/>
    <m/>
    <s v="CSTS"/>
    <s v="2-Give High Attention"/>
    <m/>
    <s v="Robert Mayercik"/>
    <d v="2014-01-15T16:33:19"/>
    <d v="2014-01-15T15:32:23"/>
    <d v="2014-01-24T00:34:01"/>
    <s v="Coding Error"/>
    <s v="Fixed"/>
    <s v="Cheryl Hodge"/>
    <s v="Test Software"/>
    <s v="Nick.Suttora@itt.com"/>
    <s v="Acceptance Phase (HW)"/>
    <m/>
    <s v="Robert Mayercik"/>
    <x v="10"/>
    <s v="11892 Patch"/>
    <x v="1"/>
    <s v="Test Software"/>
    <d v="2014-01-15T15:32:23"/>
    <d v="2014-01-24T00:34:01"/>
    <x v="2"/>
    <x v="0"/>
    <n v="4"/>
    <s v="Code"/>
    <x v="7"/>
    <s v="Not Applicable"/>
  </r>
  <r>
    <s v="GPS300003456"/>
    <s v="NPE Group Delay Differential and Coherence measurements need to be calculated over temperature per configuration."/>
    <x v="2"/>
    <s v="Open"/>
    <s v="Developmental"/>
    <m/>
    <m/>
    <m/>
    <s v="Navigation Payload Element (NPE)"/>
    <s v="3-Normal Queue"/>
    <n v="3238"/>
    <s v="Vincent Cuprewich"/>
    <d v="2014-01-15T16:34:49"/>
    <d v="2014-01-15T15:35:40"/>
    <m/>
    <m/>
    <m/>
    <m/>
    <s v="Test Engineering"/>
    <m/>
    <m/>
    <m/>
    <s v="Michael Topolski"/>
    <x v="11"/>
    <m/>
    <x v="1"/>
    <s v="Test Software"/>
    <d v="2014-01-15T15:35:40"/>
    <m/>
    <x v="3"/>
    <x v="3"/>
    <n v="0"/>
    <s v="Code"/>
    <x v="9"/>
    <s v="NCE Signals"/>
  </r>
  <r>
    <s v="GPS300003457"/>
    <s v="NAV Messaging Field Updates"/>
    <x v="0"/>
    <s v="Closed/Approved"/>
    <s v="Developmental"/>
    <m/>
    <m/>
    <m/>
    <s v="CSTS"/>
    <s v="3-Normal Queue"/>
    <m/>
    <s v="Richard Lourette"/>
    <d v="2014-01-15T16:38:59"/>
    <d v="2014-01-15T16:00:14"/>
    <d v="2014-01-25T11:41:53"/>
    <s v="Coding Error"/>
    <s v="Fixed"/>
    <s v="Cheryl Hodge"/>
    <s v="Test Software"/>
    <s v="George.Lewis@itt.com"/>
    <m/>
    <m/>
    <s v="Kenneth Adam"/>
    <x v="1"/>
    <s v="SIRN11796BE"/>
    <x v="1"/>
    <s v="Test Software"/>
    <d v="2014-01-15T16:00:14"/>
    <d v="2014-01-25T11:41:53"/>
    <x v="1"/>
    <x v="1"/>
    <n v="4"/>
    <s v="Code"/>
    <x v="4"/>
    <s v="Combined Group Delay"/>
  </r>
  <r>
    <s v="GPS300003459"/>
    <s v="MDU Crosslink Receive cleanup caused Code Dwell Imbalance to fail"/>
    <x v="0"/>
    <s v="Closed/Approved"/>
    <s v="Developmental"/>
    <m/>
    <m/>
    <m/>
    <s v="MITE"/>
    <s v="2-Give High Attention"/>
    <m/>
    <s v="Robert Mayercik"/>
    <d v="2014-01-16T14:42:33"/>
    <d v="2014-01-16T11:55:48"/>
    <d v="2014-01-28T14:04:13"/>
    <s v="Coding Error"/>
    <s v="Fixed"/>
    <s v="Cheryl Hodge"/>
    <s v="Test Engineering"/>
    <s v="Bruce.Johnson@itt.com"/>
    <s v="Acceptance Phase (HW)"/>
    <m/>
    <s v="Robert Mayercik"/>
    <x v="0"/>
    <s v="11892A (Plus Patch)"/>
    <x v="0"/>
    <s v="Test Software"/>
    <d v="2014-01-16T11:55:48"/>
    <d v="2014-01-28T14:04:13"/>
    <x v="2"/>
    <x v="0"/>
    <n v="5"/>
    <s v="Code"/>
    <x v="7"/>
    <s v="Not Applicable"/>
  </r>
  <r>
    <s v="GPS300003460"/>
    <s v="Variable name overload in RF Coupling Scripts causing incorrect limits to be applied"/>
    <x v="0"/>
    <s v="Closed/Approved"/>
    <s v="Developmental"/>
    <m/>
    <m/>
    <m/>
    <s v="MITE"/>
    <s v="2-Give High Attention"/>
    <m/>
    <s v="Robert Mayercik"/>
    <d v="2014-01-16T14:37:54"/>
    <d v="2014-01-16T11:57:17"/>
    <d v="2014-01-21T21:56:14"/>
    <s v="Coding Error"/>
    <s v="Fixed"/>
    <s v="Cheryl Hodge"/>
    <s v="Test Engineering"/>
    <s v="Bruce.Johnson@itt.com"/>
    <m/>
    <m/>
    <s v="Robert Mayercik"/>
    <x v="0"/>
    <s v="11892A (Plus Patch)"/>
    <x v="0"/>
    <s v="Test Software"/>
    <d v="2014-01-16T11:57:17"/>
    <d v="2014-01-21T21:56:14"/>
    <x v="2"/>
    <x v="0"/>
    <n v="4"/>
    <s v="Code"/>
    <x v="7"/>
    <s v="Crosslink Receive"/>
  </r>
  <r>
    <s v="GPS300003463"/>
    <s v="Persistent Variables for controlling environment settings at NPE Panel Level"/>
    <x v="2"/>
    <s v="Open"/>
    <s v="Developmental"/>
    <m/>
    <m/>
    <m/>
    <s v="CSTS"/>
    <s v="2-Give High Attention"/>
    <m/>
    <s v="George Lewis"/>
    <d v="2014-01-16T14:14:50"/>
    <d v="2014-01-16T13:55:04"/>
    <m/>
    <m/>
    <m/>
    <m/>
    <s v="Systems"/>
    <m/>
    <m/>
    <m/>
    <s v="Vincent Cuprewich"/>
    <x v="11"/>
    <m/>
    <x v="2"/>
    <s v="Test Software"/>
    <d v="2014-01-16T13:55:04"/>
    <m/>
    <x v="3"/>
    <x v="1"/>
    <n v="0"/>
    <s v="Code"/>
    <x v="4"/>
    <s v="RF Coupling"/>
  </r>
  <r>
    <s v="GPS300003464"/>
    <s v="MDU LBand Combined Group Delay script suffers from same variable name overload as Coupling"/>
    <x v="0"/>
    <s v="Closed/Approved"/>
    <s v="Developmental"/>
    <m/>
    <m/>
    <m/>
    <s v="CSTS"/>
    <s v="1-Resolve Immediately"/>
    <n v="3460"/>
    <s v="Robert Mayercik"/>
    <d v="2014-01-18T19:18:54"/>
    <d v="2014-01-18T10:31:24"/>
    <d v="2014-01-28T12:54:30"/>
    <s v="Coding Error"/>
    <s v="Fixed"/>
    <s v="Cheryl Hodge"/>
    <s v="Test Software"/>
    <s v="Katherine.Carita@itt.com"/>
    <s v="Acceptance Phase (HW)"/>
    <m/>
    <s v="Robert Mayercik"/>
    <x v="0"/>
    <s v="11892A (and patch)"/>
    <x v="3"/>
    <s v="Test Software"/>
    <d v="2014-01-18T10:31:24"/>
    <d v="2014-01-28T12:54:30"/>
    <x v="2"/>
    <x v="0"/>
    <n v="5"/>
    <s v="Code"/>
    <x v="7"/>
    <s v="Not Applicable"/>
  </r>
  <r>
    <s v="GPS300003465"/>
    <s v="Incorporate NAV message definition changes from review"/>
    <x v="2"/>
    <s v="Open"/>
    <s v="Developmental"/>
    <m/>
    <m/>
    <m/>
    <s v="CSTS"/>
    <s v="4-Low Priority"/>
    <m/>
    <s v="George Lewis"/>
    <d v="2014-01-20T15:01:47"/>
    <d v="2014-01-20T11:59:22"/>
    <m/>
    <m/>
    <m/>
    <m/>
    <s v="Flight Software"/>
    <m/>
    <m/>
    <m/>
    <s v="Richard Lourette"/>
    <x v="22"/>
    <m/>
    <x v="1"/>
    <s v="Test Software"/>
    <d v="2014-01-20T11:59:22"/>
    <m/>
    <x v="1"/>
    <x v="1"/>
    <n v="0"/>
    <s v="Code"/>
    <x v="4"/>
    <s v="Combined Group Delay"/>
  </r>
  <r>
    <s v="GPS300003467"/>
    <s v="Default Installation Failed because Watlow equipment not present"/>
    <x v="2"/>
    <s v="Open"/>
    <s v="Developmental"/>
    <m/>
    <m/>
    <m/>
    <s v="CSTS"/>
    <s v="2-Give High Attention"/>
    <m/>
    <s v="Roger Masotti"/>
    <d v="2014-01-23T14:51:58"/>
    <d v="2014-01-20T22:12:58"/>
    <m/>
    <m/>
    <m/>
    <m/>
    <s v="Test Engineering"/>
    <m/>
    <s v="SWIT Phase"/>
    <m/>
    <s v="Roger Masotti"/>
    <x v="1"/>
    <m/>
    <x v="1"/>
    <s v="Test Software"/>
    <d v="2014-01-20T22:12:58"/>
    <m/>
    <x v="1"/>
    <x v="1"/>
    <n v="0"/>
    <s v="Doc"/>
    <x v="1"/>
    <s v="Not Applicable"/>
  </r>
  <r>
    <s v="GPS300003468"/>
    <s v="Recorder output defaults to the off state during ATP testing"/>
    <x v="2"/>
    <s v="Open"/>
    <s v="Formal DR"/>
    <m/>
    <m/>
    <m/>
    <s v="Transmitter/Tuning STE"/>
    <s v="3-Normal Queue"/>
    <m/>
    <s v="Dick Wong"/>
    <d v="2014-02-06T15:20:17"/>
    <d v="2014-01-21T13:58:35"/>
    <m/>
    <s v="Enhancement"/>
    <m/>
    <m/>
    <s v="Test Engineering"/>
    <s v="David.Valvano@itt.com"/>
    <s v="Unit Test Phase"/>
    <s v="XMTR STE"/>
    <s v="David Valvano"/>
    <x v="34"/>
    <m/>
    <x v="4"/>
    <s v="Test Software"/>
    <d v="2014-01-21T13:58:35"/>
    <m/>
    <x v="4"/>
    <x v="4"/>
    <n v="0"/>
    <s v="Code"/>
    <x v="10"/>
    <s v="Not Applicable"/>
  </r>
  <r>
    <s v="GPS300003471"/>
    <s v="Dry Run SIQT Test Case 7.1.2.1.5 - unable to verify requirements"/>
    <x v="2"/>
    <s v="Open"/>
    <s v="Developmental"/>
    <m/>
    <m/>
    <m/>
    <s v="CSTS"/>
    <s v="2-Give High Attention"/>
    <m/>
    <s v="Roger Masotti"/>
    <d v="2014-01-23T14:37:12"/>
    <d v="2014-01-22T02:47:17"/>
    <m/>
    <m/>
    <m/>
    <m/>
    <s v="Test Software"/>
    <m/>
    <m/>
    <m/>
    <s v="Roger Masotti"/>
    <x v="1"/>
    <m/>
    <x v="1"/>
    <s v="Test Software"/>
    <d v="2014-01-22T02:47:17"/>
    <m/>
    <x v="1"/>
    <x v="1"/>
    <n v="0"/>
    <s v="Code"/>
    <x v="4"/>
    <s v="Not Applicable"/>
  </r>
  <r>
    <s v="GPS300003472"/>
    <s v="MDU Standard Codes script has duplicated measurement names"/>
    <x v="0"/>
    <s v="Closed/Approved"/>
    <s v="Developmental"/>
    <m/>
    <m/>
    <m/>
    <s v="CSTS"/>
    <s v="3-Normal Queue"/>
    <m/>
    <s v="Robert Mayercik"/>
    <d v="2014-01-23T14:31:55"/>
    <d v="2014-01-22T13:14:06"/>
    <d v="2014-01-24T00:38:27"/>
    <s v="Requirement Misunderstood"/>
    <s v="Fixed"/>
    <s v="Cheryl Hodge"/>
    <s v="Test Software"/>
    <s v="Nick.Suttora@itt.com"/>
    <m/>
    <m/>
    <s v="Robert Mayercik"/>
    <x v="0"/>
    <s v="11892 Patch"/>
    <x v="1"/>
    <s v="Test Software"/>
    <d v="2014-01-22T13:14:06"/>
    <d v="2014-01-24T00:38:27"/>
    <x v="2"/>
    <x v="0"/>
    <n v="4"/>
    <s v="Code"/>
    <x v="7"/>
    <s v="Not Applicable"/>
  </r>
  <r>
    <s v="GPS300003473"/>
    <s v="MDU Non-Standard Codes script not designed to be trendable"/>
    <x v="2"/>
    <s v="Open"/>
    <s v="Developmental"/>
    <m/>
    <m/>
    <m/>
    <s v="CSTS"/>
    <s v="3-Normal Queue"/>
    <m/>
    <s v="Robert Mayercik"/>
    <d v="2014-01-23T14:31:18"/>
    <d v="2014-01-22T13:16:56"/>
    <m/>
    <s v="Requirement Misunderstood"/>
    <m/>
    <m/>
    <s v="Test Software"/>
    <m/>
    <m/>
    <m/>
    <s v="Robert Mayercik"/>
    <x v="20"/>
    <m/>
    <x v="1"/>
    <s v="Test Software"/>
    <d v="2014-01-22T13:16:56"/>
    <m/>
    <x v="2"/>
    <x v="0"/>
    <n v="0"/>
    <s v="Code"/>
    <x v="7"/>
    <s v="Standard Codes"/>
  </r>
  <r>
    <s v="GPS300003475"/>
    <s v="MDU Phase Imbalance Requirement Are Not Being Met at the Subassembly Level"/>
    <x v="2"/>
    <s v="Open"/>
    <s v="Developmental"/>
    <m/>
    <m/>
    <m/>
    <s v="Mission Data Unit (MDU)"/>
    <s v="1-Resolve Immediately"/>
    <m/>
    <s v="Michael Yucis"/>
    <d v="2014-01-23T14:22:16"/>
    <d v="2014-01-22T17:32:17"/>
    <m/>
    <m/>
    <m/>
    <m/>
    <s v="Systems"/>
    <m/>
    <m/>
    <m/>
    <s v="Michael Yucis"/>
    <x v="4"/>
    <m/>
    <x v="0"/>
    <s v="Electrical"/>
    <d v="2014-01-22T17:32:17"/>
    <m/>
    <x v="2"/>
    <x v="2"/>
    <n v="0"/>
    <s v="Code"/>
    <x v="7"/>
    <s v="Non-Standard Codes"/>
  </r>
  <r>
    <s v="GPS300003479"/>
    <s v="Missing Files for TSW SIQT NPEITE Dry run Data Set Sirn 11989"/>
    <x v="0"/>
    <s v="Closed/Approved"/>
    <s v="Developmental"/>
    <m/>
    <m/>
    <m/>
    <s v="CSTS"/>
    <s v="2-Give High Attention"/>
    <m/>
    <s v="Julie Fazio"/>
    <d v="2014-01-25T11:54:09"/>
    <d v="2014-01-23T14:34:08"/>
    <d v="2014-01-25T15:53:12"/>
    <s v="Test Set Up Error"/>
    <s v="Fixed"/>
    <s v="Cheryl Hodge"/>
    <s v="Test Software"/>
    <s v="Julie.Fazio@itt.com"/>
    <m/>
    <m/>
    <s v="Julie Fazio"/>
    <x v="1"/>
    <s v="TSW SIQT Data Set DR3479"/>
    <x v="1"/>
    <s v="Test Software"/>
    <d v="2014-01-23T14:34:08"/>
    <d v="2014-02-06T16:54:04"/>
    <x v="1"/>
    <x v="1"/>
    <n v="6"/>
    <s v="Code"/>
    <x v="4"/>
    <s v="Not Applicable"/>
  </r>
  <r>
    <s v="GPS300003480"/>
    <s v="Known Issue Recovery Script Needs to be Added to SIRN 11989"/>
    <x v="2"/>
    <s v="Open"/>
    <s v="Developmental"/>
    <m/>
    <m/>
    <m/>
    <s v="MITE"/>
    <s v="4-Low Priority"/>
    <m/>
    <s v="Hamida Yaniero"/>
    <d v="2014-01-25T11:51:46"/>
    <d v="2014-01-24T00:06:24"/>
    <m/>
    <m/>
    <m/>
    <m/>
    <s v="Test Software"/>
    <m/>
    <m/>
    <m/>
    <s v="Kenneth Adam"/>
    <x v="1"/>
    <s v="SIRN11989A"/>
    <x v="2"/>
    <s v="Test Software"/>
    <d v="2014-01-24T00:06:24"/>
    <m/>
    <x v="1"/>
    <x v="1"/>
    <n v="0"/>
    <s v="Code"/>
    <x v="4"/>
    <s v="Not Applicable"/>
  </r>
  <r>
    <s v="GPS300003481"/>
    <s v="NPE EC and MEC OOBE masks require updating for the 1610 and 1660 RA bands."/>
    <x v="2"/>
    <s v="Open"/>
    <s v="Developmental"/>
    <m/>
    <m/>
    <m/>
    <s v="NPE ITE"/>
    <s v="2-Give High Attention"/>
    <m/>
    <s v="Michael Topolski"/>
    <d v="2014-01-28T14:04:35"/>
    <d v="2014-01-24T10:47:38"/>
    <m/>
    <m/>
    <m/>
    <m/>
    <s v="Systems"/>
    <m/>
    <m/>
    <m/>
    <s v="Luigi Greco"/>
    <x v="11"/>
    <m/>
    <x v="1"/>
    <s v="Test Software"/>
    <d v="2014-01-24T10:47:38"/>
    <m/>
    <x v="3"/>
    <x v="3"/>
    <n v="0"/>
    <s v="Code"/>
    <x v="9"/>
    <s v="Not Applicable"/>
  </r>
  <r>
    <s v="GPS300003482"/>
    <s v="LBCR TTX GUI operation on disposed object exception"/>
    <x v="2"/>
    <s v="Open"/>
    <s v="Developmental"/>
    <m/>
    <m/>
    <m/>
    <s v="LBCR"/>
    <s v="4-Low Priority"/>
    <s v="DR2861"/>
    <s v="Joseph Barcelo"/>
    <d v="2014-02-06T14:59:24"/>
    <d v="2014-01-24T14:01:09"/>
    <m/>
    <m/>
    <m/>
    <m/>
    <s v="Systems"/>
    <m/>
    <s v="Integration Test Phase"/>
    <m/>
    <s v="Joseph Barcelo"/>
    <x v="22"/>
    <m/>
    <x v="2"/>
    <s v="Test Software"/>
    <d v="2014-01-24T14:01:09"/>
    <m/>
    <x v="1"/>
    <x v="1"/>
    <n v="0"/>
    <s v="Code"/>
    <x v="4"/>
    <s v="OOBE"/>
  </r>
  <r>
    <s v="GPS300003483"/>
    <s v="MDU_LBand_RF_Coupling_FlightCodes.xts needs to run MDU in P Code"/>
    <x v="0"/>
    <s v="Closed/Approved"/>
    <s v="Developmental"/>
    <m/>
    <m/>
    <m/>
    <s v="CSTS"/>
    <s v="1-Resolve Immediately"/>
    <m/>
    <s v="Robert Mayercik"/>
    <d v="2014-01-25T11:50:12"/>
    <d v="2014-01-24T14:19:21"/>
    <d v="2014-01-28T12:53:16"/>
    <s v="Customer Request"/>
    <s v="Fixed"/>
    <s v="Cheryl Hodge"/>
    <s v="Systems"/>
    <s v="Michael.Yucis@itt.com"/>
    <s v="Acceptance Phase (HW)"/>
    <m/>
    <s v="Robert Mayercik"/>
    <x v="0"/>
    <s v="11892A (and Patch)"/>
    <x v="3"/>
    <s v="Test Software"/>
    <d v="2014-01-24T14:19:21"/>
    <d v="2014-01-28T12:53:16"/>
    <x v="2"/>
    <x v="0"/>
    <n v="5"/>
    <s v="Code"/>
    <x v="7"/>
    <s v="Not Applicable"/>
  </r>
  <r>
    <s v="GPS300003486"/>
    <s v="TSW SIQT Dry Run TC7.1.4.3.7 Issue - TIC Config"/>
    <x v="2"/>
    <s v="Open"/>
    <s v="Developmental"/>
    <m/>
    <m/>
    <m/>
    <s v="CSTS"/>
    <s v="3-Normal Queue"/>
    <m/>
    <s v="George Lewis"/>
    <d v="2014-02-06T15:32:09"/>
    <d v="2014-01-25T02:34:36"/>
    <m/>
    <s v="Coding Error"/>
    <m/>
    <m/>
    <s v="Test Software"/>
    <s v="Roger.Masotti@itt.com"/>
    <m/>
    <m/>
    <s v="Kenneth Adam"/>
    <x v="1"/>
    <m/>
    <x v="1"/>
    <s v="Test Software"/>
    <d v="2014-01-25T02:34:36"/>
    <m/>
    <x v="1"/>
    <x v="1"/>
    <n v="0"/>
    <s v="Doc"/>
    <x v="4"/>
    <s v="RF Coupling"/>
  </r>
  <r>
    <s v="GPS300003487"/>
    <s v="TSW Dry Run SIQT TSW_SIQT_Stored_Commands.xts missing stored commands"/>
    <x v="0"/>
    <s v="Closed/Approved"/>
    <s v="Developmental"/>
    <m/>
    <m/>
    <m/>
    <s v="MITE"/>
    <s v="4-Low Priority"/>
    <m/>
    <s v="Hamida Yaniero"/>
    <d v="2014-02-06T15:33:19"/>
    <d v="2014-01-25T16:09:05"/>
    <d v="2014-02-07T17:49:08"/>
    <s v="Coding Error"/>
    <s v="Fixed"/>
    <s v="Cheryl Hodge"/>
    <s v="Test Software"/>
    <s v="Roger.Masotti@itt.com"/>
    <s v="SIQT Phase (SW)"/>
    <m/>
    <s v="Roger Masotti"/>
    <x v="1"/>
    <m/>
    <x v="2"/>
    <s v="Test Software"/>
    <d v="2014-01-25T16:09:05"/>
    <d v="2014-02-07T17:49:08"/>
    <x v="1"/>
    <x v="1"/>
    <n v="6"/>
    <s v="Code"/>
    <x v="4"/>
    <s v="Not Applicable"/>
  </r>
  <r>
    <s v="GPS300003488"/>
    <s v="Dry Run test script TSW_SIQT_Invalid_SMC.xts incorrectly named the stored data"/>
    <x v="1"/>
    <s v="Open"/>
    <s v="Developmental"/>
    <m/>
    <m/>
    <m/>
    <s v="MITE"/>
    <s v="4-Low Priority"/>
    <m/>
    <s v="Hamida Yaniero"/>
    <d v="2014-02-06T15:34:07"/>
    <d v="2014-01-25T16:26:10"/>
    <d v="2014-02-07T17:50:16"/>
    <s v="Coding Error"/>
    <s v="Fixed"/>
    <m/>
    <s v="Test Software"/>
    <s v="Kenneth.Adam@itt.com"/>
    <m/>
    <m/>
    <s v="Roger Masotti"/>
    <x v="1"/>
    <m/>
    <x v="2"/>
    <s v="Test Software"/>
    <d v="2014-01-25T16:26:10"/>
    <m/>
    <x v="1"/>
    <x v="1"/>
    <n v="0"/>
    <s v="Code"/>
    <x v="4"/>
    <s v="Not Applicable"/>
  </r>
  <r>
    <s v="GPS300003489"/>
    <s v="TSW SIQT TC 7.1.5.5.3 Too Large MUB Failed Script does not verify requirement correctly"/>
    <x v="2"/>
    <s v="Open"/>
    <s v="Developmental"/>
    <m/>
    <m/>
    <m/>
    <s v="Mission Data Unit (MDU)"/>
    <s v="4-Low Priority"/>
    <m/>
    <s v="Kenneth Adam"/>
    <d v="2014-02-06T15:34:58"/>
    <d v="2014-01-25T18:54:41"/>
    <m/>
    <m/>
    <m/>
    <m/>
    <s v="Test Software"/>
    <m/>
    <m/>
    <m/>
    <s v="Roger Masotti"/>
    <x v="1"/>
    <m/>
    <x v="2"/>
    <s v="Test Software"/>
    <d v="2014-01-25T18:54:41"/>
    <m/>
    <x v="1"/>
    <x v="1"/>
    <n v="0"/>
    <s v="Code"/>
    <x v="4"/>
    <s v="Not Applicable"/>
  </r>
  <r>
    <s v="GPS300003494"/>
    <s v="Key Supercession Script Requires LBCR HW Measurement Mode to be Set"/>
    <x v="2"/>
    <s v="Open"/>
    <s v="Developmental"/>
    <m/>
    <m/>
    <m/>
    <s v="MITE"/>
    <s v="3-Normal Queue"/>
    <s v="DR3357, DR3410"/>
    <s v="Robert Mayercik"/>
    <d v="2014-02-05T17:54:05"/>
    <d v="2014-01-29T19:45:40"/>
    <m/>
    <m/>
    <m/>
    <m/>
    <s v="Test Software"/>
    <m/>
    <s v="Integration Test Phase"/>
    <m/>
    <s v="Nick Suttora"/>
    <x v="9"/>
    <m/>
    <x v="1"/>
    <s v="Test Software"/>
    <d v="2014-01-29T19:45:40"/>
    <m/>
    <x v="2"/>
    <x v="0"/>
    <n v="0"/>
    <s v="Code"/>
    <x v="7"/>
    <s v="Not Applicable"/>
  </r>
  <r>
    <s v="GPS300003496"/>
    <s v="The software driver for the Watlow F4 controller needs to incorporate additional safeguards to protect against a controller s"/>
    <x v="2"/>
    <s v="Open"/>
    <s v="Formal DR"/>
    <m/>
    <s v="SIRN 11990"/>
    <m/>
    <s v="Transmitter/Tuning STE"/>
    <s v="2-Give High Attention"/>
    <s v="FC29257"/>
    <s v="Dick Wong"/>
    <d v="2014-02-06T15:26:48"/>
    <d v="2014-01-30T09:01:15"/>
    <m/>
    <s v="Enhancement"/>
    <m/>
    <m/>
    <s v="Test Engineering"/>
    <s v="Theodore.Guasconi@itt.com"/>
    <s v="Integration Test Phase"/>
    <m/>
    <s v="Theodore Guasconi"/>
    <x v="34"/>
    <m/>
    <x v="0"/>
    <s v="Test Software"/>
    <d v="2014-01-30T09:01:15"/>
    <m/>
    <x v="4"/>
    <x v="4"/>
    <n v="0"/>
    <s v="Code"/>
    <x v="10"/>
    <s v="Key Supercession"/>
  </r>
  <r>
    <s v="GPS300003497"/>
    <s v="T5 performance issues hampering script work on MITE-MAR 4"/>
    <x v="1"/>
    <s v="Closed/Awaiting Approval"/>
    <s v="Developmental"/>
    <m/>
    <m/>
    <m/>
    <s v="CSTS"/>
    <s v="2-Give High Attention"/>
    <m/>
    <s v="Jason Jackson"/>
    <d v="2014-02-04T16:29:58"/>
    <d v="2014-01-30T12:52:54"/>
    <d v="2014-02-04T16:10:48"/>
    <s v="Enhancement"/>
    <s v="Fixed"/>
    <m/>
    <s v="Test Engineering"/>
    <s v="Robert.Mayercik@itt.com"/>
    <m/>
    <m/>
    <s v="Robert Mayercik"/>
    <x v="10"/>
    <s v="11796BF"/>
    <x v="0"/>
    <s v="Test Software"/>
    <d v="2014-01-30T12:52:54"/>
    <m/>
    <x v="2"/>
    <x v="1"/>
    <n v="0"/>
    <s v="Code"/>
    <x v="4"/>
    <s v="Not Applicable"/>
  </r>
  <r>
    <s v="GPS300003498"/>
    <s v="CSTS SIRN BD is not executing nested loop structures correctly"/>
    <x v="0"/>
    <s v="Closed/Approved"/>
    <s v="Developmental"/>
    <m/>
    <m/>
    <s v="CSTS 11796BD+Engineering"/>
    <s v="CSTS"/>
    <s v="2-Give High Attention"/>
    <m/>
    <s v="Kenneth Adam"/>
    <d v="2014-02-04T16:29:16"/>
    <d v="2014-01-30T17:04:41"/>
    <d v="2014-02-07T11:14:35"/>
    <s v="Coding Error"/>
    <s v="Fixed"/>
    <s v="Cheryl Hodge"/>
    <s v="Test Software"/>
    <s v="Robert.Mayercik@itt.com"/>
    <s v="Integration Test Phase"/>
    <m/>
    <s v="Robert Mayercik"/>
    <x v="10"/>
    <s v="11796BF"/>
    <x v="3"/>
    <s v="Test Software"/>
    <d v="2014-01-30T17:04:41"/>
    <d v="2014-02-07T11:14:35"/>
    <x v="2"/>
    <x v="1"/>
    <n v="6"/>
    <s v="Code"/>
    <x v="4"/>
    <s v="Not Applicable"/>
  </r>
  <r>
    <s v="GPS300003499"/>
    <s v="FSW: AFS Lock Status Recovery Forces TKS To Open Loop"/>
    <x v="0"/>
    <s v="Closed/Approved"/>
    <s v="Developmental"/>
    <s v="code"/>
    <m/>
    <m/>
    <s v="Mission Data Unit (MDU)"/>
    <s v="3-Normal Queue"/>
    <m/>
    <s v="Aryeh Tasher"/>
    <d v="2014-01-31T10:42:17"/>
    <d v="2014-01-31T10:28:29"/>
    <d v="2014-02-08T20:14:45"/>
    <s v="Coding Error"/>
    <s v="Fixed"/>
    <s v="Cheryl Hodge"/>
    <s v="Flight Software"/>
    <s v="Aryeh.Tasher@itt.com"/>
    <m/>
    <m/>
    <s v="Aryeh Tasher"/>
    <x v="10"/>
    <n v="12004"/>
    <x v="1"/>
    <s v="Flight Software"/>
    <d v="2014-01-31T10:28:29"/>
    <d v="2014-02-08T20:14:45"/>
    <x v="1"/>
    <x v="1"/>
    <n v="6"/>
    <s v="Code"/>
    <x v="3"/>
    <s v="Not Applicable"/>
  </r>
  <r>
    <s v="GPS300003501"/>
    <s v="TSW_SIQT_1553_Inject_All_Telemetry.xts script needs updates"/>
    <x v="2"/>
    <s v="Open"/>
    <s v="Developmental"/>
    <m/>
    <m/>
    <m/>
    <s v="MITE"/>
    <s v="3-Normal Queue"/>
    <m/>
    <s v="Julie Fazio"/>
    <d v="2014-02-06T15:35:37"/>
    <d v="2014-01-31T17:07:17"/>
    <m/>
    <s v="Coding Error"/>
    <m/>
    <m/>
    <s v="Test Software"/>
    <m/>
    <m/>
    <m/>
    <s v="Julie Fazio"/>
    <x v="1"/>
    <m/>
    <x v="2"/>
    <s v="Test Software"/>
    <d v="2014-01-31T17:07:17"/>
    <m/>
    <x v="1"/>
    <x v="1"/>
    <n v="0"/>
    <s v="Code"/>
    <x v="4"/>
    <s v="Not Applicable"/>
  </r>
  <r>
    <s v="GPS300003504"/>
    <s v="Need to increase the offset margin during high drive cal curve measurements."/>
    <x v="2"/>
    <s v="Open"/>
    <s v="Formal DR"/>
    <m/>
    <m/>
    <m/>
    <s v="Transmitter/Tuning STE"/>
    <s v="1-Resolve Immediately"/>
    <m/>
    <s v="Dick Wong"/>
    <d v="2014-02-06T14:30:19"/>
    <d v="2014-02-04T06:55:16"/>
    <m/>
    <s v="Enhancement"/>
    <m/>
    <m/>
    <s v="Test Engineering"/>
    <s v="David.Valvano@itt.com"/>
    <s v="Integration Test Phase"/>
    <s v="XMTR STE"/>
    <s v="David Valvano"/>
    <x v="34"/>
    <m/>
    <x v="0"/>
    <s v="Test Software"/>
    <d v="2014-02-04T06:55:16"/>
    <m/>
    <x v="4"/>
    <x v="4"/>
    <n v="0"/>
    <s v="Code"/>
    <x v="10"/>
    <s v="Not Applicable"/>
  </r>
  <r>
    <s v="GPS300003505"/>
    <s v="The calibration curve default driver list needs to be updated to accomodate latest system requirements."/>
    <x v="2"/>
    <s v="Open"/>
    <s v="Formal DR"/>
    <m/>
    <m/>
    <m/>
    <s v="Transmitter/Tuning STE"/>
    <s v="1-Resolve Immediately"/>
    <m/>
    <s v="Dick Wong"/>
    <d v="2014-02-06T14:32:35"/>
    <d v="2014-02-04T07:12:55"/>
    <m/>
    <s v="Enhancement"/>
    <m/>
    <m/>
    <s v="Hardware"/>
    <s v="David.Valvano@itt.com"/>
    <s v="Integration Test Phase"/>
    <s v="XMTR STE"/>
    <s v="David Valvano"/>
    <x v="34"/>
    <m/>
    <x v="1"/>
    <s v="Test Software"/>
    <d v="2014-02-04T07:12:55"/>
    <m/>
    <x v="4"/>
    <x v="4"/>
    <n v="0"/>
    <s v="Code"/>
    <x v="10"/>
    <s v="Not Applicable"/>
  </r>
  <r>
    <s v="GPS300003506"/>
    <s v="TSW SIQT Dry Run Procedure Redlines"/>
    <x v="2"/>
    <s v="Open"/>
    <s v="Developmental"/>
    <m/>
    <s v="TSW STD Appendix"/>
    <m/>
    <s v="MITE"/>
    <s v="3-Normal Queue"/>
    <m/>
    <s v="Kenneth Adam"/>
    <d v="2014-02-06T15:31:00"/>
    <d v="2014-02-04T10:19:06"/>
    <m/>
    <s v="Document Deficiency"/>
    <m/>
    <m/>
    <s v="Test Software"/>
    <m/>
    <m/>
    <m/>
    <s v="Kenneth Adam"/>
    <x v="1"/>
    <m/>
    <x v="1"/>
    <s v="Test Software"/>
    <d v="2014-02-04T10:19:06"/>
    <m/>
    <x v="1"/>
    <x v="1"/>
    <n v="0"/>
    <s v="Doc"/>
    <x v="4"/>
    <s v="Not Applicable"/>
  </r>
  <r>
    <s v="GPS300003507"/>
    <s v="Power Meter Measurement names in MDU ATP Coupling Scripts are not trendable"/>
    <x v="2"/>
    <s v="In Progress"/>
    <s v="Developmental"/>
    <m/>
    <m/>
    <m/>
    <s v="CSTS"/>
    <s v="2-Give High Attention"/>
    <m/>
    <s v="Robert Mayercik"/>
    <d v="2014-02-05T17:41:56"/>
    <d v="2014-02-04T11:00:57"/>
    <m/>
    <s v="Coding Error"/>
    <m/>
    <m/>
    <s v="Test Software"/>
    <m/>
    <s v="Acceptance Phase (HW)"/>
    <m/>
    <s v="Robert Mayercik"/>
    <x v="9"/>
    <m/>
    <x v="1"/>
    <s v="Test Software"/>
    <d v="2014-02-04T11:00:57"/>
    <m/>
    <x v="2"/>
    <x v="0"/>
    <n v="0"/>
    <s v="Code"/>
    <x v="4"/>
    <s v="Not Applicable"/>
  </r>
  <r>
    <s v="GPS300003510"/>
    <s v="Improve the measurement accuracy during the transmitter OOBE test."/>
    <x v="2"/>
    <s v="Open"/>
    <s v="Formal DR"/>
    <m/>
    <m/>
    <m/>
    <s v="Transmitter/Tuning STE"/>
    <s v="1-Resolve Immediately"/>
    <m/>
    <s v="Dick Wong"/>
    <d v="2014-02-06T14:38:59"/>
    <d v="2014-02-04T13:06:10"/>
    <m/>
    <s v="Enhancement"/>
    <m/>
    <m/>
    <s v="Hardware"/>
    <s v="David.Valvano@itt.com"/>
    <s v="Integration Test Phase"/>
    <s v="XMTR STE"/>
    <s v="David Valvano"/>
    <x v="34"/>
    <m/>
    <x v="1"/>
    <s v="Test Software"/>
    <d v="2014-02-04T13:06:10"/>
    <m/>
    <x v="4"/>
    <x v="4"/>
    <n v="0"/>
    <s v="Code"/>
    <x v="10"/>
    <s v="Not Applicable"/>
  </r>
  <r>
    <s v="GPS300003515"/>
    <s v="Calibration curve generation software needs to include a routine that sets Pin to correct level."/>
    <x v="2"/>
    <s v="Open"/>
    <s v="Formal DR"/>
    <m/>
    <m/>
    <m/>
    <s v="Transmitter/Tuning STE"/>
    <s v="1-Resolve Immediately"/>
    <m/>
    <s v="Dick Wong"/>
    <d v="2014-02-06T14:42:55"/>
    <d v="2014-02-05T09:43:01"/>
    <m/>
    <s v="Enhancement"/>
    <m/>
    <m/>
    <s v="Test Engineering"/>
    <s v="David.Valvano@itt.com"/>
    <s v="Integration Test Phase"/>
    <s v="XMTR STE"/>
    <s v="David Valvano"/>
    <x v="34"/>
    <m/>
    <x v="1"/>
    <s v="Test Software"/>
    <d v="2014-02-05T09:43:01"/>
    <m/>
    <x v="4"/>
    <x v="4"/>
    <n v="0"/>
    <s v="Code"/>
    <x v="10"/>
    <s v="Not Applicable"/>
  </r>
  <r>
    <s v="GPS300003516"/>
    <s v="LBCR Commuication Loss with MITE"/>
    <x v="2"/>
    <s v="Open"/>
    <s v="Developmental"/>
    <m/>
    <m/>
    <s v="SIRN11796BF"/>
    <s v="CSTS"/>
    <s v="1-Resolve Immediately"/>
    <m/>
    <s v="Joseph Barcelo"/>
    <d v="2014-02-05T17:29:23"/>
    <d v="2014-02-05T12:52:03"/>
    <m/>
    <m/>
    <m/>
    <m/>
    <s v="Test Engineering"/>
    <m/>
    <s v="Integration Test Phase"/>
    <m/>
    <s v="Michael Stone"/>
    <x v="10"/>
    <m/>
    <x v="3"/>
    <s v="Test Software"/>
    <d v="2014-02-05T12:52:03"/>
    <m/>
    <x v="1"/>
    <x v="1"/>
    <n v="0"/>
    <s v="Code"/>
    <x v="4"/>
    <s v="Not Applicable"/>
  </r>
  <r>
    <s v="GPS300003519"/>
    <s v="FSW - Change NEC Commands on Red 1553B"/>
    <x v="4"/>
    <s v="In Progress"/>
    <s v="Developmental"/>
    <m/>
    <m/>
    <s v="SIRN 11981"/>
    <s v="Mission Data Unit (MDU)"/>
    <s v="1-Resolve Immediately"/>
    <m/>
    <s v="Michael Gilbert"/>
    <d v="2014-02-06T15:36:26"/>
    <d v="2014-02-06T14:30:36"/>
    <m/>
    <s v="Requirement Incorrect"/>
    <m/>
    <m/>
    <s v="Test Engineering"/>
    <m/>
    <s v="GNST Integration"/>
    <m/>
    <s v="Michael Gilbert"/>
    <x v="8"/>
    <m/>
    <x v="0"/>
    <s v="Flight Software"/>
    <d v="2014-02-06T14:30:36"/>
    <m/>
    <x v="1"/>
    <x v="1"/>
    <n v="0"/>
    <s v="Code"/>
    <x v="3"/>
    <s v="Not Applicable"/>
  </r>
  <r>
    <s v="GPS300003521"/>
    <s v="SFM NEC subcase unable to run (TSW SIQT)"/>
    <x v="2"/>
    <s v="Open"/>
    <s v="Developmental"/>
    <m/>
    <m/>
    <m/>
    <s v="CSTS"/>
    <s v="2-Give High Attention"/>
    <m/>
    <s v="Hamida Yaniero"/>
    <d v="2014-02-10T14:27:50"/>
    <d v="2014-02-07T12:12:56"/>
    <m/>
    <m/>
    <m/>
    <m/>
    <s v="Test Software"/>
    <m/>
    <m/>
    <m/>
    <s v="Hamida Yaniero"/>
    <x v="1"/>
    <m/>
    <x v="1"/>
    <s v="Test Software"/>
    <d v="2014-02-07T12:12:56"/>
    <m/>
    <x v="1"/>
    <x v="1"/>
    <n v="0"/>
    <s v="Code"/>
    <x v="4"/>
    <s v="Not Applicable"/>
  </r>
  <r>
    <s v="GPS300003523"/>
    <s v="A1J4 RF swich isolation spec. limit appears in error on ATP data sheet."/>
    <x v="2"/>
    <s v="Open"/>
    <s v="Developmental"/>
    <m/>
    <m/>
    <m/>
    <s v="Transmitter/Tuning STE"/>
    <s v="3-Normal Queue"/>
    <m/>
    <s v="Dick Wong"/>
    <d v="2014-02-10T14:16:35"/>
    <d v="2014-02-10T14:02:37"/>
    <m/>
    <s v="Enhancement"/>
    <m/>
    <m/>
    <s v="Test Engineering"/>
    <s v="David.Valvano@itt.com"/>
    <m/>
    <s v="XMTR STE"/>
    <s v="David Valvano"/>
    <x v="34"/>
    <m/>
    <x v="2"/>
    <s v="Test Software"/>
    <d v="2014-02-10T14:02:37"/>
    <m/>
    <x v="4"/>
    <x v="4"/>
    <n v="0"/>
    <s v="Code"/>
    <x v="10"/>
    <s v="Not Applicable"/>
  </r>
  <r>
    <m/>
    <m/>
    <x v="5"/>
    <m/>
    <m/>
    <m/>
    <m/>
    <m/>
    <m/>
    <m/>
    <m/>
    <m/>
    <m/>
    <m/>
    <m/>
    <m/>
    <m/>
    <m/>
    <m/>
    <m/>
    <m/>
    <m/>
    <m/>
    <x v="36"/>
    <m/>
    <x v="5"/>
    <m/>
    <m/>
    <m/>
    <x v="5"/>
    <x v="5"/>
    <m/>
    <m/>
    <x v="13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57">
  <r>
    <s v="GPS300000111"/>
    <s v="Need analysis for phase meters interval counter values to support interval count register test vector expected values"/>
    <x v="0"/>
    <s v="Closed/Approved"/>
    <s v="Developmental"/>
    <s v="VP1652590 Rev -"/>
    <s v="VP1652590 Rev A"/>
    <m/>
    <s v="Mission Data Unit (MDU)"/>
    <s v="2-Give High Attention"/>
    <s v="GPS300000521, GPS300000523"/>
    <s v="Jared Brodsky"/>
    <d v="2013-04-19T10:44:50"/>
    <m/>
    <d v="2013-05-24T17:17:29"/>
    <s v="Not a Failure"/>
    <s v="Fixed Indirectly"/>
    <s v="Cheryl Hodge"/>
    <s v="Hardware"/>
    <s v="Nick.Suttora@itt.com"/>
    <s v="Acceptance Phase (HW)"/>
    <m/>
    <s v="Jared Brodsky"/>
    <x v="0"/>
    <m/>
    <x v="0"/>
    <x v="0"/>
    <d v="2009-11-17T15:22:51"/>
    <d v="2013-05-24T17:17:29"/>
    <s v="Engineering"/>
    <x v="0"/>
    <n v="21"/>
    <x v="0"/>
    <x v="0"/>
  </r>
  <r>
    <s v="GPS300000472"/>
    <s v="V. Cuprewich comments on TSW STD"/>
    <x v="1"/>
    <s v="Closed/Approved"/>
    <s v="Formal DR"/>
    <s v="STD1620155 Rev -"/>
    <s v="STD1620155 Rev A"/>
    <s v="STD1620155 Rev -"/>
    <s v="Navigation Payload Element (NPE)"/>
    <s v="3-Normal Queue"/>
    <m/>
    <s v="John Batzer"/>
    <d v="2012-05-21T09:45:01"/>
    <d v="2010-06-24T16:37:59"/>
    <d v="2012-05-16T13:56:38"/>
    <s v="Document Deficiency"/>
    <s v="Fixed"/>
    <m/>
    <s v="Test Software"/>
    <s v="Hamida.Yaniero@itt.com"/>
    <s v="Unit Test Phase"/>
    <m/>
    <s v="Patricia Roeland"/>
    <x v="1"/>
    <s v="TSW STD Rev A"/>
    <x v="1"/>
    <x v="1"/>
    <d v="2010-06-24T16:37:59"/>
    <m/>
    <s v="Software"/>
    <x v="1"/>
    <n v="0"/>
    <x v="1"/>
    <x v="1"/>
  </r>
  <r>
    <s v="GPS300000483"/>
    <s v="SDD - NMG SC Updates"/>
    <x v="0"/>
    <s v="Closed/Awaiting Approval"/>
    <s v="Developmental"/>
    <s v="SDD1652000 Rev. B"/>
    <s v="SDD1652000 Rev. B"/>
    <s v="SDD1652000"/>
    <s v="Mission Data Unit (MDU)"/>
    <s v="3-Normal Queue"/>
    <m/>
    <s v="Waiman Baccay"/>
    <d v="2010-11-09T15:55:27"/>
    <d v="2010-07-01T07:57:22"/>
    <d v="2013-09-20T12:20:13"/>
    <s v="Document Deficiency"/>
    <s v="Fixed"/>
    <s v="Cheryl Hodge"/>
    <s v="Flight Software"/>
    <s v="Waiman.Baccay@itt.com"/>
    <m/>
    <s v="N/A"/>
    <s v="Waiman Baccay"/>
    <x v="2"/>
    <s v="FSW SDD"/>
    <x v="1"/>
    <x v="2"/>
    <d v="2010-07-01T07:57:22"/>
    <d v="2013-09-20T16:50:24"/>
    <s v="Software"/>
    <x v="1"/>
    <n v="38"/>
    <x v="1"/>
    <x v="2"/>
  </r>
  <r>
    <s v="GPS300000515"/>
    <s v="Update FSW SRS to incorporate new MDU B2 Changes and reword as needed"/>
    <x v="1"/>
    <s v="Closed/Awaiting Approval"/>
    <s v="Formal DR"/>
    <s v="SRS1652000 Rev. E"/>
    <s v="SRS1652000"/>
    <s v="SRS1652000"/>
    <s v="Mission Data Unit (MDU)"/>
    <s v="3-Normal Queue"/>
    <s v="LM DR#GPSIII300000713"/>
    <s v="Robert Richton"/>
    <d v="2012-08-27T09:13:09"/>
    <d v="2010-07-15T09:50:39"/>
    <d v="2013-09-20T12:22:41"/>
    <s v="Requirement Incorrect"/>
    <s v="Fixed"/>
    <m/>
    <s v="Flight Software"/>
    <s v="Patricia.Roeland@itt.com"/>
    <s v="Unit Test Phase"/>
    <m/>
    <s v="Waiman Baccay"/>
    <x v="3"/>
    <s v="FSW SRS"/>
    <x v="1"/>
    <x v="2"/>
    <d v="2010-07-15T09:50:39"/>
    <m/>
    <s v="Software"/>
    <x v="1"/>
    <n v="0"/>
    <x v="1"/>
    <x v="2"/>
  </r>
  <r>
    <s v="GPS300000599"/>
    <s v="SDD - Perform Error-Checking on INTEGRITY API Calls"/>
    <x v="0"/>
    <s v="Closed/Approved"/>
    <s v="Developmental"/>
    <s v="SDD1652000"/>
    <m/>
    <m/>
    <s v="Mission Data Unit (MDU)"/>
    <s v="4-Low Priority"/>
    <n v="3113"/>
    <s v="Michael Gilbert"/>
    <d v="2010-11-09T16:36:24"/>
    <d v="2010-09-09T15:42:25"/>
    <d v="2013-10-02T14:46:18"/>
    <s v="Enhancement"/>
    <s v="Fixed"/>
    <s v="Cheryl Hodge"/>
    <s v="Flight Software"/>
    <s v="Michael.Gilbert@itt.com"/>
    <m/>
    <m/>
    <s v="Michael Gilbert"/>
    <x v="2"/>
    <s v="FSW SDD"/>
    <x v="1"/>
    <x v="2"/>
    <d v="2010-09-09T15:42:25"/>
    <d v="2013-10-02T14:46:18"/>
    <s v="Software"/>
    <x v="1"/>
    <n v="40"/>
    <x v="1"/>
    <x v="2"/>
  </r>
  <r>
    <s v="GPS300000617"/>
    <s v="SMIL output phase states"/>
    <x v="1"/>
    <s v="Closed/Awaiting Approval"/>
    <s v="Formal DR"/>
    <s v="SMIL1 HRS, SMIL2, HRS, SMIL35 HRS"/>
    <m/>
    <m/>
    <s v="Mission Data Unit (MDU)"/>
    <s v="3-Normal Queue"/>
    <m/>
    <s v="Michael Yucis"/>
    <d v="2012-10-24T15:27:31"/>
    <d v="2010-09-14T08:41:40"/>
    <d v="2013-11-12T20:12:46"/>
    <s v="Requirement Misunderstood"/>
    <s v="Fixed Indirectly"/>
    <m/>
    <s v="Hardware"/>
    <s v="Nick.Suttora@itt.com"/>
    <m/>
    <m/>
    <s v="Luke Getto"/>
    <x v="4"/>
    <m/>
    <x v="2"/>
    <x v="0"/>
    <d v="2010-09-14T08:41:40"/>
    <m/>
    <s v="MDU"/>
    <x v="0"/>
    <n v="0"/>
    <x v="1"/>
    <x v="0"/>
  </r>
  <r>
    <s v="GPS300000639"/>
    <s v="SDD - Diagnostic test set needs to be defined"/>
    <x v="0"/>
    <s v="Closed/Approved"/>
    <s v="Developmental"/>
    <s v="SDD1652000"/>
    <s v="FSW SDD to be released"/>
    <s v="SDD1652000 Rev A"/>
    <s v="Mission Data Unit (MDU)"/>
    <s v="3-Normal Queue"/>
    <m/>
    <s v="Patricia Roeland"/>
    <d v="2013-09-26T11:27:19"/>
    <d v="2010-09-21T21:10:00"/>
    <d v="2013-09-27T09:28:44"/>
    <s v="Enhancement"/>
    <s v="Fixed"/>
    <s v="Cheryl Hodge"/>
    <s v="Flight Software"/>
    <s v="Robert.Montana@itt.com"/>
    <m/>
    <m/>
    <s v="Robert Montana"/>
    <x v="2"/>
    <s v="FSW SDD"/>
    <x v="1"/>
    <x v="2"/>
    <d v="2010-09-21T21:10:00"/>
    <d v="2013-09-27T09:28:44"/>
    <s v="Software"/>
    <x v="1"/>
    <n v="39"/>
    <x v="1"/>
    <x v="2"/>
  </r>
  <r>
    <s v="GPS300000645"/>
    <s v="SDD - Avoid Blocking Calls While Holding a Mutex"/>
    <x v="0"/>
    <s v="Closed/Approved"/>
    <s v="Developmental"/>
    <s v="SDD1652000"/>
    <m/>
    <m/>
    <s v="Mission Data Unit (MDU)"/>
    <s v="4-Low Priority"/>
    <s v="951, 1024, 1028"/>
    <s v="Michael Gilbert"/>
    <d v="2010-09-24T00:40:23"/>
    <d v="2010-09-24T00:25:16"/>
    <d v="2013-10-02T14:53:51"/>
    <s v="Requirement Implementation Error"/>
    <s v="Fixed"/>
    <s v="Cheryl Hodge"/>
    <s v="Flight Software"/>
    <s v="Michael.Gilbert@itt.com"/>
    <m/>
    <m/>
    <s v="Michael Gilbert"/>
    <x v="2"/>
    <s v="FSW SDD"/>
    <x v="1"/>
    <x v="2"/>
    <d v="2010-09-24T00:25:16"/>
    <d v="2013-10-02T14:53:51"/>
    <s v="Software"/>
    <x v="1"/>
    <n v="40"/>
    <x v="1"/>
    <x v="2"/>
  </r>
  <r>
    <s v="GPS300000646"/>
    <s v="PMCIO CCA"/>
    <x v="2"/>
    <s v="Open"/>
    <s v="Formal DR"/>
    <s v="PB1624002"/>
    <m/>
    <m/>
    <s v="MITE"/>
    <s v="1-Resolve Immediately"/>
    <m/>
    <s v="David Calla"/>
    <d v="2013-08-27T17:51:58"/>
    <d v="2010-09-24T10:37:32"/>
    <m/>
    <s v="Requirement Implementation Error"/>
    <m/>
    <m/>
    <s v="Systems"/>
    <m/>
    <m/>
    <m/>
    <s v="Kevin McKenna"/>
    <x v="5"/>
    <m/>
    <x v="0"/>
    <x v="0"/>
    <d v="2010-09-24T10:37:32"/>
    <m/>
    <s v="Engineering"/>
    <x v="2"/>
    <n v="0"/>
    <x v="1"/>
    <x v="0"/>
  </r>
  <r>
    <s v="GPS300000686"/>
    <s v="SMIL Oscillator Initilization"/>
    <x v="3"/>
    <s v="Closed/Awaiting Approval"/>
    <s v="Developmental"/>
    <s v="SMIL HRS's"/>
    <s v="SMIL HRS's"/>
    <m/>
    <s v="Mission Data Unit (MDU)"/>
    <s v="4-Low Priority"/>
    <m/>
    <s v="Michael Yucis"/>
    <d v="2012-09-28T12:38:27"/>
    <d v="2010-10-05T11:30:15"/>
    <d v="2012-01-24T14:19:37"/>
    <s v="Document Deficiency"/>
    <s v="Fixed"/>
    <m/>
    <s v="Hardware"/>
    <s v="Stephen.Kaytus@itt.com"/>
    <s v="Integration Test Phase"/>
    <m/>
    <s v="Luke Getto"/>
    <x v="5"/>
    <m/>
    <x v="2"/>
    <x v="0"/>
    <d v="2010-10-05T11:30:15"/>
    <m/>
    <s v="MDU"/>
    <x v="0"/>
    <n v="0"/>
    <x v="1"/>
    <x v="0"/>
  </r>
  <r>
    <s v="GPS300000692"/>
    <s v="SDD: Hardware Interface class for the SBC"/>
    <x v="0"/>
    <s v="Closed/Approved"/>
    <s v="Developmental"/>
    <s v="SDD1652000"/>
    <m/>
    <m/>
    <s v="Mission Data Unit (MDU)"/>
    <s v="4-Low Priority"/>
    <n v="1.19011931453168E+23"/>
    <s v="Michael Gilbert"/>
    <d v="2012-03-26T16:34:53"/>
    <d v="2010-10-07T11:19:12"/>
    <d v="2013-10-02T14:55:46"/>
    <s v="Document Deficiency"/>
    <s v="Fixed"/>
    <s v="Cheryl Hodge"/>
    <s v="Flight Software"/>
    <s v="Michael.Gilbert@itt.com"/>
    <m/>
    <m/>
    <s v="Aryeh Tasher"/>
    <x v="2"/>
    <s v="FSW SDD"/>
    <x v="1"/>
    <x v="2"/>
    <d v="2010-10-07T11:19:12"/>
    <d v="2013-10-02T14:55:46"/>
    <s v="Software"/>
    <x v="1"/>
    <n v="40"/>
    <x v="1"/>
    <x v="2"/>
  </r>
  <r>
    <s v="GPS300000748"/>
    <s v="SDD - Update Section 6 to reflect SRS change"/>
    <x v="3"/>
    <s v="Open"/>
    <s v="Developmental"/>
    <s v="MDU FSW SDD"/>
    <m/>
    <m/>
    <s v="Mission Data Unit (MDU)"/>
    <s v="3-Normal Queue"/>
    <m/>
    <s v="Robert Richton"/>
    <d v="2011-03-01T14:05:59"/>
    <d v="2010-11-09T08:44:25"/>
    <d v="2013-09-20T10:56:01"/>
    <s v="Document Deficiency"/>
    <s v="Fixed"/>
    <m/>
    <s v="Flight Software"/>
    <m/>
    <s v="Unit Test Phase"/>
    <m/>
    <s v="Robert Richton"/>
    <x v="2"/>
    <m/>
    <x v="1"/>
    <x v="2"/>
    <d v="2010-11-09T08:44:25"/>
    <m/>
    <s v="Software"/>
    <x v="1"/>
    <n v="0"/>
    <x v="1"/>
    <x v="2"/>
  </r>
  <r>
    <s v="GPS300000754"/>
    <s v="SDD - Read/Write FPGA Register SMCs"/>
    <x v="0"/>
    <s v="Closed/Approved"/>
    <s v="Developmental"/>
    <s v="SDD1652000"/>
    <s v="SDD1652000 Rev. B"/>
    <s v="SDD1652000"/>
    <s v="Mission Data Unit (MDU)"/>
    <s v="3-Normal Queue"/>
    <n v="1056"/>
    <s v="Waiman Baccay"/>
    <d v="2010-11-10T17:09:41"/>
    <d v="2010-11-10T16:47:54"/>
    <d v="2013-09-23T12:41:17"/>
    <s v="Enhancement"/>
    <s v="Fixed"/>
    <s v="Cheryl Hodge"/>
    <s v="Flight Software"/>
    <s v="Waiman.Baccay@itt.com"/>
    <m/>
    <s v="N/A"/>
    <s v="Waiman Baccay"/>
    <x v="2"/>
    <s v="FSW SDD"/>
    <x v="1"/>
    <x v="2"/>
    <d v="2010-11-10T16:47:54"/>
    <d v="2013-09-23T12:41:17"/>
    <s v="Software"/>
    <x v="1"/>
    <n v="39"/>
    <x v="1"/>
    <x v="2"/>
  </r>
  <r>
    <s v="GPS300000765"/>
    <s v="SDD - SDD to SRS Class Trace Updates"/>
    <x v="0"/>
    <s v="Closed/Approved"/>
    <s v="Developmental"/>
    <s v="SDD1652000"/>
    <s v="SDD1652000 Rev. B"/>
    <s v="SDD1652000 Rev. B"/>
    <s v="Mission Data Unit (MDU)"/>
    <s v="3-Normal Queue"/>
    <s v="LM DR# GPS300000715; also Exelis DR 754"/>
    <s v="Waiman Baccay"/>
    <d v="2010-11-15T12:14:39"/>
    <d v="2010-11-15T10:29:14"/>
    <d v="2013-09-23T12:41:51"/>
    <s v="Document Deficiency"/>
    <s v="Fixed"/>
    <s v="Cheryl Hodge"/>
    <s v="Flight Software"/>
    <s v="Waiman.Baccay@itt.com"/>
    <m/>
    <s v="N/A"/>
    <s v="Waiman Baccay"/>
    <x v="2"/>
    <s v="FSW SDD"/>
    <x v="1"/>
    <x v="2"/>
    <d v="2010-11-15T10:29:14"/>
    <d v="2013-09-23T12:41:51"/>
    <s v="Software"/>
    <x v="1"/>
    <n v="39"/>
    <x v="1"/>
    <x v="2"/>
  </r>
  <r>
    <s v="GPS300000769"/>
    <s v="SDD - Update CDG Overflow Message (TLM #253)"/>
    <x v="0"/>
    <s v="Closed/Approved"/>
    <s v="Developmental"/>
    <s v="SDD1652000"/>
    <m/>
    <m/>
    <s v="Mission Data Unit (MDU)"/>
    <s v="4-Low Priority"/>
    <n v="645769"/>
    <s v="Michael Gilbert"/>
    <d v="2010-11-17T01:40:22"/>
    <d v="2010-11-17T01:34:57"/>
    <d v="2013-10-02T14:29:33"/>
    <s v="Requirement Incorrect"/>
    <s v="Fixed"/>
    <s v="Cheryl Hodge"/>
    <s v="Flight Software"/>
    <s v="Michael.Gilbert@itt.com"/>
    <m/>
    <m/>
    <s v="Michael Gilbert"/>
    <x v="2"/>
    <s v="FSW SDD"/>
    <x v="1"/>
    <x v="2"/>
    <d v="2010-11-17T01:34:57"/>
    <d v="2013-10-02T14:29:33"/>
    <s v="Software"/>
    <x v="1"/>
    <n v="40"/>
    <x v="1"/>
    <x v="2"/>
  </r>
  <r>
    <s v="GPS300000778"/>
    <s v="Updates to the SDD Diagnostics section driven by testing."/>
    <x v="3"/>
    <s v="Open"/>
    <s v="Developmental"/>
    <s v="SDD 1652000"/>
    <s v="SDD 1652000"/>
    <m/>
    <s v="Mission Data Unit (MDU)"/>
    <s v="3-Normal Queue"/>
    <s v="1360,1552,1781,LM DR#GPS300000715"/>
    <s v="Patricia Roeland"/>
    <d v="2012-10-02T15:15:41"/>
    <d v="2010-11-18T16:33:36"/>
    <d v="2012-10-09T17:47:28"/>
    <s v="Not a Failure"/>
    <s v="Fixed"/>
    <m/>
    <s v="Flight Software"/>
    <m/>
    <s v="Integration Test Phase"/>
    <m/>
    <s v="Robert Montana"/>
    <x v="2"/>
    <m/>
    <x v="1"/>
    <x v="2"/>
    <d v="2010-11-18T16:33:36"/>
    <m/>
    <s v="Software"/>
    <x v="1"/>
    <n v="0"/>
    <x v="1"/>
    <x v="2"/>
  </r>
  <r>
    <s v="GPS300000815"/>
    <s v="Incorrect number of fill bits specified in MDUICD-4994 and TKSFPGA-1114 for the VCXO control word validation sequence"/>
    <x v="3"/>
    <s v="Closed/Awaiting Approval"/>
    <s v="Developmental"/>
    <s v="IICD1650000 Rev A"/>
    <s v="IICD1650000 Rev B"/>
    <m/>
    <s v="Mission Data Unit (MDU)"/>
    <s v="3-Normal Queue"/>
    <s v="GPS300000603"/>
    <s v="Jared Brodsky"/>
    <d v="2012-10-03T11:38:48"/>
    <d v="2010-09-10T14:16:27"/>
    <d v="2012-03-08T13:34:46"/>
    <s v="Requirement Incorrect"/>
    <s v="Fixed"/>
    <m/>
    <s v="Hardware"/>
    <s v="Dante.DeRogatis@itt.com"/>
    <m/>
    <m/>
    <s v="Jared Brodsky"/>
    <x v="5"/>
    <m/>
    <x v="2"/>
    <x v="0"/>
    <d v="2010-09-10T14:16:27"/>
    <m/>
    <s v="Engineering"/>
    <x v="0"/>
    <n v="0"/>
    <x v="1"/>
    <x v="1"/>
  </r>
  <r>
    <s v="GPS300000818"/>
    <s v="SMIL1 HMC207S8 Phase Imbalance"/>
    <x v="0"/>
    <s v="Closed/Approved"/>
    <s v="Developmental"/>
    <m/>
    <m/>
    <m/>
    <s v="Mission Data Unit (MDU)"/>
    <s v="2-Give High Attention"/>
    <m/>
    <s v="Steven Tsao"/>
    <d v="2012-02-23T09:43:24"/>
    <d v="2010-12-07T18:01:35"/>
    <d v="2013-11-12T20:15:03"/>
    <s v="Design Error"/>
    <s v="Fixed"/>
    <s v="Cheryl Hodge"/>
    <s v="Hardware"/>
    <s v="Nick.Suttora@itt.com"/>
    <s v="Integration Test Phase"/>
    <m/>
    <s v="Luke Getto"/>
    <x v="4"/>
    <m/>
    <x v="0"/>
    <x v="0"/>
    <d v="2010-12-07T18:01:35"/>
    <d v="2013-11-12T20:51:26"/>
    <s v="Engineering"/>
    <x v="0"/>
    <n v="46"/>
    <x v="0"/>
    <x v="0"/>
  </r>
  <r>
    <s v="GPS300000835"/>
    <s v="SMIL STE output TLM for side B"/>
    <x v="0"/>
    <s v="Closed/Approved"/>
    <s v="Developmental"/>
    <m/>
    <m/>
    <m/>
    <s v="SMIL STE"/>
    <s v="3-Normal Queue"/>
    <m/>
    <s v="Steven Tsao"/>
    <d v="2012-01-24T15:02:19"/>
    <d v="2010-12-15T09:37:29"/>
    <d v="2012-05-21T13:50:17"/>
    <s v="Not a Failure"/>
    <s v="Fixed"/>
    <s v="Cheryl Hodge"/>
    <s v="Hardware"/>
    <s v="Nick.Suttora@itt.com"/>
    <m/>
    <m/>
    <s v="Luke Getto"/>
    <x v="6"/>
    <m/>
    <x v="2"/>
    <x v="0"/>
    <d v="2010-12-15T09:37:29"/>
    <d v="2013-09-19T15:18:15"/>
    <s v="Engineering"/>
    <x v="2"/>
    <n v="38"/>
    <x v="0"/>
    <x v="0"/>
  </r>
  <r>
    <s v="GPS300000838"/>
    <s v="SDD - Improve Z-Count Epoch Data Logging"/>
    <x v="0"/>
    <s v="Closed/Approved"/>
    <s v="Developmental"/>
    <s v="SDD1652000"/>
    <m/>
    <m/>
    <s v="Mission Data Unit (MDU)"/>
    <s v="4-Low Priority"/>
    <n v="837"/>
    <s v="Michael Gilbert"/>
    <d v="2010-12-15T14:02:10"/>
    <d v="2010-12-15T14:00:11"/>
    <d v="2013-10-02T14:56:20"/>
    <s v="Enhancement"/>
    <s v="Fixed"/>
    <s v="Cheryl Hodge"/>
    <s v="Flight Software"/>
    <s v="Michael.Gilbert@itt.com"/>
    <m/>
    <m/>
    <s v="Michael Gilbert"/>
    <x v="2"/>
    <s v="FSW SDD"/>
    <x v="2"/>
    <x v="2"/>
    <d v="2010-12-15T14:00:11"/>
    <d v="2013-10-02T14:56:20"/>
    <s v="Software"/>
    <x v="1"/>
    <n v="40"/>
    <x v="1"/>
    <x v="2"/>
  </r>
  <r>
    <s v="GPS300000849"/>
    <s v="Duplicate Signals on Backplane for IOMXXXA_RMRST and IOMXXXB_RMRST"/>
    <x v="4"/>
    <s v="Open"/>
    <s v="Developmental"/>
    <m/>
    <m/>
    <s v="DVT Testing I/O FPGA or CCA"/>
    <s v="Mission Data Unit (MDU)"/>
    <s v="3-Normal Queue"/>
    <m/>
    <s v="Dante DeRogatis"/>
    <d v="2012-03-02T13:15:22"/>
    <d v="2011-01-06T10:50:58"/>
    <m/>
    <m/>
    <m/>
    <m/>
    <s v="Hardware"/>
    <m/>
    <m/>
    <m/>
    <s v="Mariano Lalumia"/>
    <x v="7"/>
    <m/>
    <x v="2"/>
    <x v="0"/>
    <d v="2011-01-06T10:50:58"/>
    <m/>
    <s v="Engineering"/>
    <x v="0"/>
    <n v="0"/>
    <x v="0"/>
    <x v="0"/>
  </r>
  <r>
    <s v="GPS300000904"/>
    <s v="SDD - MNAV Data Request Signal Handling"/>
    <x v="0"/>
    <s v="Closed/Approved"/>
    <s v="Developmental"/>
    <s v="SDD1652000"/>
    <s v="SDD1652000 Rev. B"/>
    <s v="SDD1652000 Rev A"/>
    <s v="Mission Data Unit (MDU)"/>
    <s v="3-Normal Queue"/>
    <n v="9011176"/>
    <s v="Waiman Baccay"/>
    <d v="2012-03-21T14:54:28"/>
    <d v="2011-01-31T08:43:26"/>
    <d v="2013-09-23T12:42:36"/>
    <s v="Design Error"/>
    <s v="Fixed"/>
    <s v="Cheryl Hodge"/>
    <s v="Flight Software"/>
    <s v="Waiman.Baccay@itt.com"/>
    <m/>
    <s v="N/A"/>
    <s v="Waiman Baccay"/>
    <x v="2"/>
    <s v="FSW SDD"/>
    <x v="1"/>
    <x v="2"/>
    <d v="2011-01-31T08:43:26"/>
    <d v="2013-09-23T12:42:36"/>
    <s v="Software"/>
    <x v="1"/>
    <n v="39"/>
    <x v="1"/>
    <x v="2"/>
  </r>
  <r>
    <s v="GPS300000913"/>
    <s v="SDD - Crosslink Package Changes Due to Coding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28"/>
    <d v="2011-02-08T13:40:02"/>
    <d v="2013-09-23T12:42:57"/>
    <s v="Not a Failure"/>
    <s v="Fixed"/>
    <s v="Cheryl Hodge"/>
    <s v="Flight Software"/>
    <s v="Waiman.Baccay@itt.com"/>
    <m/>
    <s v="N/A"/>
    <s v="Michael Gilbert"/>
    <x v="2"/>
    <s v="FSW SDD"/>
    <x v="1"/>
    <x v="2"/>
    <d v="2011-02-08T13:40:02"/>
    <d v="2013-09-23T12:43:11"/>
    <s v="Software"/>
    <x v="1"/>
    <n v="39"/>
    <x v="1"/>
    <x v="2"/>
  </r>
  <r>
    <s v="GPS300000915"/>
    <s v="FSW: Modify Payload 1553B buffering scheme to handle high rate incoming messages"/>
    <x v="0"/>
    <s v="Closed/Approved"/>
    <s v="Developmental"/>
    <s v="code"/>
    <m/>
    <m/>
    <s v="Mission Data Unit (MDU)"/>
    <s v="3-Normal Queue"/>
    <n v="1597"/>
    <s v="Aryeh Tasher"/>
    <d v="2011-03-01T13:57:46"/>
    <d v="2011-02-08T14:10:22"/>
    <d v="2013-06-27T11:32:13"/>
    <s v="Design Error"/>
    <s v="Fixed"/>
    <s v="Cheryl Hodge"/>
    <s v="Flight Software"/>
    <s v="Michael.Gilbert@itt.com"/>
    <s v="Integration Test Phase"/>
    <m/>
    <s v="Aryeh Tasher"/>
    <x v="8"/>
    <n v="11865"/>
    <x v="1"/>
    <x v="2"/>
    <d v="2011-02-08T14:10:22"/>
    <d v="2013-06-27T11:32:13"/>
    <s v="Software"/>
    <x v="1"/>
    <n v="26"/>
    <x v="0"/>
    <x v="3"/>
  </r>
  <r>
    <s v="GPS300000931"/>
    <s v="SDD - 8-Byte Alignment of Certain Data Elements"/>
    <x v="0"/>
    <s v="Closed/Approved"/>
    <s v="Developmental"/>
    <s v="SDD1652000"/>
    <m/>
    <s v="SVSMS"/>
    <s v="Mission Data Unit (MDU)"/>
    <s v="4-Low Priority"/>
    <m/>
    <s v="Michael Gilbert"/>
    <d v="2011-02-14T10:13:37"/>
    <d v="2011-02-14T10:02:07"/>
    <d v="2013-10-02T14:32:11"/>
    <s v="Design Error"/>
    <s v="Fixed"/>
    <s v="Cheryl Hodge"/>
    <s v="Flight Software"/>
    <s v="Michael.Gilbert@itt.com"/>
    <s v="Unit Test Phase"/>
    <m/>
    <s v="Michael Gilbert"/>
    <x v="2"/>
    <s v="FSW SDD"/>
    <x v="1"/>
    <x v="2"/>
    <d v="2011-02-14T10:02:07"/>
    <d v="2013-10-02T14:32:11"/>
    <s v="Software"/>
    <x v="1"/>
    <n v="40"/>
    <x v="1"/>
    <x v="2"/>
  </r>
  <r>
    <s v="GPS300000961"/>
    <s v="SDD - CNAV Text Messages Do Not Cycle"/>
    <x v="0"/>
    <s v="Closed/Approved"/>
    <s v="Developmental"/>
    <s v="SDD1652000"/>
    <m/>
    <s v="SDD1652000 Rev A"/>
    <s v="Mission Data Unit (MDU)"/>
    <s v="4-Low Priority"/>
    <n v="912"/>
    <s v="Michael Gilbert"/>
    <d v="2011-03-08T14:26:56"/>
    <d v="2011-03-08T14:19:32"/>
    <d v="2013-10-02T14:41:51"/>
    <s v="Design Error"/>
    <s v="Fixed"/>
    <s v="Cheryl Hodge"/>
    <s v="Flight Software"/>
    <s v="Michael.Gilbert@itt.com"/>
    <m/>
    <m/>
    <s v="Michael Gilbert"/>
    <x v="2"/>
    <s v="FSW SDD"/>
    <x v="1"/>
    <x v="2"/>
    <d v="2011-03-08T14:19:32"/>
    <d v="2013-10-02T14:41:51"/>
    <s v="Software"/>
    <x v="1"/>
    <n v="40"/>
    <x v="1"/>
    <x v="2"/>
  </r>
  <r>
    <s v="GPS300000973"/>
    <s v="SDD - NMG Text Message Upload Validation"/>
    <x v="0"/>
    <s v="Closed/Approved"/>
    <s v="Developmental"/>
    <s v="SDD1652000 Rev B"/>
    <s v="SDD1652000 Rev. B"/>
    <s v="SDD1652000"/>
    <s v="Mission Data Unit (MDU)"/>
    <s v="3-Normal Queue"/>
    <s v="LM DR #715, 974 (code)"/>
    <s v="Waiman Baccay"/>
    <d v="2011-03-16T13:49:12"/>
    <d v="2011-03-16T10:38:47"/>
    <d v="2013-09-23T12:45:25"/>
    <s v="Design Error"/>
    <s v="Fixed"/>
    <s v="Cheryl Hodge"/>
    <s v="Flight Software"/>
    <s v="Waiman.Baccay@itt.com"/>
    <m/>
    <s v="N/A"/>
    <s v="Waiman Baccay"/>
    <x v="2"/>
    <s v="FSW SDD"/>
    <x v="1"/>
    <x v="2"/>
    <d v="2011-03-16T10:38:47"/>
    <d v="2013-09-23T12:45:26"/>
    <s v="Software"/>
    <x v="1"/>
    <n v="39"/>
    <x v="1"/>
    <x v="2"/>
  </r>
  <r>
    <s v="GPS300000976"/>
    <s v="MDU FSW NMG: Crypto_MNAV_Interfaces for Footer Generation"/>
    <x v="0"/>
    <s v="Closed/Approved"/>
    <s v="Developmental"/>
    <s v="code"/>
    <m/>
    <s v="Code"/>
    <s v="Mission Data Unit (MDU)"/>
    <s v="3-Normal Queue"/>
    <m/>
    <s v="Waiman Baccay"/>
    <d v="2011-03-17T08:59:48"/>
    <d v="2011-03-17T08:47:00"/>
    <d v="2013-08-02T09:28:30"/>
    <s v="Coding Error"/>
    <s v="Fixed"/>
    <s v="Cheryl Hodge"/>
    <s v="Flight Software"/>
    <s v="Patricia.Roeland@itt.com"/>
    <s v="Unit Test Phase"/>
    <m/>
    <s v="Waiman Baccay"/>
    <x v="8"/>
    <n v="11873"/>
    <x v="1"/>
    <x v="2"/>
    <d v="2011-03-17T08:47:00"/>
    <d v="2013-08-02T09:28:30"/>
    <s v="Software"/>
    <x v="1"/>
    <n v="31"/>
    <x v="0"/>
    <x v="3"/>
  </r>
  <r>
    <s v="GPS300000988"/>
    <s v="SDD - Add NMG TLM Signal Handler"/>
    <x v="0"/>
    <s v="Closed/Approved"/>
    <s v="Developmental"/>
    <s v="SDD1652000"/>
    <s v="SDD1652000 Rev. B"/>
    <s v="SDD1652000"/>
    <s v="Mission Data Unit (MDU)"/>
    <s v="3-Normal Queue"/>
    <s v="LM DR #715"/>
    <s v="Waiman Baccay"/>
    <d v="2011-03-23T09:08:21"/>
    <d v="2011-03-23T08:33:56"/>
    <d v="2013-09-23T12:46:03"/>
    <s v="Design Error"/>
    <s v="Fixed"/>
    <s v="Cheryl Hodge"/>
    <s v="Flight Software"/>
    <s v="Waiman.Baccay@itt.com"/>
    <m/>
    <s v="N/A"/>
    <s v="Waiman Baccay"/>
    <x v="2"/>
    <s v="FSW SDD"/>
    <x v="1"/>
    <x v="2"/>
    <d v="2011-03-23T08:33:56"/>
    <d v="2013-09-23T12:46:03"/>
    <s v="Software"/>
    <x v="1"/>
    <n v="39"/>
    <x v="1"/>
    <x v="2"/>
  </r>
  <r>
    <s v="GPS300000989"/>
    <s v="MDU FSW NMG: Part 2 Unit Test Updates"/>
    <x v="1"/>
    <s v="Closed/Awaiting Approval"/>
    <s v="Developmental"/>
    <s v="code"/>
    <s v="See Notes"/>
    <s v="Unit Test Scripts/Code"/>
    <s v="Mission Data Unit (MDU)"/>
    <s v="3-Normal Queue"/>
    <m/>
    <s v="Waiman Baccay"/>
    <d v="2011-03-25T11:30:32"/>
    <d v="2011-03-23T08:36:54"/>
    <d v="2012-07-05T07:39:28"/>
    <s v="Coding Error"/>
    <s v="Fixed"/>
    <m/>
    <s v="Flight Software"/>
    <s v="Patricia.Roeland@itt.com"/>
    <s v="Unit Test Phase"/>
    <m/>
    <s v="Waiman Baccay"/>
    <x v="8"/>
    <n v="11873"/>
    <x v="1"/>
    <x v="2"/>
    <d v="2011-03-23T08:36:54"/>
    <m/>
    <s v="Software"/>
    <x v="1"/>
    <n v="0"/>
    <x v="0"/>
    <x v="3"/>
  </r>
  <r>
    <s v="GPS300001024"/>
    <s v="SDD - CDG Changes Due To Code PR"/>
    <x v="3"/>
    <s v="In Progress"/>
    <s v="Developmental"/>
    <s v="SDD1652000"/>
    <m/>
    <m/>
    <s v="Mission Data Unit (MDU)"/>
    <s v="4-Low Priority"/>
    <n v="645102810451221"/>
    <s v="Patricia Roeland"/>
    <d v="2013-03-11T14:14:10"/>
    <d v="2011-04-04T22:57:36"/>
    <d v="2013-03-11T14:16:00"/>
    <s v="Document Deficiency"/>
    <s v="Fixed"/>
    <m/>
    <s v="Flight Software"/>
    <m/>
    <s v="Unit Test Phase"/>
    <m/>
    <s v="Michael Gilbert"/>
    <x v="2"/>
    <m/>
    <x v="1"/>
    <x v="2"/>
    <d v="2011-04-04T22:57:36"/>
    <m/>
    <s v="Software"/>
    <x v="1"/>
    <n v="0"/>
    <x v="1"/>
    <x v="2"/>
  </r>
  <r>
    <s v="GPS300001044"/>
    <s v="SDD - XL - Send Extra ECTS Data with Control Words"/>
    <x v="0"/>
    <s v="Closed/Approved"/>
    <s v="Developmental"/>
    <s v="SDD1652000"/>
    <s v="SDD1652000 Rev. B"/>
    <s v="SDD1652000"/>
    <s v="Mission Data Unit (MDU)"/>
    <s v="3-Normal Queue"/>
    <m/>
    <s v="Waiman Baccay"/>
    <d v="2011-07-19T17:00:41"/>
    <d v="2011-04-22T13:51:00"/>
    <d v="2013-09-23T12:46:56"/>
    <s v="Design Error"/>
    <s v="Fixed"/>
    <s v="Cheryl Hodge"/>
    <s v="Flight Software"/>
    <s v="Waiman.Baccay@itt.com"/>
    <m/>
    <s v="N/A"/>
    <s v="Patricia Roeland"/>
    <x v="2"/>
    <s v="FSW SDD"/>
    <x v="1"/>
    <x v="2"/>
    <d v="2011-04-22T13:51:00"/>
    <d v="2013-09-23T12:46:56"/>
    <s v="Software"/>
    <x v="1"/>
    <n v="39"/>
    <x v="1"/>
    <x v="2"/>
  </r>
  <r>
    <s v="GPS300001055"/>
    <s v="MDU FSW NMG/State Vector: Additional processing"/>
    <x v="1"/>
    <s v="In Progress"/>
    <s v="Developmental"/>
    <s v="code"/>
    <m/>
    <s v="Code"/>
    <s v="Mission Data Unit (MDU)"/>
    <s v="3-Normal Queue"/>
    <m/>
    <s v="Aryeh Tasher"/>
    <d v="2012-06-04T16:47:13"/>
    <d v="2011-05-02T10:08:04"/>
    <d v="2012-12-06T15:43:44"/>
    <s v="Coding Error"/>
    <s v="Fixed"/>
    <m/>
    <s v="Flight Software"/>
    <s v="Waiman.Baccay@itt.com"/>
    <s v="Unit Test Phase"/>
    <m/>
    <s v="Waiman Baccay"/>
    <x v="8"/>
    <n v="11926"/>
    <x v="1"/>
    <x v="2"/>
    <d v="2011-05-02T10:08:04"/>
    <m/>
    <s v="Software"/>
    <x v="1"/>
    <n v="0"/>
    <x v="0"/>
    <x v="3"/>
  </r>
  <r>
    <s v="GPS300001058"/>
    <s v="FSW - Signal Initialization / Non-standard Code Enables"/>
    <x v="0"/>
    <s v="Closed/Approved"/>
    <s v="Developmental"/>
    <s v="code"/>
    <m/>
    <s v="Code"/>
    <s v="Mission Data Unit (MDU)"/>
    <s v="3-Normal Queue"/>
    <m/>
    <s v="Waiman Baccay"/>
    <d v="2011-12-15T09:34:54"/>
    <d v="2011-05-03T12:57:45"/>
    <d v="2013-05-16T16:54:48"/>
    <s v="Design Error"/>
    <s v="Fixed"/>
    <s v="Cheryl Hodge"/>
    <s v="Flight Software"/>
    <s v="Patricia.Roeland@itt.com"/>
    <s v="Integration Test Phase"/>
    <m/>
    <s v="Patricia Roeland"/>
    <x v="8"/>
    <n v="11873"/>
    <x v="1"/>
    <x v="2"/>
    <d v="2011-05-03T12:57:45"/>
    <d v="2013-05-16T16:54:48"/>
    <s v="Software"/>
    <x v="1"/>
    <n v="20"/>
    <x v="0"/>
    <x v="3"/>
  </r>
  <r>
    <s v="GPS300001060"/>
    <s v="SDD: Telemetry message IDs and Telemetry Database"/>
    <x v="0"/>
    <s v="Closed/Approved"/>
    <s v="Developmental"/>
    <s v="SDD1652000"/>
    <m/>
    <m/>
    <s v="Mission Data Unit (MDU)"/>
    <s v="4-Low Priority"/>
    <n v="1059"/>
    <s v="Aryeh Tasher"/>
    <d v="2011-05-18T15:16:46"/>
    <d v="2011-05-03T14:19:37"/>
    <d v="2013-09-20T16:54:06"/>
    <s v="Design Error"/>
    <s v="Fixed"/>
    <s v="Cheryl Hodge"/>
    <s v="Flight Software"/>
    <s v="Aryeh.Tasher@itt.com"/>
    <s v="Integration Test Phase"/>
    <m/>
    <s v="Aryeh Tasher"/>
    <x v="2"/>
    <s v="FSW SDD"/>
    <x v="1"/>
    <x v="2"/>
    <d v="2011-05-03T14:19:37"/>
    <d v="2013-09-20T16:54:06"/>
    <s v="Software"/>
    <x v="1"/>
    <n v="38"/>
    <x v="1"/>
    <x v="2"/>
  </r>
  <r>
    <s v="GPS300001097"/>
    <s v="SDD - Resetting the WG in WGC_Process"/>
    <x v="0"/>
    <s v="Closed/Approved"/>
    <s v="Developmental"/>
    <s v="SDD1652000"/>
    <s v="SDD1652000 Rev. B"/>
    <s v="SDD1652000"/>
    <s v="Mission Data Unit (MDU)"/>
    <s v="2-Give High Attention"/>
    <m/>
    <s v="Waiman Baccay"/>
    <d v="2012-03-20T12:37:40"/>
    <d v="2011-05-11T10:01:56"/>
    <d v="2013-09-23T12:47:41"/>
    <s v="Document Deficiency"/>
    <s v="Fixed"/>
    <s v="Cheryl Hodge"/>
    <s v="Flight Software"/>
    <s v="Waiman.Baccay@itt.com"/>
    <m/>
    <s v="N/A"/>
    <s v="Patricia Roeland"/>
    <x v="2"/>
    <s v="FSW SDD"/>
    <x v="1"/>
    <x v="2"/>
    <d v="2011-05-11T10:01:56"/>
    <d v="2013-09-23T12:47:41"/>
    <s v="Software"/>
    <x v="1"/>
    <n v="39"/>
    <x v="1"/>
    <x v="2"/>
  </r>
  <r>
    <s v="GPS300001122"/>
    <s v="(MITE-160) LBCR Key Supercession"/>
    <x v="1"/>
    <s v="In Progress"/>
    <s v="Developmental"/>
    <m/>
    <m/>
    <m/>
    <s v="LBCR"/>
    <s v="3-Normal Queue"/>
    <n v="1123"/>
    <s v="Joseph Barcelo"/>
    <d v="2013-07-15T18:12:26"/>
    <d v="2011-05-13T21:29:50"/>
    <d v="2013-11-15T16:47:23"/>
    <s v="Enhancement"/>
    <s v="Fixed"/>
    <m/>
    <s v="Systems"/>
    <s v="Vincent.Castaldi@itt.com"/>
    <m/>
    <m/>
    <s v="Luigi Greco"/>
    <x v="9"/>
    <s v="11853H_SECRET"/>
    <x v="1"/>
    <x v="1"/>
    <d v="2011-05-13T21:29:50"/>
    <m/>
    <s v="MDU"/>
    <x v="1"/>
    <n v="0"/>
    <x v="0"/>
    <x v="4"/>
  </r>
  <r>
    <s v="GPS300001123"/>
    <s v="(MITE-509) LBCR MNAV Message"/>
    <x v="0"/>
    <s v="Closed/Approved"/>
    <s v="Developmental"/>
    <m/>
    <m/>
    <m/>
    <s v="LBCR"/>
    <s v="3-Normal Queue"/>
    <s v="GPS300001122"/>
    <s v="Brandon Flon"/>
    <d v="2013-07-24T14:04:39"/>
    <d v="2011-05-13T21:33:01"/>
    <d v="2013-07-24T18:15:13"/>
    <s v="Informational"/>
    <s v="Fixed"/>
    <s v="Cheryl Hodge"/>
    <s v="Systems"/>
    <s v="Vincent.Castaldi@itt.com"/>
    <m/>
    <m/>
    <s v="Luigi Greco"/>
    <x v="10"/>
    <m/>
    <x v="1"/>
    <x v="1"/>
    <d v="2011-05-13T21:33:01"/>
    <d v="2013-07-24T18:15:13"/>
    <s v="MDU"/>
    <x v="2"/>
    <n v="30"/>
    <x v="0"/>
    <x v="5"/>
  </r>
  <r>
    <s v="GPS300001128"/>
    <s v="(MITE-1183) LBCR Nav Data Rate"/>
    <x v="0"/>
    <s v="Closed/Approved"/>
    <s v="Developmental"/>
    <m/>
    <m/>
    <m/>
    <s v="LBCR"/>
    <s v="3-Normal Queue"/>
    <m/>
    <s v="Brandon Flon"/>
    <d v="2013-07-24T13:33:27"/>
    <d v="2011-05-13T22:14:30"/>
    <d v="2013-07-26T16:45:13"/>
    <s v="Requirement Misunderstood"/>
    <s v="Functions as Designed"/>
    <s v="Cheryl Hodge"/>
    <s v="Systems"/>
    <s v="Michael.Yucis@itt.com"/>
    <m/>
    <m/>
    <s v="Luigi Greco"/>
    <x v="9"/>
    <m/>
    <x v="1"/>
    <x v="1"/>
    <d v="2011-05-13T22:14:30"/>
    <d v="2013-07-26T16:45:13"/>
    <s v="MDU"/>
    <x v="0"/>
    <n v="30"/>
    <x v="0"/>
    <x v="5"/>
  </r>
  <r>
    <s v="GPS300001139"/>
    <s v="NPEITE OOBE Validation non-compliance"/>
    <x v="0"/>
    <s v="Closed/Approved"/>
    <s v="Developmental"/>
    <m/>
    <m/>
    <m/>
    <s v="NPE ITE"/>
    <s v="2-Give High Attention"/>
    <n v="1165"/>
    <s v="Luigi Greco"/>
    <d v="2011-06-22T10:04:53"/>
    <d v="2011-05-14T16:58:55"/>
    <d v="2013-09-24T12:20:14"/>
    <s v="Design Error"/>
    <s v="Fixed"/>
    <s v="Cheryl Hodge"/>
    <s v="Systems"/>
    <s v="Luigi.Greco@itt.com"/>
    <m/>
    <m/>
    <s v="Luigi Greco"/>
    <x v="11"/>
    <m/>
    <x v="3"/>
    <x v="1"/>
    <d v="2011-05-14T16:58:55"/>
    <d v="2013-09-24T12:20:14"/>
    <s v="NPE"/>
    <x v="3"/>
    <n v="39"/>
    <x v="0"/>
    <x v="6"/>
  </r>
  <r>
    <s v="GPS300001146"/>
    <s v="SDD - Update model/SDD to reflect the code (NMG)"/>
    <x v="0"/>
    <s v="Closed/Approved"/>
    <s v="Developmental"/>
    <s v="SDD1652000"/>
    <s v="SDD1652000 Rev. B"/>
    <s v="SDD1652000 Rev. A"/>
    <s v="Mission Data Unit (MDU)"/>
    <s v="3-Normal Queue"/>
    <s v="LM DR #715"/>
    <s v="Waiman Baccay"/>
    <d v="2011-05-18T15:21:51"/>
    <d v="2011-05-16T11:27:41"/>
    <d v="2013-09-23T12:49:00"/>
    <s v="Coding Error"/>
    <s v="Fixed"/>
    <s v="Cheryl Hodge"/>
    <s v="Flight Software"/>
    <s v="Waiman.Baccay@itt.com"/>
    <m/>
    <s v="N/A"/>
    <s v="Waiman Baccay"/>
    <x v="2"/>
    <s v="FSW SDD"/>
    <x v="1"/>
    <x v="2"/>
    <d v="2011-05-16T11:27:41"/>
    <d v="2013-09-23T12:49:00"/>
    <s v="Software"/>
    <x v="1"/>
    <n v="39"/>
    <x v="1"/>
    <x v="2"/>
  </r>
  <r>
    <s v="GPS300001156"/>
    <s v="SDD - Updates to the Bootstrap section driven by code review"/>
    <x v="0"/>
    <s v="Closed/Approved"/>
    <s v="Formal DR"/>
    <s v="SDD1652000"/>
    <s v="SDD1652000"/>
    <m/>
    <s v="Mission Data Unit (MDU)"/>
    <s v="3-Normal Queue"/>
    <s v="1159,1284,1292,1322,1451,2034,LM DR# GPS300000715"/>
    <s v="Patricia Roeland"/>
    <d v="2012-09-25T16:07:15"/>
    <d v="2011-05-19T18:11:01"/>
    <d v="2013-09-20T16:51:30"/>
    <s v="Not a Failure"/>
    <s v="Fixed"/>
    <s v="Cheryl Hodge"/>
    <s v="Flight Software"/>
    <s v="Robert.Richton@itt.com"/>
    <s v="Unit Test Phase"/>
    <m/>
    <s v="Robert Montana"/>
    <x v="2"/>
    <s v="FSW SDD"/>
    <x v="1"/>
    <x v="2"/>
    <d v="2011-05-19T18:11:01"/>
    <d v="2013-09-20T16:51:30"/>
    <s v="Software"/>
    <x v="1"/>
    <n v="38"/>
    <x v="1"/>
    <x v="2"/>
  </r>
  <r>
    <s v="GPS300001176"/>
    <s v="SDD - Architectural Updates due to Code/UT Phase"/>
    <x v="3"/>
    <s v="In Progress"/>
    <s v="Formal DR"/>
    <s v="SDD1652000"/>
    <m/>
    <m/>
    <s v="Mission Data Unit (MDU)"/>
    <s v="3-Normal Queue"/>
    <s v="647,848,904,942,988,1048,1586, LM DR# GPS300000715"/>
    <s v="Michael Gilbert"/>
    <d v="2011-06-06T14:34:56"/>
    <d v="2011-06-06T14:29:04"/>
    <d v="2013-09-20T11:05:06"/>
    <s v="Design Error"/>
    <s v="Fixed"/>
    <m/>
    <s v="Flight Software"/>
    <m/>
    <s v="Integration Test Phase"/>
    <m/>
    <s v="Michael Gilbert"/>
    <x v="2"/>
    <m/>
    <x v="1"/>
    <x v="2"/>
    <d v="2011-06-06T14:29:04"/>
    <m/>
    <s v="Software"/>
    <x v="1"/>
    <n v="0"/>
    <x v="1"/>
    <x v="2"/>
  </r>
  <r>
    <s v="GPS300001178"/>
    <s v="SDD - NMG Must Provide XL Almanac Data"/>
    <x v="0"/>
    <s v="Closed/Approved"/>
    <s v="Developmental"/>
    <s v="SDD1652000"/>
    <s v="SDD1652000 Rev. B"/>
    <m/>
    <s v="Mission Data Unit (MDU)"/>
    <s v="4-Low Priority"/>
    <s v="645, 1189, 1191, LM DR# GPS300000715"/>
    <s v="Waiman Baccay"/>
    <d v="2012-04-02T14:49:46"/>
    <d v="2011-06-09T09:59:38"/>
    <d v="2013-09-23T12:49:54"/>
    <s v="Design Error"/>
    <s v="Fixed"/>
    <s v="Cheryl Hodge"/>
    <s v="Flight Software"/>
    <s v="Waiman.Baccay@itt.com"/>
    <s v="Unit Test Phase"/>
    <s v="N/A"/>
    <s v="Michael Gilbert"/>
    <x v="2"/>
    <s v="FSW SDD"/>
    <x v="1"/>
    <x v="2"/>
    <d v="2011-06-09T09:59:38"/>
    <d v="2013-09-23T12:49:54"/>
    <s v="Software"/>
    <x v="1"/>
    <n v="39"/>
    <x v="1"/>
    <x v="2"/>
  </r>
  <r>
    <s v="GPS300001199"/>
    <s v="SDD - Memory_Pool::Allocate() exception condition"/>
    <x v="0"/>
    <s v="Closed/Approved"/>
    <s v="Developmental"/>
    <s v="SDD1652000"/>
    <m/>
    <m/>
    <s v="Mission Data Unit (MDU)"/>
    <s v="4-Low Priority"/>
    <n v="3310"/>
    <s v="Michael Gilbert"/>
    <d v="2011-06-30T08:54:32"/>
    <d v="2011-06-23T15:36:06"/>
    <d v="2013-10-02T14:31:13"/>
    <s v="Design Error"/>
    <s v="Fixed"/>
    <s v="Cheryl Hodge"/>
    <s v="Flight Software"/>
    <s v="Michael.Gilbert@itt.com"/>
    <s v="Unit Test Phase"/>
    <m/>
    <s v="Aryeh Tasher"/>
    <x v="2"/>
    <s v="FSW SDD"/>
    <x v="4"/>
    <x v="2"/>
    <d v="2011-06-23T15:36:06"/>
    <d v="2013-10-02T14:31:13"/>
    <s v="Software"/>
    <x v="1"/>
    <n v="40"/>
    <x v="1"/>
    <x v="2"/>
  </r>
  <r>
    <s v="GPS300001225"/>
    <s v="SDD - Changes Due to Crypto Coding"/>
    <x v="1"/>
    <s v="In Progress"/>
    <s v="Developmental"/>
    <s v="SDD1652000"/>
    <s v="SDD1652000 Rev B"/>
    <s v="SDD1652000 Rev A"/>
    <s v="Mission Data Unit (MDU)"/>
    <s v="3-Normal Queue"/>
    <n v="1.0541268130614699E+27"/>
    <s v="Michael Gilbert"/>
    <d v="2011-07-07T15:09:06"/>
    <d v="2011-07-07T15:04:25"/>
    <d v="2012-05-22T09:13:50"/>
    <s v="Enhancement"/>
    <s v="Fixed"/>
    <m/>
    <s v="Flight Software"/>
    <s v="Patricia.Roeland@itt.com"/>
    <m/>
    <m/>
    <s v="Michael Gilbert"/>
    <x v="2"/>
    <s v="FSW SDD"/>
    <x v="1"/>
    <x v="2"/>
    <d v="2011-07-07T15:04:25"/>
    <m/>
    <s v="Software"/>
    <x v="1"/>
    <n v="0"/>
    <x v="1"/>
    <x v="2"/>
  </r>
  <r>
    <s v="GPS300001230"/>
    <s v="MDU L-Band IBE peak search fix"/>
    <x v="0"/>
    <s v="Closed/Approved"/>
    <s v="Developmental"/>
    <m/>
    <m/>
    <m/>
    <s v="MITE"/>
    <s v="3-Normal Queue"/>
    <m/>
    <s v="Robert Mayercik"/>
    <d v="2013-05-28T17:45:54"/>
    <d v="2011-07-11T09:31:42"/>
    <d v="2013-05-30T18:41:29"/>
    <s v="Document Deficiency"/>
    <s v="Fixed"/>
    <s v="Cheryl Hodge"/>
    <s v="Test Software"/>
    <s v="Nick.Suttora@itt.com"/>
    <m/>
    <m/>
    <s v="Luigi Greco"/>
    <x v="0"/>
    <m/>
    <x v="1"/>
    <x v="1"/>
    <d v="2011-07-11T09:31:42"/>
    <d v="2013-05-30T18:41:29"/>
    <s v="MDU"/>
    <x v="0"/>
    <n v="22"/>
    <x v="0"/>
    <x v="7"/>
  </r>
  <r>
    <s v="GPS300001314"/>
    <s v="L-Band Phase Noise outage on NPEITE #2"/>
    <x v="0"/>
    <s v="Closed/Approved"/>
    <s v="Developmental"/>
    <s v="L-Band Phase Noise on NPEITE #2"/>
    <m/>
    <m/>
    <s v="NPE ITE"/>
    <s v="2-Give High Attention"/>
    <m/>
    <s v="Vincent Castaldi"/>
    <d v="2013-07-31T13:54:37"/>
    <d v="2011-08-14T04:55:13"/>
    <d v="2013-11-08T16:59:07"/>
    <s v="Test Set Up Error"/>
    <s v="Functions as Designed"/>
    <s v="Cheryl Hodge"/>
    <s v="Hardware"/>
    <s v="William.Bartus@itt.com"/>
    <s v="Integration Test Phase"/>
    <m/>
    <s v="Joel Warburg"/>
    <x v="12"/>
    <m/>
    <x v="3"/>
    <x v="0"/>
    <d v="2011-08-14T04:55:13"/>
    <d v="2013-11-08T16:59:07"/>
    <s v="NPE"/>
    <x v="3"/>
    <n v="45"/>
    <x v="0"/>
    <x v="6"/>
  </r>
  <r>
    <s v="GPS300001316"/>
    <s v="QP bit in WG L1 EC code combining configuration register needs to be documented as obsolete and remove bit 3"/>
    <x v="0"/>
    <s v="Closed/Approved"/>
    <s v="Developmental"/>
    <s v="HDD1652490 Rev A"/>
    <s v="HDD1652490 Rev B"/>
    <m/>
    <s v="Mission Data Unit (MDU)"/>
    <s v="3-Normal Queue"/>
    <n v="1058"/>
    <s v="Robert Novak"/>
    <d v="2013-06-10T14:13:58"/>
    <d v="2011-08-15T15:14:17"/>
    <d v="2013-06-13T09:30:45"/>
    <s v="Document Deficiency"/>
    <s v="Fixed"/>
    <s v="Cheryl Hodge"/>
    <s v="Flight Software"/>
    <s v="amit.j.patel@itt.com"/>
    <s v="Integration Test Phase"/>
    <s v="NA"/>
    <s v="Jared Brodsky"/>
    <x v="5"/>
    <m/>
    <x v="1"/>
    <x v="0"/>
    <d v="2011-08-15T15:14:17"/>
    <d v="2013-06-13T09:30:45"/>
    <s v="MDU"/>
    <x v="0"/>
    <n v="24"/>
    <x v="1"/>
    <x v="0"/>
  </r>
  <r>
    <s v="GPS300001332"/>
    <s v="INFOSEC Boundary changes to Hardware documents"/>
    <x v="2"/>
    <s v="Open"/>
    <s v="Developmental"/>
    <s v="HRS1652600, HRS1652690"/>
    <m/>
    <s v="I/O FPGA or CCA"/>
    <s v="Mission Data Unit (MDU)"/>
    <s v="2-Give High Attention"/>
    <m/>
    <s v="Greg Bellis"/>
    <d v="2012-10-24T15:28:36"/>
    <d v="2011-08-30T11:13:15"/>
    <m/>
    <m/>
    <m/>
    <m/>
    <s v="Hardware"/>
    <m/>
    <m/>
    <m/>
    <s v="Greg Bellis"/>
    <x v="5"/>
    <m/>
    <x v="0"/>
    <x v="0"/>
    <d v="2011-08-30T11:13:15"/>
    <m/>
    <s v="MDU"/>
    <x v="0"/>
    <n v="0"/>
    <x v="1"/>
    <x v="0"/>
  </r>
  <r>
    <s v="GPS300001370"/>
    <s v="MDU Test signals not routed correctly"/>
    <x v="3"/>
    <s v="Closed/Awaiting Approval"/>
    <s v="Developmental"/>
    <m/>
    <m/>
    <m/>
    <s v="Mission Data Unit (MDU)"/>
    <s v="1-Resolve Immediately"/>
    <m/>
    <s v="Stephen Angelo"/>
    <d v="2012-04-03T16:08:08"/>
    <d v="2011-09-16T15:54:33"/>
    <d v="2012-04-03T16:01:33"/>
    <s v="Design Error"/>
    <s v="Fixed"/>
    <m/>
    <s v="Test Software"/>
    <s v="Dante.DeRogatis@itt.com"/>
    <m/>
    <m/>
    <s v="Stephen Angelo"/>
    <x v="5"/>
    <m/>
    <x v="0"/>
    <x v="0"/>
    <d v="2011-09-16T15:54:33"/>
    <m/>
    <s v="MDU"/>
    <x v="0"/>
    <n v="0"/>
    <x v="1"/>
    <x v="0"/>
  </r>
  <r>
    <s v="GPS300001372"/>
    <s v="TSI causing High noise during TKS spurious between 12kHz and 10.224 MHz"/>
    <x v="4"/>
    <s v="Open"/>
    <s v="Developmental"/>
    <m/>
    <m/>
    <s v="TSI of MITE 3"/>
    <s v="MITE"/>
    <s v="2-Give High Attention"/>
    <m/>
    <s v="Vincent Castaldi"/>
    <d v="2013-06-12T16:07:15"/>
    <d v="2011-09-17T08:57:02"/>
    <m/>
    <s v="Enhancement"/>
    <m/>
    <m/>
    <s v="Hardware"/>
    <s v="William.Bartus@itt.com"/>
    <s v="Integration Test Phase"/>
    <m/>
    <s v="William Bartus"/>
    <x v="12"/>
    <m/>
    <x v="0"/>
    <x v="0"/>
    <d v="2011-09-17T08:57:02"/>
    <m/>
    <s v="MDU"/>
    <x v="0"/>
    <n v="0"/>
    <x v="0"/>
    <x v="0"/>
  </r>
  <r>
    <s v="GPS300001422"/>
    <s v="FSW - RF Power Levels, Legendre Sequence, BOC(10,5) Enables"/>
    <x v="0"/>
    <s v="Closed/Approved"/>
    <s v="Developmental"/>
    <s v="code"/>
    <s v="Code"/>
    <m/>
    <s v="Mission Data Unit (MDU)"/>
    <s v="3-Normal Queue"/>
    <m/>
    <s v="Waiman Baccay"/>
    <d v="2011-09-21T15:53:19"/>
    <d v="2011-09-21T15:04:09"/>
    <d v="2013-05-16T16:57:33"/>
    <s v="Requirement Misunderstood"/>
    <s v="Fixed"/>
    <s v="Cheryl Hodge"/>
    <s v="Flight Software"/>
    <s v="Patricia.Roeland@itt.com"/>
    <s v="Integration Test Phase"/>
    <m/>
    <s v="Waiman Baccay"/>
    <x v="8"/>
    <n v="11873"/>
    <x v="1"/>
    <x v="2"/>
    <d v="2011-09-21T15:04:09"/>
    <d v="2013-05-16T16:57:33"/>
    <s v="Software"/>
    <x v="1"/>
    <n v="20"/>
    <x v="0"/>
    <x v="3"/>
  </r>
  <r>
    <s v="GPS300001433"/>
    <s v="Additional 1553 Test Engine Code"/>
    <x v="0"/>
    <s v="Closed/Approved"/>
    <s v="Developmental"/>
    <m/>
    <m/>
    <m/>
    <s v="CSTS"/>
    <s v="1-Resolve Immediately"/>
    <m/>
    <s v="Robert Mayercik"/>
    <d v="2013-07-09T16:38:15"/>
    <d v="2011-09-22T12:54:39"/>
    <d v="2013-10-30T11:03:33"/>
    <s v="Not a Failure"/>
    <s v="Fixed"/>
    <s v="Cheryl Hodge"/>
    <s v="Test Software"/>
    <s v="Brandon.Flon@itt.com"/>
    <s v="Integration Test Phase"/>
    <m/>
    <s v="Brandon Flon"/>
    <x v="1"/>
    <s v="11796AY"/>
    <x v="1"/>
    <x v="1"/>
    <d v="2011-09-22T12:54:39"/>
    <d v="2013-10-30T11:03:33"/>
    <s v="MDU"/>
    <x v="1"/>
    <n v="44"/>
    <x v="0"/>
    <x v="4"/>
  </r>
  <r>
    <s v="GPS300001439"/>
    <s v="STE Validation control word script no data, no match use case"/>
    <x v="2"/>
    <s v="In Progress"/>
    <s v="Developmental"/>
    <m/>
    <m/>
    <m/>
    <s v="MAR"/>
    <s v="3-Normal Queue"/>
    <m/>
    <s v="Stephen Panicali"/>
    <d v="2012-09-25T15:07:16"/>
    <d v="2011-09-25T09:53:41"/>
    <m/>
    <m/>
    <m/>
    <m/>
    <s v="Test Engineering"/>
    <s v="Luigi.Greco@itt.com"/>
    <s v="Integration Test Phase"/>
    <m/>
    <s v="William Bartus"/>
    <x v="13"/>
    <m/>
    <x v="1"/>
    <x v="1"/>
    <d v="2011-09-25T09:53:41"/>
    <m/>
    <s v="MDU"/>
    <x v="0"/>
    <n v="0"/>
    <x v="0"/>
    <x v="8"/>
  </r>
  <r>
    <s v="GPS300001445"/>
    <s v="Spectrum Analyzer Failure - Won't Complete Set Factory Preset in Time"/>
    <x v="0"/>
    <s v="Closed/Approved"/>
    <s v="Developmental"/>
    <m/>
    <m/>
    <m/>
    <s v="CSTS"/>
    <s v="2-Give High Attention"/>
    <m/>
    <s v="George Lewis"/>
    <d v="2013-05-06T13:50:18"/>
    <d v="2011-09-25T16:05:02"/>
    <d v="2013-09-19T11:37:34"/>
    <s v="Document Deficiency"/>
    <s v="Fixed Indirectly"/>
    <s v="Cheryl Hodge"/>
    <s v="Test Engineering"/>
    <s v="Brandon.Flon@itt.com"/>
    <s v="Integration Test Phase"/>
    <m/>
    <s v="Brandon Flon"/>
    <x v="7"/>
    <s v="Scripting Guide"/>
    <x v="1"/>
    <x v="1"/>
    <d v="2011-09-25T16:05:02"/>
    <d v="2013-09-19T11:37:34"/>
    <s v="MDU"/>
    <x v="1"/>
    <n v="38"/>
    <x v="1"/>
    <x v="1"/>
  </r>
  <r>
    <s v="GPS300001454"/>
    <s v="Revise NPE TSW STP from Rev D to Rev E"/>
    <x v="1"/>
    <s v="Closed/Awaiting Approval"/>
    <s v="Developmental"/>
    <s v="NPE TSW STP Rev D"/>
    <s v="STP Rev E"/>
    <m/>
    <s v="NPE ITE"/>
    <s v="1-Resolve Immediately"/>
    <s v="LM DR#720"/>
    <s v="Robert Richton"/>
    <d v="2011-09-28T12:20:30"/>
    <d v="2011-09-28T12:13:55"/>
    <d v="2012-05-11T16:25:37"/>
    <s v="Customer Request"/>
    <s v="Fixed"/>
    <m/>
    <s v="Test Software"/>
    <s v="Rose.Osborne@itt.com"/>
    <m/>
    <m/>
    <s v="Robert Richton"/>
    <x v="1"/>
    <s v="TSW STP"/>
    <x v="1"/>
    <x v="1"/>
    <d v="2011-09-28T12:13:55"/>
    <m/>
    <s v="Software"/>
    <x v="1"/>
    <n v="0"/>
    <x v="1"/>
    <x v="1"/>
  </r>
  <r>
    <s v="GPS300001473"/>
    <s v="SDD - Crypto Changes for CUT Peer Review"/>
    <x v="1"/>
    <s v="Closed/Approved"/>
    <s v="Developmental"/>
    <s v="SDD1652000APX Rev -"/>
    <s v="SDD1652000APX Rev A"/>
    <s v="SDD1652000APX Rev -"/>
    <s v="Mission Data Unit (MDU)"/>
    <s v="4-Low Priority"/>
    <n v="6.4512251473158598E+30"/>
    <s v="Michael Gilbert"/>
    <d v="2011-09-30T17:24:52"/>
    <d v="2011-09-30T17:20:53"/>
    <d v="2013-10-02T14:32:59"/>
    <s v="Customer Request"/>
    <s v="Fixed"/>
    <m/>
    <s v="Flight Software"/>
    <s v="Patricia.Roeland@itt.com"/>
    <s v="Unit Test Phase"/>
    <m/>
    <s v="Michael Gilbert"/>
    <x v="2"/>
    <s v="FSW SDD"/>
    <x v="1"/>
    <x v="2"/>
    <d v="2011-09-30T17:20:53"/>
    <m/>
    <s v="Software"/>
    <x v="1"/>
    <n v="0"/>
    <x v="1"/>
    <x v="2"/>
  </r>
  <r>
    <s v="GPS300001476"/>
    <s v="Display L-Band Signal on Spectrum Analyzer During LBCR Tests (Script DR)"/>
    <x v="2"/>
    <s v="Open"/>
    <s v="Developmental"/>
    <m/>
    <m/>
    <m/>
    <s v="MITE"/>
    <s v="3-Normal Queue"/>
    <m/>
    <s v="Erin Schroeder"/>
    <d v="2012-05-31T13:03:30"/>
    <d v="2011-10-03T08:11:19"/>
    <m/>
    <m/>
    <m/>
    <m/>
    <s v="Test Engineering"/>
    <s v="Joel.Warburg@itt.com"/>
    <s v="Integration Test Phase"/>
    <m/>
    <s v="Joel Warburg"/>
    <x v="11"/>
    <m/>
    <x v="4"/>
    <x v="1"/>
    <d v="2011-10-03T08:11:19"/>
    <m/>
    <s v="NPE"/>
    <x v="0"/>
    <n v="0"/>
    <x v="0"/>
    <x v="7"/>
  </r>
  <r>
    <s v="GPS300001477"/>
    <s v="SDD - Update to Reflect INFOSEC Boundary Expansion"/>
    <x v="3"/>
    <s v="In Progress"/>
    <s v="Formal DR"/>
    <s v="SDD1652000"/>
    <m/>
    <m/>
    <s v="Mission Data Unit (MDU)"/>
    <s v="4-Low Priority"/>
    <s v="LM DR# GPS300000715"/>
    <s v="Michael Gilbert"/>
    <d v="2011-10-03T11:11:29"/>
    <d v="2011-10-03T10:27:54"/>
    <d v="2013-10-29T11:04:21"/>
    <s v="Customer Request"/>
    <s v="Fixed"/>
    <m/>
    <s v="Flight Software"/>
    <m/>
    <s v="Integration Test Phase"/>
    <m/>
    <s v="Peter Moen"/>
    <x v="2"/>
    <m/>
    <x v="4"/>
    <x v="2"/>
    <d v="2011-10-03T10:27:54"/>
    <m/>
    <s v="Software"/>
    <x v="1"/>
    <n v="0"/>
    <x v="1"/>
    <x v="2"/>
  </r>
  <r>
    <s v="GPS300001478"/>
    <s v="SDD - GPS III Baseline Update – ICD-GPS-203 REV D"/>
    <x v="4"/>
    <s v="Open"/>
    <s v="Formal DR"/>
    <s v="SDD1652000"/>
    <m/>
    <m/>
    <s v="Mission Data Unit (MDU)"/>
    <s v="4-Low Priority"/>
    <s v="LM DR# GPS300000715"/>
    <s v="Michael Gilbert"/>
    <d v="2011-10-03T11:10:55"/>
    <d v="2011-10-03T10:36:14"/>
    <m/>
    <s v="Customer Request"/>
    <m/>
    <m/>
    <s v="Flight Software"/>
    <m/>
    <s v="Integration Test Phase"/>
    <m/>
    <s v="Peter Moen"/>
    <x v="2"/>
    <m/>
    <x v="4"/>
    <x v="2"/>
    <d v="2011-10-03T10:36:14"/>
    <m/>
    <s v="Software"/>
    <x v="1"/>
    <n v="0"/>
    <x v="1"/>
    <x v="2"/>
  </r>
  <r>
    <s v="GPS300001479"/>
    <s v="SDD - GPS III Baseline Update – ICD-GPS-703B"/>
    <x v="0"/>
    <s v="Closed/Approved"/>
    <s v="Formal DR"/>
    <s v="SDD1652000"/>
    <s v="SDD1652000 Rev. B"/>
    <s v="SDD1652000"/>
    <s v="Mission Data Unit (MDU)"/>
    <s v="4-Low Priority"/>
    <s v="1239,  LM DR# GPS300000715"/>
    <s v="Waiman Baccay"/>
    <d v="2011-10-03T11:11:12"/>
    <d v="2011-10-03T10:40:33"/>
    <d v="2013-09-23T12:50:56"/>
    <s v="Customer Request"/>
    <s v="Fixed"/>
    <s v="Cheryl Hodge"/>
    <s v="Flight Software"/>
    <s v="Waiman.Baccay@itt.com"/>
    <m/>
    <s v="N/A"/>
    <s v="Peter Moen"/>
    <x v="2"/>
    <s v="FSW SDD"/>
    <x v="4"/>
    <x v="2"/>
    <d v="2011-10-03T10:40:33"/>
    <d v="2013-09-23T12:50:56"/>
    <s v="Software"/>
    <x v="1"/>
    <n v="39"/>
    <x v="1"/>
    <x v="2"/>
  </r>
  <r>
    <s v="GPS300001513"/>
    <s v="MDU Total RF Power measurement failures"/>
    <x v="0"/>
    <s v="Closed/Approved"/>
    <s v="Developmental"/>
    <m/>
    <m/>
    <m/>
    <s v="MITE"/>
    <s v="2-Give High Attention"/>
    <m/>
    <s v="Nick Suttora"/>
    <d v="2013-04-30T11:18:53"/>
    <d v="2011-10-08T11:38:21"/>
    <d v="2013-06-24T10:58:14"/>
    <s v="Design Error"/>
    <s v="Fixed"/>
    <s v="Cheryl Hodge"/>
    <s v="Systems"/>
    <s v="Michael.Yucis@itt.com"/>
    <s v="Integration Test Phase"/>
    <m/>
    <s v="Luigi Greco"/>
    <x v="0"/>
    <m/>
    <x v="1"/>
    <x v="0"/>
    <d v="2011-10-08T11:38:21"/>
    <d v="2013-06-24T10:58:14"/>
    <s v="MDU"/>
    <x v="0"/>
    <n v="26"/>
    <x v="0"/>
    <x v="7"/>
  </r>
  <r>
    <s v="GPS300001526"/>
    <s v="Discrepancies between LBCR DWG SD and PB"/>
    <x v="2"/>
    <s v="Open"/>
    <s v="Developmental"/>
    <s v="SD1624001"/>
    <m/>
    <m/>
    <s v="LBCR"/>
    <s v="3-Normal Queue"/>
    <m/>
    <s v="Vincent Castaldi"/>
    <d v="2013-04-30T11:22:52"/>
    <d v="2011-10-11T14:18:56"/>
    <m/>
    <m/>
    <m/>
    <m/>
    <s v="Hardware"/>
    <s v="Robert.Novak@itt.com"/>
    <s v="Integration Test Phase"/>
    <m/>
    <s v="Robert Novak"/>
    <x v="5"/>
    <m/>
    <x v="1"/>
    <x v="0"/>
    <d v="2011-10-11T14:18:56"/>
    <m/>
    <s v="MDU"/>
    <x v="0"/>
    <n v="0"/>
    <x v="1"/>
    <x v="0"/>
  </r>
  <r>
    <s v="GPS300001581"/>
    <s v="TAR Prime Power Outputs --no reference to W cable numbers"/>
    <x v="0"/>
    <s v="Closed/Approved"/>
    <s v="Developmental"/>
    <m/>
    <m/>
    <m/>
    <s v="TAR"/>
    <s v="3-Normal Queue"/>
    <m/>
    <s v="Michael Topolski"/>
    <d v="2012-08-01T18:09:46"/>
    <d v="2011-10-20T03:47:32"/>
    <d v="2013-09-27T15:14:30"/>
    <s v="Coding Error"/>
    <s v="Enhancement Request"/>
    <s v="Cheryl Hodge"/>
    <s v="Test Engineering"/>
    <s v="Vincent.Castaldi@itt.com"/>
    <s v="Integration Test Phase"/>
    <m/>
    <s v="Frederick Zeiher"/>
    <x v="11"/>
    <m/>
    <x v="0"/>
    <x v="1"/>
    <d v="2011-10-20T03:47:32"/>
    <d v="2013-09-27T15:14:30"/>
    <s v="NPE"/>
    <x v="3"/>
    <n v="39"/>
    <x v="0"/>
    <x v="5"/>
  </r>
  <r>
    <s v="GPS300001582"/>
    <s v="TAR Prime Power Outputs -- All tests in script &quot;continuity&quot; are incorrect?"/>
    <x v="0"/>
    <s v="Closed/Approved"/>
    <s v="Developmental"/>
    <s v="TAR Prime Power Outputs"/>
    <m/>
    <m/>
    <s v="TAR"/>
    <s v="1-Resolve Immediately"/>
    <m/>
    <s v="Vincent Cuprewich"/>
    <d v="2012-02-23T09:40:00"/>
    <d v="2011-10-20T03:57:59"/>
    <d v="2013-09-27T15:15:18"/>
    <s v="Coding Error"/>
    <s v="Enhancement Request"/>
    <s v="Cheryl Hodge"/>
    <s v="Test Engineering"/>
    <s v="Vincent.Castaldi@itt.com"/>
    <s v="Integration Test Phase"/>
    <m/>
    <s v="Frederick Zeiher"/>
    <x v="14"/>
    <m/>
    <x v="3"/>
    <x v="0"/>
    <d v="2011-10-20T03:57:59"/>
    <d v="2013-09-27T15:15:18"/>
    <s v="SV Qual"/>
    <x v="4"/>
    <n v="39"/>
    <x v="0"/>
    <x v="8"/>
  </r>
  <r>
    <s v="GPS300001584"/>
    <s v="TAR Power Supply trips -- &quot;method&quot; needs major improvements (STE Validation Use Case)"/>
    <x v="2"/>
    <s v="In Progress"/>
    <s v="Developmental"/>
    <m/>
    <s v="STE Validation Use Case"/>
    <m/>
    <s v="TAR"/>
    <s v="2-Give High Attention"/>
    <m/>
    <s v="Frederick Zeiher"/>
    <d v="2011-11-08T15:31:54"/>
    <d v="2011-10-20T04:25:21"/>
    <m/>
    <m/>
    <m/>
    <m/>
    <s v="Systems"/>
    <s v="Frederick.Zeiher@itt.com"/>
    <s v="Integration Test Phase"/>
    <m/>
    <s v="Frederick Zeiher"/>
    <x v="7"/>
    <m/>
    <x v="3"/>
    <x v="0"/>
    <d v="2011-10-20T04:25:21"/>
    <m/>
    <s v="NPE"/>
    <x v="3"/>
    <n v="0"/>
    <x v="0"/>
    <x v="0"/>
  </r>
  <r>
    <s v="GPS300001601"/>
    <s v="MDU GNST Reference Voltages on IO Board"/>
    <x v="2"/>
    <s v="Open"/>
    <s v="Developmental"/>
    <m/>
    <m/>
    <s v="I/O FPGA or CCA"/>
    <s v="Mission Data Unit (MDU)"/>
    <s v="2-Give High Attention"/>
    <s v="1940 Outage DR"/>
    <s v="Milan Patel"/>
    <d v="2012-09-12T10:34:08"/>
    <d v="2011-10-25T10:56:31"/>
    <m/>
    <m/>
    <s v="Duplicate"/>
    <m/>
    <s v="Hardware"/>
    <s v="Steven.Tsao@itt.com"/>
    <m/>
    <m/>
    <s v="Vincent Cuprewich"/>
    <x v="7"/>
    <m/>
    <x v="0"/>
    <x v="0"/>
    <d v="2011-10-25T10:56:31"/>
    <m/>
    <s v="MDU"/>
    <x v="0"/>
    <n v="0"/>
    <x v="0"/>
    <x v="0"/>
  </r>
  <r>
    <s v="GPS300001644"/>
    <s v="FSW False TKS Anomaly Detections Over Long Time Periods"/>
    <x v="1"/>
    <s v="In Progress"/>
    <s v="Developmental"/>
    <s v="code"/>
    <m/>
    <m/>
    <s v="Mission Data Unit (MDU)"/>
    <s v="3-Normal Queue"/>
    <m/>
    <s v="Aryeh Tasher"/>
    <d v="2012-10-17T15:51:53"/>
    <d v="2011-11-03T12:09:52"/>
    <d v="2012-09-21T11:33:45"/>
    <s v="Design Error"/>
    <s v="Fixed"/>
    <m/>
    <s v="Flight Software"/>
    <s v="Aryeh.Tasher@itt.com"/>
    <m/>
    <m/>
    <s v="Aryeh Tasher"/>
    <x v="8"/>
    <n v="11913"/>
    <x v="0"/>
    <x v="2"/>
    <d v="2011-11-03T12:09:52"/>
    <m/>
    <s v="Software"/>
    <x v="1"/>
    <n v="0"/>
    <x v="0"/>
    <x v="3"/>
  </r>
  <r>
    <s v="GPS300001662"/>
    <s v="NPEITE/TAR and MITE//MAR Network Topology"/>
    <x v="0"/>
    <s v="Closed/Awaiting Approval"/>
    <s v="Developmental"/>
    <m/>
    <m/>
    <m/>
    <s v="NPE ITE"/>
    <s v="1-Resolve Immediately"/>
    <m/>
    <s v="Joseph Calabro"/>
    <d v="2012-04-13T09:54:36"/>
    <d v="2011-11-05T12:25:36"/>
    <d v="2013-01-03T16:47:17"/>
    <s v="Test Set Up Error"/>
    <s v="Fixed"/>
    <s v="Cheryl Hodge"/>
    <s v="Systems"/>
    <s v="Cheryl.Hodge@itt.com"/>
    <s v="Integration Test Phase"/>
    <m/>
    <s v="Vincent Cuprewich"/>
    <x v="0"/>
    <m/>
    <x v="3"/>
    <x v="1"/>
    <d v="2011-11-05T12:25:36"/>
    <d v="2013-05-15T16:23:15"/>
    <s v="Engineering"/>
    <x v="2"/>
    <n v="20"/>
    <x v="0"/>
    <x v="5"/>
  </r>
  <r>
    <s v="GPS300001668"/>
    <s v="Update NPE Test Plan - NPE Nav Messages"/>
    <x v="0"/>
    <s v="Closed/Approved"/>
    <s v="Developmental"/>
    <s v="NPE Test Plan"/>
    <m/>
    <m/>
    <s v="Navigation Payload Element (NPE)"/>
    <s v="4-Low Priority"/>
    <m/>
    <s v="Howard Brayman"/>
    <d v="2011-11-11T10:55:39"/>
    <d v="2011-11-05T12:23:45"/>
    <d v="2013-07-26T16:23:01"/>
    <s v="Customer Request"/>
    <s v="Fixed Indirectly"/>
    <s v="Cheryl Hodge"/>
    <s v="Systems"/>
    <s v="Stephen.Kaytus@itt.com"/>
    <s v="Integration Test Phase"/>
    <m/>
    <s v="Stephen Kaytus"/>
    <x v="11"/>
    <m/>
    <x v="2"/>
    <x v="0"/>
    <d v="2011-11-05T12:23:45"/>
    <d v="2013-07-26T16:23:01"/>
    <s v="NPE"/>
    <x v="3"/>
    <n v="30"/>
    <x v="1"/>
    <x v="0"/>
  </r>
  <r>
    <s v="GPS300001680"/>
    <s v="FSW - Secret 1553B Traffic Not Present"/>
    <x v="0"/>
    <s v="Closed/Approved"/>
    <s v="Developmental"/>
    <s v="code"/>
    <m/>
    <n v="20111107"/>
    <s v="Mission Data Unit (MDU)"/>
    <s v="2-Give High Attention"/>
    <s v="1176, 1864, 2811"/>
    <s v="Michael Gilbert"/>
    <d v="2011-11-09T18:32:17"/>
    <d v="2011-11-09T18:28:20"/>
    <d v="2014-02-07T17:39:48"/>
    <s v="Design Error"/>
    <s v="Fixed"/>
    <s v="Cheryl Hodge"/>
    <s v="Flight Software"/>
    <s v="Patricia.Roeland@itt.com"/>
    <s v="Integration Test Phase"/>
    <m/>
    <s v="Michael Gilbert"/>
    <x v="8"/>
    <n v="11928"/>
    <x v="0"/>
    <x v="2"/>
    <d v="2011-11-09T18:28:20"/>
    <d v="2014-02-07T17:39:48"/>
    <s v="Software"/>
    <x v="1"/>
    <n v="6"/>
    <x v="0"/>
    <x v="3"/>
  </r>
  <r>
    <s v="GPS300001681"/>
    <s v="FSW - Send Telemetry #106 for NEC XL Command"/>
    <x v="1"/>
    <s v="Closed/Awaiting Approval"/>
    <s v="Developmental"/>
    <s v="code"/>
    <m/>
    <m/>
    <s v="Mission Data Unit (MDU)"/>
    <s v="3-Normal Queue"/>
    <n v="1864"/>
    <s v="Michael Gilbert"/>
    <d v="2011-11-09T18:50:39"/>
    <d v="2011-11-09T18:45:17"/>
    <d v="2012-07-18T08:02:39"/>
    <s v="Enhancement"/>
    <s v="Enhancement Request"/>
    <m/>
    <s v="Flight Software"/>
    <s v="Patricia.Roeland@itt.com"/>
    <s v="Integration Test Phase"/>
    <m/>
    <s v="Michael Gilbert"/>
    <x v="8"/>
    <n v="11852"/>
    <x v="4"/>
    <x v="2"/>
    <d v="2011-11-09T18:45:17"/>
    <m/>
    <s v="Software"/>
    <x v="1"/>
    <n v="0"/>
    <x v="0"/>
    <x v="3"/>
  </r>
  <r>
    <s v="GPS300001714"/>
    <s v="Note referencing 1553B coupling transformer part on I/O CCA schematic is obsolete against related SCD and should be removed"/>
    <x v="2"/>
    <s v="Open"/>
    <s v="Developmental"/>
    <s v="SD1652601 Rev B"/>
    <m/>
    <s v="I/O FPGA or CCA"/>
    <s v="Mission Data Unit (MDU)"/>
    <s v="4-Low Priority"/>
    <m/>
    <s v="Mariano Lalumia"/>
    <d v="2012-04-12T15:22:41"/>
    <d v="2011-11-16T14:57:19"/>
    <m/>
    <m/>
    <m/>
    <m/>
    <s v="Hardware"/>
    <m/>
    <m/>
    <m/>
    <s v="Jared Brodsky"/>
    <x v="5"/>
    <m/>
    <x v="2"/>
    <x v="0"/>
    <d v="2011-11-16T14:57:19"/>
    <m/>
    <s v="MDU"/>
    <x v="0"/>
    <n v="0"/>
    <x v="1"/>
    <x v="0"/>
  </r>
  <r>
    <s v="GPS300001717"/>
    <s v="MDU ICD object 4662 and all subsections need to be updated to the current protocol in the P2P design"/>
    <x v="1"/>
    <s v="In Progress"/>
    <s v="Formal DR"/>
    <s v="IICD1652000 Rev A"/>
    <s v="IICD1652000 RevB"/>
    <s v="MDUICD-4662"/>
    <s v="Mission Data Unit (MDU)"/>
    <s v="3-Normal Queue"/>
    <m/>
    <s v="Jared Brodsky"/>
    <d v="2012-09-12T09:06:37"/>
    <d v="2011-11-17T15:59:17"/>
    <d v="2012-10-02T16:17:07"/>
    <s v="Document Deficiency"/>
    <s v="Fixed"/>
    <m/>
    <s v="Hardware"/>
    <s v="Greg.Bellis@itt.com"/>
    <m/>
    <m/>
    <s v="Jared Brodsky"/>
    <x v="5"/>
    <m/>
    <x v="0"/>
    <x v="0"/>
    <d v="2011-11-17T15:59:17"/>
    <m/>
    <s v="MDU"/>
    <x v="0"/>
    <n v="0"/>
    <x v="1"/>
    <x v="0"/>
  </r>
  <r>
    <s v="GPS300001730"/>
    <s v="Update FSW IRS to incorporate INFOSEC &amp; parent trace corrections"/>
    <x v="1"/>
    <s v="Closed/Awaiting Approval"/>
    <s v="Formal DR"/>
    <s v="IRS1652000"/>
    <s v="IRS1652000"/>
    <s v="IRS1652000 Rev C - BL 6.0"/>
    <s v="Mission Data Unit (MDU)"/>
    <s v="3-Normal Queue"/>
    <s v="LM DR #GPS000001349"/>
    <s v="Waiman Baccay"/>
    <d v="2011-11-21T09:16:31"/>
    <d v="2011-11-21T09:11:26"/>
    <d v="2012-09-12T14:55:31"/>
    <s v="Customer Request"/>
    <s v="Fixed"/>
    <m/>
    <s v="Flight Software"/>
    <s v="Patricia.Roeland@itt.com"/>
    <m/>
    <s v="N/A"/>
    <s v="Waiman Baccay"/>
    <x v="15"/>
    <s v="FSW IRS"/>
    <x v="1"/>
    <x v="2"/>
    <d v="2011-11-21T09:11:26"/>
    <m/>
    <s v="Software"/>
    <x v="1"/>
    <n v="0"/>
    <x v="1"/>
    <x v="2"/>
  </r>
  <r>
    <s v="GPS300001772"/>
    <s v="SMA connector J412 on back of LBCR in Panel Room is &quot;spinning&quot;."/>
    <x v="0"/>
    <s v="Closed/Approved"/>
    <s v="Developmental"/>
    <m/>
    <m/>
    <m/>
    <s v="LBCR"/>
    <s v="3-Normal Queue"/>
    <m/>
    <s v="Dennis Skabich"/>
    <d v="2012-06-19T13:09:22"/>
    <d v="2011-12-09T22:42:27"/>
    <d v="2013-05-30T14:34:10"/>
    <s v="Part Defect"/>
    <s v="Fixed"/>
    <s v="Cheryl Hodge"/>
    <s v="Hardware"/>
    <s v="John.Pistacchio@itt.com"/>
    <m/>
    <m/>
    <s v="Allen Kozal"/>
    <x v="11"/>
    <m/>
    <x v="1"/>
    <x v="0"/>
    <d v="2011-12-09T22:42:27"/>
    <d v="2013-05-30T14:34:10"/>
    <s v="NPE"/>
    <x v="3"/>
    <n v="22"/>
    <x v="0"/>
    <x v="0"/>
  </r>
  <r>
    <s v="GPS300001794"/>
    <s v="DAQ Set-Up In TAR (TSW_ESCM.XML change)"/>
    <x v="0"/>
    <s v="Closed/Approved"/>
    <s v="Developmental"/>
    <m/>
    <m/>
    <m/>
    <s v="TAR"/>
    <s v="1-Resolve Immediately"/>
    <s v="DR 2757"/>
    <s v="George Lewis"/>
    <d v="2013-09-27T13:39:08"/>
    <d v="2011-12-14T18:38:58"/>
    <d v="2013-10-29T17:25:04"/>
    <s v="Test Set Up Error"/>
    <s v="Fixed"/>
    <s v="Cheryl Hodge"/>
    <s v="Test Engineering"/>
    <s v="Vincent.Cuprewich@itt.com"/>
    <s v="Integration Test Phase"/>
    <m/>
    <s v="Stephen Angelo"/>
    <x v="11"/>
    <s v="11796AX"/>
    <x v="3"/>
    <x v="1"/>
    <d v="2011-12-14T18:38:58"/>
    <d v="2013-11-05T14:53:06"/>
    <s v="NPE"/>
    <x v="1"/>
    <n v="45"/>
    <x v="0"/>
    <x v="4"/>
  </r>
  <r>
    <s v="GPS300001806"/>
    <s v="FSW: NDS Mission Data Needs Unit Conversion and Scaling"/>
    <x v="0"/>
    <s v="Closed/Approved"/>
    <s v="Developmental"/>
    <s v="code"/>
    <m/>
    <s v="Code"/>
    <s v="Mission Data Unit (MDU)"/>
    <s v="3-Normal Queue"/>
    <m/>
    <s v="Waiman Baccay"/>
    <d v="2011-12-20T08:40:24"/>
    <d v="2011-12-20T08:36:28"/>
    <d v="2013-05-16T16:55:30"/>
    <s v="Coding Error"/>
    <s v="Fixed"/>
    <s v="Cheryl Hodge"/>
    <s v="Flight Software"/>
    <s v="Patricia.Roeland@itt.com"/>
    <s v="Integration Test Phase"/>
    <m/>
    <s v="Waiman Baccay"/>
    <x v="8"/>
    <n v="11873"/>
    <x v="1"/>
    <x v="2"/>
    <d v="2011-12-20T08:36:28"/>
    <d v="2013-05-16T16:55:30"/>
    <s v="Software"/>
    <x v="1"/>
    <n v="20"/>
    <x v="0"/>
    <x v="3"/>
  </r>
  <r>
    <s v="GPS300001807"/>
    <s v="FSW: MNAV Message Generation Without a Broadcast Schedule"/>
    <x v="0"/>
    <s v="Closed/Approved"/>
    <s v="Developmental"/>
    <s v="code"/>
    <m/>
    <s v="Code"/>
    <s v="Mission Data Unit (MDU)"/>
    <s v="3-Normal Queue"/>
    <m/>
    <s v="Waiman Baccay"/>
    <d v="2011-12-20T13:18:27"/>
    <d v="2011-12-20T13:09:47"/>
    <d v="2013-08-02T09:29:23"/>
    <s v="Coding Error"/>
    <s v="Fixed"/>
    <s v="Cheryl Hodge"/>
    <s v="Flight Software"/>
    <s v="Patricia.Roeland@itt.com"/>
    <s v="Integration Test Phase"/>
    <m/>
    <s v="Waiman Baccay"/>
    <x v="8"/>
    <n v="11865"/>
    <x v="1"/>
    <x v="2"/>
    <d v="2011-12-20T13:09:47"/>
    <d v="2013-08-02T09:29:23"/>
    <s v="Software"/>
    <x v="1"/>
    <n v="31"/>
    <x v="0"/>
    <x v="3"/>
  </r>
  <r>
    <s v="GPS300001832"/>
    <s v="MDU L-Band Code Power Test - SMIL Digital Attenuator Issue (Script)"/>
    <x v="0"/>
    <s v="Closed/Approved"/>
    <s v="Developmental"/>
    <m/>
    <s v="None"/>
    <m/>
    <s v="Mission Data Unit (MDU)"/>
    <s v="2-Give High Attention"/>
    <s v="2406, 3080"/>
    <s v="Milan Patel"/>
    <d v="2012-11-12T14:37:38"/>
    <d v="2012-01-07T17:19:11"/>
    <d v="2013-05-17T09:24:35"/>
    <s v="Not a Failure"/>
    <s v="Fixed"/>
    <s v="Cheryl Hodge"/>
    <s v="Hardware"/>
    <s v="Stephen.Panicali@itt.com"/>
    <m/>
    <m/>
    <s v="Stephen Panicali"/>
    <x v="0"/>
    <m/>
    <x v="3"/>
    <x v="1"/>
    <d v="2012-01-07T17:19:11"/>
    <d v="2013-05-17T09:24:35"/>
    <s v="MDU"/>
    <x v="0"/>
    <n v="20"/>
    <x v="0"/>
    <x v="7"/>
  </r>
  <r>
    <s v="GPS300001836"/>
    <s v="ECTS Interface Emualtor (EIE) Slot Zeroing"/>
    <x v="0"/>
    <s v="Closed/Approved"/>
    <s v="Developmental"/>
    <m/>
    <m/>
    <m/>
    <s v="MAR"/>
    <s v="4-Low Priority"/>
    <m/>
    <s v="Richard Lourette"/>
    <d v="2012-11-28T16:37:09"/>
    <d v="2012-01-09T09:17:21"/>
    <d v="2013-07-02T12:03:45"/>
    <s v="Enhancement"/>
    <s v="Fixed"/>
    <s v="Cheryl Hodge"/>
    <s v="Systems"/>
    <s v="Vincent.Cuprewich@itt.com"/>
    <m/>
    <m/>
    <s v="Vincent Cuprewich"/>
    <x v="0"/>
    <s v="11796AQ"/>
    <x v="2"/>
    <x v="1"/>
    <d v="2012-01-09T09:17:21"/>
    <d v="2013-07-02T12:03:45"/>
    <s v="Software"/>
    <x v="1"/>
    <n v="27"/>
    <x v="0"/>
    <x v="4"/>
  </r>
  <r>
    <s v="GPS300001840"/>
    <s v="34980A Device Locked up on TAR"/>
    <x v="2"/>
    <s v="Deferred"/>
    <s v="Developmental"/>
    <m/>
    <m/>
    <m/>
    <s v="TAR"/>
    <s v="2-Give High Attention"/>
    <m/>
    <s v="Stephen Angelo"/>
    <d v="2013-07-31T14:20:03"/>
    <d v="2012-01-09T17:36:09"/>
    <m/>
    <m/>
    <m/>
    <m/>
    <s v="Hardware"/>
    <m/>
    <s v="Integration Test Phase"/>
    <m/>
    <s v="Brandon Flon"/>
    <x v="12"/>
    <m/>
    <x v="0"/>
    <x v="1"/>
    <d v="2012-01-09T17:36:09"/>
    <m/>
    <s v="NPE"/>
    <x v="3"/>
    <n v="0"/>
    <x v="0"/>
    <x v="5"/>
  </r>
  <r>
    <s v="GPS300001842"/>
    <s v="LBCR Self Test needs revising."/>
    <x v="0"/>
    <s v="Closed/Approved"/>
    <s v="Developmental"/>
    <m/>
    <m/>
    <m/>
    <s v="NPE ITE"/>
    <s v="3-Normal Queue"/>
    <m/>
    <s v="Richard Lourette"/>
    <d v="2012-01-10T14:08:20"/>
    <d v="2012-01-10T14:00:19"/>
    <d v="2013-11-12T20:53:59"/>
    <s v="Not a Failure"/>
    <s v="Fixed"/>
    <s v="Cheryl Hodge"/>
    <s v="Test Software"/>
    <s v="John.Pistacchio@itt.com"/>
    <m/>
    <m/>
    <s v="Richard Lourette"/>
    <x v="14"/>
    <m/>
    <x v="4"/>
    <x v="1"/>
    <d v="2012-01-10T14:00:19"/>
    <d v="2013-11-12T20:53:59"/>
    <s v="NPE"/>
    <x v="3"/>
    <n v="46"/>
    <x v="0"/>
    <x v="8"/>
  </r>
  <r>
    <s v="GPS300001848"/>
    <s v="FSW: Differentiate Ranges for Legacy and Modernized URA Index"/>
    <x v="1"/>
    <s v="In Progress"/>
    <s v="Developmental"/>
    <s v="code"/>
    <m/>
    <m/>
    <s v="Mission Data Unit (MDU)"/>
    <s v="3-Normal Queue"/>
    <m/>
    <s v="Aryeh Tasher"/>
    <d v="2012-01-23T16:35:19"/>
    <d v="2012-01-16T15:30:31"/>
    <d v="2012-09-17T11:33:17"/>
    <s v="Coding Error"/>
    <s v="Fixed"/>
    <m/>
    <s v="Flight Software"/>
    <s v="Patricia.Roeland@itt.com"/>
    <s v="Integration Test Phase"/>
    <m/>
    <s v="Aryeh Tasher"/>
    <x v="8"/>
    <s v="11880A"/>
    <x v="1"/>
    <x v="2"/>
    <d v="2012-01-16T15:30:31"/>
    <m/>
    <s v="Software"/>
    <x v="1"/>
    <n v="0"/>
    <x v="0"/>
    <x v="3"/>
  </r>
  <r>
    <s v="GPS300001852"/>
    <s v="FSRS: Update Telemetry Queue Sizes"/>
    <x v="1"/>
    <s v="Closed/Awaiting Approval"/>
    <s v="Formal DR"/>
    <s v="SRS1652000"/>
    <s v="SRS1652000"/>
    <m/>
    <s v="Mission Data Unit (MDU)"/>
    <s v="3-Normal Queue"/>
    <n v="916"/>
    <s v="Waiman Baccay"/>
    <d v="2012-01-23T16:38:01"/>
    <d v="2012-01-19T10:14:29"/>
    <d v="2013-09-20T12:26:10"/>
    <s v="Requirement Incorrect"/>
    <s v="Fixed Indirectly"/>
    <m/>
    <s v="Flight Software"/>
    <s v="Patricia.Roeland@itt.com"/>
    <m/>
    <m/>
    <s v="Aryeh Tasher"/>
    <x v="3"/>
    <s v="FSW SRS"/>
    <x v="2"/>
    <x v="2"/>
    <d v="2012-01-19T10:14:29"/>
    <m/>
    <s v="Software"/>
    <x v="1"/>
    <n v="0"/>
    <x v="1"/>
    <x v="2"/>
  </r>
  <r>
    <s v="GPS300001857"/>
    <s v="LBCR code compliance with standards for Headers and History"/>
    <x v="0"/>
    <s v="Closed/Approved"/>
    <s v="Developmental"/>
    <m/>
    <m/>
    <m/>
    <s v="LBCR"/>
    <s v="3-Normal Queue"/>
    <n v="1858"/>
    <s v="Joseph Barcelo"/>
    <d v="2012-09-10T10:55:58"/>
    <d v="2012-01-23T14:55:04"/>
    <d v="2013-07-02T12:00:58"/>
    <s v="Coding Error"/>
    <s v="Fixed"/>
    <s v="Cheryl Hodge"/>
    <s v="Test Software"/>
    <s v="Cheryl.Hodge@itt.com"/>
    <s v="Integration Test Phase"/>
    <m/>
    <s v="Robert Richton"/>
    <x v="16"/>
    <s v="11796AS"/>
    <x v="1"/>
    <x v="1"/>
    <d v="2012-01-23T14:55:04"/>
    <d v="2013-07-02T12:00:58"/>
    <s v="Software"/>
    <x v="1"/>
    <n v="27"/>
    <x v="0"/>
    <x v="4"/>
  </r>
  <r>
    <s v="GPS300001858"/>
    <s v="LBCR code compliance with standards for level of comments, ternary operators, and default in switch statements"/>
    <x v="0"/>
    <s v="Closed/Approved"/>
    <s v="Developmental"/>
    <m/>
    <m/>
    <m/>
    <s v="LBCR"/>
    <s v="2-Give High Attention"/>
    <m/>
    <s v="Joseph Barcelo"/>
    <d v="2013-05-01T18:32:56"/>
    <d v="2012-01-23T15:09:11"/>
    <d v="2013-07-02T12:01:37"/>
    <s v="Coding Error"/>
    <s v="Fixed"/>
    <s v="Cheryl Hodge"/>
    <s v="Test Software"/>
    <s v="Roger.Masotti@itt.com"/>
    <s v="Integration Test Phase"/>
    <m/>
    <s v="Robert Richton"/>
    <x v="16"/>
    <s v="11796AS"/>
    <x v="2"/>
    <x v="1"/>
    <d v="2012-01-23T15:09:11"/>
    <d v="2013-07-02T12:01:37"/>
    <s v="Software"/>
    <x v="1"/>
    <n v="27"/>
    <x v="0"/>
    <x v="4"/>
  </r>
  <r>
    <s v="GPS300001864"/>
    <s v="SDD changes relating to DR's modifying NDS code."/>
    <x v="3"/>
    <s v="In Progress"/>
    <s v="Developmental"/>
    <s v="SDD1652000"/>
    <m/>
    <m/>
    <s v="Mission Data Unit (MDU)"/>
    <s v="4-Low Priority"/>
    <n v="1.01217812225228E+19"/>
    <s v="Patricia Roeland"/>
    <d v="2013-03-19T17:33:30"/>
    <d v="2012-01-24T16:02:59"/>
    <d v="2013-03-19T17:35:17"/>
    <s v="Document Deficiency"/>
    <s v="Fixed"/>
    <m/>
    <s v="Flight Software"/>
    <m/>
    <s v="Integration Test Phase"/>
    <m/>
    <s v="Robert Montana"/>
    <x v="2"/>
    <m/>
    <x v="1"/>
    <x v="2"/>
    <d v="2012-01-24T16:02:59"/>
    <m/>
    <s v="Software"/>
    <x v="1"/>
    <n v="0"/>
    <x v="1"/>
    <x v="2"/>
  </r>
  <r>
    <s v="GPS300001865"/>
    <s v="SDD changes relating to DR's modifying Executive code."/>
    <x v="3"/>
    <s v="In Progress"/>
    <s v="Developmental"/>
    <s v="SDD1652000"/>
    <m/>
    <m/>
    <s v="Mission Data Unit (MDU)"/>
    <s v="3-Normal Queue"/>
    <n v="9.7210331284178096E+33"/>
    <s v="Patricia Roeland"/>
    <d v="2013-02-07T14:09:10"/>
    <d v="2012-01-24T17:03:14"/>
    <d v="2013-03-20T13:14:20"/>
    <s v="Document Deficiency"/>
    <s v="Fixed"/>
    <m/>
    <s v="Flight Software"/>
    <m/>
    <s v="Integration Test Phase"/>
    <m/>
    <s v="Robert Montana"/>
    <x v="2"/>
    <m/>
    <x v="1"/>
    <x v="2"/>
    <d v="2012-01-24T17:03:14"/>
    <m/>
    <s v="Software"/>
    <x v="1"/>
    <n v="0"/>
    <x v="1"/>
    <x v="2"/>
  </r>
  <r>
    <s v="GPS300001866"/>
    <s v="FSW SDDSDD changes relating to DR's modifying HW Interface code"/>
    <x v="3"/>
    <s v="In Progress"/>
    <s v="Developmental"/>
    <s v="SDD1652000"/>
    <m/>
    <m/>
    <s v="Mission Data Unit (MDU)"/>
    <s v="3-Normal Queue"/>
    <n v="7.1697510351049099E+37"/>
    <s v="Patricia Roeland"/>
    <d v="2012-09-25T16:07:53"/>
    <d v="2012-01-24T17:09:36"/>
    <d v="2012-10-02T14:30:29"/>
    <s v="Not a Failure"/>
    <s v="Fixed"/>
    <m/>
    <s v="Flight Software"/>
    <m/>
    <s v="Integration Test Phase"/>
    <m/>
    <s v="Robert Montana"/>
    <x v="2"/>
    <m/>
    <x v="1"/>
    <x v="2"/>
    <d v="2012-01-24T17:09:36"/>
    <m/>
    <s v="Software"/>
    <x v="1"/>
    <n v="0"/>
    <x v="1"/>
    <x v="2"/>
  </r>
  <r>
    <s v="GPS300001874"/>
    <s v="Ste_npeite_ethernet_verification.xts Fails"/>
    <x v="0"/>
    <s v="Closed/Approved"/>
    <s v="Developmental"/>
    <m/>
    <m/>
    <m/>
    <s v="NPE ITE"/>
    <s v="1-Resolve Immediately"/>
    <m/>
    <s v="Michael L. Murray"/>
    <d v="2013-09-14T13:48:35"/>
    <d v="2012-01-25T22:19:52"/>
    <d v="2013-09-27T15:13:25"/>
    <s v="Coding Error"/>
    <s v="Fixed"/>
    <s v="Cheryl Hodge"/>
    <s v="Test Engineering"/>
    <s v="Vincent.Castaldi@itt.com"/>
    <s v="Unit Test Phase"/>
    <m/>
    <s v="Joel Warburg"/>
    <x v="11"/>
    <m/>
    <x v="3"/>
    <x v="1"/>
    <d v="2012-01-25T22:19:52"/>
    <d v="2013-09-27T15:13:25"/>
    <s v="SV Qual"/>
    <x v="4"/>
    <n v="39"/>
    <x v="0"/>
    <x v="5"/>
  </r>
  <r>
    <s v="GPS300001884"/>
    <s v="Insite MDU Control Word Outputs Pulsed on Power-up"/>
    <x v="0"/>
    <s v="Closed/Approved"/>
    <s v="Developmental"/>
    <m/>
    <m/>
    <m/>
    <s v="Mission Data Unit (MDU)"/>
    <s v="2-Give High Attention"/>
    <m/>
    <s v="Nick Suttora"/>
    <d v="2012-06-05T09:58:11"/>
    <d v="2012-01-31T01:46:17"/>
    <d v="2013-07-26T16:49:02"/>
    <s v="Not a Failure"/>
    <s v="Functions as Designed"/>
    <s v="Cheryl Hodge"/>
    <s v="Systems"/>
    <s v="Vincent.Cuprewich@itt.com"/>
    <s v="Integration Test Phase"/>
    <m/>
    <s v="Vincent Cuprewich"/>
    <x v="0"/>
    <m/>
    <x v="0"/>
    <x v="0"/>
    <d v="2012-01-31T01:46:17"/>
    <d v="2013-07-26T16:49:02"/>
    <s v="Engineering"/>
    <x v="0"/>
    <n v="30"/>
    <x v="0"/>
    <x v="0"/>
  </r>
  <r>
    <s v="GPS300001886"/>
    <s v="FSW SRS: Incorporate Max Xmtr Ctrl Word Logic Inversion"/>
    <x v="3"/>
    <s v="In Progress"/>
    <s v="Formal DR"/>
    <s v="SRS1652000 Rev E"/>
    <m/>
    <s v="SRS Rev E"/>
    <s v="Mission Data Unit (MDU)"/>
    <s v="3-Normal Queue"/>
    <s v="LM DR #GPS0000xx; 1849, 1847"/>
    <s v="Waiman Baccay"/>
    <d v="2012-02-03T09:14:09"/>
    <d v="2012-01-31T11:05:18"/>
    <d v="2013-11-04T07:57:26"/>
    <s v="Document Deficiency"/>
    <s v="Fixed"/>
    <m/>
    <s v="Systems"/>
    <m/>
    <s v="Integration Test Phase"/>
    <m/>
    <s v="Waiman Baccay"/>
    <x v="3"/>
    <m/>
    <x v="1"/>
    <x v="2"/>
    <d v="2012-01-31T11:05:18"/>
    <m/>
    <s v="Software"/>
    <x v="1"/>
    <n v="0"/>
    <x v="1"/>
    <x v="2"/>
  </r>
  <r>
    <s v="GPS300001898"/>
    <s v="Update specified NPE Use Cases to Comply with NPE Test Plan Rev - Tables"/>
    <x v="0"/>
    <s v="Closed/Approved"/>
    <s v="Developmental"/>
    <s v="multiple see description of DR"/>
    <m/>
    <m/>
    <s v="NPE ITE"/>
    <s v="3-Normal Queue"/>
    <m/>
    <s v="Michael Topolski"/>
    <d v="2012-07-31T07:39:57"/>
    <d v="2012-02-02T14:37:02"/>
    <d v="2013-05-17T16:55:52"/>
    <s v="Requirement Incorrect"/>
    <s v="Fixed"/>
    <s v="Cheryl Hodge"/>
    <s v="Systems"/>
    <s v="William.Bartus@itt.com"/>
    <s v="Integration Test Phase"/>
    <m/>
    <s v="Stephen Kaytus"/>
    <x v="0"/>
    <m/>
    <x v="1"/>
    <x v="1"/>
    <d v="2012-02-02T14:37:02"/>
    <d v="2013-05-17T16:55:52"/>
    <s v="NPE"/>
    <x v="3"/>
    <n v="20"/>
    <x v="1"/>
    <x v="1"/>
  </r>
  <r>
    <s v="GPS300001926"/>
    <s v="Promote Emergency Shutdown scripts to &quot;official&quot; status and place under version control"/>
    <x v="0"/>
    <s v="Closed/Approved"/>
    <s v="Developmental"/>
    <m/>
    <m/>
    <m/>
    <s v="NPE ITE"/>
    <s v="3-Normal Queue"/>
    <m/>
    <s v="Michael Topolski"/>
    <d v="2012-04-05T08:59:46"/>
    <d v="2012-02-13T18:15:40"/>
    <d v="2013-07-26T07:53:19"/>
    <s v="Informational"/>
    <s v="Enhancement Request"/>
    <s v="Cheryl Hodge"/>
    <s v="Test Software"/>
    <s v="William.Bartus@itt.com"/>
    <m/>
    <m/>
    <s v="Robert Mayercik"/>
    <x v="11"/>
    <m/>
    <x v="0"/>
    <x v="1"/>
    <d v="2012-02-13T18:15:40"/>
    <d v="2013-07-26T07:53:19"/>
    <s v="NPE"/>
    <x v="3"/>
    <n v="30"/>
    <x v="0"/>
    <x v="9"/>
  </r>
  <r>
    <s v="GPS300001930"/>
    <s v="Instrument Verification by Engine"/>
    <x v="0"/>
    <s v="Closed/Approved"/>
    <s v="Developmental"/>
    <m/>
    <m/>
    <s v="MITE/MAR1"/>
    <s v="CSTS"/>
    <s v="2-Give High Attention"/>
    <n v="2875"/>
    <s v="Jason Jackson"/>
    <d v="2012-03-01T10:19:55"/>
    <d v="2012-02-15T06:56:38"/>
    <d v="2013-05-20T18:01:48"/>
    <s v="Enhancement"/>
    <s v="Fixed"/>
    <s v="Cheryl Hodge"/>
    <s v="Test Software"/>
    <s v="Julie.Fazio@itt.com"/>
    <s v="Integration Test Phase"/>
    <m/>
    <s v="Hamida Yaniero"/>
    <x v="0"/>
    <s v="11796AN"/>
    <x v="1"/>
    <x v="1"/>
    <d v="2012-02-15T06:56:38"/>
    <d v="2013-05-20T18:01:48"/>
    <s v="MDU"/>
    <x v="1"/>
    <n v="21"/>
    <x v="0"/>
    <x v="4"/>
  </r>
  <r>
    <s v="GPS300001940"/>
    <s v="AFS Signals script has incorrect 0.0 VDC upper limit for second harmonic"/>
    <x v="0"/>
    <s v="Closed/Approved"/>
    <s v="Developmental"/>
    <s v="AFS Signals script"/>
    <m/>
    <m/>
    <s v="MITE"/>
    <s v="2-Give High Attention"/>
    <s v="1602, 1941"/>
    <s v="Robert Mayercik"/>
    <d v="2013-12-10T15:05:37"/>
    <d v="2012-02-15T16:25:46"/>
    <d v="2013-12-10T18:05:51"/>
    <s v="Design Error"/>
    <s v="Fixed"/>
    <s v="Cheryl Hodge"/>
    <s v="Test Engineering"/>
    <s v="Vincent.Cuprewich@itt.com"/>
    <s v="Integration Test Phase"/>
    <m/>
    <s v="Aaron Poley"/>
    <x v="0"/>
    <m/>
    <x v="0"/>
    <x v="1"/>
    <d v="2012-02-15T16:25:47"/>
    <d v="2013-12-10T18:05:51"/>
    <s v="MDU"/>
    <x v="0"/>
    <n v="50"/>
    <x v="0"/>
    <x v="6"/>
  </r>
  <r>
    <s v="GPS300001979"/>
    <s v="MDU_Configuration.xts using OffStable instead of TransOffStable for Cross Strapping"/>
    <x v="0"/>
    <s v="Closed/Approved"/>
    <s v="Developmental"/>
    <m/>
    <m/>
    <m/>
    <s v="MITE"/>
    <s v="1-Resolve Immediately"/>
    <m/>
    <s v="Michael Stone"/>
    <d v="2012-03-02T07:49:29"/>
    <d v="2012-02-25T10:47:50"/>
    <d v="2013-05-19T15:24:07"/>
    <s v="Coding Error"/>
    <s v="Fixed"/>
    <s v="Cheryl Hodge"/>
    <s v="Test Engineering"/>
    <s v="Stephen.Panicali@itt.com"/>
    <s v="Integration Test Phase"/>
    <m/>
    <s v="Michael Stone"/>
    <x v="0"/>
    <s v="11796AD"/>
    <x v="3"/>
    <x v="1"/>
    <d v="2012-02-25T10:47:50"/>
    <d v="2013-05-19T15:24:07"/>
    <s v="MDU"/>
    <x v="0"/>
    <n v="21"/>
    <x v="0"/>
    <x v="7"/>
  </r>
  <r>
    <s v="GPS300001993"/>
    <s v="MDU ICD signal database needs to be brought up to date.  Database is missing J9 and J14 chassis connectors"/>
    <x v="1"/>
    <s v="Open"/>
    <s v="Developmental"/>
    <s v="IICD1652000 Rev A"/>
    <s v="IICD1652000 RevB"/>
    <m/>
    <s v="Mission Data Unit (MDU)"/>
    <s v="3-Normal Queue"/>
    <m/>
    <s v="Jared Brodsky"/>
    <d v="2012-10-03T11:15:43"/>
    <d v="2012-02-27T12:48:54"/>
    <d v="2012-10-03T11:36:32"/>
    <s v="Document Deficiency"/>
    <s v="Fixed"/>
    <m/>
    <s v="Systems"/>
    <s v="Dante.DeRogatis@itt.com"/>
    <s v="Integration Test Phase"/>
    <m/>
    <s v="Jared Brodsky"/>
    <x v="5"/>
    <m/>
    <x v="1"/>
    <x v="0"/>
    <d v="2012-02-27T12:48:54"/>
    <m/>
    <s v="MDU"/>
    <x v="0"/>
    <n v="0"/>
    <x v="1"/>
    <x v="0"/>
  </r>
  <r>
    <s v="GPS300002000"/>
    <s v="SDD - Telemetry Changes Due To Integration DRs"/>
    <x v="3"/>
    <s v="In Progress"/>
    <s v="Developmental"/>
    <s v="SDD1650000"/>
    <s v="SDD1650000"/>
    <m/>
    <s v="Mission Data Unit (MDU)"/>
    <s v="4-Low Priority"/>
    <n v="1.01210291047104E+35"/>
    <s v="Patricia Roeland"/>
    <d v="2013-02-07T09:50:45"/>
    <d v="2012-02-27T19:04:33"/>
    <d v="2013-02-07T09:53:03"/>
    <s v="Enhancement"/>
    <s v="Enhancement Request"/>
    <m/>
    <s v="Flight Software"/>
    <m/>
    <s v="Integration Test Phase"/>
    <m/>
    <s v="Michael Gilbert"/>
    <x v="2"/>
    <m/>
    <x v="2"/>
    <x v="2"/>
    <d v="2012-02-27T19:04:33"/>
    <m/>
    <s v="Software"/>
    <x v="1"/>
    <n v="0"/>
    <x v="1"/>
    <x v="2"/>
  </r>
  <r>
    <s v="GPS300002007"/>
    <s v="MITE math operations can not handle NaN"/>
    <x v="0"/>
    <s v="Closed/Approved"/>
    <s v="Developmental"/>
    <m/>
    <m/>
    <m/>
    <s v="CSTS"/>
    <s v="3-Normal Queue"/>
    <m/>
    <s v="Richard Lourette"/>
    <d v="2012-03-02T08:54:21"/>
    <d v="2012-02-29T09:10:22"/>
    <d v="2014-01-18T18:21:24"/>
    <s v="Not a Failure"/>
    <s v="Functions as Designed"/>
    <s v="Cheryl Hodge"/>
    <s v="Systems"/>
    <s v="Lino.Siconolfi@itt.com"/>
    <s v="Integration Test Phase"/>
    <m/>
    <s v="Howard Brayman"/>
    <x v="1"/>
    <m/>
    <x v="1"/>
    <x v="1"/>
    <d v="2012-02-29T09:10:22"/>
    <d v="2014-01-18T18:21:24"/>
    <s v="MDU"/>
    <x v="1"/>
    <n v="3"/>
    <x v="0"/>
    <x v="4"/>
  </r>
  <r>
    <s v="GPS300002013"/>
    <s v="NPEITE #2 TSI Drawer J202 Connector Spinning"/>
    <x v="0"/>
    <s v="Closed/Approved"/>
    <s v="Developmental"/>
    <m/>
    <m/>
    <s v="TSI in NPEITE #2"/>
    <s v="NPE ITE"/>
    <s v="2-Give High Attention"/>
    <m/>
    <s v="Dennis Skabich"/>
    <d v="2012-06-19T13:08:54"/>
    <d v="2012-03-01T16:31:05"/>
    <d v="2013-05-30T14:37:51"/>
    <s v="Part Defect"/>
    <s v="Fixed"/>
    <s v="Cheryl Hodge"/>
    <s v="Test Software"/>
    <s v="Dante.DeRogatis@itt.com"/>
    <s v="Integration Test Phase"/>
    <m/>
    <s v="Brandon Flon"/>
    <x v="11"/>
    <m/>
    <x v="0"/>
    <x v="0"/>
    <d v="2012-03-01T16:31:05"/>
    <d v="2013-05-30T14:37:51"/>
    <s v="NPE"/>
    <x v="3"/>
    <n v="22"/>
    <x v="0"/>
    <x v="0"/>
  </r>
  <r>
    <s v="GPS300002015"/>
    <s v="SD1652002 and SD1655008 missing signal that connects to chassis J5-33.  Signal should be J05CH_SPPAIRE6_N."/>
    <x v="2"/>
    <s v="Open"/>
    <s v="Developmental"/>
    <s v="SD1652002 Rev -, SD1655008 Rev A"/>
    <m/>
    <m/>
    <s v="Mission Data Unit (MDU)"/>
    <s v="3-Normal Queue"/>
    <s v="GPS300001993"/>
    <s v="Dante DeRogatis"/>
    <d v="2012-03-02T09:11:12"/>
    <d v="2012-03-01T17:38:22"/>
    <m/>
    <m/>
    <m/>
    <m/>
    <s v="Hardware"/>
    <m/>
    <s v="Integration Test Phase"/>
    <m/>
    <s v="Jared Brodsky"/>
    <x v="5"/>
    <m/>
    <x v="1"/>
    <x v="0"/>
    <d v="2012-03-01T17:38:22"/>
    <m/>
    <s v="MDU"/>
    <x v="0"/>
    <n v="0"/>
    <x v="1"/>
    <x v="0"/>
  </r>
  <r>
    <s v="GPS300002050"/>
    <s v="LBCR Crypto Restart Command Sequence resets LBCR to Standard Codes (Script DR)"/>
    <x v="0"/>
    <s v="Closed/Approved"/>
    <s v="Developmental"/>
    <m/>
    <m/>
    <m/>
    <s v="MITE"/>
    <s v="2-Give High Attention"/>
    <m/>
    <s v="Richard Lourette"/>
    <d v="2012-03-13T09:44:41"/>
    <d v="2012-03-12T10:28:24"/>
    <d v="2013-05-24T17:21:18"/>
    <s v="Coding Error"/>
    <s v="Fixed Indirectly"/>
    <s v="Cheryl Hodge"/>
    <s v="Systems"/>
    <s v="Roger.Masotti@itt.com"/>
    <s v="Integration Test Phase"/>
    <m/>
    <s v="Howard Brayman"/>
    <x v="0"/>
    <m/>
    <x v="1"/>
    <x v="1"/>
    <d v="2012-03-12T10:28:24"/>
    <d v="2013-05-24T17:21:18"/>
    <s v="MDU"/>
    <x v="0"/>
    <n v="21"/>
    <x v="0"/>
    <x v="7"/>
  </r>
  <r>
    <s v="GPS300002078"/>
    <s v="MDU AFS Input VSWR script needs updating"/>
    <x v="0"/>
    <s v="Closed/Approved"/>
    <s v="Developmental"/>
    <m/>
    <m/>
    <m/>
    <s v="Mission Data Unit (MDU)"/>
    <s v="4-Low Priority"/>
    <m/>
    <s v="Michael Topolski"/>
    <d v="2013-01-03T15:34:08"/>
    <d v="2012-03-16T16:14:38"/>
    <d v="2013-07-03T19:50:23"/>
    <s v="Not a Failure"/>
    <s v="Fixed"/>
    <s v="Cheryl Hodge"/>
    <s v="Test Software"/>
    <s v="Robert.Mayercik@itt.com"/>
    <m/>
    <m/>
    <s v="Robert Mayercik"/>
    <x v="0"/>
    <m/>
    <x v="0"/>
    <x v="1"/>
    <d v="2012-03-16T16:14:38"/>
    <d v="2013-07-03T19:50:23"/>
    <s v="MDU"/>
    <x v="0"/>
    <n v="27"/>
    <x v="0"/>
    <x v="7"/>
  </r>
  <r>
    <s v="GPS300002084"/>
    <s v="FSW -: XL Acquisition Hop Processing Update"/>
    <x v="1"/>
    <s v="In Progress"/>
    <s v="Developmental"/>
    <s v="Code"/>
    <m/>
    <s v="uhf_receive_signal_handler.cpp"/>
    <s v="Mission Data Unit (MDU)"/>
    <s v="3-Normal Queue"/>
    <n v="2.1382154233123402E+19"/>
    <s v="Michael Gilbert"/>
    <d v="2012-04-20T14:31:36"/>
    <d v="2012-03-19T13:07:57"/>
    <d v="2012-11-13T11:27:19"/>
    <s v="Requirement Misunderstood"/>
    <s v="Fixed"/>
    <m/>
    <s v="Test Engineering"/>
    <s v="Patricia.Roeland@itt.com"/>
    <s v="Integration Test Phase"/>
    <m/>
    <s v="Waiman Baccay"/>
    <x v="8"/>
    <n v="11926"/>
    <x v="1"/>
    <x v="2"/>
    <d v="2012-03-19T13:07:57"/>
    <m/>
    <s v="Software"/>
    <x v="1"/>
    <n v="0"/>
    <x v="0"/>
    <x v="3"/>
  </r>
  <r>
    <s v="GPS300002109"/>
    <s v="NPEITE RF Measurement Accuracy due to GORE RF Cables"/>
    <x v="4"/>
    <s v="Open"/>
    <s v="Developmental"/>
    <m/>
    <m/>
    <m/>
    <s v="NPE ITE"/>
    <s v="1-Resolve Immediately"/>
    <m/>
    <s v="Luigi Greco"/>
    <d v="2013-09-19T16:10:48"/>
    <d v="2012-03-25T16:51:15"/>
    <m/>
    <m/>
    <m/>
    <m/>
    <s v="Systems"/>
    <m/>
    <s v="Integration Test Phase"/>
    <m/>
    <s v="Vincent Cuprewich"/>
    <x v="11"/>
    <m/>
    <x v="3"/>
    <x v="0"/>
    <d v="2012-03-25T16:51:15"/>
    <m/>
    <s v="NPE"/>
    <x v="3"/>
    <n v="0"/>
    <x v="0"/>
    <x v="0"/>
  </r>
  <r>
    <s v="GPS300002118"/>
    <s v="SDD changes relating to DR's modifying NMG code"/>
    <x v="0"/>
    <s v="Closed/Approved"/>
    <s v="Developmental"/>
    <s v="SDD1652000"/>
    <s v="SDD1652000 Rev. B"/>
    <s v="SDD1652000"/>
    <s v="Mission Data Unit (MDU)"/>
    <s v="4-Low Priority"/>
    <s v="1976, 2055, 2056"/>
    <s v="Waiman Baccay"/>
    <d v="2012-03-26T17:42:52"/>
    <d v="2012-03-26T17:39:59"/>
    <d v="2013-09-23T12:55:07"/>
    <s v="Document Deficiency"/>
    <s v="Fixed"/>
    <s v="Cheryl Hodge"/>
    <s v="Flight Software"/>
    <s v="Waiman.Baccay@itt.com"/>
    <s v="Integration Test Phase"/>
    <s v="N/A"/>
    <s v="Michael Gilbert"/>
    <x v="2"/>
    <s v="FSW SDD"/>
    <x v="2"/>
    <x v="2"/>
    <d v="2012-03-26T17:39:59"/>
    <d v="2013-09-23T12:55:07"/>
    <s v="Software"/>
    <x v="1"/>
    <n v="39"/>
    <x v="1"/>
    <x v="2"/>
  </r>
  <r>
    <s v="GPS300002119"/>
    <s v="SDD changes relating to DR's modifying Upload code"/>
    <x v="3"/>
    <s v="In Progress"/>
    <s v="Developmental"/>
    <s v="SDD1652000"/>
    <m/>
    <m/>
    <s v="Mission Data Unit (MDU)"/>
    <s v="4-Low Priority"/>
    <n v="13541817"/>
    <s v="Patricia Roeland"/>
    <d v="2013-03-04T16:23:50"/>
    <d v="2012-03-26T18:03:14"/>
    <d v="2013-03-06T16:45:06"/>
    <s v="Document Deficiency"/>
    <s v="Fixed"/>
    <m/>
    <s v="Flight Software"/>
    <m/>
    <s v="Integration Test Phase"/>
    <m/>
    <s v="Michael Gilbert"/>
    <x v="2"/>
    <m/>
    <x v="2"/>
    <x v="2"/>
    <d v="2012-03-26T18:03:14"/>
    <m/>
    <s v="Software"/>
    <x v="1"/>
    <n v="0"/>
    <x v="1"/>
    <x v="2"/>
  </r>
  <r>
    <s v="GPS300002136"/>
    <s v="SDD changes relating to DR's modifying Infrastructure code"/>
    <x v="3"/>
    <s v="In Progress"/>
    <s v="Developmental"/>
    <s v="SDD1652000"/>
    <m/>
    <m/>
    <s v="Mission Data Unit (MDU)"/>
    <s v="4-Low Priority"/>
    <n v="12401323"/>
    <s v="Patricia Roeland"/>
    <d v="2013-03-01T18:11:18"/>
    <d v="2012-03-28T13:44:45"/>
    <d v="2013-03-01T18:11:35"/>
    <s v="Not a Failure"/>
    <s v="Fixed"/>
    <m/>
    <s v="Flight Software"/>
    <m/>
    <s v="Integration Test Phase"/>
    <m/>
    <s v="Michael Gilbert"/>
    <x v="2"/>
    <m/>
    <x v="2"/>
    <x v="2"/>
    <d v="2012-03-28T13:44:45"/>
    <m/>
    <s v="Software"/>
    <x v="1"/>
    <n v="0"/>
    <x v="1"/>
    <x v="2"/>
  </r>
  <r>
    <s v="GPS300002138"/>
    <s v="SDD changes relating to DR's modifying WGC code"/>
    <x v="0"/>
    <s v="Closed/Approved"/>
    <s v="Developmental"/>
    <s v="SDD1652000"/>
    <s v="SDD1652000 Rev. B"/>
    <s v="SDD1652000"/>
    <s v="Mission Data Unit (MDU)"/>
    <s v="4-Low Priority"/>
    <n v="1.0291281158620799E+19"/>
    <s v="Patricia Roeland"/>
    <d v="2012-11-27T14:25:25"/>
    <d v="2012-03-28T14:31:34"/>
    <d v="2013-09-23T12:56:09"/>
    <s v="Enhancement"/>
    <s v="Fixed"/>
    <s v="Cheryl Hodge"/>
    <s v="Flight Software"/>
    <s v="Waiman.Baccay@itt.com"/>
    <s v="Integration Test Phase"/>
    <s v="N/A"/>
    <s v="Michael Gilbert"/>
    <x v="2"/>
    <s v="FSW SDD"/>
    <x v="4"/>
    <x v="2"/>
    <d v="2012-03-28T14:31:34"/>
    <d v="2013-09-23T12:56:09"/>
    <s v="Software"/>
    <x v="1"/>
    <n v="39"/>
    <x v="1"/>
    <x v="2"/>
  </r>
  <r>
    <s v="GPS300002140"/>
    <s v="SDD changes relating to DR's modifying TKS code"/>
    <x v="0"/>
    <s v="Closed/Approved"/>
    <s v="Developmental"/>
    <s v="SDD1652000"/>
    <m/>
    <m/>
    <s v="Mission Data Unit (MDU)"/>
    <s v="4-Low Priority"/>
    <n v="1586"/>
    <s v="Aryeh Tasher"/>
    <d v="2012-03-28T18:39:07"/>
    <d v="2012-03-28T18:36:40"/>
    <d v="2013-09-20T16:54:46"/>
    <s v="Not a Failure"/>
    <s v="Fixed"/>
    <s v="Cheryl Hodge"/>
    <s v="Flight Software"/>
    <s v="Aryeh.Tasher@itt.com"/>
    <s v="Integration Test Phase"/>
    <m/>
    <s v="Michael Gilbert"/>
    <x v="2"/>
    <s v="FSW SDD"/>
    <x v="2"/>
    <x v="2"/>
    <d v="2012-03-28T18:36:40"/>
    <d v="2013-09-20T16:54:46"/>
    <s v="Software"/>
    <x v="1"/>
    <n v="38"/>
    <x v="1"/>
    <x v="2"/>
  </r>
  <r>
    <s v="GPS300002154"/>
    <s v="SDD changes relating to DR's modifying Crosslink code"/>
    <x v="0"/>
    <s v="Closed/Approved"/>
    <s v="Developmental"/>
    <s v="SDD1652000"/>
    <s v="SDD1652000 Rev. B"/>
    <s v="SDD1652000"/>
    <s v="Mission Data Unit (MDU)"/>
    <s v="4-Low Priority"/>
    <n v="1.72822892328234E+19"/>
    <s v="Waiman Baccay"/>
    <d v="2012-03-30T13:25:18"/>
    <d v="2012-03-30T13:19:44"/>
    <d v="2013-09-23T12:56:47"/>
    <s v="Document Deficiency"/>
    <s v="Fixed"/>
    <s v="Cheryl Hodge"/>
    <s v="Flight Software"/>
    <s v="Waiman.Baccay@itt.com"/>
    <m/>
    <s v="N/A"/>
    <s v="Michael Gilbert"/>
    <x v="2"/>
    <s v="FSW SDD"/>
    <x v="2"/>
    <x v="2"/>
    <d v="2012-03-30T13:19:44"/>
    <d v="2013-09-23T12:56:47"/>
    <s v="Software"/>
    <x v="1"/>
    <n v="39"/>
    <x v="1"/>
    <x v="2"/>
  </r>
  <r>
    <s v="GPS300002181"/>
    <s v="Differential Group Delay  return data"/>
    <x v="4"/>
    <s v="Closed/Awaiting Approval"/>
    <s v="Developmental"/>
    <m/>
    <m/>
    <m/>
    <s v="MITE"/>
    <s v="3-Normal Queue"/>
    <s v="GPS300002696"/>
    <s v="Robert Mayercik"/>
    <d v="2013-07-31T14:41:51"/>
    <d v="2012-04-05T11:03:52"/>
    <d v="2013-01-10T12:31:00"/>
    <s v="Not a Failure"/>
    <s v="Fixed"/>
    <m/>
    <s v="Systems"/>
    <s v="Nick.Suttora@itt.com"/>
    <m/>
    <m/>
    <s v="Howard Brayman"/>
    <x v="7"/>
    <m/>
    <x v="2"/>
    <x v="1"/>
    <d v="2012-04-05T11:03:52"/>
    <m/>
    <s v="MDU"/>
    <x v="0"/>
    <n v="0"/>
    <x v="0"/>
    <x v="7"/>
  </r>
  <r>
    <s v="GPS300002234"/>
    <s v="LBCR Continuous Monitoring Performance"/>
    <x v="1"/>
    <s v="In Progress"/>
    <s v="Developmental"/>
    <m/>
    <m/>
    <m/>
    <s v="LBCR"/>
    <s v="1-Resolve Immediately"/>
    <m/>
    <s v="Joseph Barcelo"/>
    <d v="2013-04-04T14:06:07"/>
    <d v="2012-04-13T09:10:06"/>
    <m/>
    <s v="Design Error"/>
    <s v="Fixed Indirectly"/>
    <m/>
    <s v="Test Software"/>
    <s v="Robert.Mayercik@itt.com"/>
    <s v="Integration Test Phase"/>
    <m/>
    <s v="Adam rossi"/>
    <x v="10"/>
    <s v="11796AT"/>
    <x v="3"/>
    <x v="1"/>
    <d v="2012-04-13T09:10:06"/>
    <m/>
    <s v="MDU"/>
    <x v="1"/>
    <n v="0"/>
    <x v="0"/>
    <x v="4"/>
  </r>
  <r>
    <s v="GPS300002247"/>
    <s v="NPE Power Down./NPE Configuration &amp; L-Band Safety Circuit Turn ON/Shutdown"/>
    <x v="0"/>
    <s v="Closed/Approved"/>
    <s v="Developmental"/>
    <m/>
    <m/>
    <m/>
    <s v="NPE ITE"/>
    <s v="3-Normal Queue"/>
    <m/>
    <s v="Vincent Cuprewich"/>
    <d v="2012-08-23T07:49:20"/>
    <d v="2012-04-18T09:45:27"/>
    <d v="2013-07-26T07:55:01"/>
    <s v="Enhancement"/>
    <s v="Fixed"/>
    <s v="Cheryl Hodge"/>
    <s v="Test Software"/>
    <s v="William.Bartus@itt.com"/>
    <s v="Integration Test Phase"/>
    <m/>
    <s v="Brandon Flon"/>
    <x v="17"/>
    <m/>
    <x v="1"/>
    <x v="1"/>
    <d v="2012-04-18T09:45:27"/>
    <d v="2013-07-26T07:55:01"/>
    <s v="NPE"/>
    <x v="3"/>
    <n v="30"/>
    <x v="0"/>
    <x v="9"/>
  </r>
  <r>
    <s v="GPS300002259"/>
    <s v="MDU LBand Phase Noise Setup (Flight) Script"/>
    <x v="0"/>
    <s v="Closed/Approved"/>
    <s v="Developmental"/>
    <m/>
    <m/>
    <m/>
    <s v="MITE"/>
    <s v="3-Normal Queue"/>
    <s v="GPS300002258"/>
    <s v="Robert Mayercik"/>
    <d v="2013-01-31T17:49:34"/>
    <d v="2012-04-19T15:57:12"/>
    <d v="2013-06-19T12:42:19"/>
    <s v="Requirement Incorrect"/>
    <s v="Fixed"/>
    <s v="Cheryl Hodge"/>
    <s v="Test Engineering"/>
    <s v="Stephen.Panicali@itt.com"/>
    <s v="Integration Test Phase"/>
    <m/>
    <s v="Dante DeRogatis"/>
    <x v="0"/>
    <m/>
    <x v="1"/>
    <x v="1"/>
    <d v="2012-04-19T15:57:12"/>
    <d v="2013-06-19T12:42:19"/>
    <s v="MDU"/>
    <x v="0"/>
    <n v="25"/>
    <x v="0"/>
    <x v="7"/>
  </r>
  <r>
    <s v="GPS300002266"/>
    <s v="MDU_Telemetry.xts missing data in Report."/>
    <x v="0"/>
    <s v="Closed/Approved"/>
    <s v="Developmental"/>
    <m/>
    <m/>
    <s v="11796AF+ENG2"/>
    <s v="MITE"/>
    <s v="1-Resolve Immediately"/>
    <n v="2268"/>
    <s v="Michael Stone"/>
    <d v="2012-04-25T09:42:55"/>
    <d v="2012-04-20T13:20:45"/>
    <d v="2013-06-03T12:11:13"/>
    <s v="Coding Error"/>
    <s v="Fixed Indirectly"/>
    <s v="Cheryl Hodge"/>
    <s v="Systems"/>
    <s v="Stephen.Panicali@itt.com"/>
    <m/>
    <m/>
    <s v="Michael Stone"/>
    <x v="0"/>
    <m/>
    <x v="3"/>
    <x v="1"/>
    <d v="2012-04-20T13:20:45"/>
    <d v="2013-06-03T12:11:26"/>
    <s v="MDU"/>
    <x v="0"/>
    <n v="23"/>
    <x v="0"/>
    <x v="7"/>
  </r>
  <r>
    <s v="GPS300002273"/>
    <s v="MDU Transmitter Control Word Script doesn't adequately test for control words above Max Control Word"/>
    <x v="0"/>
    <s v="Closed/Approved"/>
    <s v="Developmental"/>
    <m/>
    <m/>
    <m/>
    <s v="MITE"/>
    <s v="2-Give High Attention"/>
    <m/>
    <s v="Michael L. Murray"/>
    <d v="2012-08-06T10:22:09"/>
    <d v="2012-04-23T16:14:16"/>
    <d v="2013-06-17T13:10:49"/>
    <s v="Requirement Misunderstood"/>
    <s v="Fixed"/>
    <s v="Cheryl Hodge"/>
    <s v="Systems"/>
    <s v="Stephen.Panicali@itt.com"/>
    <m/>
    <m/>
    <s v="Stephen Panicali"/>
    <x v="0"/>
    <m/>
    <x v="1"/>
    <x v="1"/>
    <d v="2012-04-23T16:14:16"/>
    <d v="2013-06-17T13:10:49"/>
    <s v="MDU"/>
    <x v="0"/>
    <n v="25"/>
    <x v="0"/>
    <x v="7"/>
  </r>
  <r>
    <s v="GPS300002278"/>
    <s v="MDU L-Band Navigation Messages script needs additional measurements to fully validate the transmitted messages"/>
    <x v="4"/>
    <s v="In Progress"/>
    <s v="Developmental"/>
    <m/>
    <m/>
    <m/>
    <s v="MITE"/>
    <s v="2-Give High Attention"/>
    <n v="2785"/>
    <s v="Brandon Flon"/>
    <d v="2013-07-24T13:59:18"/>
    <d v="2012-04-24T11:38:01"/>
    <d v="2013-05-29T15:05:24"/>
    <s v="Document Deficiency"/>
    <s v="Fixed"/>
    <m/>
    <s v="Systems"/>
    <s v="Michael.Yucis@itt.com"/>
    <s v="Integration Test Phase"/>
    <m/>
    <s v="Stephen Panicali"/>
    <x v="9"/>
    <m/>
    <x v="1"/>
    <x v="1"/>
    <d v="2012-04-24T11:38:01"/>
    <m/>
    <s v="MDU"/>
    <x v="0"/>
    <n v="0"/>
    <x v="0"/>
    <x v="7"/>
  </r>
  <r>
    <s v="GPS300002286"/>
    <s v="NCE Signals Use Case and Script are missing measurements"/>
    <x v="0"/>
    <s v="Closed/Approved"/>
    <s v="Developmental"/>
    <m/>
    <m/>
    <m/>
    <s v="MITE"/>
    <s v="1-Resolve Immediately"/>
    <m/>
    <s v="Milan Patel"/>
    <d v="2012-09-12T10:34:55"/>
    <d v="2012-04-26T11:11:08"/>
    <d v="2013-06-17T12:47:24"/>
    <s v="Coding Error"/>
    <s v="Fixed"/>
    <s v="Cheryl Hodge"/>
    <s v="Systems"/>
    <s v="Michael.Yucis@itt.com"/>
    <s v="Integration Test Phase"/>
    <m/>
    <s v="Michael Yucis"/>
    <x v="0"/>
    <m/>
    <x v="3"/>
    <x v="1"/>
    <d v="2012-04-26T11:11:08"/>
    <d v="2013-06-17T12:47:24"/>
    <s v="MDU"/>
    <x v="0"/>
    <n v="25"/>
    <x v="0"/>
    <x v="7"/>
  </r>
  <r>
    <s v="GPS300002287"/>
    <s v="Power Meter Freezes display after scripts read from it. Thus no longer displaying real time data"/>
    <x v="0"/>
    <s v="Closed/Approved"/>
    <s v="Developmental"/>
    <s v="any scripts which read power from the power meters"/>
    <m/>
    <m/>
    <s v="NPE ITE"/>
    <s v="2-Give High Attention"/>
    <m/>
    <s v="Lino Siconolfi"/>
    <d v="2012-06-05T07:33:41"/>
    <d v="2012-04-26T11:16:55"/>
    <d v="2013-05-20T17:11:27"/>
    <s v="Requirement Misunderstood"/>
    <s v="Fixed"/>
    <s v="Cheryl Hodge"/>
    <s v="Test Engineering"/>
    <s v="Roger.Masotti@itt.com"/>
    <s v="Integration Test Phase"/>
    <m/>
    <s v="William Bartus"/>
    <x v="0"/>
    <s v="11796AL"/>
    <x v="1"/>
    <x v="1"/>
    <d v="2012-04-26T11:16:55"/>
    <d v="2013-05-20T17:11:27"/>
    <s v="NPE"/>
    <x v="1"/>
    <n v="21"/>
    <x v="0"/>
    <x v="4"/>
  </r>
  <r>
    <s v="GPS300002303"/>
    <s v="LBCR Telemetry publishing during LBCR Continuous Monitor Operations occasionally crashes the MITE"/>
    <x v="0"/>
    <s v="Closed/Approved"/>
    <s v="Developmental"/>
    <m/>
    <m/>
    <m/>
    <s v="CSTS"/>
    <s v="2-Give High Attention"/>
    <m/>
    <s v="Richard Lourette"/>
    <d v="2012-05-02T19:25:59"/>
    <d v="2012-05-01T00:04:26"/>
    <d v="2013-05-20T17:22:06"/>
    <s v="Coding Error"/>
    <s v="Fixed"/>
    <s v="Cheryl Hodge"/>
    <s v="Test Software"/>
    <s v="Waiman.Baccay@itt.com"/>
    <s v="Integration Test Phase"/>
    <s v="MM1"/>
    <s v="Richard Lourette"/>
    <x v="0"/>
    <s v="11796AJ"/>
    <x v="1"/>
    <x v="1"/>
    <d v="2012-05-01T00:04:26"/>
    <d v="2013-05-20T17:22:06"/>
    <s v="MDU"/>
    <x v="1"/>
    <n v="21"/>
    <x v="0"/>
    <x v="4"/>
  </r>
  <r>
    <s v="GPS300002317"/>
    <s v="MDU NCE Signals Performance Outages (GNST and GSS)"/>
    <x v="0"/>
    <s v="Closed/Approved"/>
    <s v="Developmental"/>
    <m/>
    <m/>
    <m/>
    <s v="Mission Data Unit (MDU)"/>
    <s v="2-Give High Attention"/>
    <m/>
    <s v="Milan Patel"/>
    <d v="2012-09-12T10:35:54"/>
    <d v="2012-05-02T11:23:42"/>
    <d v="2013-06-17T12:31:02"/>
    <s v="Design Error"/>
    <s v="Fixed"/>
    <s v="Cheryl Hodge"/>
    <s v="Test Engineering"/>
    <s v="Vincent.Cuprewich@itt.com"/>
    <s v="Integration Test Phase"/>
    <m/>
    <s v="Stephen Panicali"/>
    <x v="0"/>
    <m/>
    <x v="0"/>
    <x v="0"/>
    <d v="2012-05-02T11:23:42"/>
    <d v="2013-06-17T12:31:02"/>
    <s v="MDU"/>
    <x v="0"/>
    <n v="25"/>
    <x v="0"/>
    <x v="7"/>
  </r>
  <r>
    <s v="GPS300002319"/>
    <s v="MDU GNST and GSS Output Return Loss Performance Outages"/>
    <x v="0"/>
    <s v="Closed/Approved"/>
    <s v="Developmental"/>
    <m/>
    <m/>
    <m/>
    <s v="Mission Data Unit (MDU)"/>
    <s v="2-Give High Attention"/>
    <n v="618"/>
    <s v="Milan Patel"/>
    <d v="2013-08-01T19:41:59"/>
    <d v="2012-05-02T13:54:40"/>
    <d v="2013-11-12T20:52:19"/>
    <s v="Not a Failure"/>
    <s v="Fixed Indirectly"/>
    <s v="Cheryl Hodge"/>
    <s v="Systems"/>
    <s v="Michael.Yucis@itt.com"/>
    <s v="Integration Test Phase"/>
    <m/>
    <s v="Michael Yucis"/>
    <x v="0"/>
    <m/>
    <x v="0"/>
    <x v="0"/>
    <d v="2012-05-02T13:54:40"/>
    <d v="2013-11-12T20:52:19"/>
    <s v="MDU"/>
    <x v="0"/>
    <n v="46"/>
    <x v="0"/>
    <x v="6"/>
  </r>
  <r>
    <s v="GPS300002328"/>
    <s v="FSW - Crosslink Receive Issues"/>
    <x v="1"/>
    <s v="Closed/Awaiting Approval"/>
    <s v="Developmental"/>
    <s v="Code"/>
    <m/>
    <m/>
    <s v="Mission Data Unit (MDU)"/>
    <s v="2-Give High Attention"/>
    <n v="147321542348"/>
    <s v="Michael Gilbert"/>
    <d v="2012-05-04T09:19:03"/>
    <d v="2012-05-03T23:28:36"/>
    <d v="2012-08-03T07:21:06"/>
    <s v="Coding Error"/>
    <s v="Fixed"/>
    <m/>
    <s v="Flight Software"/>
    <s v="Patricia.Roeland@itt.com"/>
    <s v="SWIT Phase"/>
    <m/>
    <s v="Michael Gilbert"/>
    <x v="8"/>
    <n v="11852"/>
    <x v="0"/>
    <x v="2"/>
    <d v="2012-05-03T23:28:36"/>
    <m/>
    <s v="Software"/>
    <x v="1"/>
    <n v="0"/>
    <x v="0"/>
    <x v="3"/>
  </r>
  <r>
    <s v="GPS300002330"/>
    <s v="FSW TC10_NDS_Mission.xts"/>
    <x v="4"/>
    <s v="Open"/>
    <s v="Developmental"/>
    <s v="Test Scripts"/>
    <m/>
    <m/>
    <s v="Mission Data Unit (MDU)"/>
    <s v="3-Normal Queue"/>
    <m/>
    <s v="Robert Montana"/>
    <d v="2013-11-01T17:36:02"/>
    <d v="2012-05-05T15:15:58"/>
    <m/>
    <m/>
    <m/>
    <m/>
    <s v="Flight Software"/>
    <m/>
    <s v="SWIT Phase"/>
    <m/>
    <s v="Julie Fazio"/>
    <x v="8"/>
    <m/>
    <x v="1"/>
    <x v="2"/>
    <d v="2012-05-05T15:15:58"/>
    <m/>
    <s v="Software"/>
    <x v="1"/>
    <n v="0"/>
    <x v="0"/>
    <x v="3"/>
  </r>
  <r>
    <s v="GPS300002331"/>
    <s v="FSW TC19_Local_and_Remote_NDS_Event_Handling.xts"/>
    <x v="4"/>
    <s v="In Progress"/>
    <s v="Developmental"/>
    <s v="SWIT Test Scripts and Procedures"/>
    <m/>
    <m/>
    <s v="Mission Data Unit (MDU)"/>
    <s v="3-Normal Queue"/>
    <m/>
    <s v="Robert Montana"/>
    <d v="2013-11-01T17:35:34"/>
    <d v="2012-05-05T15:22:24"/>
    <m/>
    <s v="Test Set Up Error"/>
    <m/>
    <m/>
    <s v="Flight Software"/>
    <s v="Roger.Masotti@itt.com"/>
    <s v="SWIT Phase"/>
    <m/>
    <s v="Julie Fazio"/>
    <x v="8"/>
    <m/>
    <x v="1"/>
    <x v="2"/>
    <d v="2012-05-05T15:22:24"/>
    <m/>
    <s v="Software"/>
    <x v="1"/>
    <n v="0"/>
    <x v="0"/>
    <x v="3"/>
  </r>
  <r>
    <s v="GPS300002346"/>
    <s v="FSW - Hop Quality Threshold and Replacement Pattern Updates"/>
    <x v="1"/>
    <s v="In Progress"/>
    <s v="Developmental"/>
    <s v="SWIT TC19 NDS scripts"/>
    <m/>
    <s v="nds_data_transmitter.cpp"/>
    <s v="Mission Data Unit (MDU)"/>
    <s v="3-Normal Queue"/>
    <n v="117620843111"/>
    <s v="Michael Gilbert"/>
    <d v="2013-01-25T11:07:50"/>
    <d v="2012-05-07T13:11:31"/>
    <d v="2013-05-14T10:46:53"/>
    <s v="Requirement Misunderstood"/>
    <s v="Fixed"/>
    <m/>
    <s v="Flight Software"/>
    <s v="Michael.Gilbert@itt.com"/>
    <s v="SWIT Phase"/>
    <m/>
    <s v="Waiman Baccay"/>
    <x v="8"/>
    <n v="11951"/>
    <x v="1"/>
    <x v="2"/>
    <d v="2012-05-07T13:11:31"/>
    <m/>
    <s v="Software"/>
    <x v="1"/>
    <n v="0"/>
    <x v="0"/>
    <x v="3"/>
  </r>
  <r>
    <s v="GPS300002355"/>
    <s v="FSW - Fails to Generate Encrypted SFM Transmit"/>
    <x v="1"/>
    <s v="Closed/Awaiting Approval"/>
    <s v="Developmental"/>
    <s v="Code"/>
    <m/>
    <s v="TC20.3 (Classified)"/>
    <s v="Mission Data Unit (MDU)"/>
    <s v="2-Give High Attention"/>
    <n v="147321542357"/>
    <s v="Michael Gilbert"/>
    <d v="2012-05-10T09:07:41"/>
    <d v="2012-05-09T18:07:15"/>
    <d v="2012-07-31T13:04:11"/>
    <s v="Coding Error"/>
    <s v="Fixed"/>
    <m/>
    <s v="Flight Software"/>
    <s v="Patricia.Roeland@itt.com"/>
    <s v="SWIT Phase"/>
    <m/>
    <s v="Michael Gilbert"/>
    <x v="8"/>
    <n v="11865"/>
    <x v="0"/>
    <x v="2"/>
    <d v="2012-05-09T18:07:15"/>
    <m/>
    <s v="Software"/>
    <x v="1"/>
    <n v="0"/>
    <x v="0"/>
    <x v="3"/>
  </r>
  <r>
    <s v="GPS300002382"/>
    <s v="Operator Input timeout field does not accept variable"/>
    <x v="0"/>
    <s v="Closed/Approved"/>
    <s v="Developmental"/>
    <m/>
    <m/>
    <m/>
    <s v="CSTS"/>
    <s v="2-Give High Attention"/>
    <m/>
    <s v="Jason Jackson"/>
    <d v="2013-01-24T10:41:37"/>
    <d v="2012-05-18T15:41:07"/>
    <d v="2013-07-02T12:02:48"/>
    <s v="Enhancement"/>
    <s v="Enhancement Request"/>
    <s v="Cheryl Hodge"/>
    <s v="Test Software"/>
    <s v="Brandon.Flon@itt.com"/>
    <s v="Integration Test Phase"/>
    <m/>
    <s v="Brandon Flon"/>
    <x v="0"/>
    <s v="11796AP"/>
    <x v="1"/>
    <x v="1"/>
    <d v="2012-05-18T15:41:07"/>
    <d v="2013-07-02T12:02:48"/>
    <s v="NPE"/>
    <x v="1"/>
    <n v="27"/>
    <x v="0"/>
    <x v="4"/>
  </r>
  <r>
    <s v="GPS300002393"/>
    <s v="Swap ordering of RAFS 8040 10 MHz REF distribution to TIC and SA."/>
    <x v="0"/>
    <s v="Closed/Approved"/>
    <s v="Developmental"/>
    <m/>
    <m/>
    <m/>
    <s v="NPE ITE"/>
    <s v="2-Give High Attention"/>
    <s v="GPS300002392"/>
    <s v="Kelly Russell"/>
    <d v="2013-05-02T15:54:38"/>
    <d v="2012-05-22T09:46:11"/>
    <d v="2013-06-17T13:07:40"/>
    <s v="Design Error"/>
    <s v="Fixed"/>
    <s v="Cheryl Hodge"/>
    <s v="Systems"/>
    <s v="Bruce.Johnson@itt.com"/>
    <m/>
    <m/>
    <s v="Luigi Greco"/>
    <x v="11"/>
    <m/>
    <x v="1"/>
    <x v="0"/>
    <d v="2012-05-22T09:46:11"/>
    <d v="2013-06-17T13:07:40"/>
    <s v="NPE"/>
    <x v="0"/>
    <n v="25"/>
    <x v="0"/>
    <x v="0"/>
  </r>
  <r>
    <s v="GPS300002399"/>
    <s v="MDU L-Band Phase Noise Performance Outages"/>
    <x v="0"/>
    <s v="Closed/Approved"/>
    <s v="Developmental"/>
    <m/>
    <m/>
    <m/>
    <s v="Mission Data Unit (MDU)"/>
    <s v="2-Give High Attention"/>
    <m/>
    <s v="Milan Patel"/>
    <d v="2012-09-12T10:36:55"/>
    <d v="2012-05-25T11:29:24"/>
    <d v="2013-07-31T16:45:52"/>
    <s v="Design Error"/>
    <s v="Fixed"/>
    <s v="Cheryl Hodge"/>
    <s v="Systems"/>
    <s v="Michael.Yucis@itt.com"/>
    <s v="Integration Test Phase"/>
    <m/>
    <s v="Michael Yucis"/>
    <x v="18"/>
    <m/>
    <x v="0"/>
    <x v="0"/>
    <d v="2012-05-25T11:29:24"/>
    <d v="2013-07-31T16:45:52"/>
    <s v="MDU"/>
    <x v="0"/>
    <n v="31"/>
    <x v="0"/>
    <x v="6"/>
  </r>
  <r>
    <s v="GPS300002404"/>
    <s v="EIE (ECTS Interface Emulator) Built in Reaser Code Pattern Generation needs to change"/>
    <x v="0"/>
    <s v="Closed/Approved"/>
    <s v="Developmental"/>
    <m/>
    <m/>
    <m/>
    <s v="CSTS"/>
    <s v="3-Normal Queue"/>
    <m/>
    <s v="Richard Lourette"/>
    <d v="2012-05-30T14:25:11"/>
    <d v="2012-05-25T23:11:50"/>
    <d v="2013-08-15T11:57:40"/>
    <s v="Requirement Misunderstood"/>
    <s v="Fixed"/>
    <s v="Cheryl Hodge"/>
    <s v="Test Software"/>
    <s v="Julie.Fazio@itt.com"/>
    <m/>
    <m/>
    <s v="Richard Lourette"/>
    <x v="1"/>
    <s v="11811A  (ECTS - EIE)"/>
    <x v="1"/>
    <x v="1"/>
    <d v="2012-05-25T23:11:50"/>
    <d v="2013-08-15T11:57:40"/>
    <s v="MDU"/>
    <x v="0"/>
    <n v="33"/>
    <x v="0"/>
    <x v="5"/>
  </r>
  <r>
    <s v="GPS300002405"/>
    <s v="EIE Communications error reported during Continuous Monitor Script execution."/>
    <x v="0"/>
    <s v="Closed/Approved"/>
    <s v="Developmental"/>
    <m/>
    <m/>
    <m/>
    <s v="CSTS"/>
    <s v="3-Normal Queue"/>
    <m/>
    <s v="Richard Lourette"/>
    <d v="2012-05-30T14:26:09"/>
    <d v="2012-05-25T23:20:44"/>
    <d v="2013-02-18T16:46:21"/>
    <s v="Design Error"/>
    <s v="Fixed"/>
    <s v="Cheryl Hodge"/>
    <s v="Test Software"/>
    <s v="Julie.Fazio@itt.com"/>
    <m/>
    <m/>
    <s v="Richard Lourette"/>
    <x v="0"/>
    <s v="11811A"/>
    <x v="1"/>
    <x v="1"/>
    <d v="2012-05-25T23:20:44"/>
    <d v="2013-05-28T15:30:59"/>
    <s v="MDU"/>
    <x v="0"/>
    <n v="22"/>
    <x v="0"/>
    <x v="7"/>
  </r>
  <r>
    <s v="GPS300002407"/>
    <s v="Performance outages on L-Band Combined Group Delay script"/>
    <x v="0"/>
    <s v="Closed/Approved"/>
    <s v="Developmental"/>
    <m/>
    <m/>
    <m/>
    <s v="LBCR"/>
    <s v="2-Give High Attention"/>
    <s v="2711, 2772"/>
    <s v="Howard Brayman"/>
    <d v="2013-05-26T11:12:55"/>
    <d v="2012-05-26T09:25:32"/>
    <d v="2013-08-13T17:24:33"/>
    <s v="Design Error"/>
    <s v="Fixed"/>
    <s v="Cheryl Hodge"/>
    <s v="Systems"/>
    <s v="Nick.Suttora@itt.com"/>
    <m/>
    <m/>
    <s v="Howard Brayman"/>
    <x v="0"/>
    <s v="11796AU"/>
    <x v="0"/>
    <x v="1"/>
    <d v="2012-05-26T09:25:32"/>
    <d v="2013-08-13T17:24:33"/>
    <s v="MDU"/>
    <x v="0"/>
    <n v="33"/>
    <x v="0"/>
    <x v="6"/>
  </r>
  <r>
    <s v="GPS300002411"/>
    <s v="GNST Bonding Measurement Outages during Bonding and Isolation Test"/>
    <x v="2"/>
    <s v="Open"/>
    <s v="Developmental"/>
    <m/>
    <m/>
    <m/>
    <s v="Mission Data Unit (MDU)"/>
    <s v="3-Normal Queue"/>
    <n v="2412"/>
    <s v="Stephen Panicali"/>
    <d v="2012-06-01T10:28:42"/>
    <d v="2012-05-30T14:53:23"/>
    <m/>
    <m/>
    <m/>
    <m/>
    <s v="Test Engineering"/>
    <m/>
    <s v="GNST Integration"/>
    <m/>
    <s v="Stephen Panicali"/>
    <x v="18"/>
    <m/>
    <x v="1"/>
    <x v="0"/>
    <d v="2012-05-30T14:53:23"/>
    <m/>
    <s v="MDU"/>
    <x v="0"/>
    <n v="0"/>
    <x v="0"/>
    <x v="7"/>
  </r>
  <r>
    <s v="GPS300002413"/>
    <s v="Update NPE Version of Crosslink Receive script for lessons learned from MDU Level"/>
    <x v="0"/>
    <s v="Closed/Approved"/>
    <s v="Developmental"/>
    <m/>
    <s v="Use Case Crosslink Receive Rev C"/>
    <m/>
    <s v="NPE ITE"/>
    <s v="2-Give High Attention"/>
    <m/>
    <s v="Michael Topolski"/>
    <d v="2012-05-31T10:30:08"/>
    <d v="2012-05-30T17:07:51"/>
    <d v="2013-05-17T16:57:30"/>
    <s v="Requirement Misunderstood"/>
    <s v="Fixed"/>
    <s v="Cheryl Hodge"/>
    <s v="Systems"/>
    <s v="Vincent.Cuprewich@itt.com"/>
    <s v="Integration Test Phase"/>
    <m/>
    <s v="Vincent Cuprewich"/>
    <x v="17"/>
    <n v="11846"/>
    <x v="0"/>
    <x v="1"/>
    <d v="2012-05-30T17:07:51"/>
    <d v="2013-05-17T16:57:30"/>
    <s v="NPE"/>
    <x v="3"/>
    <n v="20"/>
    <x v="0"/>
    <x v="9"/>
  </r>
  <r>
    <s v="GPS300002418"/>
    <s v="FSW - MEC Offset Message is Rejected"/>
    <x v="0"/>
    <s v="Closed/Approved"/>
    <s v="Developmental"/>
    <s v="Code"/>
    <m/>
    <s v="SIRN 11852"/>
    <s v="Mission Data Unit (MDU)"/>
    <s v="2-Give High Attention"/>
    <n v="1866"/>
    <s v="Michael Gilbert"/>
    <d v="2012-06-04T09:16:52"/>
    <d v="2012-06-01T17:34:44"/>
    <d v="2013-05-16T16:56:13"/>
    <s v="Coding Error"/>
    <s v="Fixed"/>
    <s v="Cheryl Hodge"/>
    <s v="Flight Software"/>
    <s v="Patricia.Roeland@itt.com"/>
    <s v="Integration Test Phase"/>
    <m/>
    <s v="Michael Gilbert"/>
    <x v="8"/>
    <n v="11865"/>
    <x v="3"/>
    <x v="2"/>
    <d v="2012-06-01T17:34:44"/>
    <d v="2013-05-16T16:56:13"/>
    <s v="Software"/>
    <x v="1"/>
    <n v="20"/>
    <x v="0"/>
    <x v="3"/>
  </r>
  <r>
    <s v="GPS300002423"/>
    <s v="SIRN AK version of Commands Database ID 67 and 69 breaks NPE_Configuration"/>
    <x v="0"/>
    <s v="Closed/Approved"/>
    <s v="Developmental"/>
    <m/>
    <m/>
    <s v="commands.sdf"/>
    <s v="CSTS"/>
    <s v="4-Low Priority"/>
    <m/>
    <s v="Brandon Flon"/>
    <d v="2013-03-19T11:22:42"/>
    <d v="2012-06-04T07:39:28"/>
    <d v="2013-07-26T16:30:30"/>
    <s v="Coding Error"/>
    <s v="Fixed"/>
    <s v="Cheryl Hodge"/>
    <s v="Test Software"/>
    <s v="Brandon.Flon@itt.com"/>
    <s v="Integration Test Phase"/>
    <m/>
    <s v="Brandon Flon"/>
    <x v="11"/>
    <s v="11796AS"/>
    <x v="2"/>
    <x v="1"/>
    <d v="2012-06-04T07:39:28"/>
    <d v="2013-07-26T16:30:30"/>
    <s v="NPE"/>
    <x v="1"/>
    <n v="30"/>
    <x v="0"/>
    <x v="4"/>
  </r>
  <r>
    <s v="GPS300002425"/>
    <s v="FSW: OBC Ephemeris Message Unit Conversion"/>
    <x v="0"/>
    <s v="Closed/Approved"/>
    <s v="Developmental"/>
    <s v="code"/>
    <m/>
    <s v="almanac_propagator.cpp"/>
    <s v="Mission Data Unit (MDU)"/>
    <s v="3-Normal Queue"/>
    <m/>
    <s v="Waiman Baccay"/>
    <d v="2012-06-05T12:58:02"/>
    <d v="2012-06-04T14:59:43"/>
    <d v="2013-09-23T11:32:13"/>
    <s v="Coding Error"/>
    <s v="Fixed"/>
    <s v="Cheryl Hodge"/>
    <s v="Flight Software"/>
    <s v="Aryeh.Tasher@itt.com"/>
    <s v="SWIT Phase"/>
    <m/>
    <s v="Waiman Baccay"/>
    <x v="8"/>
    <n v="11873"/>
    <x v="1"/>
    <x v="2"/>
    <d v="2012-06-04T14:59:43"/>
    <d v="2013-09-23T11:32:13"/>
    <s v="Software"/>
    <x v="1"/>
    <n v="39"/>
    <x v="0"/>
    <x v="3"/>
  </r>
  <r>
    <s v="GPS300002439"/>
    <s v="The Spectrum Analyzer DetectPeaksFound, SetPeakThreshold,  and SetPeakExcursion command do not function."/>
    <x v="0"/>
    <s v="Closed/Approved"/>
    <s v="Developmental"/>
    <m/>
    <m/>
    <s v="11796AK"/>
    <s v="CSTS"/>
    <s v="3-Normal Queue"/>
    <n v="2436"/>
    <s v="Lino Siconolfi"/>
    <d v="2012-06-21T10:35:07"/>
    <d v="2012-06-08T16:03:26"/>
    <d v="2013-05-15T16:40:46"/>
    <s v="Not a Failure"/>
    <s v="Fixed"/>
    <s v="Cheryl Hodge"/>
    <s v="Test Software"/>
    <s v="Michael.Topolski@itt.com"/>
    <s v="Integration Test Phase"/>
    <m/>
    <s v="Michael Stone"/>
    <x v="0"/>
    <m/>
    <x v="1"/>
    <x v="1"/>
    <d v="2012-06-08T16:03:26"/>
    <d v="2013-05-15T16:40:46"/>
    <s v="MDU"/>
    <x v="0"/>
    <n v="20"/>
    <x v="0"/>
    <x v="4"/>
  </r>
  <r>
    <s v="GPS300002450"/>
    <s v="MDU SVID Use Case Does Not Adequately Verify the SVID Requirement"/>
    <x v="0"/>
    <s v="Closed/Approved"/>
    <s v="Developmental"/>
    <m/>
    <m/>
    <m/>
    <s v="Mission Data Unit (MDU)"/>
    <s v="2-Give High Attention"/>
    <m/>
    <s v="Howard Brayman"/>
    <d v="2013-05-25T11:05:25"/>
    <d v="2012-06-13T17:31:29"/>
    <d v="2013-06-04T14:54:34"/>
    <s v="Requirement Misunderstood"/>
    <s v="Fixed"/>
    <s v="Cheryl Hodge"/>
    <s v="Systems"/>
    <s v="Vincent.Cuprewich@itt.com"/>
    <m/>
    <m/>
    <s v="Michael Yucis"/>
    <x v="0"/>
    <m/>
    <x v="0"/>
    <x v="1"/>
    <d v="2012-06-13T17:31:29"/>
    <d v="2013-06-04T14:54:34"/>
    <s v="MDU"/>
    <x v="0"/>
    <n v="23"/>
    <x v="0"/>
    <x v="7"/>
  </r>
  <r>
    <s v="GPS300002451"/>
    <s v="MDU Memory Dump Script does not sufficient verify requirements"/>
    <x v="0"/>
    <s v="Closed/Approved"/>
    <s v="Developmental"/>
    <m/>
    <m/>
    <m/>
    <s v="Mission Data Unit (MDU)"/>
    <s v="2-Give High Attention"/>
    <m/>
    <s v="Michael Topolski"/>
    <d v="2013-01-17T15:44:47"/>
    <d v="2012-06-13T17:40:32"/>
    <d v="2013-07-22T07:29:57"/>
    <s v="Not a Failure"/>
    <s v="Enhancement Request"/>
    <s v="Cheryl Hodge"/>
    <s v="Systems"/>
    <s v="Michael.Yucis@itt.com"/>
    <s v="Integration Test Phase"/>
    <m/>
    <s v="Michael Yucis"/>
    <x v="0"/>
    <m/>
    <x v="1"/>
    <x v="1"/>
    <d v="2012-06-13T17:40:32"/>
    <d v="2013-07-22T07:29:57"/>
    <s v="MDU"/>
    <x v="0"/>
    <n v="30"/>
    <x v="0"/>
    <x v="7"/>
  </r>
  <r>
    <s v="GPS300002456"/>
    <s v="MDU L-Band In-Band Spurious L3 Measurement Limit Is Incorrect (script and use case change)"/>
    <x v="0"/>
    <s v="Closed/Approved"/>
    <s v="Developmental"/>
    <m/>
    <m/>
    <m/>
    <s v="Mission Data Unit (MDU)"/>
    <s v="3-Normal Queue"/>
    <m/>
    <s v="Robert Mayercik"/>
    <d v="2013-05-28T17:45:10"/>
    <d v="2012-06-13T18:48:04"/>
    <d v="2013-05-30T18:42:29"/>
    <s v="Requirement Incorrect"/>
    <s v="Fixed"/>
    <s v="Cheryl Hodge"/>
    <s v="Systems"/>
    <s v="Nick.Suttora@itt.com"/>
    <s v="Integration Test Phase"/>
    <m/>
    <s v="Michael Yucis"/>
    <x v="0"/>
    <m/>
    <x v="1"/>
    <x v="1"/>
    <d v="2012-06-13T18:48:04"/>
    <d v="2013-05-30T18:42:29"/>
    <s v="MDU"/>
    <x v="0"/>
    <n v="22"/>
    <x v="0"/>
    <x v="7"/>
  </r>
  <r>
    <s v="GPS300002457"/>
    <s v="MDU L-Band In-Band Emissions Use Case Attenuators Settings"/>
    <x v="0"/>
    <s v="Closed/Approved"/>
    <s v="Developmental"/>
    <m/>
    <m/>
    <m/>
    <s v="Mission Data Unit (MDU)"/>
    <s v="2-Give High Attention"/>
    <m/>
    <s v="Robert Mayercik"/>
    <d v="2013-05-28T17:44:49"/>
    <d v="2012-06-13T19:05:13"/>
    <d v="2013-05-30T18:43:15"/>
    <s v="Requirement Incorrect"/>
    <s v="Fixed"/>
    <s v="Cheryl Hodge"/>
    <s v="Systems"/>
    <s v="Michael.Yucis@itt.com"/>
    <s v="Integration Test Phase"/>
    <m/>
    <s v="Michael Yucis"/>
    <x v="0"/>
    <m/>
    <x v="0"/>
    <x v="1"/>
    <d v="2012-06-13T19:05:13"/>
    <d v="2013-05-30T18:43:29"/>
    <s v="MDU"/>
    <x v="0"/>
    <n v="22"/>
    <x v="0"/>
    <x v="7"/>
  </r>
  <r>
    <s v="GPS300002460"/>
    <s v="FSW: L3 RF Control Word Availability Checks During MDU Restart"/>
    <x v="1"/>
    <s v="In Progress"/>
    <s v="Developmental"/>
    <s v="code"/>
    <m/>
    <s v="SIRN11865"/>
    <s v="Mission Data Unit (MDU)"/>
    <s v="3-Normal Queue"/>
    <m/>
    <s v="Waiman Baccay"/>
    <d v="2012-10-01T09:18:58"/>
    <d v="2012-06-15T10:35:31"/>
    <d v="2012-10-15T08:17:38"/>
    <s v="Coding Error"/>
    <s v="Fixed"/>
    <m/>
    <s v="Flight Software"/>
    <s v="Patricia.Roeland@itt.com"/>
    <s v="GNST Integration"/>
    <m/>
    <s v="Waiman Baccay"/>
    <x v="8"/>
    <n v="11913"/>
    <x v="1"/>
    <x v="2"/>
    <d v="2012-06-15T10:35:31"/>
    <m/>
    <s v="Software"/>
    <x v="1"/>
    <n v="0"/>
    <x v="0"/>
    <x v="3"/>
  </r>
  <r>
    <s v="GPS300002476"/>
    <s v="LBCR can't lock on to Y code after a day"/>
    <x v="1"/>
    <s v="In Progress"/>
    <s v="Developmental"/>
    <m/>
    <m/>
    <m/>
    <s v="LBCR"/>
    <s v="2-Give High Attention"/>
    <n v="1122"/>
    <s v="Timothy Flynn"/>
    <d v="2013-02-18T11:00:00"/>
    <d v="2012-06-22T09:18:55"/>
    <d v="2013-09-23T12:16:44"/>
    <s v="Requirement Incorrect"/>
    <s v="Enhancement Request"/>
    <m/>
    <s v="Test Engineering"/>
    <s v="William.Bartus@itt.com"/>
    <m/>
    <m/>
    <s v="William Bartus"/>
    <x v="9"/>
    <s v="LBCR 11853H_SECRET"/>
    <x v="3"/>
    <x v="1"/>
    <d v="2012-06-22T09:18:55"/>
    <m/>
    <s v="NPE"/>
    <x v="1"/>
    <n v="0"/>
    <x v="0"/>
    <x v="4"/>
  </r>
  <r>
    <s v="GPS300002479"/>
    <s v="GNST Pre-ATP (Vacuum) HOT Parametric Limits"/>
    <x v="0"/>
    <s v="Closed/Approved"/>
    <s v="Developmental"/>
    <m/>
    <m/>
    <m/>
    <s v="Mission Data Unit (MDU)"/>
    <s v="3-Normal Queue"/>
    <s v="DR2407 &amp; DR2711 &amp; DR1513"/>
    <s v="Michael Yucis"/>
    <d v="2012-06-28T13:25:10"/>
    <d v="2012-06-22T23:44:49"/>
    <d v="2013-07-18T13:35:33"/>
    <s v="Part Defect"/>
    <s v="Functions as Designed"/>
    <s v="Cheryl Hodge"/>
    <s v="Test Engineering"/>
    <s v="Nick.Suttora@itt.com"/>
    <m/>
    <m/>
    <s v="Allen Kozal"/>
    <x v="0"/>
    <m/>
    <x v="1"/>
    <x v="1"/>
    <d v="2012-06-22T23:44:49"/>
    <d v="2013-07-18T13:35:33"/>
    <s v="MDU"/>
    <x v="2"/>
    <n v="29"/>
    <x v="0"/>
    <x v="6"/>
  </r>
  <r>
    <s v="GPS300002485"/>
    <s v="MDU L-Band Out of Band Emissions L3 OFF Mask Is Incorrect (script change)"/>
    <x v="0"/>
    <s v="Closed/Approved"/>
    <s v="Developmental"/>
    <m/>
    <m/>
    <m/>
    <s v="Mission Data Unit (MDU)"/>
    <s v="2-Give High Attention"/>
    <m/>
    <s v="Robert Mayercik"/>
    <d v="2012-06-28T12:19:25"/>
    <d v="2012-06-25T13:56:59"/>
    <d v="2013-06-03T18:22:16"/>
    <s v="Not a Failure"/>
    <s v="Functions as Designed"/>
    <s v="Cheryl Hodge"/>
    <s v="Systems"/>
    <s v="Michael.Yucis@itt.com"/>
    <s v="GNST Integration"/>
    <m/>
    <s v="Michael Yucis"/>
    <x v="0"/>
    <m/>
    <x v="1"/>
    <x v="1"/>
    <d v="2012-06-25T13:56:59"/>
    <d v="2013-06-03T18:22:16"/>
    <s v="MDU"/>
    <x v="0"/>
    <n v="23"/>
    <x v="0"/>
    <x v="7"/>
  </r>
  <r>
    <s v="GPS300002491"/>
    <s v="MDU L-Band Navigation Message Script Does Not Sufficiently Check MNAV Parameters"/>
    <x v="4"/>
    <s v="Open"/>
    <s v="Developmental"/>
    <m/>
    <m/>
    <m/>
    <s v="Mission Data Unit (MDU)"/>
    <s v="3-Normal Queue"/>
    <n v="2278"/>
    <s v="Howard Brayman"/>
    <d v="2013-05-25T11:00:26"/>
    <d v="2012-06-25T16:59:18"/>
    <m/>
    <m/>
    <m/>
    <m/>
    <s v="Systems"/>
    <s v="Michael.Yucis@itt.com"/>
    <s v="Integration Test Phase"/>
    <m/>
    <s v="Michael Yucis"/>
    <x v="9"/>
    <m/>
    <x v="1"/>
    <x v="1"/>
    <d v="2012-06-25T16:59:18"/>
    <m/>
    <s v="MDU"/>
    <x v="0"/>
    <n v="0"/>
    <x v="0"/>
    <x v="7"/>
  </r>
  <r>
    <s v="GPS300002495"/>
    <s v="T5 Telemetry from the LBCR stops flowing occasionally"/>
    <x v="0"/>
    <s v="Closed/Approved"/>
    <s v="Developmental"/>
    <m/>
    <m/>
    <m/>
    <s v="CSTS"/>
    <s v="1-Resolve Immediately"/>
    <m/>
    <s v="Richard Lourette"/>
    <d v="2012-06-26T12:50:12"/>
    <d v="2012-06-25T19:26:18"/>
    <d v="2013-05-20T17:26:36"/>
    <s v="Design Error"/>
    <s v="Fixed"/>
    <s v="Cheryl Hodge"/>
    <s v="Test Software"/>
    <s v="Richard.Lourette@itt.com"/>
    <m/>
    <m/>
    <s v="Richard Lourette"/>
    <x v="0"/>
    <s v="11796AO"/>
    <x v="1"/>
    <x v="1"/>
    <d v="2012-06-25T19:26:18"/>
    <d v="2013-05-20T17:26:36"/>
    <s v="MDU"/>
    <x v="1"/>
    <n v="21"/>
    <x v="0"/>
    <x v="4"/>
  </r>
  <r>
    <s v="GPS300002497"/>
    <s v="MDU TKS Spurious Script Should Measure Spurious Response at the BDA Output, Not the VCXO Test Port"/>
    <x v="0"/>
    <s v="Closed/Approved"/>
    <s v="Developmental"/>
    <m/>
    <m/>
    <m/>
    <s v="Mission Data Unit (MDU)"/>
    <s v="2-Give High Attention"/>
    <s v="3189, 3190"/>
    <s v="Robert Mayercik"/>
    <d v="2012-06-28T12:16:20"/>
    <d v="2012-06-26T16:05:42"/>
    <d v="2013-07-10T11:24:56"/>
    <s v="Requirement Incorrect"/>
    <s v="Fixed"/>
    <s v="Cheryl Hodge"/>
    <s v="Systems"/>
    <s v="Michael.Stone@itt.com"/>
    <s v="Unit Test Phase"/>
    <m/>
    <s v="Michael Yucis"/>
    <x v="0"/>
    <n v="11840"/>
    <x v="0"/>
    <x v="0"/>
    <d v="2012-06-26T16:05:42"/>
    <d v="2013-07-10T11:24:56"/>
    <s v="MDU"/>
    <x v="0"/>
    <n v="28"/>
    <x v="0"/>
    <x v="7"/>
  </r>
  <r>
    <s v="GPS300002498"/>
    <s v="The broadcast of C/A code with NAV Messages are not being tested on  L2"/>
    <x v="0"/>
    <s v="Closed/Approved"/>
    <s v="Developmental"/>
    <m/>
    <m/>
    <m/>
    <s v="Mission Data Unit (MDU)"/>
    <s v="2-Give High Attention"/>
    <m/>
    <s v="Brandon Flon"/>
    <d v="2013-07-24T13:51:57"/>
    <d v="2012-06-26T16:14:02"/>
    <d v="2013-07-26T16:46:57"/>
    <s v="Design Error"/>
    <s v="Fixed"/>
    <s v="Cheryl Hodge"/>
    <s v="Systems"/>
    <s v="Michael.Yucis@itt.com"/>
    <s v="Integration Test Phase"/>
    <m/>
    <s v="Michael Yucis"/>
    <x v="10"/>
    <m/>
    <x v="1"/>
    <x v="1"/>
    <d v="2012-06-26T16:14:02"/>
    <d v="2013-07-26T16:46:57"/>
    <s v="MDU"/>
    <x v="0"/>
    <n v="30"/>
    <x v="0"/>
    <x v="7"/>
  </r>
  <r>
    <s v="GPS300002518"/>
    <s v="MDU OOBE Script Results is exceeding measurement limits due to coupling between carriers"/>
    <x v="4"/>
    <s v="Open"/>
    <s v="Developmental"/>
    <m/>
    <m/>
    <m/>
    <s v="Mission Data Unit (MDU)"/>
    <s v="2-Give High Attention"/>
    <s v="2486, 2517"/>
    <s v="Milan Patel"/>
    <d v="2012-10-12T10:59:55"/>
    <d v="2012-07-09T14:04:21"/>
    <m/>
    <m/>
    <m/>
    <m/>
    <s v="Systems"/>
    <s v="Mariano.Lalumia@itt.com"/>
    <s v="Integration Test Phase"/>
    <m/>
    <s v="Michael Yucis"/>
    <x v="4"/>
    <m/>
    <x v="0"/>
    <x v="0"/>
    <d v="2012-07-09T14:04:21"/>
    <m/>
    <s v="MDU"/>
    <x v="0"/>
    <n v="0"/>
    <x v="0"/>
    <x v="6"/>
  </r>
  <r>
    <s v="GPS300002519"/>
    <s v="The time to change relative code power is not being tested in any MDU script"/>
    <x v="0"/>
    <s v="Closed/Approved"/>
    <s v="Developmental"/>
    <m/>
    <m/>
    <m/>
    <s v="Mission Data Unit (MDU)"/>
    <s v="3-Normal Queue"/>
    <m/>
    <s v="Vincent Cuprewich"/>
    <d v="2013-04-24T15:13:19"/>
    <d v="2012-07-09T14:26:45"/>
    <d v="2013-06-05T16:04:15"/>
    <s v="Informational"/>
    <s v="Functions as Designed"/>
    <s v="Cheryl Hodge"/>
    <s v="Systems"/>
    <s v="David.Mart@itt.com"/>
    <s v="Integration Test Phase"/>
    <m/>
    <s v="Michael Yucis"/>
    <x v="0"/>
    <m/>
    <x v="1"/>
    <x v="1"/>
    <d v="2012-07-09T14:26:45"/>
    <d v="2013-06-05T16:04:15"/>
    <s v="MDU"/>
    <x v="0"/>
    <n v="23"/>
    <x v="0"/>
    <x v="7"/>
  </r>
  <r>
    <s v="GPS300002531"/>
    <s v="NPEITE/TAR Equipment List &amp; Limits Must be Updated on UNC Clear Case for CSTS Installer"/>
    <x v="0"/>
    <s v="Closed/Approved"/>
    <s v="Developmental"/>
    <m/>
    <m/>
    <m/>
    <s v="NPE ITE"/>
    <s v="4-Low Priority"/>
    <m/>
    <s v="Michael L. Murray"/>
    <d v="2013-09-07T13:03:43"/>
    <d v="2012-07-16T15:56:39"/>
    <d v="2013-10-29T17:32:48"/>
    <s v="Part Defect"/>
    <s v="Fixed Indirectly"/>
    <s v="Cheryl Hodge"/>
    <s v="Test Software"/>
    <s v="Roger.Masotti@itt.com"/>
    <s v="Integration Test Phase"/>
    <m/>
    <s v="Brandon Flon"/>
    <x v="11"/>
    <s v="OBE"/>
    <x v="4"/>
    <x v="1"/>
    <d v="2012-07-16T15:56:39"/>
    <d v="2013-10-29T17:32:48"/>
    <s v="NPE"/>
    <x v="3"/>
    <n v="44"/>
    <x v="0"/>
    <x v="4"/>
  </r>
  <r>
    <s v="GPS300002532"/>
    <s v="Add MDU Signal Monitor Setup to NPE Config script"/>
    <x v="0"/>
    <s v="Closed/Approved"/>
    <s v="Developmental"/>
    <m/>
    <m/>
    <m/>
    <s v="CSTS"/>
    <s v="3-Normal Queue"/>
    <n v="2533"/>
    <s v="Brandon Flon"/>
    <d v="2012-08-21T09:18:23"/>
    <d v="2012-07-17T07:38:22"/>
    <d v="2013-07-31T14:05:40"/>
    <s v="Coding Error"/>
    <s v="Fixed"/>
    <s v="Cheryl Hodge"/>
    <s v="Test Software"/>
    <s v="William.Bartus@itt.com"/>
    <s v="GNST Integration"/>
    <m/>
    <s v="Robert Mayercik"/>
    <x v="17"/>
    <m/>
    <x v="1"/>
    <x v="1"/>
    <d v="2012-07-17T07:38:22"/>
    <d v="2013-07-31T14:05:40"/>
    <s v="NPE"/>
    <x v="3"/>
    <n v="31"/>
    <x v="0"/>
    <x v="9"/>
  </r>
  <r>
    <s v="GPS300002533"/>
    <s v="Add MDU Signal Monitor Setup to MDU Config script"/>
    <x v="0"/>
    <s v="Closed/Approved"/>
    <s v="Developmental"/>
    <m/>
    <m/>
    <m/>
    <s v="CSTS"/>
    <s v="3-Normal Queue"/>
    <n v="2532"/>
    <s v="Robert Mayercik"/>
    <d v="2012-07-17T10:26:15"/>
    <d v="2012-07-17T07:45:54"/>
    <d v="2013-05-24T17:28:38"/>
    <s v="Not a Failure"/>
    <s v="Fixed"/>
    <s v="Cheryl Hodge"/>
    <s v="Test Software"/>
    <s v="Allen.Kozal@itt.com"/>
    <m/>
    <m/>
    <s v="Robert Mayercik"/>
    <x v="0"/>
    <m/>
    <x v="1"/>
    <x v="1"/>
    <d v="2012-07-17T07:45:54"/>
    <d v="2013-05-24T17:28:38"/>
    <s v="MDU"/>
    <x v="0"/>
    <n v="21"/>
    <x v="0"/>
    <x v="7"/>
  </r>
  <r>
    <s v="GPS300002541"/>
    <s v="5 short comings for NPE Quadrature/crosstalk script/use case  found during data review"/>
    <x v="0"/>
    <s v="Closed/Approved"/>
    <s v="Developmental"/>
    <s v="NPE_Quadrature_crosstalk.xts"/>
    <m/>
    <m/>
    <s v="Navigation Payload Element (NPE)"/>
    <s v="2-Give High Attention"/>
    <n v="3236"/>
    <s v="William Bartus"/>
    <d v="2013-07-11T10:22:13"/>
    <d v="2012-07-23T11:03:10"/>
    <d v="2013-11-08T17:00:05"/>
    <s v="Coding Error"/>
    <s v="Fixed"/>
    <s v="Cheryl Hodge"/>
    <s v="Test Engineering"/>
    <s v="William.Bartus@itt.com"/>
    <m/>
    <m/>
    <s v="William Bartus"/>
    <x v="17"/>
    <m/>
    <x v="1"/>
    <x v="1"/>
    <d v="2012-07-23T11:03:10"/>
    <d v="2013-11-08T17:00:05"/>
    <s v="NPE"/>
    <x v="3"/>
    <n v="45"/>
    <x v="0"/>
    <x v="9"/>
  </r>
  <r>
    <s v="GPS300002547"/>
    <s v="MDU L-Band Phase Noise SMC tables update to use case."/>
    <x v="0"/>
    <s v="Closed/Approved"/>
    <s v="Developmental"/>
    <m/>
    <m/>
    <m/>
    <s v="Mission Data Unit (MDU)"/>
    <s v="3-Normal Queue"/>
    <m/>
    <s v="Robert Mayercik"/>
    <d v="2013-05-23T16:28:03"/>
    <d v="2012-07-24T14:01:34"/>
    <d v="2013-06-19T12:43:12"/>
    <s v="Requirement Incorrect"/>
    <s v="Fixed"/>
    <s v="Cheryl Hodge"/>
    <s v="Systems"/>
    <s v="Vincent.Cuprewich@itt.com"/>
    <m/>
    <m/>
    <s v="Luigi Greco"/>
    <x v="0"/>
    <m/>
    <x v="1"/>
    <x v="1"/>
    <d v="2012-07-24T14:01:34"/>
    <d v="2013-06-19T12:43:12"/>
    <s v="MDU"/>
    <x v="0"/>
    <n v="25"/>
    <x v="0"/>
    <x v="7"/>
  </r>
  <r>
    <s v="GPS300002548"/>
    <s v="The Executable for the SMIL Test Software resides in a folder called &quot;Debug&quot;.  This may lead to confusion"/>
    <x v="3"/>
    <s v="Closed/Awaiting Approval"/>
    <s v="Developmental"/>
    <m/>
    <s v="See description of fix"/>
    <m/>
    <s v="SMIL STE"/>
    <s v="4-Low Priority"/>
    <m/>
    <s v="Dick Wong"/>
    <d v="2012-07-30T09:06:49"/>
    <d v="2012-07-25T10:12:57"/>
    <d v="2013-04-10T13:44:40"/>
    <s v="Design Error"/>
    <s v="Fixed"/>
    <m/>
    <s v="Test Software"/>
    <s v="Vincent.Castaldi@itt.com"/>
    <s v="Unit Test Phase"/>
    <s v="SMIL STE"/>
    <s v="Dick Wong"/>
    <x v="7"/>
    <n v="11932"/>
    <x v="2"/>
    <x v="1"/>
    <d v="2012-07-25T10:12:57"/>
    <m/>
    <s v="SV Qual"/>
    <x v="4"/>
    <n v="0"/>
    <x v="0"/>
    <x v="10"/>
  </r>
  <r>
    <s v="GPS300002553"/>
    <s v="Cable Drawing CA1624103 Needs Update"/>
    <x v="2"/>
    <s v="Open"/>
    <s v="Developmental"/>
    <m/>
    <m/>
    <m/>
    <s v="NPE ITE"/>
    <s v="3-Normal Queue"/>
    <m/>
    <s v="Kelly Russell"/>
    <d v="2012-08-01T08:47:54"/>
    <d v="2012-07-26T14:53:10"/>
    <m/>
    <m/>
    <m/>
    <m/>
    <s v="Test Software"/>
    <m/>
    <s v="Integration Test Phase"/>
    <m/>
    <s v="Brandon Flon"/>
    <x v="5"/>
    <m/>
    <x v="1"/>
    <x v="3"/>
    <d v="2012-07-26T14:53:10"/>
    <m/>
    <s v="NPE"/>
    <x v="2"/>
    <n v="0"/>
    <x v="1"/>
    <x v="0"/>
  </r>
  <r>
    <s v="GPS300002554"/>
    <s v="MDU L-Band Phase Noise and IBE use cases (and scripts?) updates for Reg7 L3 C/A Enable/Disable SMC's"/>
    <x v="0"/>
    <s v="Closed/Approved"/>
    <s v="Developmental"/>
    <m/>
    <m/>
    <m/>
    <s v="Mission Data Unit (MDU)"/>
    <s v="3-Normal Queue"/>
    <m/>
    <s v="Brandon Flon"/>
    <d v="2013-01-17T15:09:06"/>
    <d v="2012-07-27T14:12:59"/>
    <d v="2013-05-22T16:48:18"/>
    <s v="Document Deficiency"/>
    <s v="Fixed"/>
    <s v="Cheryl Hodge"/>
    <s v="Systems"/>
    <s v="Nick.Suttora@itt.com"/>
    <m/>
    <m/>
    <s v="Luigi Greco"/>
    <x v="0"/>
    <m/>
    <x v="1"/>
    <x v="1"/>
    <d v="2012-07-27T14:12:59"/>
    <d v="2013-05-22T16:48:18"/>
    <s v="MDU"/>
    <x v="0"/>
    <n v="21"/>
    <x v="0"/>
    <x v="7"/>
  </r>
  <r>
    <s v="GPS300002564"/>
    <s v="SDD:  Section 3 Design Considerations needs update for Cal Data"/>
    <x v="2"/>
    <s v="Open"/>
    <s v="Developmental"/>
    <s v="TSW SDD"/>
    <m/>
    <m/>
    <s v="CSTS"/>
    <s v="4-Low Priority"/>
    <s v="995, 1091, 2327"/>
    <s v="Roger Masotti"/>
    <d v="2012-08-02T09:25:34"/>
    <d v="2012-08-02T09:19:54"/>
    <m/>
    <s v="Requirement Misunderstood"/>
    <m/>
    <m/>
    <s v="Test Software"/>
    <m/>
    <s v="Integration Test Phase"/>
    <m/>
    <s v="Cheryl Hodge"/>
    <x v="1"/>
    <m/>
    <x v="1"/>
    <x v="1"/>
    <d v="2012-08-02T09:19:54"/>
    <m/>
    <s v="Software"/>
    <x v="1"/>
    <n v="0"/>
    <x v="1"/>
    <x v="1"/>
  </r>
  <r>
    <s v="GPS300002575"/>
    <s v="GUI Test Execution Droplist contains extraneous choices"/>
    <x v="0"/>
    <s v="Closed/Approved"/>
    <s v="Formal DR"/>
    <m/>
    <m/>
    <m/>
    <s v="Transmitter/Tuning STE"/>
    <s v="3-Normal Queue"/>
    <s v="LM DR 2326"/>
    <s v="Dick Wong"/>
    <d v="2012-08-20T12:12:47"/>
    <d v="2012-08-09T13:32:43"/>
    <d v="2013-05-16T10:52:32"/>
    <s v="Test Set Up Error"/>
    <s v="Fixed"/>
    <s v="Cheryl Hodge"/>
    <s v="Test Software"/>
    <s v="David.Valvano@itt.com"/>
    <m/>
    <m/>
    <s v="Cheryl Hodge"/>
    <x v="19"/>
    <n v="11899"/>
    <x v="2"/>
    <x v="1"/>
    <d v="2012-08-09T13:32:43"/>
    <d v="2013-05-16T10:52:32"/>
    <s v="SV Qual"/>
    <x v="4"/>
    <n v="20"/>
    <x v="0"/>
    <x v="10"/>
  </r>
  <r>
    <s v="GPS300002583"/>
    <s v="CSTS Installer Issues with NPEITE &amp; TAR"/>
    <x v="0"/>
    <s v="Closed/Approved"/>
    <s v="Developmental"/>
    <m/>
    <m/>
    <s v="CSTS Installer"/>
    <s v="CSTS"/>
    <s v="2-Give High Attention"/>
    <m/>
    <s v="Julie Fazio"/>
    <d v="2012-09-12T09:50:30"/>
    <d v="2012-08-15T12:02:10"/>
    <d v="2013-05-23T14:02:04"/>
    <s v="Coding Error"/>
    <s v="Fixed"/>
    <s v="Cheryl Hodge"/>
    <s v="Test Software"/>
    <s v="Brandon.Flon@itt.com"/>
    <s v="Integration Test Phase"/>
    <m/>
    <s v="Brandon Flon"/>
    <x v="0"/>
    <s v="11796AN"/>
    <x v="0"/>
    <x v="1"/>
    <d v="2012-08-15T12:02:10"/>
    <d v="2013-05-23T14:02:04"/>
    <s v="NPE"/>
    <x v="1"/>
    <n v="21"/>
    <x v="0"/>
    <x v="4"/>
  </r>
  <r>
    <s v="GPS300002591"/>
    <s v="Transmitter Integration software change"/>
    <x v="0"/>
    <s v="Closed/Approved"/>
    <s v="Formal DR"/>
    <m/>
    <m/>
    <m/>
    <s v="Transmitter/Tuning STE"/>
    <s v="1-Resolve Immediately"/>
    <s v="LM DR 2326"/>
    <s v="Dick Wong"/>
    <d v="2012-08-16T09:16:17"/>
    <d v="2012-08-15T14:22:44"/>
    <d v="2013-05-16T10:52:54"/>
    <s v="Requirement Incorrect"/>
    <s v="Fixed"/>
    <s v="Cheryl Hodge"/>
    <s v="Test Engineering"/>
    <s v="David.Valvano@itt.com"/>
    <s v="Unit Test Phase"/>
    <s v="Integration HPA and Driver/HPA"/>
    <s v="David Valvano"/>
    <x v="19"/>
    <n v="11889"/>
    <x v="0"/>
    <x v="1"/>
    <d v="2012-08-15T14:22:44"/>
    <d v="2013-05-16T10:52:54"/>
    <s v="SV Qual"/>
    <x v="4"/>
    <n v="20"/>
    <x v="0"/>
    <x v="10"/>
  </r>
  <r>
    <s v="GPS300002594"/>
    <s v="The NPEITE Oscilloscope STD Deviation measurement does not return value in pico seconds."/>
    <x v="0"/>
    <s v="Closed/Approved"/>
    <s v="Developmental"/>
    <m/>
    <m/>
    <m/>
    <s v="Navigation Payload Element (NPE)"/>
    <s v="4-Low Priority"/>
    <m/>
    <s v="Michael Topolski"/>
    <d v="2013-05-03T16:23:41"/>
    <d v="2012-08-15T17:05:57"/>
    <d v="2013-10-14T18:23:26"/>
    <s v="Enhancement"/>
    <s v="Fixed Indirectly"/>
    <s v="Cheryl Hodge"/>
    <s v="Test Software"/>
    <s v="Vincent.Cuprewich@itt.com"/>
    <m/>
    <m/>
    <s v="Michael Topolski"/>
    <x v="11"/>
    <m/>
    <x v="2"/>
    <x v="1"/>
    <d v="2012-08-15T17:05:57"/>
    <d v="2013-10-14T18:23:26"/>
    <s v="NPE"/>
    <x v="3"/>
    <n v="42"/>
    <x v="0"/>
    <x v="5"/>
  </r>
  <r>
    <s v="GPS300002596"/>
    <s v="The Watlow controller based hot/cold plates exhibited overshoots that need to be addressed"/>
    <x v="0"/>
    <s v="Closed/Approved"/>
    <s v="Formal DR"/>
    <m/>
    <m/>
    <m/>
    <s v="Transmitter/Tuning STE"/>
    <s v="1-Resolve Immediately"/>
    <s v="LM DR 2326"/>
    <s v="Dick Wong"/>
    <d v="2012-08-20T09:13:03"/>
    <d v="2012-08-16T15:23:17"/>
    <d v="2013-05-16T10:53:21"/>
    <s v="Design Error"/>
    <s v="Fixed"/>
    <s v="Cheryl Hodge"/>
    <s v="Test Engineering"/>
    <s v="David.Valvano@itt.com"/>
    <s v="Integration Test Phase"/>
    <s v="XMTR STE"/>
    <s v="Dick Wong"/>
    <x v="19"/>
    <n v="11889"/>
    <x v="0"/>
    <x v="1"/>
    <d v="2012-08-16T15:23:17"/>
    <d v="2013-05-16T10:53:21"/>
    <s v="SV Qual"/>
    <x v="4"/>
    <n v="20"/>
    <x v="0"/>
    <x v="10"/>
  </r>
  <r>
    <s v="GPS300002605"/>
    <s v="Tuning/Integration Software needs fixes for Driver/HPA and HPA modes"/>
    <x v="0"/>
    <s v="Closed/Approved"/>
    <s v="Formal DR"/>
    <m/>
    <s v="Rel 1.02"/>
    <m/>
    <s v="Transmitter/Tuning STE"/>
    <s v="1-Resolve Immediately"/>
    <s v="LM DR 2326"/>
    <s v="Dick Wong"/>
    <d v="2012-08-22T09:33:35"/>
    <d v="2012-08-21T13:02:52"/>
    <d v="2013-05-16T10:53:41"/>
    <s v="Coding Error"/>
    <s v="Fixed"/>
    <s v="Cheryl Hodge"/>
    <s v="Test Engineering"/>
    <s v="Marianne.McLaughlin@itt.com"/>
    <s v="Integration Test Phase"/>
    <s v="XMTR STE"/>
    <s v="Dick Wong"/>
    <x v="19"/>
    <n v="11891"/>
    <x v="3"/>
    <x v="1"/>
    <d v="2012-08-21T13:02:52"/>
    <d v="2013-05-16T10:53:41"/>
    <s v="SV Qual"/>
    <x v="4"/>
    <n v="20"/>
    <x v="0"/>
    <x v="10"/>
  </r>
  <r>
    <s v="GPS300002606"/>
    <s v="Temperature Stability needed"/>
    <x v="0"/>
    <s v="Closed/Approved"/>
    <s v="Formal DR"/>
    <m/>
    <s v="Rel 1.02"/>
    <m/>
    <s v="Transmitter/Tuning STE"/>
    <s v="1-Resolve Immediately"/>
    <s v="LM DR 2326"/>
    <s v="Dick Wong"/>
    <d v="2012-08-22T09:34:15"/>
    <d v="2012-08-21T13:14:56"/>
    <d v="2013-05-16T10:55:29"/>
    <s v="Enhancement"/>
    <s v="Fixed"/>
    <s v="Cheryl Hodge"/>
    <s v="Test Software"/>
    <s v="David.Valvano@itt.com"/>
    <s v="Acceptance Phase (HW)"/>
    <s v="XMTR STE"/>
    <s v="Dick Wong"/>
    <x v="19"/>
    <n v="11891"/>
    <x v="3"/>
    <x v="1"/>
    <d v="2012-08-21T13:14:56"/>
    <d v="2013-05-16T10:55:29"/>
    <s v="SV Qual"/>
    <x v="4"/>
    <n v="20"/>
    <x v="0"/>
    <x v="10"/>
  </r>
  <r>
    <s v="GPS300002607"/>
    <s v="NPEITE Power Meters Causing Scripts to Fail due to Timeouts"/>
    <x v="0"/>
    <s v="Closed/Approved"/>
    <s v="Developmental"/>
    <m/>
    <m/>
    <m/>
    <s v="CSTS"/>
    <s v="1-Resolve Immediately"/>
    <m/>
    <s v="William Bartus"/>
    <d v="2012-09-12T12:12:32"/>
    <d v="2012-08-21T13:19:05"/>
    <d v="2013-07-29T16:28:37"/>
    <s v="Part Defect"/>
    <s v="Fixed"/>
    <s v="Cheryl Hodge"/>
    <s v="Test Software"/>
    <s v="Brandon.Flon@itt.com"/>
    <s v="Integration Test Phase"/>
    <m/>
    <s v="Brandon Flon"/>
    <x v="17"/>
    <s v="Firmware Update"/>
    <x v="3"/>
    <x v="1"/>
    <d v="2012-08-21T13:19:05"/>
    <d v="2013-07-29T16:28:37"/>
    <s v="NPE"/>
    <x v="3"/>
    <n v="31"/>
    <x v="0"/>
    <x v="0"/>
  </r>
  <r>
    <s v="GPS300002608"/>
    <s v="MUB Uploads intermittently not working due to TAR Test Engine"/>
    <x v="0"/>
    <s v="Closed/Approved"/>
    <s v="Developmental"/>
    <m/>
    <m/>
    <m/>
    <s v="CSTS"/>
    <s v="4-Low Priority"/>
    <m/>
    <s v="Richard Lourette"/>
    <d v="2013-05-17T16:54:58"/>
    <d v="2012-08-21T13:32:53"/>
    <d v="2013-12-13T19:12:10"/>
    <s v="Requirement Misunderstood"/>
    <s v="Fixed"/>
    <s v="Cheryl Hodge"/>
    <s v="Test Software"/>
    <s v="Julie.Fazio@itt.com"/>
    <s v="Integration Test Phase"/>
    <m/>
    <s v="Brandon Flon"/>
    <x v="1"/>
    <s v="11796BC"/>
    <x v="2"/>
    <x v="1"/>
    <d v="2012-08-21T13:32:53"/>
    <d v="2013-12-13T19:12:10"/>
    <s v="NPE"/>
    <x v="1"/>
    <n v="50"/>
    <x v="0"/>
    <x v="4"/>
  </r>
  <r>
    <s v="GPS300002619"/>
    <s v="Incorrect references to EI1610000 in NPE TSW SRS"/>
    <x v="1"/>
    <s v="Closed/Awaiting Approval"/>
    <s v="Formal DR"/>
    <s v="NPW TSW SRS"/>
    <s v="NPE TSW SRS in LM DOORs"/>
    <m/>
    <s v="NPE ITE"/>
    <s v="4-Low Priority"/>
    <s v="464, 479"/>
    <s v="Roger Masotti"/>
    <d v="2013-05-28T08:19:14"/>
    <d v="2012-08-24T08:05:24"/>
    <d v="2014-01-09T09:51:37"/>
    <s v="Document Deficiency"/>
    <s v="Fixed"/>
    <m/>
    <s v="Test Software"/>
    <s v="Thomas.Hayes@itt.com"/>
    <m/>
    <m/>
    <s v="Robert Richton"/>
    <x v="1"/>
    <s v="N/A"/>
    <x v="1"/>
    <x v="1"/>
    <d v="2012-08-24T08:05:24"/>
    <m/>
    <s v="Software"/>
    <x v="1"/>
    <n v="0"/>
    <x v="1"/>
    <x v="1"/>
  </r>
  <r>
    <s v="GPS300002621"/>
    <s v="Fix NPE TSW IRS reference to ITT EGSE document"/>
    <x v="3"/>
    <s v="In Progress"/>
    <s v="Formal DR"/>
    <m/>
    <m/>
    <m/>
    <s v="Navigation Payload Element (NPE)"/>
    <s v="4-Low Priority"/>
    <n v="1455"/>
    <s v="Robert Richton"/>
    <d v="2012-08-27T09:15:05"/>
    <d v="2012-08-24T09:09:54"/>
    <d v="2012-10-04T12:15:53"/>
    <s v="Document Deficiency"/>
    <s v="Fixed"/>
    <m/>
    <s v="Test Software"/>
    <m/>
    <m/>
    <m/>
    <s v="Robert Richton"/>
    <x v="1"/>
    <s v="TSW IRS"/>
    <x v="1"/>
    <x v="1"/>
    <d v="2012-08-24T09:09:54"/>
    <m/>
    <s v="Software"/>
    <x v="1"/>
    <n v="0"/>
    <x v="1"/>
    <x v="1"/>
  </r>
  <r>
    <s v="GPS300002623"/>
    <s v="LBCR Code Delay Errors Due To Incorrect Algorithm"/>
    <x v="0"/>
    <s v="Closed/Approved"/>
    <s v="Developmental"/>
    <m/>
    <m/>
    <m/>
    <s v="LBCR"/>
    <s v="1-Resolve Immediately"/>
    <m/>
    <s v="Timothy Flynn"/>
    <d v="2012-08-27T10:10:02"/>
    <d v="2012-08-27T08:14:50"/>
    <d v="2013-07-24T17:38:38"/>
    <s v="Design Error"/>
    <s v="Fixed"/>
    <s v="Cheryl Hodge"/>
    <s v="Systems"/>
    <s v="Michael.Yucis@itt.com"/>
    <s v="Integration Test Phase"/>
    <m/>
    <s v="Michael Yucis"/>
    <x v="0"/>
    <s v="11796AT"/>
    <x v="0"/>
    <x v="1"/>
    <d v="2012-08-27T08:14:50"/>
    <d v="2013-07-24T17:38:38"/>
    <s v="MDU"/>
    <x v="1"/>
    <n v="30"/>
    <x v="0"/>
    <x v="4"/>
  </r>
  <r>
    <s v="GPS300002627"/>
    <s v="Transmitter Integration Software"/>
    <x v="0"/>
    <s v="Closed/Approved"/>
    <s v="Formal DR"/>
    <s v="NA"/>
    <s v="SIRN11896"/>
    <s v="Integration/Tuning"/>
    <s v="Transmitter/Tuning STE"/>
    <s v="1-Resolve Immediately"/>
    <s v="LM DR 2326"/>
    <s v="Dick Wong"/>
    <d v="2012-08-28T09:19:49"/>
    <d v="2012-08-27T12:26:36"/>
    <d v="2013-05-16T10:55:53"/>
    <s v="Coding Error"/>
    <s v="Fixed"/>
    <s v="Cheryl Hodge"/>
    <s v="Test Engineering"/>
    <s v="David.Valvano@itt.com"/>
    <s v="Unit Test Phase"/>
    <s v="Tranmitter Integration HPA test"/>
    <s v="David Valvano"/>
    <x v="19"/>
    <n v="11896"/>
    <x v="0"/>
    <x v="1"/>
    <d v="2012-08-27T12:26:36"/>
    <d v="2013-05-16T10:55:53"/>
    <s v="SV Qual"/>
    <x v="4"/>
    <n v="20"/>
    <x v="0"/>
    <x v="10"/>
  </r>
  <r>
    <s v="GPS300002628"/>
    <s v="Transmitter Integration Software"/>
    <x v="0"/>
    <s v="Closed/Approved"/>
    <s v="Formal DR"/>
    <m/>
    <s v="SIRN11896"/>
    <m/>
    <s v="Transmitter/Tuning STE"/>
    <s v="1-Resolve Immediately"/>
    <s v="LM DR 2326"/>
    <s v="Dick Wong"/>
    <d v="2012-08-28T09:20:49"/>
    <d v="2012-08-27T13:56:59"/>
    <d v="2013-05-16T10:56:17"/>
    <s v="COTS Deficiency"/>
    <s v="Fixed"/>
    <s v="Cheryl Hodge"/>
    <s v="Test Engineering"/>
    <s v="David.Valvano@itt.com"/>
    <s v="Integration Test Phase"/>
    <s v="Through Line temperature cycle"/>
    <s v="David Valvano"/>
    <x v="19"/>
    <n v="11896"/>
    <x v="0"/>
    <x v="1"/>
    <d v="2012-08-27T13:56:59"/>
    <d v="2013-05-16T10:56:17"/>
    <s v="SV Qual"/>
    <x v="4"/>
    <n v="20"/>
    <x v="0"/>
    <x v="10"/>
  </r>
  <r>
    <s v="GPS300002638"/>
    <s v="Transmitter Charicterization Software"/>
    <x v="0"/>
    <s v="Closed/Approved"/>
    <s v="Formal DR"/>
    <m/>
    <s v="SIRN11899"/>
    <m/>
    <s v="Transmitter/Tuning STE"/>
    <s v="2-Give High Attention"/>
    <s v="LM DR 2326"/>
    <s v="Dick Wong"/>
    <d v="2012-09-04T09:12:31"/>
    <d v="2012-09-04T08:38:33"/>
    <d v="2013-05-16T10:57:58"/>
    <s v="Requirement Incorrect"/>
    <s v="Fixed"/>
    <s v="Cheryl Hodge"/>
    <s v="Test Engineering"/>
    <s v="David.Valvano@itt.com"/>
    <s v="Unit Test Phase"/>
    <s v="closed cover testing"/>
    <s v="David Valvano"/>
    <x v="19"/>
    <n v="11899"/>
    <x v="0"/>
    <x v="1"/>
    <d v="2012-09-04T08:38:33"/>
    <d v="2013-05-16T10:57:58"/>
    <s v="SV Qual"/>
    <x v="4"/>
    <n v="20"/>
    <x v="0"/>
    <x v="10"/>
  </r>
  <r>
    <s v="GPS300002645"/>
    <s v="A temperature control GUI is needed to control the test temperature setting on the EDC/Watlow plate."/>
    <x v="0"/>
    <s v="Closed/Approved"/>
    <s v="Formal DR"/>
    <m/>
    <m/>
    <m/>
    <s v="Transmitter/Tuning STE"/>
    <s v="2-Give High Attention"/>
    <s v="LM DR 2326"/>
    <s v="Dick Wong"/>
    <d v="2012-09-20T09:26:30"/>
    <d v="2012-09-14T07:06:00"/>
    <d v="2013-05-16T10:58:23"/>
    <s v="COTS Deficiency"/>
    <s v="Fixed"/>
    <s v="Cheryl Hodge"/>
    <s v="Hardware"/>
    <s v="David.Valvano@itt.com"/>
    <s v="Integration Test Phase"/>
    <s v="XMTR STE"/>
    <s v="David Valvano"/>
    <x v="19"/>
    <n v="11899"/>
    <x v="0"/>
    <x v="1"/>
    <d v="2012-09-14T07:06:00"/>
    <d v="2013-05-16T10:58:23"/>
    <s v="SV Qual"/>
    <x v="4"/>
    <n v="20"/>
    <x v="0"/>
    <x v="10"/>
  </r>
  <r>
    <s v="GPS300002648"/>
    <s v="NPE NCE Signal Known Outages"/>
    <x v="4"/>
    <s v="Open"/>
    <s v="Developmental"/>
    <m/>
    <m/>
    <m/>
    <s v="Navigation Payload Element (NPE)"/>
    <s v="3-Normal Queue"/>
    <m/>
    <s v="David Mart"/>
    <d v="2013-09-19T16:02:44"/>
    <d v="2012-09-14T10:43:06"/>
    <m/>
    <s v="Informational"/>
    <m/>
    <m/>
    <s v="Systems"/>
    <m/>
    <m/>
    <m/>
    <s v="Vincent Cuprewich"/>
    <x v="11"/>
    <m/>
    <x v="3"/>
    <x v="1"/>
    <d v="2012-09-14T10:43:06"/>
    <m/>
    <s v="NPE"/>
    <x v="3"/>
    <n v="0"/>
    <x v="0"/>
    <x v="6"/>
  </r>
  <r>
    <s v="GPS300002650"/>
    <s v="NPE L-Band Phase Noise Known Outages"/>
    <x v="0"/>
    <s v="Closed/Approved"/>
    <s v="Developmental"/>
    <m/>
    <m/>
    <m/>
    <s v="Navigation Payload Element (NPE)"/>
    <s v="3-Normal Queue"/>
    <m/>
    <s v="Vincent Cuprewich"/>
    <d v="2012-09-17T15:02:13"/>
    <d v="2012-09-14T11:30:15"/>
    <d v="2013-07-17T11:48:56"/>
    <s v="Informational"/>
    <s v="Functions as Designed"/>
    <s v="Cheryl Hodge"/>
    <s v="Systems"/>
    <s v="Luigi.Greco@itt.com"/>
    <m/>
    <m/>
    <s v="Vincent Cuprewich"/>
    <x v="11"/>
    <m/>
    <x v="3"/>
    <x v="1"/>
    <d v="2012-09-14T11:30:15"/>
    <d v="2013-07-17T11:48:56"/>
    <s v="NPE"/>
    <x v="3"/>
    <n v="29"/>
    <x v="0"/>
    <x v="6"/>
  </r>
  <r>
    <s v="GPS300002651"/>
    <s v="FSW - Crypto Issues Found by GM-III"/>
    <x v="1"/>
    <s v="In Progress"/>
    <s v="Developmental"/>
    <s v="Code"/>
    <m/>
    <s v="SIRN11898"/>
    <s v="Mission Data Unit (MDU)"/>
    <s v="2-Give High Attention"/>
    <m/>
    <s v="Michael Gilbert"/>
    <d v="2012-09-19T15:40:40"/>
    <d v="2012-09-14T12:33:54"/>
    <d v="2012-10-08T11:20:20"/>
    <s v="Coding Error"/>
    <s v="Fixed"/>
    <m/>
    <s v="Flight Software"/>
    <s v="Patricia.Roeland@itt.com"/>
    <s v="Integration Test Phase"/>
    <m/>
    <s v="Michael Gilbert"/>
    <x v="8"/>
    <n v="11913"/>
    <x v="0"/>
    <x v="2"/>
    <d v="2012-09-14T12:33:54"/>
    <m/>
    <s v="Software"/>
    <x v="1"/>
    <n v="0"/>
    <x v="0"/>
    <x v="3"/>
  </r>
  <r>
    <s v="GPS300002652"/>
    <s v="Event Broker Unit test Case for threadPublishTest needs to be fixed"/>
    <x v="0"/>
    <s v="Closed/Approved"/>
    <s v="Developmental"/>
    <m/>
    <m/>
    <m/>
    <s v="CSTS"/>
    <s v="4-Low Priority"/>
    <s v="2603 - UTR DR"/>
    <s v="George Lewis"/>
    <d v="2013-10-02T14:44:09"/>
    <d v="2012-09-14T13:42:22"/>
    <d v="2013-10-04T17:58:14"/>
    <s v="Coding Error"/>
    <s v="Fixed"/>
    <s v="Cheryl Hodge"/>
    <s v="Test Software"/>
    <s v="Cheryl.Hodge@itt.com"/>
    <s v="Unit Test Phase"/>
    <m/>
    <s v="Cheryl Hodge"/>
    <x v="1"/>
    <s v="N/A"/>
    <x v="2"/>
    <x v="1"/>
    <d v="2012-09-14T13:42:22"/>
    <d v="2013-10-04T18:05:00"/>
    <s v="Software"/>
    <x v="1"/>
    <n v="40"/>
    <x v="0"/>
    <x v="4"/>
  </r>
  <r>
    <s v="GPS300002653"/>
    <s v="NPE NDS BDP Commands and Crosslink Transmit issues (STE related)"/>
    <x v="4"/>
    <s v="Open"/>
    <s v="Developmental"/>
    <m/>
    <m/>
    <m/>
    <s v="Navigation Payload Element (NPE)"/>
    <s v="3-Normal Queue"/>
    <n v="2567"/>
    <s v="Robert Mayercik"/>
    <d v="2013-09-19T16:23:13"/>
    <d v="2012-09-14T15:31:58"/>
    <m/>
    <s v="Informational"/>
    <m/>
    <m/>
    <s v="Systems"/>
    <m/>
    <m/>
    <m/>
    <s v="Vincent Cuprewich"/>
    <x v="12"/>
    <m/>
    <x v="3"/>
    <x v="0"/>
    <d v="2012-09-14T15:31:58"/>
    <m/>
    <s v="NPE"/>
    <x v="3"/>
    <n v="0"/>
    <x v="0"/>
    <x v="0"/>
  </r>
  <r>
    <s v="GPS300002657"/>
    <s v="OOBE Script can't run for  nominal power (script issue)"/>
    <x v="0"/>
    <s v="Closed/Approved"/>
    <s v="Developmental"/>
    <s v="npe_OOBE"/>
    <m/>
    <m/>
    <s v="Navigation Payload Element (NPE)"/>
    <s v="1-Resolve Immediately"/>
    <m/>
    <s v="Brandon Flon"/>
    <d v="2012-09-19T08:23:58"/>
    <d v="2012-09-17T22:22:50"/>
    <d v="2013-07-15T08:15:54"/>
    <s v="Coding Error"/>
    <s v="Fixed"/>
    <s v="Cheryl Hodge"/>
    <s v="Test Engineering"/>
    <s v="William.Bartus@itt.com"/>
    <m/>
    <m/>
    <s v="William Bartus"/>
    <x v="17"/>
    <m/>
    <x v="3"/>
    <x v="1"/>
    <d v="2012-09-17T22:22:50"/>
    <d v="2013-07-15T08:15:54"/>
    <s v="NPE"/>
    <x v="3"/>
    <n v="29"/>
    <x v="0"/>
    <x v="9"/>
  </r>
  <r>
    <s v="GPS300002658"/>
    <s v="tks spurious script on spec an reset creates IF overload (script issue)"/>
    <x v="0"/>
    <s v="Closed/Approved"/>
    <s v="Developmental"/>
    <m/>
    <m/>
    <m/>
    <s v="Navigation Payload Element (NPE)"/>
    <s v="3-Normal Queue"/>
    <m/>
    <s v="Michael Topolski"/>
    <d v="2012-09-20T15:40:48"/>
    <d v="2012-09-18T00:29:43"/>
    <d v="2013-08-19T12:51:28"/>
    <s v="Not a Failure"/>
    <s v="Fixed Indirectly"/>
    <s v="Cheryl Hodge"/>
    <s v="Test Engineering"/>
    <s v="William.Bartus@itt.com"/>
    <m/>
    <m/>
    <s v="William Bartus"/>
    <x v="17"/>
    <m/>
    <x v="1"/>
    <x v="1"/>
    <d v="2012-09-18T00:29:43"/>
    <d v="2013-08-19T12:51:37"/>
    <s v="NPE"/>
    <x v="3"/>
    <n v="34"/>
    <x v="0"/>
    <x v="9"/>
  </r>
  <r>
    <s v="GPS300002668"/>
    <s v="NPE L-Band Output Power Needs to Run in Configs 2, 3, 4, and 5"/>
    <x v="0"/>
    <s v="Closed/Approved"/>
    <s v="Developmental"/>
    <m/>
    <m/>
    <s v="NPE L-Band Output Power"/>
    <s v="NPE ITE"/>
    <s v="1-Resolve Immediately"/>
    <m/>
    <s v="Brandon Flon"/>
    <d v="2012-09-19T15:20:19"/>
    <d v="2012-09-19T09:22:51"/>
    <d v="2013-07-12T15:00:48"/>
    <s v="Enhancement"/>
    <s v="Fixed"/>
    <s v="Cheryl Hodge"/>
    <s v="Test Engineering"/>
    <s v="William.Bartus@itt.com"/>
    <s v="Integration Test Phase"/>
    <m/>
    <s v="Brandon Flon"/>
    <x v="11"/>
    <m/>
    <x v="3"/>
    <x v="1"/>
    <d v="2012-09-19T09:22:51"/>
    <d v="2013-07-12T15:00:48"/>
    <s v="NPE"/>
    <x v="3"/>
    <n v="28"/>
    <x v="0"/>
    <x v="9"/>
  </r>
  <r>
    <s v="GPS300002669"/>
    <s v="NPE LBand Phase Noise script failed indicating HW exception:Time limit exceeded to complete operation."/>
    <x v="0"/>
    <s v="Closed/Approved"/>
    <s v="Developmental"/>
    <m/>
    <m/>
    <m/>
    <s v="Navigation Payload Element (NPE)"/>
    <s v="2-Give High Attention"/>
    <m/>
    <s v="Michael Topolski"/>
    <d v="2012-09-19T15:22:15"/>
    <d v="2012-09-19T10:25:42"/>
    <d v="2013-05-24T16:53:23"/>
    <s v="Test Set Up Error"/>
    <s v="Fixed"/>
    <s v="Cheryl Hodge"/>
    <s v="Test Software"/>
    <s v="William.Bartus@itt.com"/>
    <m/>
    <m/>
    <s v="Michael Topolski"/>
    <x v="0"/>
    <m/>
    <x v="0"/>
    <x v="1"/>
    <d v="2012-09-19T10:25:42"/>
    <d v="2013-05-24T16:53:23"/>
    <s v="NPE"/>
    <x v="3"/>
    <n v="21"/>
    <x v="0"/>
    <x v="9"/>
  </r>
  <r>
    <s v="GPS300002671"/>
    <s v="NPE Correlation Loss script outages &amp; updates"/>
    <x v="0"/>
    <s v="Closed/Approved"/>
    <s v="Developmental"/>
    <m/>
    <m/>
    <m/>
    <s v="Navigation Payload Element (NPE)"/>
    <s v="2-Give High Attention"/>
    <m/>
    <s v="Brandon Flon"/>
    <d v="2012-09-20T15:42:38"/>
    <d v="2012-09-19T16:23:52"/>
    <d v="2013-09-19T16:18:37"/>
    <s v="Test Set Up Error"/>
    <s v="Fixed"/>
    <s v="Cheryl Hodge"/>
    <s v="Systems"/>
    <s v="Howard.Brayman@itt.com"/>
    <m/>
    <m/>
    <s v="Howard Brayman"/>
    <x v="11"/>
    <m/>
    <x v="0"/>
    <x v="1"/>
    <d v="2012-09-19T16:23:52"/>
    <d v="2013-09-19T16:19:42"/>
    <s v="NPE"/>
    <x v="3"/>
    <n v="38"/>
    <x v="0"/>
    <x v="6"/>
  </r>
  <r>
    <s v="GPS300002673"/>
    <s v="NPE RF Output Power outages and errors"/>
    <x v="4"/>
    <s v="Open"/>
    <s v="Developmental"/>
    <m/>
    <m/>
    <m/>
    <s v="Navigation Payload Element (NPE)"/>
    <s v="2-Give High Attention"/>
    <m/>
    <s v="Howard Brayman"/>
    <d v="2013-09-19T16:15:10"/>
    <d v="2012-09-19T16:31:44"/>
    <m/>
    <m/>
    <m/>
    <m/>
    <s v="Systems"/>
    <s v="Vincent.Cuprewich@itt.com"/>
    <m/>
    <m/>
    <s v="Howard Brayman"/>
    <x v="11"/>
    <m/>
    <x v="0"/>
    <x v="1"/>
    <d v="2012-09-19T16:31:44"/>
    <m/>
    <s v="NPE"/>
    <x v="3"/>
    <n v="0"/>
    <x v="0"/>
    <x v="6"/>
  </r>
  <r>
    <s v="GPS300002674"/>
    <s v="NPE Power Dissipation Known Outage"/>
    <x v="1"/>
    <s v="Open"/>
    <s v="Developmental"/>
    <m/>
    <m/>
    <m/>
    <s v="Navigation Payload Element (NPE)"/>
    <s v="3-Normal Queue"/>
    <n v="2109"/>
    <s v="Luigi Greco"/>
    <d v="2013-09-19T16:12:25"/>
    <d v="2012-09-19T17:18:47"/>
    <d v="2013-09-19T16:12:25"/>
    <s v="Informational"/>
    <s v="Fixed"/>
    <m/>
    <s v="Systems"/>
    <s v="Vincent.Cuprewich@itt.com"/>
    <m/>
    <m/>
    <s v="Vincent Cuprewich"/>
    <x v="11"/>
    <m/>
    <x v="3"/>
    <x v="1"/>
    <d v="2012-09-19T17:18:47"/>
    <m/>
    <s v="NPE"/>
    <x v="3"/>
    <n v="0"/>
    <x v="0"/>
    <x v="6"/>
  </r>
  <r>
    <s v="GPS300002676"/>
    <s v="NPE OOBE Outages"/>
    <x v="4"/>
    <s v="Open"/>
    <s v="Developmental"/>
    <m/>
    <m/>
    <m/>
    <s v="Navigation Payload Element (NPE)"/>
    <s v="3-Normal Queue"/>
    <n v="1139"/>
    <s v="Luigi Greco"/>
    <d v="2012-09-20T15:45:46"/>
    <d v="2012-09-20T09:40:49"/>
    <m/>
    <s v="Informational"/>
    <m/>
    <m/>
    <s v="Systems"/>
    <s v="Vincent.Cuprewich@itt.com"/>
    <m/>
    <m/>
    <s v="Luigi Greco"/>
    <x v="11"/>
    <m/>
    <x v="3"/>
    <x v="1"/>
    <d v="2012-09-20T09:40:49"/>
    <m/>
    <s v="NPE"/>
    <x v="3"/>
    <n v="0"/>
    <x v="0"/>
    <x v="6"/>
  </r>
  <r>
    <s v="GPS300002680"/>
    <s v="Add L1:CA, L1:Cd and L1:CA, L1:Cp measurements to NPE Quad and Crosstalk script"/>
    <x v="0"/>
    <s v="Closed/Approved"/>
    <s v="Developmental"/>
    <m/>
    <m/>
    <m/>
    <s v="Navigation Payload Element (NPE)"/>
    <s v="2-Give High Attention"/>
    <m/>
    <s v="Michael Topolski"/>
    <d v="2012-09-24T08:22:39"/>
    <d v="2012-09-20T16:51:29"/>
    <d v="2013-07-12T15:02:51"/>
    <s v="Document Deficiency"/>
    <s v="Fixed"/>
    <s v="Cheryl Hodge"/>
    <s v="Systems"/>
    <s v="William.Bartus@itt.com"/>
    <m/>
    <m/>
    <s v="Michael Topolski"/>
    <x v="11"/>
    <m/>
    <x v="0"/>
    <x v="1"/>
    <d v="2012-09-20T16:51:29"/>
    <d v="2013-07-12T15:02:51"/>
    <s v="NPE"/>
    <x v="3"/>
    <n v="28"/>
    <x v="0"/>
    <x v="9"/>
  </r>
  <r>
    <s v="GPS300002681"/>
    <s v="NPE L-Band Output Power Script Needs Spec Limit / Measurement Update"/>
    <x v="0"/>
    <s v="Closed/Approved"/>
    <s v="Developmental"/>
    <m/>
    <m/>
    <s v="NPE L-Band Output Power Script"/>
    <s v="NPE ITE"/>
    <s v="1-Resolve Immediately"/>
    <m/>
    <s v="Brandon Flon"/>
    <d v="2012-09-24T08:23:30"/>
    <d v="2012-09-20T17:22:14"/>
    <d v="2013-07-12T15:04:04"/>
    <s v="Enhancement"/>
    <s v="Fixed"/>
    <s v="Cheryl Hodge"/>
    <s v="Systems"/>
    <s v="William.Bartus@itt.com"/>
    <s v="Integration Test Phase"/>
    <m/>
    <s v="Brandon Flon"/>
    <x v="11"/>
    <m/>
    <x v="0"/>
    <x v="1"/>
    <d v="2012-09-20T17:22:14"/>
    <d v="2013-07-12T15:04:04"/>
    <s v="NPE"/>
    <x v="3"/>
    <n v="28"/>
    <x v="0"/>
    <x v="9"/>
  </r>
  <r>
    <s v="GPS300002684"/>
    <s v="NPE Crosslink Receive Script Transmission Time Known Outage"/>
    <x v="4"/>
    <s v="Open"/>
    <s v="Developmental"/>
    <m/>
    <m/>
    <m/>
    <s v="Navigation Payload Element (NPE)"/>
    <s v="3-Normal Queue"/>
    <m/>
    <s v="Vincent Cuprewich"/>
    <d v="2012-09-24T08:34:22"/>
    <d v="2012-09-21T14:53:25"/>
    <m/>
    <s v="Informational"/>
    <m/>
    <m/>
    <s v="Systems"/>
    <m/>
    <m/>
    <m/>
    <s v="Vincent Cuprewich"/>
    <x v="11"/>
    <m/>
    <x v="3"/>
    <x v="1"/>
    <d v="2012-09-21T14:53:25"/>
    <m/>
    <s v="NPE"/>
    <x v="3"/>
    <n v="0"/>
    <x v="0"/>
    <x v="6"/>
  </r>
  <r>
    <s v="GPS300002685"/>
    <s v="NPE Crosslink Transmit script signal timing known outages"/>
    <x v="1"/>
    <s v="Open"/>
    <s v="Developmental"/>
    <m/>
    <m/>
    <m/>
    <s v="Navigation Payload Element (NPE)"/>
    <s v="3-Normal Queue"/>
    <m/>
    <s v="Michael Topolski"/>
    <d v="2013-09-19T15:51:14"/>
    <d v="2012-09-21T15:36:25"/>
    <d v="2013-09-19T15:51:27"/>
    <s v="Informational"/>
    <s v="Fixed"/>
    <m/>
    <s v="Systems"/>
    <s v="Vincent.Cuprewich@itt.com"/>
    <m/>
    <m/>
    <s v="Vincent Cuprewich"/>
    <x v="11"/>
    <m/>
    <x v="3"/>
    <x v="1"/>
    <d v="2012-09-21T15:36:25"/>
    <m/>
    <s v="NPE"/>
    <x v="3"/>
    <n v="0"/>
    <x v="0"/>
    <x v="6"/>
  </r>
  <r>
    <s v="GPS300002686"/>
    <s v="NPE TKS Allan Deviation Outages"/>
    <x v="3"/>
    <s v="In Progress"/>
    <s v="Developmental"/>
    <m/>
    <m/>
    <m/>
    <s v="Navigation Payload Element (NPE)"/>
    <s v="3-Normal Queue"/>
    <m/>
    <s v="Vincent Castaldi"/>
    <d v="2013-09-21T12:23:28"/>
    <d v="2012-09-21T18:36:00"/>
    <d v="2013-09-21T14:20:40"/>
    <s v="COTS Deficiency"/>
    <s v="Fixed"/>
    <m/>
    <s v="Systems"/>
    <s v="Luigi.Greco@itt.com"/>
    <m/>
    <m/>
    <s v="Luigi Greco"/>
    <x v="17"/>
    <m/>
    <x v="3"/>
    <x v="1"/>
    <d v="2012-09-21T18:36:00"/>
    <m/>
    <s v="NPE"/>
    <x v="3"/>
    <n v="0"/>
    <x v="0"/>
    <x v="6"/>
  </r>
  <r>
    <s v="GPS300002690"/>
    <s v="Provide operator entry for the number of measurement loops  in the NPE Correlation Loss, Group Delay and QuadXtalk scripts."/>
    <x v="0"/>
    <s v="Closed/Approved"/>
    <s v="Developmental"/>
    <m/>
    <m/>
    <m/>
    <s v="Navigation Payload Element (NPE)"/>
    <s v="1-Resolve Immediately"/>
    <m/>
    <s v="Michael Topolski"/>
    <d v="2012-09-25T13:55:21"/>
    <d v="2012-09-25T13:07:10"/>
    <d v="2013-05-24T16:54:25"/>
    <s v="Enhancement"/>
    <s v="Enhancement Request"/>
    <s v="Cheryl Hodge"/>
    <s v="Systems"/>
    <s v="William.Bartus@itt.com"/>
    <m/>
    <m/>
    <s v="Michael Topolski"/>
    <x v="11"/>
    <m/>
    <x v="1"/>
    <x v="1"/>
    <d v="2012-09-25T13:07:10"/>
    <d v="2013-05-24T16:54:25"/>
    <s v="NPE"/>
    <x v="3"/>
    <n v="21"/>
    <x v="0"/>
    <x v="9"/>
  </r>
  <r>
    <s v="GPS300002693"/>
    <s v="The CFG 3 L3EC NPE Power Consumption measurement is not shown in test results (script change)"/>
    <x v="0"/>
    <s v="Closed/Approved"/>
    <s v="Developmental"/>
    <m/>
    <m/>
    <m/>
    <s v="Navigation Payload Element (NPE)"/>
    <s v="1-Resolve Immediately"/>
    <n v="3094"/>
    <s v="Michael Topolski"/>
    <d v="2012-09-25T13:56:02"/>
    <d v="2012-09-25T13:23:43"/>
    <d v="2013-11-12T21:00:15"/>
    <s v="Coding Error"/>
    <s v="Fixed"/>
    <s v="Cheryl Hodge"/>
    <s v="Systems"/>
    <s v="Vincent.Cuprewich@itt.com"/>
    <m/>
    <m/>
    <s v="Michael Topolski"/>
    <x v="11"/>
    <m/>
    <x v="1"/>
    <x v="1"/>
    <d v="2012-09-25T13:23:43"/>
    <d v="2013-11-12T21:00:34"/>
    <s v="NPE"/>
    <x v="3"/>
    <n v="46"/>
    <x v="0"/>
    <x v="9"/>
  </r>
  <r>
    <s v="GPS300002695"/>
    <s v="LBCR Memory Leak"/>
    <x v="0"/>
    <s v="Closed/Approved"/>
    <s v="Developmental"/>
    <m/>
    <m/>
    <m/>
    <s v="LBCR"/>
    <s v="1-Resolve Immediately"/>
    <m/>
    <s v="Joseph Barcelo"/>
    <d v="2013-05-08T16:21:48"/>
    <d v="2012-09-25T16:50:57"/>
    <d v="2013-11-06T16:52:04"/>
    <s v="Coding Error"/>
    <s v="Fixed"/>
    <s v="Cheryl Hodge"/>
    <s v="Test Software"/>
    <s v="Richard.Lourette@itt.com"/>
    <s v="Acceptance Phase (HW)"/>
    <m/>
    <s v="Richard Lourette"/>
    <x v="10"/>
    <s v="11796AT"/>
    <x v="3"/>
    <x v="1"/>
    <d v="2012-09-25T16:50:57"/>
    <d v="2013-11-06T16:52:04"/>
    <s v="MDU"/>
    <x v="1"/>
    <n v="45"/>
    <x v="0"/>
    <x v="4"/>
  </r>
  <r>
    <s v="GPS300002701"/>
    <s v="NPE Crosslink Transmit signal Timing Script Outage"/>
    <x v="0"/>
    <s v="Closed/Approved"/>
    <s v="Developmental"/>
    <m/>
    <m/>
    <m/>
    <s v="Navigation Payload Element (NPE)"/>
    <s v="3-Normal Queue"/>
    <m/>
    <s v="Vincent Cuprewich"/>
    <d v="2012-10-02T08:19:07"/>
    <d v="2012-09-26T16:22:46"/>
    <d v="2013-09-19T15:56:26"/>
    <s v="Informational"/>
    <s v="Fixed"/>
    <s v="Cheryl Hodge"/>
    <s v="Systems"/>
    <s v="Vincent.Cuprewich@itt.com"/>
    <m/>
    <m/>
    <s v="Vincent Cuprewich"/>
    <x v="11"/>
    <m/>
    <x v="3"/>
    <x v="1"/>
    <d v="2012-09-26T16:22:46"/>
    <d v="2013-09-19T15:56:26"/>
    <s v="NPE"/>
    <x v="3"/>
    <n v="38"/>
    <x v="0"/>
    <x v="6"/>
  </r>
  <r>
    <s v="GPS300002702"/>
    <s v="NPE Telemetry measurement Issue with Negatives (GNST EDM Only)"/>
    <x v="3"/>
    <s v="Open"/>
    <s v="Developmental"/>
    <m/>
    <m/>
    <m/>
    <s v="L2 Transmitter"/>
    <s v="3-Normal Queue"/>
    <m/>
    <s v="Marianne McLaughlin"/>
    <d v="2013-05-07T11:42:53"/>
    <d v="2012-09-26T16:24:19"/>
    <d v="2013-09-19T16:31:54"/>
    <s v="Informational"/>
    <s v="Fixed"/>
    <m/>
    <s v="Systems"/>
    <m/>
    <m/>
    <m/>
    <s v="Vincent Cuprewich"/>
    <x v="5"/>
    <m/>
    <x v="1"/>
    <x v="1"/>
    <d v="2012-09-26T16:24:19"/>
    <m/>
    <s v="NPE"/>
    <x v="4"/>
    <n v="0"/>
    <x v="0"/>
    <x v="5"/>
  </r>
  <r>
    <s v="GPS300002703"/>
    <s v="NPE Crosslink Receive Script Posting &quot;Script Complete&quot; even when script fails"/>
    <x v="0"/>
    <s v="Closed/Approved"/>
    <s v="Developmental"/>
    <m/>
    <m/>
    <s v="NPE Crosslink Receive"/>
    <s v="NPE ITE"/>
    <s v="3-Normal Queue"/>
    <m/>
    <s v="Michael Topolski"/>
    <d v="2012-10-08T09:19:41"/>
    <d v="2012-09-26T16:34:05"/>
    <d v="2013-09-30T09:20:54"/>
    <s v="Informational"/>
    <s v="Fixed"/>
    <s v="Cheryl Hodge"/>
    <s v="Test Software"/>
    <s v="Vincent.Cuprewich@itt.com"/>
    <s v="Integration Test Phase"/>
    <m/>
    <s v="Brandon Flon"/>
    <x v="11"/>
    <m/>
    <x v="1"/>
    <x v="1"/>
    <d v="2012-09-26T16:34:05"/>
    <d v="2013-09-30T09:20:54"/>
    <s v="NPE"/>
    <x v="3"/>
    <n v="40"/>
    <x v="0"/>
    <x v="9"/>
  </r>
  <r>
    <s v="GPS300002704"/>
    <s v="New Persistant Variable Needed to Identify Boost or Nominal Mode at Panel"/>
    <x v="0"/>
    <s v="Closed/Approved"/>
    <s v="Developmental"/>
    <m/>
    <m/>
    <s v="Variables.xml"/>
    <s v="CSTS"/>
    <s v="2-Give High Attention"/>
    <m/>
    <s v="Julie Fazio"/>
    <d v="2013-01-21T13:25:55"/>
    <d v="2012-09-26T16:38:35"/>
    <d v="2013-05-23T14:03:54"/>
    <s v="Enhancement"/>
    <s v="Fixed"/>
    <s v="Cheryl Hodge"/>
    <s v="Test Software"/>
    <s v="Brandon.Flon@itt.com"/>
    <s v="Integration Test Phase"/>
    <m/>
    <s v="Brandon Flon"/>
    <x v="0"/>
    <s v="11796AP"/>
    <x v="0"/>
    <x v="1"/>
    <d v="2012-09-26T16:38:35"/>
    <d v="2013-05-23T14:03:54"/>
    <s v="NPE"/>
    <x v="3"/>
    <n v="21"/>
    <x v="0"/>
    <x v="4"/>
  </r>
  <r>
    <s v="GPS300002705"/>
    <s v="NPE Allan Deviation Script Spec Limits Are Incorrect"/>
    <x v="0"/>
    <s v="Closed/Approved"/>
    <s v="Developmental"/>
    <m/>
    <s v="script and use case"/>
    <s v="NPE TKS Allan Deviation"/>
    <s v="NPE ITE"/>
    <s v="2-Give High Attention"/>
    <m/>
    <s v="Michael L. Murray"/>
    <d v="2013-08-08T19:24:03"/>
    <d v="2012-09-26T17:12:59"/>
    <d v="2013-10-30T11:05:09"/>
    <s v="Requirement Incorrect"/>
    <s v="Fixed"/>
    <s v="Cheryl Hodge"/>
    <s v="Test Software"/>
    <s v="Luigi.Greco@itt.com"/>
    <s v="Integration Test Phase"/>
    <s v="NPEITE in panel room"/>
    <s v="Brandon Flon"/>
    <x v="11"/>
    <m/>
    <x v="0"/>
    <x v="1"/>
    <d v="2012-09-26T17:12:59"/>
    <d v="2013-10-30T11:05:09"/>
    <s v="NPE"/>
    <x v="3"/>
    <n v="44"/>
    <x v="0"/>
    <x v="9"/>
  </r>
  <r>
    <s v="GPS300002710"/>
    <s v="Crosslink Transmit did not properly receive all L3 data during MDU GNST ATP"/>
    <x v="0"/>
    <s v="Closed/Approved"/>
    <s v="Developmental"/>
    <m/>
    <m/>
    <m/>
    <s v="Mission Data Unit (MDU)"/>
    <s v="3-Normal Queue"/>
    <m/>
    <s v="Richard Lourette"/>
    <d v="2013-04-30T10:23:40"/>
    <d v="2012-09-27T11:05:43"/>
    <d v="2013-06-17T13:09:35"/>
    <s v="Design Error"/>
    <s v="Fixed Indirectly"/>
    <s v="Cheryl Hodge"/>
    <s v="Systems"/>
    <s v="Nick.Suttora@itt.com"/>
    <s v="Acceptance Phase (HW)"/>
    <m/>
    <s v="Michael Yucis"/>
    <x v="0"/>
    <m/>
    <x v="1"/>
    <x v="1"/>
    <d v="2012-09-27T11:05:43"/>
    <d v="2013-06-17T13:09:35"/>
    <s v="MDU"/>
    <x v="0"/>
    <n v="25"/>
    <x v="0"/>
    <x v="7"/>
  </r>
  <r>
    <s v="GPS300002711"/>
    <s v="MDU Combined Group Delay Script Fails During Flex Modes 1 and 2"/>
    <x v="0"/>
    <s v="Closed/Approved"/>
    <s v="Developmental"/>
    <m/>
    <m/>
    <m/>
    <s v="Mission Data Unit (MDU)"/>
    <s v="2-Give High Attention"/>
    <n v="2407"/>
    <s v="Howard Brayman"/>
    <d v="2012-10-12T13:58:55"/>
    <d v="2012-09-27T11:17:49"/>
    <d v="2013-08-13T17:44:46"/>
    <s v="Design Error"/>
    <s v="Fixed"/>
    <s v="Cheryl Hodge"/>
    <s v="Systems"/>
    <s v="Michael.Yucis@itt.com"/>
    <s v="Acceptance Phase (HW)"/>
    <m/>
    <s v="Michael Yucis"/>
    <x v="0"/>
    <m/>
    <x v="0"/>
    <x v="0"/>
    <d v="2012-09-27T11:17:49"/>
    <d v="2013-08-13T17:44:46"/>
    <s v="MDU"/>
    <x v="0"/>
    <n v="33"/>
    <x v="0"/>
    <x v="6"/>
  </r>
  <r>
    <s v="GPS300002712"/>
    <s v="The XMTR Test Software needs to incorporate changes to properly allow Tuning/Integration testing on Driver and Driver/HPA."/>
    <x v="0"/>
    <s v="Closed/Approved"/>
    <s v="Formal DR"/>
    <m/>
    <s v="SIRN11899"/>
    <m/>
    <s v="Transmitter/Tuning STE"/>
    <s v="2-Give High Attention"/>
    <s v="LM DR 2326"/>
    <s v="Dick Wong"/>
    <d v="2012-10-04T09:10:54"/>
    <d v="2012-09-27T11:32:16"/>
    <d v="2013-05-16T11:08:02"/>
    <s v="Requirement Incorrect"/>
    <s v="Fixed"/>
    <s v="Cheryl Hodge"/>
    <s v="Test Engineering"/>
    <s v="David.Valvano@itt.com"/>
    <s v="Integration Test Phase"/>
    <s v="XMTR STE"/>
    <s v="David Valvano"/>
    <x v="19"/>
    <n v="11899"/>
    <x v="0"/>
    <x v="1"/>
    <d v="2012-09-27T11:32:16"/>
    <d v="2013-05-16T11:08:02"/>
    <s v="SV Qual"/>
    <x v="4"/>
    <n v="20"/>
    <x v="0"/>
    <x v="10"/>
  </r>
  <r>
    <s v="GPS300002714"/>
    <s v="During the ARB waveform download, the ESG vector signal generator produced an error."/>
    <x v="0"/>
    <s v="Closed/Approved"/>
    <s v="Formal DR"/>
    <m/>
    <s v="SIRN11899"/>
    <s v="Integration testing"/>
    <s v="Transmitter/Tuning STE"/>
    <s v="2-Give High Attention"/>
    <s v="LM DR 2326"/>
    <s v="Dick Wong"/>
    <d v="2012-10-04T09:11:21"/>
    <d v="2012-09-27T12:20:15"/>
    <d v="2013-05-16T11:09:42"/>
    <s v="Enhancement"/>
    <s v="Fixed"/>
    <s v="Cheryl Hodge"/>
    <s v="Hardware"/>
    <s v="David.Valvano@itt.com"/>
    <s v="Integration Test Phase"/>
    <s v="XMTR STE"/>
    <s v="David Valvano"/>
    <x v="19"/>
    <n v="11899"/>
    <x v="0"/>
    <x v="1"/>
    <d v="2012-09-27T12:20:15"/>
    <d v="2013-05-16T11:09:42"/>
    <s v="SV Qual"/>
    <x v="4"/>
    <n v="20"/>
    <x v="0"/>
    <x v="10"/>
  </r>
  <r>
    <s v="GPS300002716"/>
    <s v="Use Case Updates: MDU L-Band Navigation Messages and MDU Crosslink Transmit"/>
    <x v="2"/>
    <s v="Open"/>
    <s v="Developmental"/>
    <s v="defined in description"/>
    <m/>
    <m/>
    <s v="Mission Data Unit (MDU)"/>
    <s v="3-Normal Queue"/>
    <m/>
    <s v="Howard Brayman"/>
    <d v="2013-01-17T15:01:33"/>
    <d v="2012-10-01T14:10:25"/>
    <m/>
    <s v="Document Deficiency"/>
    <m/>
    <m/>
    <s v="Test Engineering"/>
    <s v="Michael.Yucis@itt.com"/>
    <m/>
    <m/>
    <s v="Stephen Kaytus"/>
    <x v="7"/>
    <m/>
    <x v="1"/>
    <x v="0"/>
    <d v="2012-10-01T14:10:25"/>
    <m/>
    <s v="MDU"/>
    <x v="0"/>
    <n v="0"/>
    <x v="1"/>
    <x v="1"/>
  </r>
  <r>
    <s v="GPS300002719"/>
    <s v="Update MDU TKS Allan Deviation Use Case"/>
    <x v="0"/>
    <s v="Closed/Approved"/>
    <s v="Developmental"/>
    <s v="MDU TKS Allan Deviation Use Case"/>
    <m/>
    <m/>
    <s v="Mission Data Unit (MDU)"/>
    <s v="3-Normal Queue"/>
    <n v="3065"/>
    <s v="Luigi Greco"/>
    <d v="2012-11-19T14:56:15"/>
    <d v="2012-10-01T14:33:04"/>
    <d v="2013-07-08T17:18:24"/>
    <s v="Document Deficiency"/>
    <s v="Fixed Indirectly"/>
    <s v="Cheryl Hodge"/>
    <s v="Test Engineering"/>
    <s v="Michael.Yucis@itt.com"/>
    <m/>
    <m/>
    <s v="Stephen Kaytus"/>
    <x v="20"/>
    <m/>
    <x v="1"/>
    <x v="0"/>
    <d v="2012-10-01T14:33:04"/>
    <d v="2013-07-08T17:18:24"/>
    <s v="MDU"/>
    <x v="0"/>
    <n v="28"/>
    <x v="0"/>
    <x v="7"/>
  </r>
  <r>
    <s v="GPS300002720"/>
    <s v="MITE STE Total RF Power Validation Script"/>
    <x v="2"/>
    <s v="Open"/>
    <s v="Developmental"/>
    <s v="ste_total_rf_power.xts"/>
    <m/>
    <m/>
    <s v="MITE"/>
    <s v="3-Normal Queue"/>
    <m/>
    <s v="Michael Stone"/>
    <d v="2012-10-03T11:23:01"/>
    <d v="2012-10-02T06:22:12"/>
    <m/>
    <m/>
    <m/>
    <m/>
    <s v="Test Engineering"/>
    <m/>
    <m/>
    <m/>
    <s v="Joel Warburg"/>
    <x v="13"/>
    <m/>
    <x v="1"/>
    <x v="1"/>
    <d v="2012-10-02T06:22:12"/>
    <m/>
    <s v="MDU"/>
    <x v="0"/>
    <n v="0"/>
    <x v="0"/>
    <x v="8"/>
  </r>
  <r>
    <s v="GPS300002721"/>
    <s v="FSW: MNAV MT13 Default Message Handling"/>
    <x v="0"/>
    <s v="Closed/Approved"/>
    <s v="Developmental"/>
    <s v="Code"/>
    <m/>
    <s v="Code  SIRN11865"/>
    <s v="Mission Data Unit (MDU)"/>
    <s v="3-Normal Queue"/>
    <m/>
    <s v="Waiman Baccay"/>
    <d v="2012-10-04T09:13:52"/>
    <d v="2012-10-02T07:39:51"/>
    <d v="2013-08-26T14:23:56"/>
    <s v="Coding Error"/>
    <s v="Fixed"/>
    <s v="Cheryl Hodge"/>
    <s v="Flight Software"/>
    <s v="Patricia.Roeland@itt.com"/>
    <s v="SWIT Phase"/>
    <m/>
    <s v="Waiman Baccay"/>
    <x v="8"/>
    <n v="11913"/>
    <x v="1"/>
    <x v="2"/>
    <d v="2012-10-02T07:39:51"/>
    <d v="2013-08-26T14:23:56"/>
    <s v="Software"/>
    <x v="1"/>
    <n v="35"/>
    <x v="0"/>
    <x v="3"/>
  </r>
  <r>
    <s v="GPS300002722"/>
    <s v="Daisy chain 10MHz through STEs"/>
    <x v="0"/>
    <s v="Closed/Approved"/>
    <s v="Developmental"/>
    <m/>
    <m/>
    <m/>
    <s v="MITE"/>
    <s v="3-Normal Queue"/>
    <m/>
    <s v="Vincent Castaldi"/>
    <d v="2013-05-02T16:19:16"/>
    <d v="2012-10-02T08:05:45"/>
    <d v="2013-06-17T13:00:19"/>
    <s v="Enhancement"/>
    <s v="Fixed"/>
    <s v="Cheryl Hodge"/>
    <s v="Test Engineering"/>
    <s v="Stephen.Angelo@itt.com"/>
    <s v="Acceptance Phase (HW)"/>
    <m/>
    <s v="Joel Warburg"/>
    <x v="0"/>
    <m/>
    <x v="0"/>
    <x v="0"/>
    <d v="2012-10-02T08:05:45"/>
    <d v="2013-06-17T13:00:19"/>
    <s v="MDU"/>
    <x v="0"/>
    <n v="25"/>
    <x v="0"/>
    <x v="0"/>
  </r>
  <r>
    <s v="GPS300002727"/>
    <s v="Include the DisplayScreenMeasurement(PER) function in the NPE NCE script."/>
    <x v="0"/>
    <s v="Closed/Approved"/>
    <s v="Developmental"/>
    <s v="NPE NCE script"/>
    <m/>
    <m/>
    <s v="Navigation Payload Element (NPE)"/>
    <s v="2-Give High Attention"/>
    <n v="2725"/>
    <s v="Michael Topolski"/>
    <d v="2012-10-05T08:29:09"/>
    <d v="2012-10-04T10:22:53"/>
    <d v="2013-09-06T14:06:22"/>
    <s v="Enhancement"/>
    <s v="Enhancement Request"/>
    <s v="Cheryl Hodge"/>
    <s v="Test Software"/>
    <s v="Vincent.Cuprewich@itt.com"/>
    <m/>
    <m/>
    <s v="Michael Topolski"/>
    <x v="11"/>
    <m/>
    <x v="0"/>
    <x v="1"/>
    <d v="2012-10-04T10:22:53"/>
    <d v="2013-09-06T14:06:22"/>
    <s v="NPE"/>
    <x v="3"/>
    <n v="36"/>
    <x v="0"/>
    <x v="9"/>
  </r>
  <r>
    <s v="GPS300002731"/>
    <s v="ECTS Timing Requirements for Mite and MAR"/>
    <x v="2"/>
    <s v="Open"/>
    <s v="Developmental"/>
    <m/>
    <m/>
    <m/>
    <s v="MITE"/>
    <s v="2-Give High Attention"/>
    <m/>
    <s v="Vincent Castaldi"/>
    <d v="2013-05-02T16:22:36"/>
    <d v="2012-10-04T19:48:39"/>
    <m/>
    <s v="Document Deficiency"/>
    <m/>
    <m/>
    <s v="Test Engineering"/>
    <m/>
    <s v="Integration Test Phase"/>
    <m/>
    <s v="Joel Warburg"/>
    <x v="5"/>
    <m/>
    <x v="1"/>
    <x v="1"/>
    <d v="2012-10-04T19:48:39"/>
    <m/>
    <s v="MDU"/>
    <x v="0"/>
    <n v="0"/>
    <x v="1"/>
    <x v="1"/>
  </r>
  <r>
    <s v="GPS300002732"/>
    <s v="LBCR - ITE Interface Update"/>
    <x v="0"/>
    <s v="Closed/Approved"/>
    <s v="Developmental"/>
    <m/>
    <m/>
    <m/>
    <s v="LBCR"/>
    <s v="4-Low Priority"/>
    <m/>
    <s v="Richard Lourette"/>
    <d v="2012-10-18T15:23:46"/>
    <d v="2012-10-05T07:01:13"/>
    <d v="2013-09-26T15:48:19"/>
    <s v="Enhancement"/>
    <s v="Enhancement Request"/>
    <s v="Cheryl Hodge"/>
    <s v="Systems"/>
    <s v="Howard.Brayman@itt.com"/>
    <m/>
    <m/>
    <s v="Howard Brayman"/>
    <x v="11"/>
    <s v="11796AO"/>
    <x v="1"/>
    <x v="1"/>
    <d v="2012-10-05T07:01:13"/>
    <d v="2013-09-26T15:48:19"/>
    <s v="NPE"/>
    <x v="1"/>
    <n v="39"/>
    <x v="0"/>
    <x v="4"/>
  </r>
  <r>
    <s v="GPS300002733"/>
    <s v="FSW - Route A-S DEB to Crypto"/>
    <x v="1"/>
    <s v="In Progress"/>
    <s v="Developmental"/>
    <s v="Code"/>
    <m/>
    <s v="SIRN 11898"/>
    <s v="Mission Data Unit (MDU)"/>
    <s v="3-Normal Queue"/>
    <n v="1176"/>
    <s v="Michael Gilbert"/>
    <d v="2012-10-08T07:16:50"/>
    <d v="2012-10-05T08:38:33"/>
    <d v="2013-02-18T15:29:05"/>
    <s v="Document Deficiency"/>
    <s v="Fixed"/>
    <m/>
    <s v="Systems"/>
    <s v="Patricia.Roeland@itt.com"/>
    <s v="Integration Test Phase"/>
    <m/>
    <s v="Michael Gilbert"/>
    <x v="8"/>
    <n v="11928"/>
    <x v="0"/>
    <x v="2"/>
    <d v="2012-10-05T08:38:33"/>
    <m/>
    <s v="Software"/>
    <x v="1"/>
    <n v="0"/>
    <x v="0"/>
    <x v="3"/>
  </r>
  <r>
    <s v="GPS300002737"/>
    <s v="Transmitter Integration Software updates are required to meet various test conditions."/>
    <x v="0"/>
    <s v="Closed/Approved"/>
    <s v="Formal DR"/>
    <m/>
    <s v="SIRN11909"/>
    <m/>
    <s v="Transmitter/Tuning STE"/>
    <s v="2-Give High Attention"/>
    <s v="LM DR 2326"/>
    <s v="Dick Wong"/>
    <d v="2012-10-11T09:57:04"/>
    <d v="2012-10-08T10:10:46"/>
    <d v="2013-05-16T11:18:59"/>
    <s v="Enhancement"/>
    <s v="Fixed"/>
    <s v="Cheryl Hodge"/>
    <s v="Test Engineering"/>
    <s v="David.Valvano@itt.com"/>
    <s v="Integration Test Phase"/>
    <s v="XMTR STE"/>
    <s v="David Valvano"/>
    <x v="19"/>
    <n v="11909"/>
    <x v="0"/>
    <x v="1"/>
    <d v="2012-10-08T10:10:46"/>
    <d v="2013-05-16T11:18:59"/>
    <s v="SV Qual"/>
    <x v="4"/>
    <n v="20"/>
    <x v="0"/>
    <x v="10"/>
  </r>
  <r>
    <s v="GPS300002738"/>
    <s v="OOBE spectral mask for L1, L2, L3 and L5 obsolete."/>
    <x v="0"/>
    <s v="Closed/Approved"/>
    <s v="Formal DR"/>
    <m/>
    <s v="SIRN11909"/>
    <m/>
    <s v="Transmitter/Tuning STE"/>
    <s v="2-Give High Attention"/>
    <s v="LM DR 2326"/>
    <s v="Dick Wong"/>
    <d v="2012-10-11T09:58:15"/>
    <d v="2012-10-08T10:51:56"/>
    <d v="2013-05-16T11:19:31"/>
    <s v="Requirement Misunderstood"/>
    <s v="Fixed"/>
    <s v="Cheryl Hodge"/>
    <s v="Test Engineering"/>
    <s v="David.Valvano@itt.com"/>
    <s v="Integration Test Phase"/>
    <s v="XMTR STE"/>
    <s v="David Valvano"/>
    <x v="19"/>
    <n v="11909"/>
    <x v="0"/>
    <x v="1"/>
    <d v="2012-10-08T10:51:56"/>
    <d v="2013-05-16T11:19:31"/>
    <s v="SV Qual"/>
    <x v="4"/>
    <n v="20"/>
    <x v="0"/>
    <x v="10"/>
  </r>
  <r>
    <s v="GPS300002739"/>
    <s v="The XMTR Software documents(SRS, SDD and STD) need to acknowlege the L3 Turn On/Off Timing test to document this."/>
    <x v="1"/>
    <s v="Closed/Awaiting Approval"/>
    <s v="Formal DR"/>
    <s v="SRS, SDD STD"/>
    <s v="SRS, SDD STD"/>
    <m/>
    <s v="Transmitter/Tuning STE"/>
    <s v="1-Resolve Immediately"/>
    <s v="LM DR 2955(SRS) LM DR 2957(STP), LM DR 2958 (SDD)"/>
    <s v="Robert Richton"/>
    <d v="2012-10-11T09:58:52"/>
    <d v="2012-10-08T11:03:40"/>
    <d v="2013-09-09T11:50:29"/>
    <s v="Document Deficiency"/>
    <s v="Fixed"/>
    <m/>
    <s v="Test Engineering"/>
    <s v="Robert.Richton@itt.com"/>
    <m/>
    <s v="XMTR STE"/>
    <s v="Dick Wong"/>
    <x v="19"/>
    <s v="Documentation - ECR"/>
    <x v="1"/>
    <x v="1"/>
    <d v="2012-10-08T11:03:40"/>
    <m/>
    <s v="SV Qual"/>
    <x v="4"/>
    <n v="0"/>
    <x v="1"/>
    <x v="10"/>
  </r>
  <r>
    <s v="GPS300002744"/>
    <s v="Create NPE Power Down LM SV script version by implementing the TAR_PRESENT variable ."/>
    <x v="0"/>
    <s v="Closed/Approved"/>
    <s v="Developmental"/>
    <m/>
    <m/>
    <m/>
    <s v="Navigation Payload Element (NPE)"/>
    <s v="2-Give High Attention"/>
    <n v="2742"/>
    <s v="Michael Topolski"/>
    <d v="2012-10-10T11:11:33"/>
    <d v="2012-10-09T14:48:58"/>
    <d v="2013-07-15T08:26:52"/>
    <s v="Customer Request"/>
    <s v="Functions as Designed"/>
    <s v="Cheryl Hodge"/>
    <s v="Systems"/>
    <s v="William.Bartus@itt.com"/>
    <m/>
    <m/>
    <s v="Michael Topolski"/>
    <x v="11"/>
    <m/>
    <x v="1"/>
    <x v="1"/>
    <d v="2012-10-09T14:48:58"/>
    <d v="2013-07-15T08:26:52"/>
    <s v="NPE"/>
    <x v="3"/>
    <n v="29"/>
    <x v="0"/>
    <x v="9"/>
  </r>
  <r>
    <s v="GPS300002749"/>
    <s v="Update NPE Cal Paths script for LM testing (running without TAR)"/>
    <x v="0"/>
    <s v="Closed/Approved"/>
    <s v="Developmental"/>
    <m/>
    <m/>
    <m/>
    <s v="Navigation Payload Element (NPE)"/>
    <s v="2-Give High Attention"/>
    <m/>
    <s v="Michael Topolski"/>
    <d v="2012-10-15T08:15:09"/>
    <d v="2012-10-11T16:18:06"/>
    <d v="2013-07-12T15:05:23"/>
    <s v="Not a Failure"/>
    <s v="Enhancement Request"/>
    <s v="Cheryl Hodge"/>
    <s v="Systems"/>
    <s v="William.Bartus@itt.com"/>
    <m/>
    <m/>
    <s v="Michael Topolski"/>
    <x v="11"/>
    <m/>
    <x v="0"/>
    <x v="1"/>
    <d v="2012-10-11T16:18:06"/>
    <d v="2013-07-12T15:05:23"/>
    <s v="NPE"/>
    <x v="3"/>
    <n v="28"/>
    <x v="0"/>
    <x v="9"/>
  </r>
  <r>
    <s v="GPS300002750"/>
    <s v="FSW: Default CNAV Message Generation"/>
    <x v="0"/>
    <s v="Closed/Approved"/>
    <s v="Developmental"/>
    <s v="code"/>
    <m/>
    <s v="SIRN11906"/>
    <s v="Mission Data Unit (MDU)"/>
    <s v="3-Normal Queue"/>
    <m/>
    <s v="Waiman Baccay"/>
    <d v="2012-10-15T08:16:40"/>
    <d v="2012-10-12T13:43:07"/>
    <d v="2013-05-19T15:37:29"/>
    <s v="Coding Error"/>
    <s v="Fixed"/>
    <s v="Cheryl Hodge"/>
    <s v="Flight Software"/>
    <s v="Patricia.Roeland@itt.com"/>
    <s v="Integration Test Phase"/>
    <m/>
    <s v="Waiman Baccay"/>
    <x v="8"/>
    <n v="11913"/>
    <x v="1"/>
    <x v="2"/>
    <d v="2012-10-12T13:43:07"/>
    <d v="2013-05-19T15:37:29"/>
    <s v="Software"/>
    <x v="1"/>
    <n v="21"/>
    <x v="0"/>
    <x v="3"/>
  </r>
  <r>
    <s v="GPS300002751"/>
    <s v="FSW: Default LNAV Message Generation"/>
    <x v="0"/>
    <s v="Closed/Approved"/>
    <s v="Developmental"/>
    <s v="Code"/>
    <m/>
    <m/>
    <s v="Mission Data Unit (MDU)"/>
    <s v="3-Normal Queue"/>
    <n v="2754"/>
    <s v="Waiman Baccay"/>
    <d v="2012-10-15T08:17:24"/>
    <d v="2012-10-13T11:19:36"/>
    <d v="2013-07-15T09:14:04"/>
    <s v="Coding Error"/>
    <s v="Fixed"/>
    <s v="Cheryl Hodge"/>
    <s v="Flight Software"/>
    <s v="Patricia.Roeland@itt.com"/>
    <s v="Integration Test Phase"/>
    <m/>
    <s v="Waiman Baccay"/>
    <x v="8"/>
    <n v="11926"/>
    <x v="1"/>
    <x v="2"/>
    <d v="2012-10-13T11:19:36"/>
    <d v="2013-07-15T09:14:04"/>
    <s v="Software"/>
    <x v="1"/>
    <n v="29"/>
    <x v="0"/>
    <x v="3"/>
  </r>
  <r>
    <s v="GPS300002753"/>
    <s v="MITE and MAR Self Test issues"/>
    <x v="2"/>
    <s v="Open"/>
    <s v="Developmental"/>
    <s v="Self Test Script"/>
    <m/>
    <m/>
    <s v="MITE"/>
    <s v="3-Normal Queue"/>
    <m/>
    <s v="Stephen Angelo"/>
    <d v="2012-12-05T13:24:18"/>
    <d v="2012-10-17T11:46:11"/>
    <m/>
    <m/>
    <m/>
    <m/>
    <s v="Test Engineering"/>
    <m/>
    <m/>
    <m/>
    <s v="Joel Warburg"/>
    <x v="13"/>
    <m/>
    <x v="1"/>
    <x v="1"/>
    <d v="2012-10-17T11:46:11"/>
    <m/>
    <s v="MDU"/>
    <x v="0"/>
    <n v="0"/>
    <x v="0"/>
    <x v="8"/>
  </r>
  <r>
    <s v="GPS300002754"/>
    <s v="FSW - Legacy Nav SF4 Issues"/>
    <x v="1"/>
    <s v="In Progress"/>
    <s v="Developmental"/>
    <s v="Code"/>
    <m/>
    <s v="SIRN 11898"/>
    <s v="Mission Data Unit (MDU)"/>
    <s v="2-Give High Attention"/>
    <n v="26512751"/>
    <s v="Michael Gilbert"/>
    <d v="2012-10-17T14:56:39"/>
    <d v="2012-10-17T13:56:32"/>
    <d v="2012-10-19T11:50:53"/>
    <s v="Design Error"/>
    <s v="Fixed"/>
    <m/>
    <s v="Flight Software"/>
    <s v="Patricia.Roeland@itt.com"/>
    <s v="Integration Test Phase"/>
    <m/>
    <s v="Michael Gilbert"/>
    <x v="8"/>
    <n v="11926"/>
    <x v="0"/>
    <x v="2"/>
    <d v="2012-10-17T13:56:32"/>
    <m/>
    <s v="Software"/>
    <x v="1"/>
    <n v="0"/>
    <x v="0"/>
    <x v="3"/>
  </r>
  <r>
    <s v="GPS300002758"/>
    <s v="TAR Agilent 34980 channel assignment (TSW_ESCM.xml)"/>
    <x v="0"/>
    <s v="Closed/Approved"/>
    <s v="Developmental"/>
    <m/>
    <m/>
    <m/>
    <s v="TAR"/>
    <s v="4-Low Priority"/>
    <m/>
    <s v="George Lewis"/>
    <d v="2013-09-26T14:58:40"/>
    <d v="2012-10-20T15:32:27"/>
    <d v="2013-11-05T00:59:45"/>
    <s v="Test Set Up Error"/>
    <s v="Fixed"/>
    <s v="Cheryl Hodge"/>
    <s v="Test Engineering"/>
    <s v="Vincent.Cuprewich@itt.com"/>
    <m/>
    <m/>
    <s v="Vincent Cuprewich"/>
    <x v="11"/>
    <s v="11796AX"/>
    <x v="2"/>
    <x v="1"/>
    <d v="2012-10-20T15:32:27"/>
    <d v="2013-11-05T18:48:09"/>
    <s v="NPE"/>
    <x v="1"/>
    <n v="45"/>
    <x v="0"/>
    <x v="4"/>
  </r>
  <r>
    <s v="GPS300002759"/>
    <s v="NPE Crosstalk Outage"/>
    <x v="0"/>
    <s v="Closed/Approved"/>
    <s v="Developmental"/>
    <m/>
    <m/>
    <m/>
    <s v="Mission Data Unit (MDU)"/>
    <s v="2-Give High Attention"/>
    <m/>
    <s v="Howard Brayman"/>
    <d v="2012-10-23T08:34:25"/>
    <d v="2012-10-20T18:23:46"/>
    <d v="2013-06-03T12:09:47"/>
    <s v="Requirement Incorrect"/>
    <s v="Functions as Designed"/>
    <s v="Cheryl Hodge"/>
    <s v="Test Engineering"/>
    <s v="Vincent.Cuprewich@itt.com"/>
    <m/>
    <m/>
    <s v="Vincent Cuprewich"/>
    <x v="0"/>
    <m/>
    <x v="3"/>
    <x v="1"/>
    <d v="2012-10-20T18:23:46"/>
    <d v="2013-06-03T12:09:47"/>
    <s v="NPE"/>
    <x v="3"/>
    <n v="23"/>
    <x v="0"/>
    <x v="6"/>
  </r>
  <r>
    <s v="GPS300002760"/>
    <s v="NPE L-Band Phase Noise Local Issue"/>
    <x v="0"/>
    <s v="Closed/Approved"/>
    <s v="Developmental"/>
    <m/>
    <m/>
    <m/>
    <s v="NPE ITE"/>
    <s v="2-Give High Attention"/>
    <m/>
    <s v="Michael Topolski"/>
    <d v="2012-11-15T10:49:36"/>
    <d v="2012-10-21T12:46:06"/>
    <d v="2013-12-02T16:01:16"/>
    <s v="Test Set Up Error"/>
    <s v="Functions as Designed"/>
    <s v="Cheryl Hodge"/>
    <s v="Test Engineering"/>
    <s v="William.Bartus@itt.com"/>
    <m/>
    <m/>
    <s v="Vincent Cuprewich"/>
    <x v="11"/>
    <m/>
    <x v="0"/>
    <x v="1"/>
    <d v="2012-10-21T12:46:07"/>
    <d v="2013-12-02T16:01:17"/>
    <s v="NPE"/>
    <x v="3"/>
    <n v="49"/>
    <x v="0"/>
    <x v="5"/>
  </r>
  <r>
    <s v="GPS300002769"/>
    <s v="NPE OOBE Outages (Additional)"/>
    <x v="4"/>
    <s v="Open"/>
    <s v="Developmental"/>
    <m/>
    <m/>
    <m/>
    <s v="Navigation Payload Element (NPE)"/>
    <s v="3-Normal Queue"/>
    <n v="2676"/>
    <s v="Luigi Greco"/>
    <d v="2012-11-05T14:00:35"/>
    <d v="2012-11-05T11:35:10"/>
    <m/>
    <m/>
    <m/>
    <m/>
    <s v="Systems"/>
    <s v="Vincent.Cuprewich@itt.com"/>
    <m/>
    <m/>
    <s v="Luigi Greco"/>
    <x v="11"/>
    <m/>
    <x v="3"/>
    <x v="1"/>
    <d v="2012-11-05T11:35:10"/>
    <m/>
    <s v="NPE"/>
    <x v="3"/>
    <n v="0"/>
    <x v="0"/>
    <x v="6"/>
  </r>
  <r>
    <s v="GPS300002772"/>
    <s v="L5 Code Delay Errors during EC URE Panel Tests"/>
    <x v="0"/>
    <s v="Closed/Approved"/>
    <s v="Developmental"/>
    <m/>
    <m/>
    <m/>
    <s v="LBCR"/>
    <s v="2-Give High Attention"/>
    <m/>
    <s v="Howard Brayman"/>
    <d v="2013-08-01T19:39:20"/>
    <d v="2012-11-08T05:42:58"/>
    <d v="2013-08-05T09:09:22"/>
    <s v="Design Error"/>
    <s v="Fixed"/>
    <s v="Cheryl Hodge"/>
    <s v="Systems"/>
    <s v="Nick.Suttora@itt.com"/>
    <m/>
    <m/>
    <s v="Howard Brayman"/>
    <x v="0"/>
    <m/>
    <x v="3"/>
    <x v="1"/>
    <d v="2012-11-08T05:42:58"/>
    <d v="2013-08-05T09:09:22"/>
    <s v="NPE"/>
    <x v="0"/>
    <n v="32"/>
    <x v="0"/>
    <x v="6"/>
  </r>
  <r>
    <s v="GPS300002776"/>
    <s v="NPE Panel Intermittent Failure of CrossLink Transmit Script"/>
    <x v="0"/>
    <s v="Closed/Approved"/>
    <s v="Developmental"/>
    <m/>
    <m/>
    <m/>
    <s v="Navigation Payload Element (NPE)"/>
    <s v="2-Give High Attention"/>
    <s v="2653, 2828"/>
    <s v="Michael L. Murray"/>
    <d v="2013-07-22T15:04:45"/>
    <d v="2012-11-08T06:52:41"/>
    <d v="2013-08-06T10:47:26"/>
    <s v="Design Error"/>
    <s v="Fixed Indirectly"/>
    <s v="Cheryl Hodge"/>
    <s v="Test Engineering"/>
    <s v="Vincent.Cuprewich@itt.com"/>
    <m/>
    <m/>
    <s v="Howard Brayman"/>
    <x v="11"/>
    <m/>
    <x v="0"/>
    <x v="1"/>
    <d v="2012-11-08T06:52:41"/>
    <d v="2013-08-06T10:47:26"/>
    <s v="NPE"/>
    <x v="0"/>
    <n v="32"/>
    <x v="0"/>
    <x v="9"/>
  </r>
  <r>
    <s v="GPS300002780"/>
    <s v="FSW - ECTS Errors Not Reported in Telemetry"/>
    <x v="0"/>
    <s v="Closed/Approved"/>
    <s v="Developmental"/>
    <s v="Code"/>
    <m/>
    <s v="SIRN 11913"/>
    <s v="Mission Data Unit (MDU)"/>
    <s v="3-Normal Queue"/>
    <n v="2084"/>
    <s v="Robert Montana"/>
    <d v="2012-12-11T15:42:27"/>
    <d v="2012-11-13T11:05:03"/>
    <d v="2013-08-13T11:53:03"/>
    <s v="Coding Error"/>
    <s v="Fixed"/>
    <s v="Cheryl Hodge"/>
    <s v="Flight Software"/>
    <s v="Michael.Gilbert@itt.com"/>
    <s v="Integration Test Phase"/>
    <m/>
    <s v="Michael Gilbert"/>
    <x v="8"/>
    <n v="11930"/>
    <x v="0"/>
    <x v="2"/>
    <d v="2012-11-13T11:05:03"/>
    <d v="2013-08-13T11:53:03"/>
    <s v="Software"/>
    <x v="1"/>
    <n v="33"/>
    <x v="0"/>
    <x v="3"/>
  </r>
  <r>
    <s v="GPS300002784"/>
    <s v="L-Band OOBE test has excessive number of measurement configurations"/>
    <x v="0"/>
    <s v="Closed/Approved"/>
    <s v="Developmental"/>
    <m/>
    <m/>
    <m/>
    <s v="MITE"/>
    <s v="2-Give High Attention"/>
    <n v="1275"/>
    <s v="Robert Mayercik"/>
    <d v="2013-01-18T07:11:55"/>
    <d v="2012-11-19T11:33:18"/>
    <d v="2013-06-17T10:45:30"/>
    <s v="Document Deficiency"/>
    <s v="Fixed"/>
    <s v="Cheryl Hodge"/>
    <s v="Test Engineering"/>
    <s v="Stephen.Panicali@itt.com"/>
    <s v="Integration Test Phase"/>
    <m/>
    <s v="Stephen Panicali"/>
    <x v="0"/>
    <m/>
    <x v="1"/>
    <x v="1"/>
    <d v="2012-11-19T11:33:18"/>
    <d v="2013-06-17T10:45:30"/>
    <s v="MDU"/>
    <x v="0"/>
    <n v="25"/>
    <x v="0"/>
    <x v="7"/>
  </r>
  <r>
    <s v="GPS300002785"/>
    <s v="LBCR - ITE Interface Nav Message Update"/>
    <x v="0"/>
    <s v="Closed/Approved"/>
    <s v="Developmental"/>
    <m/>
    <m/>
    <m/>
    <s v="CSTS"/>
    <s v="2-Give High Attention"/>
    <s v="GPS300002278"/>
    <s v="Richard Lourette"/>
    <d v="2013-01-17T10:17:58"/>
    <d v="2012-11-19T14:23:43"/>
    <d v="2013-05-20T17:50:15"/>
    <s v="Enhancement"/>
    <s v="Enhancement Request"/>
    <s v="Cheryl Hodge"/>
    <s v="Systems"/>
    <s v="Howard.Brayman@itt.com"/>
    <m/>
    <m/>
    <s v="Howard Brayman"/>
    <x v="0"/>
    <s v="11796AP"/>
    <x v="0"/>
    <x v="1"/>
    <d v="2012-11-19T14:23:43"/>
    <d v="2013-05-20T17:50:15"/>
    <s v="MDU"/>
    <x v="0"/>
    <n v="21"/>
    <x v="0"/>
    <x v="4"/>
  </r>
  <r>
    <s v="GPS300002789"/>
    <s v="Database Limits Updates Need to be Incorporated into CSTS Installer"/>
    <x v="0"/>
    <s v="Closed/Approved"/>
    <s v="Developmental"/>
    <m/>
    <m/>
    <m/>
    <s v="CSTS"/>
    <s v="4-Low Priority"/>
    <m/>
    <s v="Jason Jackson"/>
    <d v="2013-10-14T11:57:00"/>
    <d v="2012-11-26T14:31:08"/>
    <d v="2014-01-10T17:15:54"/>
    <s v="Enhancement"/>
    <s v="Enhancement Request"/>
    <s v="Cheryl Hodge"/>
    <s v="Test Software"/>
    <s v="George.Lewis@itt.com"/>
    <s v="Integration Test Phase"/>
    <m/>
    <s v="Brandon Flon"/>
    <x v="11"/>
    <s v="11796AY"/>
    <x v="2"/>
    <x v="1"/>
    <d v="2012-11-26T14:31:08"/>
    <d v="2014-01-10T17:15:54"/>
    <s v="NPE"/>
    <x v="1"/>
    <n v="2"/>
    <x v="0"/>
    <x v="4"/>
  </r>
  <r>
    <s v="GPS300002790"/>
    <s v="MITE MAR 4 (MM4) ECTS Interface Emulator EIE LED Segment Failure"/>
    <x v="0"/>
    <s v="Closed/Approved"/>
    <s v="Developmental"/>
    <m/>
    <m/>
    <s v="Hardware"/>
    <s v="MITE"/>
    <s v="3-Normal Queue"/>
    <n v="2791"/>
    <s v="Stephen Angelo"/>
    <d v="2013-09-26T14:21:55"/>
    <d v="2012-11-26T16:00:17"/>
    <d v="2013-09-26T14:21:55"/>
    <s v="Part Defect"/>
    <s v="Fixed"/>
    <s v="Cheryl Hodge"/>
    <s v="Test Software"/>
    <s v="Vincent.Castaldi@itt.com"/>
    <s v="Acceptance Phase (HW)"/>
    <m/>
    <s v="Michael L. Murray"/>
    <x v="1"/>
    <m/>
    <x v="1"/>
    <x v="0"/>
    <d v="2012-11-26T16:00:17"/>
    <d v="2013-09-26T14:22:26"/>
    <s v="MDU"/>
    <x v="0"/>
    <n v="39"/>
    <x v="0"/>
    <x v="0"/>
  </r>
  <r>
    <s v="GPS300002791"/>
    <s v="MITE MAR 4 (MM4) ECTS Interface Emulator EIE GED LLED Signal Transition"/>
    <x v="4"/>
    <s v="Open"/>
    <s v="Developmental"/>
    <m/>
    <m/>
    <m/>
    <s v="MITE"/>
    <s v="3-Normal Queue"/>
    <s v="2790, 2799"/>
    <s v="Vincent Castaldi"/>
    <d v="2013-05-06T10:47:41"/>
    <d v="2012-11-26T16:11:42"/>
    <m/>
    <m/>
    <m/>
    <m/>
    <s v="Test Software"/>
    <m/>
    <s v="Acceptance Phase (HW)"/>
    <m/>
    <s v="Michael L. Murray"/>
    <x v="1"/>
    <m/>
    <x v="1"/>
    <x v="0"/>
    <d v="2012-11-26T16:11:42"/>
    <m/>
    <s v="MDU"/>
    <x v="0"/>
    <n v="0"/>
    <x v="0"/>
    <x v="0"/>
  </r>
  <r>
    <s v="GPS300002792"/>
    <s v="MDUB2 PEER Finding: New Use Case and script Required for MDUB2-447, -3504 and -3063"/>
    <x v="2"/>
    <s v="Open"/>
    <s v="Developmental"/>
    <m/>
    <m/>
    <m/>
    <s v="Mission Data Unit (MDU)"/>
    <s v="1-Resolve Immediately"/>
    <n v="3059"/>
    <s v="Howard Brayman"/>
    <d v="2013-07-08T14:17:34"/>
    <d v="2012-11-28T08:41:14"/>
    <m/>
    <m/>
    <m/>
    <m/>
    <s v="Systems"/>
    <m/>
    <m/>
    <m/>
    <s v="Stephen Kaytus"/>
    <x v="20"/>
    <m/>
    <x v="0"/>
    <x v="0"/>
    <d v="2012-11-28T08:41:14"/>
    <m/>
    <s v="MDU"/>
    <x v="0"/>
    <n v="0"/>
    <x v="0"/>
    <x v="0"/>
  </r>
  <r>
    <s v="GPS300002793"/>
    <s v="MDU_Operating_Mode_Subroutine.xtss has a script error."/>
    <x v="0"/>
    <s v="Closed/Approved"/>
    <s v="Developmental"/>
    <m/>
    <m/>
    <m/>
    <s v="MITE"/>
    <s v="2-Give High Attention"/>
    <m/>
    <s v="Katherine Carita"/>
    <d v="2012-12-05T11:51:51"/>
    <d v="2012-11-29T14:41:30"/>
    <d v="2013-05-24T17:30:04"/>
    <s v="Coding Error"/>
    <s v="Fixed"/>
    <s v="Cheryl Hodge"/>
    <s v="Test Software"/>
    <s v="Michael.Stone@itt.com"/>
    <m/>
    <m/>
    <s v="Michael Stone"/>
    <x v="0"/>
    <n v="11840"/>
    <x v="0"/>
    <x v="1"/>
    <d v="2012-11-29T14:41:30"/>
    <d v="2013-05-24T17:30:04"/>
    <s v="MDU"/>
    <x v="0"/>
    <n v="21"/>
    <x v="0"/>
    <x v="7"/>
  </r>
  <r>
    <s v="GPS300002794"/>
    <s v="FSW: Default CNAV Message ID"/>
    <x v="0"/>
    <s v="Closed/Approved"/>
    <s v="Developmental"/>
    <s v="code"/>
    <m/>
    <s v="cnav_msg_builder.cpp"/>
    <s v="Mission Data Unit (MDU)"/>
    <s v="3-Normal Queue"/>
    <m/>
    <s v="Waiman Baccay"/>
    <d v="2012-12-03T12:02:31"/>
    <d v="2012-11-30T11:16:13"/>
    <d v="2013-05-19T15:39:23"/>
    <s v="Coding Error"/>
    <s v="Fixed"/>
    <s v="Cheryl Hodge"/>
    <s v="Flight Software"/>
    <s v="Michael.Gilbert@itt.com"/>
    <s v="Integration Test Phase"/>
    <m/>
    <s v="Waiman Baccay"/>
    <x v="8"/>
    <n v="11926"/>
    <x v="1"/>
    <x v="2"/>
    <d v="2012-11-30T11:16:13"/>
    <d v="2013-05-19T15:39:23"/>
    <s v="Software"/>
    <x v="1"/>
    <n v="21"/>
    <x v="0"/>
    <x v="3"/>
  </r>
  <r>
    <s v="GPS300002797"/>
    <s v="Update NPEITE STE Validation Procedure"/>
    <x v="0"/>
    <s v="Closed/Awaiting Approval"/>
    <s v="Developmental"/>
    <m/>
    <s v="TPR1620094"/>
    <m/>
    <s v="NPE ITE"/>
    <s v="1-Resolve Immediately"/>
    <n v="2800"/>
    <s v="Joel Warburg"/>
    <d v="2012-12-05T11:47:20"/>
    <d v="2012-12-04T09:12:22"/>
    <d v="2013-02-27T08:18:52"/>
    <s v="Document Deficiency"/>
    <s v="Fixed"/>
    <s v="Cheryl Hodge"/>
    <s v="Test Engineering"/>
    <s v="Vincent.Castaldi@itt.com"/>
    <m/>
    <s v="NPEITE #4"/>
    <s v="Joel Warburg"/>
    <x v="14"/>
    <m/>
    <x v="0"/>
    <x v="1"/>
    <d v="2012-12-04T09:12:22"/>
    <d v="2014-02-06T17:40:41"/>
    <s v="SV Qual"/>
    <x v="4"/>
    <n v="6"/>
    <x v="1"/>
    <x v="8"/>
  </r>
  <r>
    <s v="GPS300002800"/>
    <s v="NPEITE X1 Validation Script doesn't perform measurement of 5msec X1 epoch"/>
    <x v="0"/>
    <s v="Closed/Approved"/>
    <s v="Developmental"/>
    <m/>
    <m/>
    <m/>
    <s v="NPE ITE"/>
    <s v="3-Normal Queue"/>
    <n v="2797"/>
    <s v="Vincent Castaldi"/>
    <d v="2013-07-30T14:53:21"/>
    <d v="2012-12-04T09:41:56"/>
    <d v="2013-09-23T14:45:44"/>
    <s v="Requirement Misunderstood"/>
    <s v="Fixed"/>
    <s v="Cheryl Hodge"/>
    <s v="Test Engineering"/>
    <s v="Joel.Warburg@itt.com"/>
    <m/>
    <m/>
    <s v="Joel Warburg"/>
    <x v="14"/>
    <m/>
    <x v="1"/>
    <x v="1"/>
    <d v="2012-12-04T09:41:56"/>
    <d v="2013-09-23T14:45:44"/>
    <s v="NPE"/>
    <x v="3"/>
    <n v="39"/>
    <x v="0"/>
    <x v="8"/>
  </r>
  <r>
    <s v="GPS300002802"/>
    <s v="The capability to implement 4 temperature segments needs to be added for L3 test capability"/>
    <x v="0"/>
    <s v="Closed/Approved"/>
    <s v="Formal DR"/>
    <m/>
    <s v="SIRN11909"/>
    <m/>
    <s v="Transmitter/Tuning STE"/>
    <s v="2-Give High Attention"/>
    <s v="LM DR 2326"/>
    <s v="Dick Wong"/>
    <d v="2012-12-06T09:21:40"/>
    <d v="2012-12-04T11:08:04"/>
    <d v="2013-05-16T11:19:57"/>
    <s v="Requirement Incorrect"/>
    <s v="Fixed"/>
    <s v="Cheryl Hodge"/>
    <s v="Test Engineering"/>
    <s v="David.Valvano@itt.com"/>
    <s v="Integration Test Phase"/>
    <s v="XMTR STE"/>
    <s v="Dick Wong"/>
    <x v="19"/>
    <n v="11909"/>
    <x v="0"/>
    <x v="1"/>
    <d v="2012-12-04T11:08:04"/>
    <d v="2013-05-16T11:19:57"/>
    <s v="SV Qual"/>
    <x v="4"/>
    <n v="20"/>
    <x v="0"/>
    <x v="10"/>
  </r>
  <r>
    <s v="GPS300002803"/>
    <s v="NPEITE Validation script does not test LBCR"/>
    <x v="0"/>
    <s v="Closed/Approved"/>
    <s v="Developmental"/>
    <m/>
    <m/>
    <m/>
    <s v="NPE ITE"/>
    <s v="3-Normal Queue"/>
    <m/>
    <s v="William Bartus"/>
    <d v="2012-12-05T11:41:38"/>
    <d v="2012-12-04T11:09:56"/>
    <d v="2013-10-02T15:57:58"/>
    <s v="Test Set Up Error"/>
    <s v="Fixed"/>
    <s v="Cheryl Hodge"/>
    <s v="Test Engineering"/>
    <s v="Stephen.Angelo@itt.com"/>
    <m/>
    <m/>
    <s v="Joel Warburg"/>
    <x v="14"/>
    <m/>
    <x v="1"/>
    <x v="1"/>
    <d v="2012-12-04T11:09:56"/>
    <d v="2013-10-02T15:57:58"/>
    <s v="NPE"/>
    <x v="4"/>
    <n v="40"/>
    <x v="0"/>
    <x v="8"/>
  </r>
  <r>
    <s v="GPS300002805"/>
    <s v="Update NPEITE folder in NPEITE to include all working scripts"/>
    <x v="0"/>
    <s v="Closed/Approved"/>
    <s v="Developmental"/>
    <m/>
    <m/>
    <m/>
    <s v="NPE ITE"/>
    <s v="3-Normal Queue"/>
    <m/>
    <s v="William Bartus"/>
    <d v="2012-12-05T11:40:39"/>
    <d v="2012-12-04T11:17:30"/>
    <d v="2013-06-28T10:04:21"/>
    <s v="Not a Failure"/>
    <s v="Fixed Indirectly"/>
    <s v="Cheryl Hodge"/>
    <s v="Test Engineering"/>
    <s v="William.Bartus@itt.com"/>
    <m/>
    <m/>
    <s v="Joel Warburg"/>
    <x v="11"/>
    <m/>
    <x v="1"/>
    <x v="1"/>
    <d v="2012-12-04T11:17:30"/>
    <d v="2013-06-28T10:04:21"/>
    <s v="NPE"/>
    <x v="3"/>
    <n v="26"/>
    <x v="0"/>
    <x v="9"/>
  </r>
  <r>
    <s v="GPS300002806"/>
    <s v="Cleanup of XMTR Test Software for ATP/Tuning for flight test preparation"/>
    <x v="0"/>
    <s v="Closed/Approved"/>
    <s v="Formal DR"/>
    <m/>
    <s v="SIRN11909"/>
    <m/>
    <s v="Transmitter/Tuning STE"/>
    <s v="1-Resolve Immediately"/>
    <s v="LM DR 2326"/>
    <s v="Dick Wong"/>
    <d v="2012-12-06T09:22:31"/>
    <d v="2012-12-04T13:15:44"/>
    <d v="2013-05-16T11:20:29"/>
    <s v="Requirement Incorrect"/>
    <s v="Fixed"/>
    <s v="Cheryl Hodge"/>
    <s v="Test Engineering"/>
    <s v="David.Valvano@itt.com"/>
    <s v="Integration Test Phase"/>
    <s v="XMTR STE"/>
    <s v="Dick Wong"/>
    <x v="19"/>
    <n v="11909"/>
    <x v="1"/>
    <x v="1"/>
    <d v="2012-12-04T13:15:44"/>
    <d v="2013-05-16T11:20:29"/>
    <s v="SV Qual"/>
    <x v="4"/>
    <n v="20"/>
    <x v="0"/>
    <x v="10"/>
  </r>
  <r>
    <s v="GPS300002807"/>
    <s v="RF input variation removed for L3 XMTR testing"/>
    <x v="0"/>
    <s v="Closed/Approved"/>
    <s v="Formal DR"/>
    <m/>
    <s v="SIRN11909"/>
    <m/>
    <s v="Transmitter/Tuning STE"/>
    <s v="1-Resolve Immediately"/>
    <s v="LM DR 2326"/>
    <s v="Dick Wong"/>
    <d v="2012-12-06T09:23:25"/>
    <d v="2012-12-04T13:32:03"/>
    <d v="2013-05-16T11:20:57"/>
    <s v="Requirement Incorrect"/>
    <s v="Fixed"/>
    <s v="Cheryl Hodge"/>
    <s v="Test Engineering"/>
    <s v="David.Valvano@itt.com"/>
    <s v="Integration Test Phase"/>
    <s v="XMTR STE"/>
    <s v="Dick Wong"/>
    <x v="19"/>
    <n v="11909"/>
    <x v="1"/>
    <x v="1"/>
    <d v="2012-12-04T13:32:03"/>
    <d v="2013-05-16T11:20:57"/>
    <s v="SV Qual"/>
    <x v="4"/>
    <n v="20"/>
    <x v="0"/>
    <x v="10"/>
  </r>
  <r>
    <s v="GPS300002808"/>
    <s v="AFS1_Gen_State is not assigned STATE_OFF in restoration section of the MDU Telemetry script"/>
    <x v="0"/>
    <s v="Closed/Approved"/>
    <s v="Developmental"/>
    <m/>
    <m/>
    <m/>
    <s v="MITE"/>
    <s v="2-Give High Attention"/>
    <n v="2563"/>
    <s v="Michael Topolski"/>
    <d v="2012-12-05T11:49:41"/>
    <d v="2012-12-05T09:01:27"/>
    <d v="2013-05-17T09:23:18"/>
    <s v="Coding Error"/>
    <s v="Fixed"/>
    <s v="Cheryl Hodge"/>
    <s v="Test Software"/>
    <s v="Nick.Suttora@itt.com"/>
    <m/>
    <m/>
    <s v="Michael Topolski"/>
    <x v="0"/>
    <m/>
    <x v="2"/>
    <x v="1"/>
    <d v="2012-12-05T09:01:27"/>
    <d v="2013-05-17T09:23:18"/>
    <s v="MDU"/>
    <x v="0"/>
    <n v="20"/>
    <x v="0"/>
    <x v="7"/>
  </r>
  <r>
    <s v="GPS300002809"/>
    <s v="Update MDU Telemetry use case RIU TLM point table with reverse logic (ACTIVE/LOW)"/>
    <x v="0"/>
    <s v="Closed/Approved"/>
    <s v="Developmental"/>
    <s v="MDU Telemetry use case"/>
    <m/>
    <m/>
    <s v="Mission Data Unit (MDU)"/>
    <s v="4-Low Priority"/>
    <m/>
    <s v="Vincent Cuprewich"/>
    <d v="2012-12-05T11:48:30"/>
    <d v="2012-12-05T09:11:32"/>
    <d v="2013-09-04T15:49:57"/>
    <s v="Requirement Misunderstood"/>
    <s v="Fixed"/>
    <s v="Cheryl Hodge"/>
    <s v="Test Software"/>
    <s v="Michael.Topolski@itt.com"/>
    <m/>
    <m/>
    <s v="Michael Topolski"/>
    <x v="7"/>
    <m/>
    <x v="2"/>
    <x v="1"/>
    <d v="2012-12-05T09:11:32"/>
    <d v="2013-09-04T15:49:57"/>
    <s v="MDU"/>
    <x v="0"/>
    <n v="36"/>
    <x v="1"/>
    <x v="1"/>
  </r>
  <r>
    <s v="GPS300002810"/>
    <s v="FSW: MNAV Special Message Broadcast Reporting"/>
    <x v="0"/>
    <s v="Closed/Approved"/>
    <s v="Developmental"/>
    <s v="Code"/>
    <m/>
    <s v="code"/>
    <s v="Mission Data Unit (MDU)"/>
    <s v="3-Normal Queue"/>
    <m/>
    <s v="Waiman Baccay"/>
    <d v="2012-12-07T13:41:09"/>
    <d v="2012-12-07T08:36:13"/>
    <d v="2013-06-05T16:05:04"/>
    <s v="Coding Error"/>
    <s v="Fixed"/>
    <s v="Cheryl Hodge"/>
    <s v="Flight Software"/>
    <s v="Michael.Gilbert@itt.com"/>
    <s v="Integration Test Phase"/>
    <m/>
    <s v="Waiman Baccay"/>
    <x v="8"/>
    <n v="11926"/>
    <x v="1"/>
    <x v="2"/>
    <d v="2012-12-07T08:36:13"/>
    <d v="2013-06-05T16:05:04"/>
    <s v="Software"/>
    <x v="1"/>
    <n v="23"/>
    <x v="0"/>
    <x v="3"/>
  </r>
  <r>
    <s v="GPS300002811"/>
    <s v="FSW - First X1 Epoch Too Short"/>
    <x v="0"/>
    <s v="Closed/Approved"/>
    <s v="Developmental"/>
    <m/>
    <m/>
    <s v="SIRN 11913"/>
    <s v="Mission Data Unit (MDU)"/>
    <s v="2-Give High Attention"/>
    <n v="16801863"/>
    <s v="Michael Gilbert"/>
    <d v="2012-12-07T13:42:48"/>
    <d v="2012-12-07T13:37:10"/>
    <d v="2013-05-29T20:36:21"/>
    <s v="Design Error"/>
    <s v="Fixed"/>
    <s v="Cheryl Hodge"/>
    <s v="Flight Software"/>
    <s v="Patricia.Roeland@itt.com"/>
    <s v="Integration Test Phase"/>
    <m/>
    <s v="Michael Gilbert"/>
    <x v="8"/>
    <n v="11951"/>
    <x v="0"/>
    <x v="2"/>
    <d v="2012-12-07T13:37:10"/>
    <d v="2013-05-29T20:36:21"/>
    <s v="Software"/>
    <x v="1"/>
    <n v="22"/>
    <x v="0"/>
    <x v="3"/>
  </r>
  <r>
    <s v="GPS300002812"/>
    <s v="MDU_LBand_Phase_Noise.xts not running L2EC(B) due to typo."/>
    <x v="0"/>
    <s v="Closed/Approved"/>
    <s v="Developmental"/>
    <m/>
    <m/>
    <m/>
    <s v="MITE"/>
    <s v="2-Give High Attention"/>
    <m/>
    <s v="Michael Topolski"/>
    <d v="2013-06-15T17:34:57"/>
    <d v="2012-12-11T15:46:50"/>
    <d v="2013-06-18T17:34:55"/>
    <s v="Coding Error"/>
    <s v="Fixed"/>
    <s v="Cheryl Hodge"/>
    <s v="Test Software"/>
    <s v="Nick.Suttora@itt.com"/>
    <s v="Integration Test Phase"/>
    <m/>
    <s v="Michael Stone"/>
    <x v="0"/>
    <m/>
    <x v="0"/>
    <x v="1"/>
    <d v="2012-12-11T15:46:50"/>
    <d v="2013-06-18T17:34:55"/>
    <s v="MDU"/>
    <x v="0"/>
    <n v="25"/>
    <x v="0"/>
    <x v="7"/>
  </r>
  <r>
    <s v="GPS300002813"/>
    <s v="Code for SAU out in Denver Has 2 issues that need fixing"/>
    <x v="0"/>
    <s v="Closed/Awaiting Approval"/>
    <s v="Formal DR"/>
    <m/>
    <s v="SAU"/>
    <s v="SAU"/>
    <s v="NPE ITE"/>
    <s v="1-Resolve Immediately"/>
    <s v="2952, LM DR 2809, LM DR 2802"/>
    <s v="Joseph Barcelo"/>
    <d v="2012-12-24T10:44:28"/>
    <d v="2012-12-12T15:05:04"/>
    <d v="2013-08-12T11:07:03"/>
    <s v="Requirement Misunderstood"/>
    <s v="Enhancement Request"/>
    <s v="Cheryl Hodge"/>
    <s v="Test Software"/>
    <s v="William.Bartus@itt.com"/>
    <m/>
    <m/>
    <s v="William Bartus"/>
    <x v="21"/>
    <s v="SAU 1.1"/>
    <x v="0"/>
    <x v="1"/>
    <d v="2012-12-12T15:05:04"/>
    <d v="2013-08-12T14:02:23"/>
    <s v="Software"/>
    <x v="1"/>
    <n v="33"/>
    <x v="0"/>
    <x v="10"/>
  </r>
  <r>
    <s v="GPS300002814"/>
    <s v="Cal Paths for MITE-MAR needs new paths to support TKS Spurious Test"/>
    <x v="0"/>
    <s v="Closed/Approved"/>
    <s v="Developmental"/>
    <m/>
    <m/>
    <s v="STE_MITE_MAR_Sig_Path_Cal.xts"/>
    <s v="CSTS"/>
    <s v="2-Give High Attention"/>
    <m/>
    <s v="Robert Mayercik"/>
    <d v="2013-01-14T13:36:42"/>
    <d v="2012-12-12T18:22:44"/>
    <d v="2013-05-24T18:04:43"/>
    <s v="Enhancement"/>
    <s v="Fixed"/>
    <s v="Cheryl Hodge"/>
    <s v="Test Software"/>
    <s v="Allen.Kozal@itt.com"/>
    <m/>
    <m/>
    <s v="Robert Mayercik"/>
    <x v="0"/>
    <n v="11840"/>
    <x v="3"/>
    <x v="1"/>
    <d v="2012-12-12T18:22:44"/>
    <d v="2013-05-24T18:04:43"/>
    <s v="MDU"/>
    <x v="0"/>
    <n v="21"/>
    <x v="0"/>
    <x v="7"/>
  </r>
  <r>
    <s v="GPS300002818"/>
    <s v="MDU_Configuration Script Needs Sequencing and Content Updates"/>
    <x v="0"/>
    <s v="Closed/Approved"/>
    <s v="Developmental"/>
    <m/>
    <m/>
    <s v="MDU_Configuration"/>
    <s v="MITE"/>
    <s v="2-Give High Attention"/>
    <m/>
    <s v="Brandon Flon"/>
    <d v="2013-01-03T08:05:22"/>
    <d v="2012-12-27T09:17:00"/>
    <d v="2013-07-29T13:53:38"/>
    <s v="Coding Error"/>
    <s v="Fixed"/>
    <s v="Cheryl Hodge"/>
    <s v="Test Software"/>
    <s v="Vincent.Cuprewich@itt.com"/>
    <s v="Integration Test Phase"/>
    <m/>
    <s v="Brandon Flon"/>
    <x v="0"/>
    <m/>
    <x v="0"/>
    <x v="1"/>
    <d v="2012-12-27T09:17:00"/>
    <d v="2013-07-29T13:53:38"/>
    <s v="MDU"/>
    <x v="0"/>
    <n v="31"/>
    <x v="0"/>
    <x v="7"/>
  </r>
  <r>
    <s v="GPS300002821"/>
    <s v="Align Official Upload Input Files with MUB outputs in Classified Clear Case"/>
    <x v="0"/>
    <s v="Closed/Approved"/>
    <s v="Developmental"/>
    <m/>
    <m/>
    <m/>
    <s v="MAR"/>
    <s v="3-Normal Queue"/>
    <m/>
    <s v="Brandon Flon"/>
    <d v="2013-05-26T11:08:25"/>
    <d v="2013-01-04T11:31:34"/>
    <d v="2013-11-16T14:31:44"/>
    <s v="Test Set Up Error"/>
    <s v="Fixed"/>
    <s v="Cheryl Hodge"/>
    <s v="Test Software"/>
    <s v="Nick.Suttora@itt.com"/>
    <s v="Integration Test Phase"/>
    <m/>
    <s v="Brandon Flon"/>
    <x v="0"/>
    <m/>
    <x v="1"/>
    <x v="1"/>
    <d v="2013-01-04T11:31:34"/>
    <d v="2013-11-16T14:31:53"/>
    <s v="MDU"/>
    <x v="0"/>
    <n v="46"/>
    <x v="0"/>
    <x v="7"/>
  </r>
  <r>
    <s v="GPS300002824"/>
    <s v="Uncomment I_O_CCA_ECTS_Interface_Error telemetry check in the NPE Crosslink Recv and Transmit scripts"/>
    <x v="0"/>
    <s v="Closed/Approved"/>
    <s v="Developmental"/>
    <m/>
    <m/>
    <m/>
    <s v="Navigation Payload Element (NPE)"/>
    <s v="3-Normal Queue"/>
    <m/>
    <s v="Michael Topolski"/>
    <d v="2013-01-10T09:17:55"/>
    <d v="2013-01-07T11:45:19"/>
    <d v="2013-09-30T09:21:33"/>
    <s v="Not a Failure"/>
    <s v="Fixed"/>
    <s v="Cheryl Hodge"/>
    <s v="Test Software"/>
    <s v="Vincent.Cuprewich@itt.com"/>
    <m/>
    <m/>
    <s v="Michael Topolski"/>
    <x v="11"/>
    <m/>
    <x v="1"/>
    <x v="1"/>
    <d v="2013-01-07T11:45:19"/>
    <d v="2013-09-30T09:21:33"/>
    <s v="NPE"/>
    <x v="3"/>
    <n v="40"/>
    <x v="0"/>
    <x v="9"/>
  </r>
  <r>
    <s v="GPS300002826"/>
    <s v="MDU_TKS_Phase_Noise Requires Code Updates"/>
    <x v="0"/>
    <s v="Closed/Approved"/>
    <s v="Developmental"/>
    <m/>
    <m/>
    <s v="MDU_TKS_Phase_Noise.xts"/>
    <s v="MITE"/>
    <s v="2-Give High Attention"/>
    <m/>
    <s v="Robert Mayercik"/>
    <d v="2013-06-13T11:08:14"/>
    <d v="2013-01-07T18:16:43"/>
    <d v="2013-06-27T10:20:02"/>
    <s v="Coding Error"/>
    <s v="Fixed"/>
    <s v="Cheryl Hodge"/>
    <s v="Test Software"/>
    <s v="Luigi.Greco@itt.com"/>
    <s v="Integration Test Phase"/>
    <m/>
    <s v="Brandon Flon"/>
    <x v="0"/>
    <m/>
    <x v="0"/>
    <x v="1"/>
    <d v="2013-01-07T18:16:43"/>
    <d v="2013-06-27T10:20:02"/>
    <s v="MDU"/>
    <x v="0"/>
    <n v="26"/>
    <x v="0"/>
    <x v="7"/>
  </r>
  <r>
    <s v="GPS300002827"/>
    <s v="T5_Data.dll has Timestamp Coding Error with 1553 Telemetry"/>
    <x v="0"/>
    <s v="Closed/Approved"/>
    <s v="Developmental"/>
    <m/>
    <m/>
    <s v="DataPoint.cs"/>
    <s v="CSTS"/>
    <s v="1-Resolve Immediately"/>
    <m/>
    <s v="Richard Lourette"/>
    <d v="2013-01-08T16:48:35"/>
    <d v="2013-01-08T16:35:40"/>
    <d v="2013-05-20T17:34:37"/>
    <s v="Coding Error"/>
    <s v="Fixed"/>
    <s v="Cheryl Hodge"/>
    <s v="Test Software"/>
    <s v="Julie.Fazio@itt.com"/>
    <s v="Integration Test Phase"/>
    <m/>
    <s v="Brandon Flon"/>
    <x v="0"/>
    <s v="11796AP + 11796AO+DR2827+_Patch"/>
    <x v="3"/>
    <x v="1"/>
    <d v="2013-01-08T16:35:40"/>
    <d v="2013-05-20T17:34:37"/>
    <s v="MDU"/>
    <x v="0"/>
    <n v="21"/>
    <x v="0"/>
    <x v="4"/>
  </r>
  <r>
    <s v="GPS300002828"/>
    <s v="NPE Crosslink Transmit L3 NDS Data Mismatches"/>
    <x v="0"/>
    <s v="Closed/Approved"/>
    <s v="Developmental"/>
    <m/>
    <m/>
    <m/>
    <s v="Navigation Payload Element (NPE)"/>
    <s v="2-Give High Attention"/>
    <n v="2776"/>
    <s v="Timothy Flynn"/>
    <d v="2013-01-17T10:06:58"/>
    <d v="2013-01-08T17:49:03"/>
    <d v="2013-07-22T15:08:13"/>
    <s v="Design Error"/>
    <s v="Fixed Indirectly"/>
    <s v="Cheryl Hodge"/>
    <s v="Test Engineering"/>
    <s v="Vincent.Cuprewich@itt.com"/>
    <m/>
    <m/>
    <s v="Vincent Cuprewich"/>
    <x v="11"/>
    <m/>
    <x v="3"/>
    <x v="1"/>
    <d v="2013-01-08T17:49:03"/>
    <d v="2013-07-22T15:08:13"/>
    <s v="NPE"/>
    <x v="3"/>
    <n v="30"/>
    <x v="0"/>
    <x v="5"/>
  </r>
  <r>
    <s v="GPS300002830"/>
    <s v="Implement applying cal data in the NPE HPE script."/>
    <x v="0"/>
    <s v="Closed/Approved"/>
    <s v="Developmental"/>
    <m/>
    <m/>
    <m/>
    <s v="Navigation Payload Element (NPE)"/>
    <s v="4-Low Priority"/>
    <m/>
    <s v="Michael Topolski"/>
    <d v="2013-01-10T09:19:59"/>
    <d v="2013-01-09T10:01:39"/>
    <d v="2013-09-09T13:52:45"/>
    <s v="Enhancement"/>
    <s v="Enhancement Request"/>
    <s v="Cheryl Hodge"/>
    <s v="Test Software"/>
    <s v="Vincent.Cuprewich@itt.com"/>
    <m/>
    <m/>
    <s v="Michael Topolski"/>
    <x v="11"/>
    <m/>
    <x v="1"/>
    <x v="1"/>
    <d v="2013-01-09T10:01:39"/>
    <d v="2013-09-09T13:52:45"/>
    <s v="NPE"/>
    <x v="3"/>
    <n v="37"/>
    <x v="0"/>
    <x v="9"/>
  </r>
  <r>
    <s v="GPS300002834"/>
    <s v="MDU Crosstalk and Quadrature Error Is Out of Specification"/>
    <x v="0"/>
    <s v="Closed/Approved"/>
    <s v="Developmental"/>
    <m/>
    <m/>
    <m/>
    <s v="Mission Data Unit (MDU)"/>
    <s v="2-Give High Attention"/>
    <n v="2406"/>
    <s v="Milan Patel"/>
    <d v="2013-04-30T10:24:52"/>
    <d v="2013-01-11T11:07:21"/>
    <d v="2013-06-27T10:20:38"/>
    <s v="Design Error"/>
    <s v="Fixed Indirectly"/>
    <s v="Cheryl Hodge"/>
    <s v="Systems"/>
    <s v="Michael.Yucis@itt.com"/>
    <m/>
    <m/>
    <s v="Michael Yucis"/>
    <x v="0"/>
    <m/>
    <x v="0"/>
    <x v="1"/>
    <d v="2013-01-11T11:07:21"/>
    <d v="2013-06-27T10:20:38"/>
    <s v="MDU"/>
    <x v="0"/>
    <n v="26"/>
    <x v="0"/>
    <x v="7"/>
  </r>
  <r>
    <s v="GPS300002837"/>
    <s v="The MDU HPE and NCE scripts do not fail if the GetTriggerEventRegister returns &quot;0&quot;."/>
    <x v="0"/>
    <s v="Closed/Approved"/>
    <s v="Developmental"/>
    <m/>
    <m/>
    <m/>
    <s v="Mission Data Unit (MDU)"/>
    <s v="2-Give High Attention"/>
    <m/>
    <s v="Michael Topolski"/>
    <d v="2013-01-15T08:20:43"/>
    <d v="2013-01-14T11:49:43"/>
    <d v="2013-06-27T10:19:22"/>
    <s v="Enhancement"/>
    <s v="Enhancement Request"/>
    <s v="Cheryl Hodge"/>
    <s v="Test Software"/>
    <s v="Vincent.Cuprewich@itt.com"/>
    <m/>
    <m/>
    <s v="Michael Topolski"/>
    <x v="0"/>
    <m/>
    <x v="0"/>
    <x v="1"/>
    <d v="2013-01-14T11:49:43"/>
    <d v="2013-06-27T10:19:22"/>
    <s v="MDU"/>
    <x v="0"/>
    <n v="26"/>
    <x v="0"/>
    <x v="7"/>
  </r>
  <r>
    <s v="GPS300002838"/>
    <s v="The NPE HPE and NCE scripts do not fail if the GetTriggerEventRegister returns &quot;0&quot;."/>
    <x v="0"/>
    <s v="Closed/Approved"/>
    <s v="Developmental"/>
    <m/>
    <m/>
    <m/>
    <s v="Navigation Payload Element (NPE)"/>
    <s v="4-Low Priority"/>
    <m/>
    <s v="Michael Topolski"/>
    <d v="2013-01-15T08:18:45"/>
    <d v="2013-01-14T13:36:46"/>
    <d v="2013-09-09T13:53:26"/>
    <s v="Enhancement"/>
    <s v="Fixed"/>
    <s v="Cheryl Hodge"/>
    <s v="Test Software"/>
    <s v="Vincent.Cuprewich@itt.com"/>
    <m/>
    <m/>
    <s v="Michael Topolski"/>
    <x v="11"/>
    <m/>
    <x v="1"/>
    <x v="1"/>
    <d v="2013-01-14T13:36:46"/>
    <d v="2013-09-09T13:53:26"/>
    <s v="NPE"/>
    <x v="3"/>
    <n v="37"/>
    <x v="0"/>
    <x v="9"/>
  </r>
  <r>
    <s v="GPS300002840"/>
    <s v="Update frequency sweep ranges in MITE OOBE Cal Paths script"/>
    <x v="0"/>
    <s v="Closed/Approved"/>
    <s v="Developmental"/>
    <m/>
    <m/>
    <m/>
    <s v="MITE"/>
    <s v="3-Normal Queue"/>
    <n v="3074"/>
    <s v="Robert Mayercik"/>
    <d v="2013-01-15T08:16:11"/>
    <d v="2013-01-14T15:23:38"/>
    <d v="2013-05-17T09:22:35"/>
    <s v="Not a Failure"/>
    <s v="Duplicate"/>
    <s v="Cheryl Hodge"/>
    <s v="Systems"/>
    <s v="Nick.Suttora@itt.com"/>
    <m/>
    <m/>
    <s v="Luigi Greco"/>
    <x v="0"/>
    <m/>
    <x v="1"/>
    <x v="1"/>
    <d v="2013-01-14T15:23:38"/>
    <d v="2013-05-17T09:22:35"/>
    <s v="MDU"/>
    <x v="0"/>
    <n v="20"/>
    <x v="0"/>
    <x v="7"/>
  </r>
  <r>
    <s v="GPS300002841"/>
    <s v="Update frequency sweep ranges in NPE OOBE script"/>
    <x v="0"/>
    <s v="Closed/Approved"/>
    <s v="Developmental"/>
    <m/>
    <m/>
    <m/>
    <s v="Navigation Payload Element (NPE)"/>
    <s v="3-Normal Queue"/>
    <m/>
    <s v="Robert Mayercik"/>
    <d v="2013-01-15T08:27:32"/>
    <d v="2013-01-14T15:25:05"/>
    <d v="2013-07-12T15:07:37"/>
    <s v="Requirement Incorrect"/>
    <s v="Fixed"/>
    <s v="Cheryl Hodge"/>
    <s v="Systems"/>
    <s v="William.Bartus@itt.com"/>
    <m/>
    <m/>
    <s v="Luigi Greco"/>
    <x v="11"/>
    <m/>
    <x v="1"/>
    <x v="1"/>
    <d v="2013-01-14T15:25:05"/>
    <d v="2013-07-12T15:07:38"/>
    <s v="NPE"/>
    <x v="3"/>
    <n v="28"/>
    <x v="0"/>
    <x v="9"/>
  </r>
  <r>
    <s v="GPS300002842"/>
    <s v="Update frequency sweep ranges in NPEITE OOBE Cal Paths script"/>
    <x v="0"/>
    <s v="Closed/Approved"/>
    <s v="Developmental"/>
    <m/>
    <m/>
    <m/>
    <s v="NPE ITE"/>
    <s v="3-Normal Queue"/>
    <m/>
    <s v="Robert Mayercik"/>
    <d v="2013-01-15T08:27:57"/>
    <d v="2013-01-14T15:27:00"/>
    <d v="2013-07-12T15:09:16"/>
    <s v="Requirement Incorrect"/>
    <s v="Fixed"/>
    <s v="Cheryl Hodge"/>
    <s v="Systems"/>
    <s v="William.Bartus@itt.com"/>
    <m/>
    <m/>
    <s v="Luigi Greco"/>
    <x v="11"/>
    <m/>
    <x v="1"/>
    <x v="1"/>
    <d v="2013-01-14T15:27:00"/>
    <d v="2013-07-12T15:09:16"/>
    <s v="NPE"/>
    <x v="3"/>
    <n v="28"/>
    <x v="0"/>
    <x v="9"/>
  </r>
  <r>
    <s v="GPS300002843"/>
    <s v="ATP Executive GUI Stops Populating with Script Run Information"/>
    <x v="0"/>
    <s v="Closed/Approved"/>
    <s v="Developmental"/>
    <m/>
    <m/>
    <m/>
    <s v="CSTS"/>
    <s v="2-Give High Attention"/>
    <m/>
    <s v="Jason Jackson"/>
    <d v="2013-09-10T14:48:46"/>
    <d v="2013-01-15T07:48:35"/>
    <d v="2013-10-29T09:46:43"/>
    <s v="Design Error"/>
    <s v="Fixed"/>
    <s v="Cheryl Hodge"/>
    <s v="Test Software"/>
    <s v="Brandon.Flon@itt.com"/>
    <s v="Integration Test Phase"/>
    <m/>
    <s v="Brandon Flon"/>
    <x v="22"/>
    <s v="11796AW"/>
    <x v="2"/>
    <x v="1"/>
    <d v="2013-01-15T07:48:35"/>
    <d v="2013-10-29T17:23:10"/>
    <s v="MDU"/>
    <x v="1"/>
    <n v="44"/>
    <x v="0"/>
    <x v="4"/>
  </r>
  <r>
    <s v="GPS300002844"/>
    <s v="Test Engine and ATP Executive GUI Stops Responding to Script Run Requests"/>
    <x v="0"/>
    <s v="Closed/Approved"/>
    <s v="Developmental"/>
    <m/>
    <m/>
    <m/>
    <s v="CSTS"/>
    <s v="2-Give High Attention"/>
    <m/>
    <s v="Jason Jackson"/>
    <d v="2013-09-11T12:13:54"/>
    <d v="2013-01-15T07:52:58"/>
    <d v="2013-10-28T17:28:58"/>
    <s v="Enhancement"/>
    <s v="Fixed"/>
    <s v="Cheryl Hodge"/>
    <s v="Test Software"/>
    <s v="Julie.Fazio@itt.com"/>
    <s v="Integration Test Phase"/>
    <m/>
    <s v="Brandon Flon"/>
    <x v="22"/>
    <s v="11796AW"/>
    <x v="2"/>
    <x v="1"/>
    <d v="2013-01-15T07:52:58"/>
    <d v="2013-10-29T17:23:26"/>
    <s v="MDU"/>
    <x v="1"/>
    <n v="44"/>
    <x v="0"/>
    <x v="4"/>
  </r>
  <r>
    <s v="GPS300002846"/>
    <s v="Stable 32 3rd party software is needed to analyze Allen Deviation Data"/>
    <x v="2"/>
    <s v="Deferred"/>
    <s v="Developmental"/>
    <m/>
    <m/>
    <m/>
    <s v="MITE"/>
    <s v="2-Give High Attention"/>
    <m/>
    <s v="Vincent Castaldi"/>
    <d v="2013-09-09T14:51:29"/>
    <d v="2013-01-15T08:03:15"/>
    <m/>
    <m/>
    <m/>
    <m/>
    <s v="Test Software"/>
    <m/>
    <s v="Integration Test Phase"/>
    <m/>
    <s v="Brandon Flon"/>
    <x v="23"/>
    <m/>
    <x v="4"/>
    <x v="1"/>
    <d v="2013-01-15T08:03:15"/>
    <m/>
    <s v="MDU"/>
    <x v="0"/>
    <n v="0"/>
    <x v="0"/>
    <x v="5"/>
  </r>
  <r>
    <s v="GPS300002851"/>
    <s v="L3 Transmitter ATP Software Errors"/>
    <x v="0"/>
    <s v="Closed/Approved"/>
    <s v="Formal DR"/>
    <m/>
    <s v="SIRN11922"/>
    <m/>
    <s v="Transmitter/Tuning STE"/>
    <s v="1-Resolve Immediately"/>
    <s v="LM DR 2326"/>
    <s v="Dick Wong"/>
    <d v="2013-01-16T13:03:29"/>
    <d v="2013-01-15T10:34:53"/>
    <d v="2013-05-16T11:21:25"/>
    <s v="Enhancement"/>
    <s v="Fixed"/>
    <s v="Cheryl Hodge"/>
    <s v="Test Engineering"/>
    <s v="Marianne.McLaughlin@itt.com"/>
    <s v="Integration Test Phase"/>
    <s v="XMTR STE"/>
    <s v="Stephen Angelo"/>
    <x v="19"/>
    <n v="11922"/>
    <x v="0"/>
    <x v="1"/>
    <d v="2013-01-15T10:34:53"/>
    <d v="2013-05-16T11:21:25"/>
    <s v="SV Qual"/>
    <x v="4"/>
    <n v="20"/>
    <x v="0"/>
    <x v="10"/>
  </r>
  <r>
    <s v="GPS300002854"/>
    <s v="FSW: Almanac and Differential Correction Data Handling"/>
    <x v="1"/>
    <s v="In Progress"/>
    <s v="Developmental"/>
    <s v="code"/>
    <m/>
    <s v="code"/>
    <s v="Mission Data Unit (MDU)"/>
    <s v="3-Normal Queue"/>
    <m/>
    <s v="Waiman Baccay"/>
    <d v="2013-01-21T13:25:27"/>
    <d v="2013-01-16T11:16:33"/>
    <d v="2013-02-04T13:48:43"/>
    <s v="Coding Error"/>
    <s v="Fixed"/>
    <m/>
    <s v="Flight Software"/>
    <s v="Aryeh.Tasher@itt.com"/>
    <s v="Integration Test Phase"/>
    <m/>
    <s v="Waiman Baccay"/>
    <x v="8"/>
    <n v="11928"/>
    <x v="1"/>
    <x v="2"/>
    <d v="2013-01-16T11:16:33"/>
    <m/>
    <s v="Software"/>
    <x v="1"/>
    <n v="0"/>
    <x v="0"/>
    <x v="3"/>
  </r>
  <r>
    <s v="GPS300002858"/>
    <s v="TAR Safety Rack Configuration Files Not Complete"/>
    <x v="4"/>
    <s v="In Progress"/>
    <s v="Developmental"/>
    <m/>
    <m/>
    <m/>
    <s v="TAR"/>
    <s v="2-Give High Attention"/>
    <m/>
    <s v="Frederick Zeiher"/>
    <d v="2013-01-24T14:23:02"/>
    <d v="2013-01-16T14:50:50"/>
    <m/>
    <m/>
    <m/>
    <m/>
    <s v="Test Software"/>
    <s v="Vincent.Castaldi@itt.com"/>
    <s v="Integration Test Phase"/>
    <m/>
    <s v="Brandon Flon"/>
    <x v="11"/>
    <m/>
    <x v="1"/>
    <x v="0"/>
    <d v="2013-01-16T14:50:50"/>
    <m/>
    <s v="NPE"/>
    <x v="3"/>
    <n v="0"/>
    <x v="0"/>
    <x v="0"/>
  </r>
  <r>
    <s v="GPS300002859"/>
    <s v="Cannot Create Excel Version of Datasheet for NPE Configuration (NPE ITE #3)"/>
    <x v="2"/>
    <s v="Deferred"/>
    <s v="Developmental"/>
    <m/>
    <m/>
    <m/>
    <s v="NPE ITE"/>
    <s v="2-Give High Attention"/>
    <m/>
    <s v="David Mart"/>
    <d v="2013-05-30T14:19:34"/>
    <d v="2013-01-16T15:09:00"/>
    <m/>
    <m/>
    <m/>
    <m/>
    <s v="Test Software"/>
    <m/>
    <s v="Integration Test Phase"/>
    <m/>
    <s v="Brandon Flon"/>
    <x v="23"/>
    <m/>
    <x v="4"/>
    <x v="1"/>
    <d v="2013-01-16T15:09:00"/>
    <m/>
    <s v="NPE"/>
    <x v="2"/>
    <n v="0"/>
    <x v="0"/>
    <x v="5"/>
  </r>
  <r>
    <s v="GPS300002860"/>
    <s v="RF Drawers have Unterminated switches"/>
    <x v="0"/>
    <s v="Closed/Approved"/>
    <s v="Developmental"/>
    <m/>
    <m/>
    <m/>
    <s v="NPE ITE"/>
    <s v="2-Give High Attention"/>
    <m/>
    <s v="Vincent Castaldi"/>
    <d v="2013-01-24T14:23:55"/>
    <d v="2013-01-16T15:17:37"/>
    <d v="2013-11-18T14:47:16"/>
    <s v="Design Error"/>
    <s v="Fixed"/>
    <s v="Cheryl Hodge"/>
    <s v="Hardware"/>
    <s v="Brandon.Flon@itt.com"/>
    <s v="Integration Test Phase"/>
    <m/>
    <s v="Brandon Flon"/>
    <x v="11"/>
    <m/>
    <x v="0"/>
    <x v="0"/>
    <d v="2013-01-16T15:17:37"/>
    <d v="2013-11-18T14:47:16"/>
    <s v="NPE"/>
    <x v="3"/>
    <n v="47"/>
    <x v="0"/>
    <x v="0"/>
  </r>
  <r>
    <s v="GPS300002861"/>
    <s v="Cannot Start LBCR Test Transmitter from NPEITE"/>
    <x v="0"/>
    <s v="Closed/Approved"/>
    <s v="Developmental"/>
    <m/>
    <m/>
    <m/>
    <s v="LBCR"/>
    <s v="3-Normal Queue"/>
    <s v="DR3439"/>
    <s v="Joseph Barcelo"/>
    <d v="2013-05-22T13:19:22"/>
    <d v="2013-01-16T15:27:22"/>
    <d v="2014-01-27T17:01:08"/>
    <s v="Coding Error"/>
    <s v="Fixed"/>
    <s v="Cheryl Hodge"/>
    <s v="Test Software"/>
    <s v="Brandon.Flon@itt.com"/>
    <s v="Integration Test Phase"/>
    <m/>
    <s v="Brandon Flon"/>
    <x v="1"/>
    <s v="SIRN11853I_UNCL"/>
    <x v="2"/>
    <x v="1"/>
    <d v="2013-01-16T15:27:22"/>
    <d v="2014-01-27T17:01:08"/>
    <s v="NPE"/>
    <x v="1"/>
    <n v="5"/>
    <x v="0"/>
    <x v="4"/>
  </r>
  <r>
    <s v="GPS300002862"/>
    <s v="A consumption data dump tool is needed to characterize Driver/HPA in tuning/integration testing"/>
    <x v="0"/>
    <s v="Closed/Approved"/>
    <s v="Formal DR"/>
    <m/>
    <s v="SIRN11922"/>
    <m/>
    <s v="Transmitter/Tuning STE"/>
    <s v="1-Resolve Immediately"/>
    <s v="LM DR 2326"/>
    <s v="Dick Wong"/>
    <d v="2013-01-17T16:22:51"/>
    <d v="2013-01-17T09:05:06"/>
    <d v="2013-05-16T11:21:57"/>
    <s v="Enhancement"/>
    <s v="Fixed"/>
    <s v="Cheryl Hodge"/>
    <s v="Test Engineering"/>
    <s v="David.Valvano@itt.com"/>
    <m/>
    <s v="XMTR STE"/>
    <s v="Dick Wong"/>
    <x v="19"/>
    <n v="11922"/>
    <x v="1"/>
    <x v="1"/>
    <d v="2013-01-17T09:05:06"/>
    <d v="2013-05-16T11:21:57"/>
    <s v="SV Qual"/>
    <x v="4"/>
    <n v="20"/>
    <x v="0"/>
    <x v="10"/>
  </r>
  <r>
    <s v="GPS300002863"/>
    <s v="ATP Test Enhancements"/>
    <x v="0"/>
    <s v="Closed/Approved"/>
    <s v="Formal DR"/>
    <m/>
    <s v="SIRN11922"/>
    <m/>
    <s v="Transmitter/Tuning STE"/>
    <s v="1-Resolve Immediately"/>
    <s v="LM DR 2326"/>
    <s v="Dick Wong"/>
    <d v="2013-01-17T16:24:16"/>
    <d v="2013-01-17T09:15:29"/>
    <d v="2013-05-16T11:22:14"/>
    <s v="Enhancement"/>
    <s v="Fixed"/>
    <s v="Cheryl Hodge"/>
    <s v="Test Engineering"/>
    <s v="David.Valvano@itt.com"/>
    <s v="Acceptance Phase (HW)"/>
    <s v="XMTR STE"/>
    <s v="Dick Wong"/>
    <x v="19"/>
    <n v="11922"/>
    <x v="1"/>
    <x v="1"/>
    <d v="2013-01-17T09:15:29"/>
    <d v="2013-05-16T11:22:14"/>
    <s v="SV Qual"/>
    <x v="4"/>
    <n v="20"/>
    <x v="0"/>
    <x v="10"/>
  </r>
  <r>
    <s v="GPS300002867"/>
    <s v="Telemetry Throughput Issue Causing Telemetry to Back Up in Time"/>
    <x v="0"/>
    <s v="Closed/Approved"/>
    <s v="Developmental"/>
    <m/>
    <m/>
    <m/>
    <s v="CSTS"/>
    <s v="2-Give High Attention"/>
    <n v="3131"/>
    <s v="Jason Jackson"/>
    <d v="2013-02-18T08:01:23"/>
    <d v="2013-01-17T10:27:58"/>
    <d v="2013-07-24T18:22:16"/>
    <s v="Design Error"/>
    <s v="Fixed"/>
    <s v="Cheryl Hodge"/>
    <s v="Test Software"/>
    <s v="Roger.Masotti@itt.com"/>
    <s v="Integration Test Phase"/>
    <m/>
    <s v="Brandon Flon"/>
    <x v="11"/>
    <s v="11796AT"/>
    <x v="3"/>
    <x v="1"/>
    <d v="2013-01-17T10:27:58"/>
    <d v="2013-07-24T18:22:16"/>
    <s v="NPE"/>
    <x v="1"/>
    <n v="30"/>
    <x v="0"/>
    <x v="4"/>
  </r>
  <r>
    <s v="GPS300002868"/>
    <s v="Update MITE/MAR Cal Paths script to store calibration data into the database"/>
    <x v="0"/>
    <s v="Closed/Approved"/>
    <s v="Developmental"/>
    <m/>
    <m/>
    <m/>
    <s v="CSTS"/>
    <s v="2-Give High Attention"/>
    <s v="2909, 3021"/>
    <s v="Robert Mayercik"/>
    <d v="2013-01-17T12:14:11"/>
    <d v="2013-01-17T11:42:00"/>
    <d v="2013-05-24T18:02:07"/>
    <s v="Requirement Incorrect"/>
    <s v="Fixed"/>
    <s v="Cheryl Hodge"/>
    <s v="Test Software"/>
    <s v="Katherine.Carita@itt.com"/>
    <m/>
    <m/>
    <s v="Robert Mayercik"/>
    <x v="0"/>
    <m/>
    <x v="3"/>
    <x v="1"/>
    <d v="2013-01-17T11:42:00"/>
    <d v="2013-05-24T18:02:07"/>
    <s v="MDU"/>
    <x v="0"/>
    <n v="21"/>
    <x v="0"/>
    <x v="7"/>
  </r>
  <r>
    <s v="GPS300002870"/>
    <s v="Update NPEITE/TAR Cal Paths script to store calibration data into the database"/>
    <x v="0"/>
    <s v="Closed/Approved"/>
    <s v="Developmental"/>
    <m/>
    <m/>
    <m/>
    <s v="CSTS"/>
    <s v="3-Normal Queue"/>
    <m/>
    <s v="Michael Topolski"/>
    <d v="2013-01-17T12:20:44"/>
    <d v="2013-01-17T11:51:23"/>
    <d v="2013-07-12T15:10:29"/>
    <s v="Requirement Incorrect"/>
    <s v="Fixed"/>
    <s v="Cheryl Hodge"/>
    <s v="Test Software"/>
    <s v="William.Bartus@itt.com"/>
    <m/>
    <m/>
    <s v="Robert Mayercik"/>
    <x v="11"/>
    <m/>
    <x v="0"/>
    <x v="1"/>
    <d v="2013-01-17T11:51:23"/>
    <d v="2013-07-12T15:10:29"/>
    <s v="NPE"/>
    <x v="3"/>
    <n v="28"/>
    <x v="0"/>
    <x v="9"/>
  </r>
  <r>
    <s v="GPS300002875"/>
    <s v="Instrument connection verification avail for implementation in Equipment Limits file"/>
    <x v="0"/>
    <s v="Closed/Approved"/>
    <s v="Developmental"/>
    <m/>
    <m/>
    <m/>
    <s v="CSTS"/>
    <s v="3-Normal Queue"/>
    <n v="1930"/>
    <s v="Jason Jackson"/>
    <d v="2013-06-20T09:55:37"/>
    <d v="2013-01-18T08:40:15"/>
    <d v="2013-11-05T00:09:07"/>
    <s v="Enhancement"/>
    <s v="Fixed"/>
    <s v="Cheryl Hodge"/>
    <s v="Test Software"/>
    <s v="Julie.Fazio@itt.com"/>
    <m/>
    <m/>
    <s v="Julie Fazio"/>
    <x v="10"/>
    <s v="11796AU"/>
    <x v="2"/>
    <x v="1"/>
    <d v="2013-01-18T08:40:15"/>
    <d v="2013-11-05T18:47:26"/>
    <s v="MDU"/>
    <x v="1"/>
    <n v="45"/>
    <x v="0"/>
    <x v="5"/>
  </r>
  <r>
    <s v="GPS300002880"/>
    <s v="Include calibration methods into the MDU OOBE script"/>
    <x v="0"/>
    <s v="Closed/Approved"/>
    <s v="Developmental"/>
    <m/>
    <m/>
    <m/>
    <s v="Mission Data Unit (MDU)"/>
    <s v="2-Give High Attention"/>
    <m/>
    <s v="Michael Topolski"/>
    <d v="2013-01-24T10:04:08"/>
    <d v="2013-01-22T10:29:04"/>
    <d v="2013-05-15T11:08:17"/>
    <s v="Not a Failure"/>
    <s v="Fixed"/>
    <s v="Cheryl Hodge"/>
    <s v="Test Software"/>
    <s v="Nick.Suttora@itt.com"/>
    <m/>
    <m/>
    <s v="Michael Topolski"/>
    <x v="0"/>
    <m/>
    <x v="0"/>
    <x v="1"/>
    <d v="2013-01-22T10:29:04"/>
    <d v="2013-05-15T11:08:17"/>
    <s v="MDU"/>
    <x v="0"/>
    <n v="20"/>
    <x v="0"/>
    <x v="7"/>
  </r>
  <r>
    <s v="GPS300002881"/>
    <s v="Include calibration methods into the NPE OOBE script"/>
    <x v="0"/>
    <s v="Closed/Approved"/>
    <s v="Developmental"/>
    <m/>
    <m/>
    <m/>
    <s v="Navigation Payload Element (NPE)"/>
    <s v="4-Low Priority"/>
    <m/>
    <s v="Michael Topolski"/>
    <d v="2013-01-23T10:37:56"/>
    <d v="2013-01-22T10:40:22"/>
    <d v="2013-07-12T15:11:45"/>
    <s v="Enhancement"/>
    <s v="Enhancement Request"/>
    <s v="Cheryl Hodge"/>
    <s v="Test Software"/>
    <s v="William.Bartus@itt.com"/>
    <m/>
    <m/>
    <s v="Michael Topolski"/>
    <x v="11"/>
    <m/>
    <x v="1"/>
    <x v="1"/>
    <d v="2013-01-22T10:40:22"/>
    <d v="2013-07-12T15:11:45"/>
    <s v="NPE"/>
    <x v="3"/>
    <n v="28"/>
    <x v="0"/>
    <x v="9"/>
  </r>
  <r>
    <s v="GPS300002890"/>
    <s v="Update the MDU AFS Signals script using new calibration methods and syntax."/>
    <x v="0"/>
    <s v="Closed/Approved"/>
    <s v="Developmental"/>
    <m/>
    <m/>
    <m/>
    <s v="Mission Data Unit (MDU)"/>
    <s v="2-Give High Attention"/>
    <m/>
    <s v="Michael Topolski"/>
    <d v="2013-01-24T10:05:48"/>
    <d v="2013-01-24T09:47:05"/>
    <d v="2013-07-03T19:49:34"/>
    <s v="Not a Failure"/>
    <s v="Fixed"/>
    <s v="Cheryl Hodge"/>
    <s v="Test Software"/>
    <s v="Vincent.Cuprewich@itt.com"/>
    <m/>
    <m/>
    <s v="Michael Topolski"/>
    <x v="0"/>
    <m/>
    <x v="0"/>
    <x v="1"/>
    <d v="2013-01-24T09:47:05"/>
    <d v="2013-07-03T19:49:34"/>
    <s v="MDU"/>
    <x v="0"/>
    <n v="27"/>
    <x v="0"/>
    <x v="7"/>
  </r>
  <r>
    <s v="GPS300002897"/>
    <s v="MITE and MAR EquipmentLimits files require updates (functionality already in CSTS)"/>
    <x v="0"/>
    <s v="Closed/Approved"/>
    <s v="Developmental"/>
    <m/>
    <m/>
    <s v="CSTS SIRN 11796AO"/>
    <s v="MITE"/>
    <s v="2-Give High Attention"/>
    <n v="289528962898"/>
    <s v="George Lewis"/>
    <d v="2013-03-14T12:38:25"/>
    <d v="2013-01-24T17:53:45"/>
    <d v="2013-03-22T09:57:52"/>
    <s v="Coding Error"/>
    <s v="Fixed"/>
    <s v="Cheryl Hodge"/>
    <s v="Test Software"/>
    <s v="Robert.Mayercik@itt.com"/>
    <m/>
    <m/>
    <s v="Robert Mayercik"/>
    <x v="0"/>
    <s v="11796AR"/>
    <x v="1"/>
    <x v="1"/>
    <d v="2013-01-24T17:53:45"/>
    <d v="2013-06-05T16:08:10"/>
    <s v="MDU"/>
    <x v="1"/>
    <n v="23"/>
    <x v="0"/>
    <x v="4"/>
  </r>
  <r>
    <s v="GPS300002898"/>
    <s v="NPEITE and TAR EquipmentLimits files require updates (functionality already in CSTS)"/>
    <x v="0"/>
    <s v="Closed/Approved"/>
    <s v="Developmental"/>
    <m/>
    <m/>
    <s v="CSTS SIRN 11796AO"/>
    <s v="NPE ITE"/>
    <s v="2-Give High Attention"/>
    <n v="289528962897"/>
    <s v="George Lewis"/>
    <d v="2013-03-14T12:37:29"/>
    <d v="2013-01-24T18:09:33"/>
    <d v="2013-07-26T16:33:01"/>
    <s v="Coding Error"/>
    <s v="Fixed"/>
    <s v="Cheryl Hodge"/>
    <s v="Test Software"/>
    <s v="Robert.Mayercik@itt.com"/>
    <m/>
    <m/>
    <s v="Robert Mayercik"/>
    <x v="11"/>
    <s v="11796AR"/>
    <x v="1"/>
    <x v="1"/>
    <d v="2013-01-24T18:09:33"/>
    <d v="2013-07-26T16:33:01"/>
    <s v="NPE"/>
    <x v="1"/>
    <n v="30"/>
    <x v="0"/>
    <x v="4"/>
  </r>
  <r>
    <s v="GPS300002900"/>
    <s v="Implement MDU Power Down script updates found during test report review."/>
    <x v="0"/>
    <s v="Closed/Approved"/>
    <s v="Developmental"/>
    <m/>
    <m/>
    <m/>
    <s v="Mission Data Unit (MDU)"/>
    <s v="3-Normal Queue"/>
    <m/>
    <s v="Michael Topolski"/>
    <d v="2013-01-28T08:22:22"/>
    <d v="2013-01-25T12:28:07"/>
    <d v="2013-06-27T10:15:59"/>
    <s v="Enhancement"/>
    <s v="Enhancement Request"/>
    <s v="Cheryl Hodge"/>
    <s v="Test Software"/>
    <s v="Vincent.Cuprewich@itt.com"/>
    <m/>
    <m/>
    <s v="Michael Topolski"/>
    <x v="20"/>
    <m/>
    <x v="1"/>
    <x v="1"/>
    <d v="2013-01-25T12:28:07"/>
    <d v="2013-06-27T10:15:59"/>
    <s v="MDU"/>
    <x v="0"/>
    <n v="26"/>
    <x v="0"/>
    <x v="7"/>
  </r>
  <r>
    <s v="GPS300002902"/>
    <s v="TKS SubAssembly Test Procedure needs to be updated"/>
    <x v="2"/>
    <s v="Open"/>
    <s v="Developmental"/>
    <s v="TPR1652500 Rev. A"/>
    <s v="TPR1652500 Rev. B"/>
    <m/>
    <s v="Mission Data Unit (MDU)"/>
    <s v="3-Normal Queue"/>
    <n v="2492"/>
    <s v="Nick Suttora"/>
    <d v="2013-02-21T13:52:34"/>
    <d v="2013-01-25T12:34:17"/>
    <m/>
    <m/>
    <m/>
    <m/>
    <s v="Test Engineering"/>
    <m/>
    <m/>
    <m/>
    <s v="Cheryl Hodge"/>
    <x v="5"/>
    <m/>
    <x v="1"/>
    <x v="0"/>
    <d v="2013-01-25T12:34:17"/>
    <m/>
    <s v="MDU"/>
    <x v="0"/>
    <n v="0"/>
    <x v="1"/>
    <x v="0"/>
  </r>
  <r>
    <s v="GPS300002903"/>
    <s v="Implement MDU AFS INPUT VSWR script updates found during test report review."/>
    <x v="0"/>
    <s v="Closed/Approved"/>
    <s v="Developmental"/>
    <m/>
    <m/>
    <m/>
    <s v="Mission Data Unit (MDU)"/>
    <s v="3-Normal Queue"/>
    <m/>
    <s v="Michael Topolski"/>
    <d v="2013-01-28T08:27:00"/>
    <d v="2013-01-25T12:36:10"/>
    <d v="2013-07-03T19:50:55"/>
    <s v="Not a Failure"/>
    <s v="Fixed"/>
    <s v="Cheryl Hodge"/>
    <s v="Systems"/>
    <s v="Vincent.Cuprewich@itt.com"/>
    <m/>
    <m/>
    <s v="Michael Topolski"/>
    <x v="0"/>
    <m/>
    <x v="2"/>
    <x v="1"/>
    <d v="2013-01-25T12:36:10"/>
    <d v="2013-07-03T19:50:55"/>
    <s v="MDU"/>
    <x v="0"/>
    <n v="27"/>
    <x v="0"/>
    <x v="7"/>
  </r>
  <r>
    <s v="GPS300002904"/>
    <s v="Implement MDU BDP script updates found during test report review."/>
    <x v="0"/>
    <s v="Closed/Approved"/>
    <s v="Developmental"/>
    <m/>
    <m/>
    <m/>
    <s v="Mission Data Unit (MDU)"/>
    <s v="3-Normal Queue"/>
    <m/>
    <s v="Michael Topolski"/>
    <d v="2013-01-28T08:29:46"/>
    <d v="2013-01-25T12:40:08"/>
    <d v="2013-05-20T19:03:54"/>
    <s v="Not a Failure"/>
    <s v="Fixed"/>
    <s v="Cheryl Hodge"/>
    <s v="Systems"/>
    <s v="Vincent.Cuprewich@itt.com"/>
    <m/>
    <m/>
    <s v="Michael Topolski"/>
    <x v="0"/>
    <m/>
    <x v="1"/>
    <x v="1"/>
    <d v="2013-01-25T12:40:08"/>
    <d v="2013-05-20T19:03:54"/>
    <s v="MDU"/>
    <x v="0"/>
    <n v="21"/>
    <x v="0"/>
    <x v="7"/>
  </r>
  <r>
    <s v="GPS300002906"/>
    <s v="MITEMAR3 MDU_CONFIG 9 side B ATP meas log values do not equal power meters"/>
    <x v="0"/>
    <s v="Closed/Approved"/>
    <s v="Developmental"/>
    <m/>
    <m/>
    <m/>
    <s v="MITE"/>
    <s v="3-Normal Queue"/>
    <s v="DR 2193"/>
    <s v="Stephen Panicali"/>
    <d v="2013-02-21T15:23:58"/>
    <d v="2013-01-25T21:13:43"/>
    <d v="2013-05-24T17:33:52"/>
    <s v="Requirement Misunderstood"/>
    <s v="Fixed"/>
    <s v="Cheryl Hodge"/>
    <s v="Test Software"/>
    <s v="Stephen.Panicali@itt.com"/>
    <s v="Integration Test Phase"/>
    <s v="GSS at MM #3"/>
    <s v="Michael L. Murray"/>
    <x v="0"/>
    <m/>
    <x v="1"/>
    <x v="1"/>
    <d v="2013-01-25T21:13:43"/>
    <d v="2013-05-24T17:33:52"/>
    <s v="MDU"/>
    <x v="0"/>
    <n v="21"/>
    <x v="0"/>
    <x v="5"/>
  </r>
  <r>
    <s v="GPS300002909"/>
    <s v="Update BDA SINE freq range for TKS spurious in MDU Cal Paths use case and script"/>
    <x v="0"/>
    <s v="Closed/Approved"/>
    <s v="Developmental"/>
    <m/>
    <s v="MITE_Mar_Sig_Path_Cal.xtss"/>
    <m/>
    <s v="MITE"/>
    <s v="3-Normal Queue"/>
    <m/>
    <s v="Robert Mayercik"/>
    <d v="2013-01-29T09:15:23"/>
    <d v="2013-01-29T07:42:01"/>
    <d v="2013-05-24T18:00:02"/>
    <s v="Requirement Incorrect"/>
    <s v="Fixed"/>
    <s v="Cheryl Hodge"/>
    <s v="Test Software"/>
    <s v="Luigi.Greco@itt.com"/>
    <m/>
    <m/>
    <s v="Luigi Greco"/>
    <x v="0"/>
    <n v="11840"/>
    <x v="1"/>
    <x v="1"/>
    <d v="2013-01-29T07:42:01"/>
    <d v="2013-05-24T18:00:02"/>
    <s v="MDU"/>
    <x v="0"/>
    <n v="21"/>
    <x v="0"/>
    <x v="7"/>
  </r>
  <r>
    <s v="GPS300002910"/>
    <s v="GED/LLED Validation Script doesn't run.  Scope channel 2 trigger level not set"/>
    <x v="4"/>
    <s v="Closed/Awaiting Approval"/>
    <s v="Developmental"/>
    <m/>
    <m/>
    <m/>
    <s v="MAR"/>
    <s v="2-Give High Attention"/>
    <m/>
    <s v="Stephen Angelo"/>
    <d v="2013-02-18T17:47:06"/>
    <d v="2013-01-29T09:39:50"/>
    <d v="2013-02-08T10:38:40"/>
    <s v="Test Set Up Error"/>
    <s v="Fixed"/>
    <m/>
    <s v="Test Engineering"/>
    <s v="Michaell.Murray@itt.com"/>
    <s v="Integration Test Phase"/>
    <s v="MITE MAR 4"/>
    <s v="Joel Warburg"/>
    <x v="13"/>
    <m/>
    <x v="0"/>
    <x v="1"/>
    <d v="2013-01-29T09:39:50"/>
    <m/>
    <s v="MDU"/>
    <x v="0"/>
    <n v="0"/>
    <x v="0"/>
    <x v="8"/>
  </r>
  <r>
    <s v="GPS300002912"/>
    <s v="Update the MDU Standard Code script with issues found during test report review"/>
    <x v="0"/>
    <s v="Closed/Approved"/>
    <s v="Developmental"/>
    <m/>
    <m/>
    <m/>
    <s v="Mission Data Unit (MDU)"/>
    <s v="3-Normal Queue"/>
    <m/>
    <s v="Michael Topolski"/>
    <d v="2013-01-30T09:03:11"/>
    <d v="2013-01-29T17:00:05"/>
    <d v="2013-05-24T17:34:59"/>
    <s v="Coding Error"/>
    <s v="Fixed"/>
    <s v="Cheryl Hodge"/>
    <s v="Systems"/>
    <s v="Vincent.Cuprewich@itt.com"/>
    <m/>
    <m/>
    <s v="Michael Topolski"/>
    <x v="0"/>
    <m/>
    <x v="1"/>
    <x v="1"/>
    <d v="2013-01-29T17:00:05"/>
    <d v="2013-05-24T17:34:59"/>
    <s v="MDU"/>
    <x v="0"/>
    <n v="21"/>
    <x v="0"/>
    <x v="7"/>
  </r>
  <r>
    <s v="GPS300002913"/>
    <s v="Include calibration methods into the MDU Crosslink Transmit script"/>
    <x v="0"/>
    <s v="Closed/Approved"/>
    <s v="Developmental"/>
    <m/>
    <m/>
    <m/>
    <s v="Mission Data Unit (MDU)"/>
    <s v="3-Normal Queue"/>
    <m/>
    <s v="Michael Topolski"/>
    <d v="2013-01-30T14:23:44"/>
    <d v="2013-01-30T13:28:05"/>
    <d v="2013-05-17T09:23:50"/>
    <s v="Enhancement"/>
    <s v="Enhancement Request"/>
    <s v="Cheryl Hodge"/>
    <s v="Test Software"/>
    <s v="Vincent.Cuprewich@itt.com"/>
    <m/>
    <m/>
    <s v="Michael Topolski"/>
    <x v="0"/>
    <m/>
    <x v="1"/>
    <x v="1"/>
    <d v="2013-01-30T13:28:05"/>
    <d v="2013-05-17T09:23:50"/>
    <s v="MDU"/>
    <x v="0"/>
    <n v="20"/>
    <x v="0"/>
    <x v="7"/>
  </r>
  <r>
    <s v="GPS300002917"/>
    <s v="MDU_Transmitter_Control_Word (TCW) L3 CRC calculation/display errors"/>
    <x v="0"/>
    <s v="Closed/Approved"/>
    <s v="Developmental"/>
    <m/>
    <m/>
    <m/>
    <s v="MITE"/>
    <s v="3-Normal Queue"/>
    <m/>
    <s v="Robert Mayercik"/>
    <d v="2013-02-21T13:56:58"/>
    <d v="2013-01-31T23:55:12"/>
    <d v="2013-05-19T16:23:39"/>
    <s v="Coding Error"/>
    <s v="Fixed"/>
    <s v="Cheryl Hodge"/>
    <s v="Test Software"/>
    <s v="Nick.Suttora@itt.com"/>
    <s v="Integration Test Phase"/>
    <m/>
    <s v="Michael L. Murray"/>
    <x v="0"/>
    <m/>
    <x v="1"/>
    <x v="0"/>
    <d v="2013-01-31T23:55:12"/>
    <d v="2013-05-19T16:23:39"/>
    <s v="MDU"/>
    <x v="0"/>
    <n v="21"/>
    <x v="0"/>
    <x v="0"/>
  </r>
  <r>
    <s v="GPS300002918"/>
    <s v="Non double type measurement types fail during the measurement"/>
    <x v="0"/>
    <s v="Closed/Approved"/>
    <s v="Developmental"/>
    <m/>
    <m/>
    <m/>
    <s v="CSTS"/>
    <s v="3-Normal Queue"/>
    <m/>
    <s v="Jason Jackson"/>
    <d v="2013-02-05T10:27:14"/>
    <d v="2013-02-01T11:03:32"/>
    <d v="2013-02-05T15:11:10"/>
    <s v="Enhancement"/>
    <s v="Fixed"/>
    <s v="Cheryl Hodge"/>
    <s v="Test Software"/>
    <s v="Roger.Masotti@itt.com"/>
    <m/>
    <m/>
    <s v="Richard Lourette"/>
    <x v="0"/>
    <s v="11796AQ"/>
    <x v="1"/>
    <x v="1"/>
    <d v="2013-02-01T11:03:32"/>
    <d v="2013-05-20T17:30:13"/>
    <s v="Software"/>
    <x v="1"/>
    <n v="21"/>
    <x v="0"/>
    <x v="4"/>
  </r>
  <r>
    <s v="GPS300002919"/>
    <s v="Crosslink Receive Transmission Failure"/>
    <x v="0"/>
    <s v="Closed/Approved"/>
    <s v="Developmental"/>
    <m/>
    <m/>
    <m/>
    <s v="MITE"/>
    <s v="2-Give High Attention"/>
    <m/>
    <s v="Michael Topolski"/>
    <d v="2013-02-01T12:42:15"/>
    <d v="2013-02-01T11:35:19"/>
    <d v="2013-06-13T12:57:39"/>
    <s v="Informational"/>
    <s v="Fixed"/>
    <s v="Cheryl Hodge"/>
    <s v="Systems"/>
    <s v="Vincent.Cuprewich@itt.com"/>
    <m/>
    <m/>
    <s v="Vincent Cuprewich"/>
    <x v="0"/>
    <m/>
    <x v="0"/>
    <x v="1"/>
    <d v="2013-02-01T11:35:19"/>
    <d v="2013-06-13T12:57:39"/>
    <s v="MDU"/>
    <x v="0"/>
    <n v="24"/>
    <x v="0"/>
    <x v="7"/>
  </r>
  <r>
    <s v="GPS300002921"/>
    <s v="MDUB2-797 &amp; MDUB2-798 rqmts must change to support Code Power Ratio DR"/>
    <x v="0"/>
    <s v="Closed/Approved"/>
    <s v="Developmental"/>
    <m/>
    <m/>
    <m/>
    <s v="Mission Data Unit (MDU)"/>
    <s v="3-Normal Queue"/>
    <n v="2406"/>
    <s v="Stephen Kaytus"/>
    <d v="2013-08-27T18:46:48"/>
    <d v="2013-02-01T16:37:25"/>
    <d v="2014-01-14T09:55:49"/>
    <s v="Requirement Misunderstood"/>
    <s v="Fixed"/>
    <s v="Cheryl Hodge"/>
    <s v="Systems"/>
    <s v="Cheryl.Hodge@itt.com"/>
    <m/>
    <m/>
    <s v="Cheryl Hodge"/>
    <x v="0"/>
    <m/>
    <x v="1"/>
    <x v="1"/>
    <d v="2013-02-01T16:37:25"/>
    <d v="2014-01-14T09:55:49"/>
    <s v="MDU"/>
    <x v="0"/>
    <n v="3"/>
    <x v="1"/>
    <x v="1"/>
  </r>
  <r>
    <s v="GPS300002923"/>
    <s v="TKS Phase Noise Script"/>
    <x v="0"/>
    <s v="Closed/Approved"/>
    <s v="Developmental"/>
    <s v="ATP1652000"/>
    <m/>
    <s v="During Script Execution"/>
    <s v="Mission Data Unit (MDU)"/>
    <s v="3-Normal Queue"/>
    <n v="3086"/>
    <s v="Robert Mayercik"/>
    <d v="2013-05-26T10:46:54"/>
    <d v="2013-02-01T18:33:06"/>
    <d v="2013-06-27T10:18:38"/>
    <s v="Enhancement"/>
    <s v="Fixed"/>
    <s v="Cheryl Hodge"/>
    <s v="Test Engineering"/>
    <s v="Allen.Kozal@itt.com"/>
    <s v="Acceptance Phase (HW)"/>
    <m/>
    <s v="Allen Kozal"/>
    <x v="0"/>
    <m/>
    <x v="1"/>
    <x v="1"/>
    <d v="2013-02-01T18:33:06"/>
    <d v="2013-06-27T10:18:38"/>
    <s v="MDU"/>
    <x v="0"/>
    <n v="26"/>
    <x v="0"/>
    <x v="7"/>
  </r>
  <r>
    <s v="GPS300002927"/>
    <s v="L3_TX_Mode command not in correct place for NPE OOBE &amp; Wait states"/>
    <x v="0"/>
    <s v="Closed/Approved"/>
    <s v="Developmental"/>
    <s v="NPE_LBand_OOBE/NPE_Safe_Transfer_switch.xtss"/>
    <m/>
    <m/>
    <s v="NPE ITE"/>
    <s v="3-Normal Queue"/>
    <m/>
    <s v="Michael Topolski"/>
    <d v="2013-02-25T14:12:11"/>
    <d v="2013-02-06T01:02:25"/>
    <d v="2013-10-14T14:49:19"/>
    <s v="Requirement Misunderstood"/>
    <s v="Fixed"/>
    <s v="Cheryl Hodge"/>
    <s v="Test Engineering"/>
    <s v="John.Pistacchio@itt.com"/>
    <s v="Integration Test Phase"/>
    <m/>
    <s v="William Bartus"/>
    <x v="11"/>
    <m/>
    <x v="1"/>
    <x v="1"/>
    <d v="2013-02-06T01:02:25"/>
    <d v="2013-10-14T14:49:19"/>
    <s v="NPE"/>
    <x v="3"/>
    <n v="42"/>
    <x v="0"/>
    <x v="9"/>
  </r>
  <r>
    <s v="GPS300002934"/>
    <s v="L3 Invalid Control Word Test failure due to timing issue"/>
    <x v="0"/>
    <s v="Closed/Approved"/>
    <s v="Formal DR"/>
    <m/>
    <s v="SIRN11929"/>
    <m/>
    <s v="Transmitter/Tuning STE"/>
    <s v="2-Give High Attention"/>
    <s v="LM DR 2950"/>
    <s v="Dick Wong"/>
    <d v="2013-02-12T10:20:29"/>
    <d v="2013-02-12T06:44:08"/>
    <d v="2013-03-07T11:34:31"/>
    <s v="Enhancement"/>
    <s v="Fixed"/>
    <s v="Cheryl Hodge"/>
    <s v="Test Engineering"/>
    <s v="David.Valvano@itt.com"/>
    <s v="Unit Test Phase"/>
    <s v="XMTR STE"/>
    <s v="David Valvano"/>
    <x v="19"/>
    <n v="11929"/>
    <x v="0"/>
    <x v="1"/>
    <d v="2013-02-12T06:44:08"/>
    <d v="2013-05-16T11:22:41"/>
    <s v="SV Qual"/>
    <x v="4"/>
    <n v="20"/>
    <x v="0"/>
    <x v="10"/>
  </r>
  <r>
    <s v="GPS300002935"/>
    <s v="L3 Thermal cycle transitions requires an automated command."/>
    <x v="0"/>
    <s v="Closed/Approved"/>
    <s v="Formal DR"/>
    <m/>
    <s v="SIRN11929"/>
    <m/>
    <s v="Transmitter/Tuning STE"/>
    <s v="2-Give High Attention"/>
    <s v="LM DR 2950"/>
    <s v="Dick Wong"/>
    <d v="2013-02-12T10:21:13"/>
    <d v="2013-02-12T09:18:17"/>
    <d v="2013-03-07T11:35:12"/>
    <s v="Enhancement"/>
    <s v="Fixed"/>
    <s v="Cheryl Hodge"/>
    <s v="Test Engineering"/>
    <s v="David.Valvano@itt.com"/>
    <s v="Unit Test Phase"/>
    <s v="XMTR STE"/>
    <s v="David Valvano"/>
    <x v="19"/>
    <n v="11929"/>
    <x v="0"/>
    <x v="1"/>
    <d v="2013-02-12T09:18:17"/>
    <d v="2013-05-16T11:23:00"/>
    <s v="SV Qual"/>
    <x v="4"/>
    <n v="20"/>
    <x v="0"/>
    <x v="10"/>
  </r>
  <r>
    <s v="GPS300002938"/>
    <s v="Implement MDU IBE script changes found during pre-flight script/data review"/>
    <x v="0"/>
    <s v="Closed/Approved"/>
    <s v="Developmental"/>
    <m/>
    <m/>
    <m/>
    <s v="Mission Data Unit (MDU)"/>
    <s v="2-Give High Attention"/>
    <m/>
    <s v="Michael Topolski"/>
    <d v="2013-02-13T15:28:10"/>
    <d v="2013-02-13T10:28:38"/>
    <d v="2013-05-28T12:53:52"/>
    <s v="Enhancement"/>
    <s v="Enhancement Request"/>
    <s v="Cheryl Hodge"/>
    <s v="Systems"/>
    <s v="Luigi.Greco@itt.com"/>
    <m/>
    <m/>
    <s v="Michael Topolski"/>
    <x v="0"/>
    <m/>
    <x v="1"/>
    <x v="1"/>
    <d v="2013-02-13T10:28:38"/>
    <d v="2013-05-28T12:53:52"/>
    <s v="MDU"/>
    <x v="0"/>
    <n v="22"/>
    <x v="0"/>
    <x v="7"/>
  </r>
  <r>
    <s v="GPS300002939"/>
    <s v="X1 Epoch Adjust Requirement Coverage"/>
    <x v="0"/>
    <s v="Closed/Approved"/>
    <s v="Developmental"/>
    <m/>
    <m/>
    <m/>
    <s v="MITE"/>
    <s v="2-Give High Attention"/>
    <s v="3191, 2940, 3203"/>
    <s v="Vincent Cuprewich"/>
    <d v="2013-02-13T15:26:58"/>
    <d v="2013-02-13T10:34:04"/>
    <d v="2013-07-19T13:23:52"/>
    <s v="Enhancement"/>
    <s v="Fixed"/>
    <s v="Cheryl Hodge"/>
    <s v="Systems"/>
    <s v="Vincent.Cuprewich@itt.com"/>
    <m/>
    <m/>
    <s v="Vincent Cuprewich"/>
    <x v="0"/>
    <m/>
    <x v="0"/>
    <x v="1"/>
    <d v="2013-02-13T10:34:04"/>
    <d v="2013-07-19T13:23:52"/>
    <s v="MDU"/>
    <x v="0"/>
    <n v="29"/>
    <x v="0"/>
    <x v="7"/>
  </r>
  <r>
    <s v="GPS300002940"/>
    <s v="X1 Epoch Adjust Requirement Coverage"/>
    <x v="0"/>
    <s v="Closed/Approved"/>
    <s v="Developmental"/>
    <m/>
    <m/>
    <m/>
    <s v="NPE ITE"/>
    <s v="2-Give High Attention"/>
    <n v="2939"/>
    <s v="Michael Topolski"/>
    <d v="2013-07-31T15:10:43"/>
    <d v="2013-02-13T10:34:04"/>
    <d v="2013-08-19T12:56:19"/>
    <s v="Enhancement"/>
    <s v="Fixed"/>
    <s v="Cheryl Hodge"/>
    <s v="Systems"/>
    <s v="Brandon.Flon@itt.com"/>
    <m/>
    <m/>
    <s v="Vincent Cuprewich"/>
    <x v="11"/>
    <m/>
    <x v="0"/>
    <x v="1"/>
    <d v="2013-02-13T10:34:04"/>
    <d v="2013-08-19T12:56:19"/>
    <s v="NPE"/>
    <x v="3"/>
    <n v="34"/>
    <x v="0"/>
    <x v="9"/>
  </r>
  <r>
    <s v="GPS300002943"/>
    <s v="MDU Weight and Bonding Resistance script needs Isolation/Continuity Measurements and Connector Designations"/>
    <x v="0"/>
    <s v="Closed/Approved"/>
    <s v="Developmental"/>
    <m/>
    <m/>
    <m/>
    <s v="MITE"/>
    <s v="3-Normal Queue"/>
    <m/>
    <s v="Michael Topolski"/>
    <d v="2013-02-13T14:42:50"/>
    <d v="2013-02-13T11:41:40"/>
    <d v="2013-06-05T19:15:41"/>
    <s v="Enhancement"/>
    <s v="Enhancement Request"/>
    <s v="Cheryl Hodge"/>
    <s v="Test Engineering"/>
    <s v="Luigi.Greco@itt.com"/>
    <s v="Integration Test Phase"/>
    <m/>
    <s v="Stephen Panicali"/>
    <x v="0"/>
    <m/>
    <x v="1"/>
    <x v="1"/>
    <d v="2013-02-13T11:41:40"/>
    <d v="2013-06-05T19:15:41"/>
    <s v="MDU"/>
    <x v="0"/>
    <n v="23"/>
    <x v="0"/>
    <x v="7"/>
  </r>
  <r>
    <s v="GPS300002945"/>
    <s v="MDU_AFS_Signals Use Case and script need to be updated to upload AFS data MUBs as well as the AFS Select MUBs."/>
    <x v="0"/>
    <s v="Closed/Approved"/>
    <s v="Developmental"/>
    <m/>
    <m/>
    <m/>
    <s v="MITE"/>
    <s v="1-Resolve Immediately"/>
    <n v="2944"/>
    <s v="Robert Mayercik"/>
    <d v="2013-05-26T10:42:38"/>
    <d v="2013-02-13T14:28:16"/>
    <d v="2013-07-03T19:49:00"/>
    <s v="Design Error"/>
    <s v="Fixed Indirectly"/>
    <s v="Cheryl Hodge"/>
    <s v="Test Software"/>
    <s v="Vincent.Cuprewich@itt.com"/>
    <m/>
    <m/>
    <s v="Michael Stone"/>
    <x v="0"/>
    <m/>
    <x v="0"/>
    <x v="1"/>
    <d v="2013-02-13T14:28:16"/>
    <d v="2013-07-03T19:49:00"/>
    <s v="MDU"/>
    <x v="0"/>
    <n v="27"/>
    <x v="0"/>
    <x v="7"/>
  </r>
  <r>
    <s v="GPS300002947"/>
    <s v="Misspelling of Engine in Debugging log"/>
    <x v="0"/>
    <s v="Closed/Approved"/>
    <s v="Developmental"/>
    <m/>
    <m/>
    <m/>
    <s v="CSTS"/>
    <s v="4-Low Priority"/>
    <m/>
    <s v="George Lewis"/>
    <d v="2013-05-09T11:40:27"/>
    <d v="2013-02-14T10:36:45"/>
    <d v="2013-06-12T13:55:50"/>
    <s v="Not a Failure"/>
    <s v="Fixed"/>
    <s v="Cheryl Hodge"/>
    <s v="Test Software"/>
    <s v="Julie.Fazio@itt.com"/>
    <m/>
    <m/>
    <s v="Julie Fazio"/>
    <x v="16"/>
    <s v="11796AS"/>
    <x v="2"/>
    <x v="1"/>
    <d v="2013-02-14T10:36:45"/>
    <d v="2013-06-12T13:55:50"/>
    <s v="Software"/>
    <x v="1"/>
    <n v="24"/>
    <x v="0"/>
    <x v="4"/>
  </r>
  <r>
    <s v="GPS300002953"/>
    <s v="Incorporate the use of 4 port ENA models into software."/>
    <x v="0"/>
    <s v="Closed/Approved"/>
    <s v="Formal DR"/>
    <m/>
    <s v="SIRN11929"/>
    <m/>
    <s v="Transmitter/Tuning STE"/>
    <s v="2-Give High Attention"/>
    <s v="LM DR 2950"/>
    <s v="Dick Wong"/>
    <d v="2013-02-21T13:06:40"/>
    <d v="2013-02-18T06:41:32"/>
    <d v="2013-03-07T11:37:42"/>
    <s v="Enhancement"/>
    <s v="Fixed"/>
    <s v="Cheryl Hodge"/>
    <s v="Test Engineering"/>
    <s v="David.Valvano@itt.com"/>
    <s v="Integration Test Phase"/>
    <s v="XMTR STE"/>
    <s v="David Valvano"/>
    <x v="19"/>
    <n v="11929"/>
    <x v="0"/>
    <x v="1"/>
    <d v="2013-02-18T06:41:32"/>
    <d v="2013-05-16T11:23:13"/>
    <s v="SV Qual"/>
    <x v="4"/>
    <n v="20"/>
    <x v="0"/>
    <x v="10"/>
  </r>
  <r>
    <s v="GPS300002956"/>
    <s v="MDU TKS Spurious script needs auto calibration updates."/>
    <x v="0"/>
    <s v="Closed/Approved"/>
    <s v="Developmental"/>
    <m/>
    <m/>
    <m/>
    <s v="Mission Data Unit (MDU)"/>
    <s v="2-Give High Attention"/>
    <s v="3189, 3190"/>
    <s v="Michael Topolski"/>
    <d v="2013-02-21T12:35:07"/>
    <d v="2013-02-19T10:08:27"/>
    <d v="2013-07-26T16:38:16"/>
    <s v="Enhancement"/>
    <s v="Enhancement Request"/>
    <s v="Cheryl Hodge"/>
    <s v="Test Software"/>
    <s v="Brandon.Flon@itt.com"/>
    <m/>
    <m/>
    <s v="Michael Topolski"/>
    <x v="0"/>
    <m/>
    <x v="1"/>
    <x v="1"/>
    <d v="2013-02-19T10:08:27"/>
    <d v="2013-07-26T16:38:16"/>
    <s v="MDU"/>
    <x v="0"/>
    <n v="30"/>
    <x v="0"/>
    <x v="7"/>
  </r>
  <r>
    <s v="GPS300002957"/>
    <s v="Missing Transmitter Control Word MDUB2 Test Requirement"/>
    <x v="0"/>
    <s v="Closed/Approved"/>
    <s v="Developmental"/>
    <m/>
    <m/>
    <m/>
    <s v="MITE"/>
    <s v="2-Give High Attention"/>
    <m/>
    <s v="Michael Topolski"/>
    <d v="2013-02-21T12:34:31"/>
    <d v="2013-02-19T14:21:03"/>
    <d v="2013-06-17T13:08:29"/>
    <s v="Not a Failure"/>
    <s v="Fixed"/>
    <s v="Cheryl Hodge"/>
    <s v="Systems"/>
    <s v="Vincent.Cuprewich@itt.com"/>
    <m/>
    <m/>
    <s v="Vincent Cuprewich"/>
    <x v="0"/>
    <m/>
    <x v="0"/>
    <x v="1"/>
    <d v="2013-02-19T14:21:03"/>
    <d v="2013-06-17T13:08:29"/>
    <s v="MDU"/>
    <x v="0"/>
    <n v="25"/>
    <x v="0"/>
    <x v="7"/>
  </r>
  <r>
    <s v="GPS300002959"/>
    <s v="Protoqual thermal cycle/thermal vac metrics should be included in the post test processing"/>
    <x v="0"/>
    <s v="Closed/Approved"/>
    <s v="Formal DR"/>
    <m/>
    <s v="SIRN11929"/>
    <m/>
    <s v="Transmitter/Tuning STE"/>
    <s v="3-Normal Queue"/>
    <s v="LM DR 2950"/>
    <s v="Dick Wong"/>
    <d v="2013-02-21T13:07:30"/>
    <d v="2013-02-20T07:02:51"/>
    <d v="2013-03-07T11:38:10"/>
    <s v="Enhancement"/>
    <s v="Fixed"/>
    <s v="Cheryl Hodge"/>
    <s v="Test Engineering"/>
    <s v="David.Valvano@itt.com"/>
    <s v="Acceptance Phase (HW)"/>
    <s v="XMTR STE"/>
    <s v="David Valvano"/>
    <x v="19"/>
    <n v="11929"/>
    <x v="1"/>
    <x v="1"/>
    <d v="2013-02-20T07:02:52"/>
    <d v="2013-05-16T11:23:59"/>
    <s v="SV Qual"/>
    <x v="4"/>
    <n v="20"/>
    <x v="0"/>
    <x v="10"/>
  </r>
  <r>
    <s v="GPS300002963"/>
    <s v="FSW: Disable TKS Anomaly Detector During Survive Events"/>
    <x v="0"/>
    <s v="Closed/Approved"/>
    <s v="Developmental"/>
    <s v="code"/>
    <m/>
    <m/>
    <s v="Mission Data Unit (MDU)"/>
    <s v="3-Normal Queue"/>
    <m/>
    <s v="Aryeh Tasher"/>
    <d v="2013-02-25T11:03:41"/>
    <d v="2013-02-25T09:50:49"/>
    <d v="2013-05-24T14:06:45"/>
    <s v="Not a Failure"/>
    <s v="Fixed"/>
    <s v="Cheryl Hodge"/>
    <s v="Flight Software"/>
    <s v="Patricia.Roeland@itt.com"/>
    <s v="Integration Test Phase"/>
    <m/>
    <s v="Aryeh Tasher"/>
    <x v="8"/>
    <n v="11941"/>
    <x v="1"/>
    <x v="2"/>
    <d v="2013-02-25T09:50:49"/>
    <d v="2013-05-24T14:06:45"/>
    <s v="Software"/>
    <x v="1"/>
    <n v="21"/>
    <x v="0"/>
    <x v="3"/>
  </r>
  <r>
    <s v="GPS300002964"/>
    <s v="NPEITE #3 OOBE Cal Paths show poor IL and RL performance across all bands and aperture inputs"/>
    <x v="0"/>
    <s v="Closed/Approved"/>
    <s v="Developmental"/>
    <m/>
    <m/>
    <m/>
    <s v="NPE ITE"/>
    <s v="1-Resolve Immediately"/>
    <m/>
    <s v="Stephen Angelo"/>
    <d v="2013-02-28T13:49:51"/>
    <d v="2013-02-25T15:17:19"/>
    <d v="2013-09-19T11:29:16"/>
    <s v="Part Defect"/>
    <s v="Fixed"/>
    <s v="Cheryl Hodge"/>
    <s v="Systems"/>
    <s v="Luigi.Greco@itt.com"/>
    <m/>
    <m/>
    <s v="Luigi Greco"/>
    <x v="18"/>
    <m/>
    <x v="3"/>
    <x v="0"/>
    <d v="2013-02-25T15:17:19"/>
    <d v="2013-09-19T11:29:16"/>
    <s v="NPE"/>
    <x v="3"/>
    <n v="38"/>
    <x v="0"/>
    <x v="6"/>
  </r>
  <r>
    <s v="GPS300002966"/>
    <s v="NPE GNST L1MEC IBE Outage"/>
    <x v="4"/>
    <s v="Open"/>
    <s v="Developmental"/>
    <m/>
    <m/>
    <m/>
    <s v="Navigation Payload Element (NPE)"/>
    <s v="3-Normal Queue"/>
    <m/>
    <s v="Vincent Cuprewich"/>
    <d v="2013-02-28T13:52:00"/>
    <d v="2013-02-25T17:21:41"/>
    <m/>
    <s v="Informational"/>
    <m/>
    <m/>
    <s v="Systems"/>
    <m/>
    <m/>
    <m/>
    <s v="Vincent Cuprewich"/>
    <x v="18"/>
    <m/>
    <x v="1"/>
    <x v="1"/>
    <d v="2013-02-25T17:21:41"/>
    <m/>
    <s v="NPE"/>
    <x v="3"/>
    <n v="0"/>
    <x v="0"/>
    <x v="6"/>
  </r>
  <r>
    <s v="GPS300002967"/>
    <s v="Sofware changes required to fix NPEITE Tray 1 reflection isues"/>
    <x v="0"/>
    <s v="Closed/Approved"/>
    <s v="Developmental"/>
    <m/>
    <m/>
    <s v="OOBE Panel Testing"/>
    <s v="NPE ITE"/>
    <s v="2-Give High Attention"/>
    <n v="1139"/>
    <s v="Luigi Greco"/>
    <d v="2013-02-28T14:02:46"/>
    <d v="2013-02-27T06:42:01"/>
    <d v="2013-07-24T18:52:49"/>
    <s v="Design Error"/>
    <s v="Fixed"/>
    <s v="Cheryl Hodge"/>
    <s v="Test Engineering"/>
    <s v="William.Bartus@itt.com"/>
    <s v="Unit Test Phase"/>
    <m/>
    <s v="Joel Warburg"/>
    <x v="11"/>
    <m/>
    <x v="1"/>
    <x v="1"/>
    <d v="2013-02-27T06:42:01"/>
    <d v="2013-07-24T18:52:49"/>
    <s v="NPE"/>
    <x v="1"/>
    <n v="30"/>
    <x v="0"/>
    <x v="9"/>
  </r>
  <r>
    <s v="GPS300002969"/>
    <s v="MDU Crosslink Transmit script needs descriptive operator prompts."/>
    <x v="0"/>
    <s v="Closed/Approved"/>
    <s v="Developmental"/>
    <m/>
    <m/>
    <m/>
    <s v="Mission Data Unit (MDU)"/>
    <s v="4-Low Priority"/>
    <m/>
    <s v="Michael Topolski"/>
    <d v="2013-02-28T09:11:53"/>
    <d v="2013-02-27T14:24:09"/>
    <d v="2013-06-21T12:47:25"/>
    <s v="Enhancement"/>
    <s v="Enhancement Request"/>
    <s v="Cheryl Hodge"/>
    <s v="Test Engineering"/>
    <s v="Bruce.Johnson@itt.com"/>
    <m/>
    <m/>
    <s v="Michael Topolski"/>
    <x v="0"/>
    <m/>
    <x v="2"/>
    <x v="1"/>
    <d v="2013-02-27T14:24:09"/>
    <d v="2013-06-21T12:47:25"/>
    <s v="MDU"/>
    <x v="0"/>
    <n v="25"/>
    <x v="0"/>
    <x v="7"/>
  </r>
  <r>
    <s v="GPS300002970"/>
    <s v="Include Power Meter Gain/Loss offset methods into the MDU LBand RF Total Power script"/>
    <x v="0"/>
    <s v="Closed/Approved"/>
    <s v="Developmental"/>
    <m/>
    <m/>
    <m/>
    <s v="Mission Data Unit (MDU)"/>
    <s v="2-Give High Attention"/>
    <m/>
    <s v="Michael Topolski"/>
    <d v="2013-03-04T13:36:49"/>
    <d v="2013-02-28T13:59:49"/>
    <d v="2013-05-24T17:39:44"/>
    <s v="Enhancement"/>
    <s v="Enhancement Request"/>
    <s v="Cheryl Hodge"/>
    <s v="Test Software"/>
    <s v="Luigi.Greco@itt.com"/>
    <m/>
    <m/>
    <s v="Michael Topolski"/>
    <x v="0"/>
    <m/>
    <x v="1"/>
    <x v="1"/>
    <d v="2013-02-28T13:59:49"/>
    <d v="2013-05-24T17:39:44"/>
    <s v="MDU"/>
    <x v="0"/>
    <n v="21"/>
    <x v="0"/>
    <x v="7"/>
  </r>
  <r>
    <s v="GPS300002972"/>
    <s v="FSW - SQE Threshold Checking in L3 Downlink"/>
    <x v="1"/>
    <s v="In Progress"/>
    <s v="Developmental"/>
    <s v="code"/>
    <m/>
    <s v="SIRN 11930"/>
    <s v="Mission Data Unit (MDU)"/>
    <s v="3-Normal Queue"/>
    <m/>
    <s v="Waiman Baccay"/>
    <d v="2013-03-05T11:34:54"/>
    <d v="2013-03-05T10:34:15"/>
    <d v="2013-03-06T11:49:43"/>
    <s v="Coding Error"/>
    <s v="Fixed"/>
    <m/>
    <s v="Flight Software"/>
    <s v="Michael.Gilbert@itt.com"/>
    <s v="Integration Test Phase"/>
    <m/>
    <s v="Waiman Baccay"/>
    <x v="8"/>
    <n v="11957"/>
    <x v="1"/>
    <x v="2"/>
    <d v="2013-03-05T10:34:15"/>
    <m/>
    <s v="Software"/>
    <x v="1"/>
    <n v="0"/>
    <x v="0"/>
    <x v="3"/>
  </r>
  <r>
    <s v="GPS300002973"/>
    <s v="MDU L-Band Code Power Measurement Limits"/>
    <x v="0"/>
    <s v="Closed/Approved"/>
    <s v="Developmental"/>
    <m/>
    <m/>
    <m/>
    <s v="MITE"/>
    <s v="2-Give High Attention"/>
    <m/>
    <s v="Vincent Cuprewich"/>
    <d v="2013-05-18T14:49:21"/>
    <d v="2013-03-06T14:27:06"/>
    <d v="2013-06-27T10:17:51"/>
    <s v="Requirement Incorrect"/>
    <s v="Fixed"/>
    <s v="Cheryl Hodge"/>
    <s v="Systems"/>
    <s v="Michael.Yucis@itt.com"/>
    <m/>
    <m/>
    <s v="Vincent Cuprewich"/>
    <x v="0"/>
    <m/>
    <x v="0"/>
    <x v="1"/>
    <d v="2013-03-06T14:27:06"/>
    <d v="2013-06-27T10:17:51"/>
    <s v="MDU"/>
    <x v="0"/>
    <n v="26"/>
    <x v="0"/>
    <x v="7"/>
  </r>
  <r>
    <s v="GPS300002974"/>
    <s v="Implement  MDU LBand Phase Noise script updates found during data review"/>
    <x v="0"/>
    <s v="Closed/Approved"/>
    <s v="Developmental"/>
    <m/>
    <m/>
    <m/>
    <s v="Mission Data Unit (MDU)"/>
    <s v="2-Give High Attention"/>
    <m/>
    <s v="Robert Mayercik"/>
    <d v="2013-06-12T18:45:18"/>
    <d v="2013-03-06T14:29:27"/>
    <d v="2013-06-13T11:31:40"/>
    <s v="Not a Failure"/>
    <s v="Fixed"/>
    <s v="Cheryl Hodge"/>
    <s v="Systems"/>
    <s v="Vincent.Cuprewich@itt.com"/>
    <m/>
    <m/>
    <s v="Michael Topolski"/>
    <x v="0"/>
    <m/>
    <x v="1"/>
    <x v="1"/>
    <d v="2013-03-06T14:29:27"/>
    <d v="2013-06-13T11:31:40"/>
    <s v="MDU"/>
    <x v="0"/>
    <n v="24"/>
    <x v="0"/>
    <x v="7"/>
  </r>
  <r>
    <s v="GPS300002976"/>
    <s v="MDU Crosslink Scripts need to be updated to &quot;Wakeup&quot; the needed LBCR function."/>
    <x v="0"/>
    <s v="Closed/Approved"/>
    <s v="Developmental"/>
    <s v="MDU_Crosslink_Receive.xts"/>
    <m/>
    <s v="MDU_Crosslink_Receive.xts"/>
    <s v="MITE"/>
    <s v="2-Give High Attention"/>
    <s v="2604, 3125"/>
    <s v="Robert Mayercik"/>
    <d v="2013-03-08T10:45:34"/>
    <d v="2013-03-07T10:15:31"/>
    <d v="2013-08-13T11:51:59"/>
    <s v="Test Set Up Error"/>
    <s v="Duplicate"/>
    <s v="Cheryl Hodge"/>
    <s v="Test Software"/>
    <s v="Brandon.Flon@itt.com"/>
    <s v="Integration Test Phase"/>
    <m/>
    <s v="Robert Mayercik"/>
    <x v="24"/>
    <m/>
    <x v="0"/>
    <x v="1"/>
    <d v="2013-03-07T10:15:31"/>
    <d v="2013-08-13T11:51:59"/>
    <s v="MDU"/>
    <x v="0"/>
    <n v="33"/>
    <x v="0"/>
    <x v="7"/>
  </r>
  <r>
    <s v="GPS300002977"/>
    <s v="MDU Continuous Monitor scripts need EIE command updates"/>
    <x v="2"/>
    <s v="Open"/>
    <s v="Developmental"/>
    <m/>
    <m/>
    <m/>
    <s v="MITE"/>
    <s v="3-Normal Queue"/>
    <s v="GPS300001836"/>
    <s v="Robert Mayercik"/>
    <d v="2013-07-08T14:22:29"/>
    <d v="2013-03-07T16:38:42"/>
    <m/>
    <s v="Enhancement"/>
    <m/>
    <m/>
    <s v="Systems"/>
    <s v="Vincent.Cuprewich@itt.com"/>
    <m/>
    <m/>
    <s v="Richard Lourette"/>
    <x v="10"/>
    <m/>
    <x v="2"/>
    <x v="1"/>
    <d v="2013-03-07T16:38:42"/>
    <m/>
    <s v="MDU"/>
    <x v="0"/>
    <n v="0"/>
    <x v="0"/>
    <x v="7"/>
  </r>
  <r>
    <s v="GPS300002978"/>
    <s v="FSW: SVP Updates for 60-day Propagation Test"/>
    <x v="0"/>
    <s v="Closed/Approved"/>
    <s v="Developmental"/>
    <s v="code"/>
    <m/>
    <s v="SIRN 11930"/>
    <s v="Mission Data Unit (MDU)"/>
    <s v="3-Normal Queue"/>
    <n v="3158"/>
    <s v="Aryeh Tasher"/>
    <d v="2013-03-14T13:38:15"/>
    <d v="2013-03-12T08:35:11"/>
    <d v="2013-07-31T14:53:48"/>
    <s v="Coding Error"/>
    <s v="Fixed"/>
    <s v="Cheryl Hodge"/>
    <s v="Flight Software"/>
    <s v="Patricia.Roeland@itt.com"/>
    <s v="Integration Test Phase"/>
    <m/>
    <s v="Aryeh Tasher"/>
    <x v="8"/>
    <n v="11941"/>
    <x v="1"/>
    <x v="2"/>
    <d v="2013-03-12T08:35:11"/>
    <d v="2013-07-31T14:53:48"/>
    <s v="Software"/>
    <x v="1"/>
    <n v="31"/>
    <x v="0"/>
    <x v="3"/>
  </r>
  <r>
    <s v="GPS300002979"/>
    <s v="Range setting incorrect on DAQ 34980 for cold temperatures"/>
    <x v="0"/>
    <s v="Closed/Approved"/>
    <s v="Formal DR"/>
    <m/>
    <s v="SIRN11940"/>
    <m/>
    <s v="Transmitter/Tuning STE"/>
    <s v="1-Resolve Immediately"/>
    <s v="LM DR 3068"/>
    <s v="Dick Wong"/>
    <d v="2013-03-14T13:59:28"/>
    <d v="2013-03-12T13:48:30"/>
    <d v="2013-05-16T11:24:23"/>
    <s v="Coding Error"/>
    <s v="Fixed"/>
    <s v="Cheryl Hodge"/>
    <s v="Test Engineering"/>
    <s v="David.Valvano@itt.com"/>
    <s v="Integration Test Phase"/>
    <s v="XMTR Tuning STE"/>
    <s v="Stephen Angelo"/>
    <x v="19"/>
    <n v="11940"/>
    <x v="1"/>
    <x v="1"/>
    <d v="2013-03-12T13:48:30"/>
    <d v="2013-05-16T11:24:23"/>
    <s v="SV Qual"/>
    <x v="4"/>
    <n v="20"/>
    <x v="0"/>
    <x v="10"/>
  </r>
  <r>
    <s v="GPS300002981"/>
    <s v="FSW needs to telemeter SUROM BIT Status on Warm start"/>
    <x v="0"/>
    <s v="Closed/Approved"/>
    <s v="Developmental"/>
    <m/>
    <m/>
    <s v="SIRN 11930"/>
    <s v="Mission Data Unit (MDU)"/>
    <s v="2-Give High Attention"/>
    <m/>
    <s v="Robert Montana"/>
    <d v="2013-03-14T13:40:16"/>
    <d v="2013-03-14T09:46:52"/>
    <d v="2013-05-16T16:56:52"/>
    <s v="Coding Error"/>
    <s v="Fixed"/>
    <s v="Cheryl Hodge"/>
    <s v="Flight Software"/>
    <s v="Aryeh.Tasher@itt.com"/>
    <s v="Integration Test Phase"/>
    <m/>
    <s v="Robert Montana"/>
    <x v="8"/>
    <n v="11941"/>
    <x v="1"/>
    <x v="2"/>
    <d v="2013-03-14T09:46:52"/>
    <d v="2013-05-16T16:56:52"/>
    <s v="Software"/>
    <x v="1"/>
    <n v="20"/>
    <x v="0"/>
    <x v="3"/>
  </r>
  <r>
    <s v="GPS300002984"/>
    <s v="MDU TKS Spurious Emissions script issues found in data report"/>
    <x v="0"/>
    <s v="Closed/Approved"/>
    <s v="Developmental"/>
    <m/>
    <m/>
    <m/>
    <s v="MITE"/>
    <s v="3-Normal Queue"/>
    <m/>
    <s v="Michael Stone"/>
    <d v="2013-03-14T14:04:46"/>
    <d v="2013-03-14T11:47:30"/>
    <d v="2013-07-10T11:33:45"/>
    <s v="Enhancement"/>
    <s v="Fixed"/>
    <s v="Cheryl Hodge"/>
    <s v="Systems"/>
    <s v="Nick.Suttora@itt.com"/>
    <m/>
    <m/>
    <s v="Luigi Greco"/>
    <x v="0"/>
    <m/>
    <x v="1"/>
    <x v="1"/>
    <d v="2013-03-14T11:47:30"/>
    <d v="2013-07-10T11:33:45"/>
    <s v="MDU"/>
    <x v="0"/>
    <n v="28"/>
    <x v="0"/>
    <x v="7"/>
  </r>
  <r>
    <s v="GPS300002991"/>
    <s v="MDU IBE script - Provide cleanup section to restore to standard codes"/>
    <x v="0"/>
    <s v="Closed/Approved"/>
    <s v="Developmental"/>
    <m/>
    <m/>
    <m/>
    <s v="Mission Data Unit (MDU)"/>
    <s v="2-Give High Attention"/>
    <m/>
    <s v="Robert Mayercik"/>
    <d v="2013-05-24T15:14:53"/>
    <d v="2013-03-16T16:39:04"/>
    <d v="2013-05-30T18:40:49"/>
    <s v="Not a Failure"/>
    <s v="Fixed"/>
    <s v="Cheryl Hodge"/>
    <s v="Test Software"/>
    <s v="Vincent.Cuprewich@itt.com"/>
    <m/>
    <m/>
    <s v="Michael Topolski"/>
    <x v="0"/>
    <m/>
    <x v="0"/>
    <x v="1"/>
    <d v="2013-03-16T16:39:04"/>
    <d v="2013-05-30T18:40:49"/>
    <s v="MDU"/>
    <x v="0"/>
    <n v="22"/>
    <x v="0"/>
    <x v="7"/>
  </r>
  <r>
    <s v="GPS300002992"/>
    <s v="MDU Crosslink Transmit - Incorrect operator entries were issued to the report during MDU config 9/InSite testing"/>
    <x v="0"/>
    <s v="Closed/Approved"/>
    <s v="Developmental"/>
    <m/>
    <m/>
    <m/>
    <s v="Mission Data Unit (MDU)"/>
    <s v="4-Low Priority"/>
    <m/>
    <s v="Vincent Cuprewich"/>
    <d v="2013-03-18T11:25:59"/>
    <d v="2013-03-16T16:43:30"/>
    <d v="2013-06-28T13:30:42"/>
    <s v="Test Set Up Error"/>
    <s v="Functions as Designed"/>
    <s v="Cheryl Hodge"/>
    <s v="Test Software"/>
    <s v="Vincent.Cuprewich@itt.com"/>
    <m/>
    <m/>
    <s v="Michael Topolski"/>
    <x v="20"/>
    <m/>
    <x v="2"/>
    <x v="1"/>
    <d v="2013-03-16T16:43:30"/>
    <d v="2013-06-28T13:31:31"/>
    <s v="MDU"/>
    <x v="0"/>
    <n v="26"/>
    <x v="0"/>
    <x v="7"/>
  </r>
  <r>
    <s v="GPS300002993"/>
    <s v="XMTR Tuning/Integration software needs to incorporate L1 test capability"/>
    <x v="0"/>
    <s v="Closed/Approved"/>
    <s v="Formal DR"/>
    <m/>
    <s v="SIRN11940"/>
    <m/>
    <s v="Transmitter/Tuning STE"/>
    <s v="2-Give High Attention"/>
    <s v="LM DR 3069"/>
    <s v="Dick Wong"/>
    <d v="2013-03-18T12:48:57"/>
    <d v="2013-03-18T07:23:10"/>
    <d v="2013-05-16T11:24:48"/>
    <s v="Enhancement"/>
    <s v="Fixed"/>
    <s v="Cheryl Hodge"/>
    <s v="Hardware"/>
    <s v="David.Valvano@itt.com"/>
    <s v="Integration Test Phase"/>
    <s v="XMTR STE"/>
    <s v="David Valvano"/>
    <x v="19"/>
    <n v="11940"/>
    <x v="4"/>
    <x v="1"/>
    <d v="2013-03-18T07:23:10"/>
    <d v="2013-05-16T11:24:48"/>
    <s v="SV Qual"/>
    <x v="4"/>
    <n v="20"/>
    <x v="0"/>
    <x v="10"/>
  </r>
  <r>
    <s v="GPS300002994"/>
    <s v="LBCR Instrument Measurement Failures halt script (NaN result not supported)"/>
    <x v="0"/>
    <s v="Closed/Approved"/>
    <s v="Developmental"/>
    <m/>
    <m/>
    <s v="SIRN11796AQ"/>
    <s v="CSTS"/>
    <s v="1-Resolve Immediately"/>
    <s v="GPS300002007, GPS300002613"/>
    <s v="Jason Jackson"/>
    <d v="2013-03-18T14:25:26"/>
    <d v="2013-03-18T12:47:22"/>
    <d v="2013-07-03T12:50:37"/>
    <s v="Enhancement"/>
    <s v="Enhancement Request"/>
    <s v="Cheryl Hodge"/>
    <s v="Test Software"/>
    <s v="Roger.Masotti@itt.com"/>
    <m/>
    <s v="see descrition (MITE or NPEITE)"/>
    <s v="Richard Lourette"/>
    <x v="0"/>
    <s v="11796AR"/>
    <x v="1"/>
    <x v="1"/>
    <d v="2013-03-18T12:47:22"/>
    <d v="2013-07-03T12:50:37"/>
    <s v="Software"/>
    <x v="1"/>
    <n v="27"/>
    <x v="0"/>
    <x v="4"/>
  </r>
  <r>
    <s v="GPS300002997"/>
    <s v="FSW - Key DE Needs DM to Manage Group Selection"/>
    <x v="1"/>
    <s v="In Progress"/>
    <s v="Developmental"/>
    <s v="code"/>
    <m/>
    <s v="SIRN 11930"/>
    <s v="Mission Data Unit (MDU)"/>
    <s v="3-Normal Queue"/>
    <m/>
    <s v="Michael Gilbert"/>
    <d v="2013-03-19T13:48:28"/>
    <d v="2013-03-19T10:06:25"/>
    <d v="2013-04-10T20:01:56"/>
    <s v="Design Error"/>
    <s v="Fixed"/>
    <m/>
    <s v="Flight Software"/>
    <s v="Patricia.Roeland@itt.com"/>
    <s v="Integration Test Phase"/>
    <m/>
    <s v="Waiman Baccay"/>
    <x v="8"/>
    <n v="11941"/>
    <x v="1"/>
    <x v="2"/>
    <d v="2013-03-19T10:06:25"/>
    <m/>
    <s v="Software"/>
    <x v="1"/>
    <n v="0"/>
    <x v="0"/>
    <x v="3"/>
  </r>
  <r>
    <s v="GPS300003006"/>
    <s v="FSW: MNAV Message Generation Data Rate Selection"/>
    <x v="1"/>
    <s v="In Progress"/>
    <s v="Developmental"/>
    <s v="code"/>
    <m/>
    <s v="SIRN 11931"/>
    <s v="Mission Data Unit (MDU)"/>
    <s v="3-Normal Queue"/>
    <m/>
    <s v="Waiman Baccay"/>
    <d v="2013-04-24T14:13:40"/>
    <d v="2013-03-20T09:28:26"/>
    <d v="2013-05-10T15:11:26"/>
    <s v="Coding Error"/>
    <s v="Fixed"/>
    <m/>
    <s v="Flight Software"/>
    <s v="Patricia.Roeland@itt.com"/>
    <s v="Integration Test Phase"/>
    <m/>
    <s v="Waiman Baccay"/>
    <x v="8"/>
    <n v="11951"/>
    <x v="1"/>
    <x v="2"/>
    <d v="2013-03-20T09:28:26"/>
    <m/>
    <s v="Software"/>
    <x v="1"/>
    <n v="0"/>
    <x v="0"/>
    <x v="3"/>
  </r>
  <r>
    <s v="GPS300003007"/>
    <s v="In-Band Emissions L1MEC Outage"/>
    <x v="0"/>
    <s v="Closed/Approved"/>
    <s v="Developmental"/>
    <m/>
    <m/>
    <m/>
    <s v="MITE"/>
    <s v="3-Normal Queue"/>
    <m/>
    <s v="Vincent Cuprewich"/>
    <d v="2013-03-20T09:56:07"/>
    <d v="2013-03-20T09:45:33"/>
    <d v="2013-07-31T16:27:01"/>
    <s v="Informational"/>
    <s v="Functions as Designed"/>
    <s v="Cheryl Hodge"/>
    <s v="Systems"/>
    <s v="Nick.Suttora@itt.com"/>
    <m/>
    <m/>
    <s v="Vincent Cuprewich"/>
    <x v="18"/>
    <m/>
    <x v="0"/>
    <x v="1"/>
    <d v="2013-03-20T09:45:33"/>
    <d v="2013-07-31T16:27:01"/>
    <s v="MDU"/>
    <x v="0"/>
    <n v="31"/>
    <x v="0"/>
    <x v="6"/>
  </r>
  <r>
    <s v="GPS300003008"/>
    <s v="OFU-B MDU Red 1553 Cabling is incorrect"/>
    <x v="2"/>
    <s v="Open"/>
    <s v="Developmental"/>
    <m/>
    <m/>
    <m/>
    <s v="Mission Data Unit (MDU)"/>
    <s v="2-Give High Attention"/>
    <m/>
    <s v="Nick Suttora"/>
    <d v="2013-03-25T14:52:22"/>
    <d v="2013-03-20T10:32:24"/>
    <m/>
    <s v="Part Defect"/>
    <m/>
    <m/>
    <s v="Test Software"/>
    <s v="Robert.Mayercik@itt.com"/>
    <m/>
    <m/>
    <s v="Robert Mayercik"/>
    <x v="1"/>
    <m/>
    <x v="1"/>
    <x v="0"/>
    <d v="2013-03-20T10:32:24"/>
    <m/>
    <s v="MDU"/>
    <x v="0"/>
    <n v="0"/>
    <x v="0"/>
    <x v="0"/>
  </r>
  <r>
    <s v="GPS300003009"/>
    <s v="Access to new codes required to support GSS robust testing (ATP, environmental, ...)"/>
    <x v="0"/>
    <s v="Closed/Awaiting Approval"/>
    <s v="Developmental"/>
    <m/>
    <m/>
    <m/>
    <s v="CSTS"/>
    <s v="2-Give High Attention"/>
    <m/>
    <s v="Richard Lourette"/>
    <d v="2013-03-25T14:24:24"/>
    <d v="2013-03-20T16:04:08"/>
    <d v="2013-03-28T11:53:17"/>
    <s v="Not a Failure"/>
    <s v="Enhancement Request"/>
    <s v="Cheryl Hodge"/>
    <s v="Hardware"/>
    <s v="Richard.Lourette@itt.com"/>
    <m/>
    <m/>
    <s v="Richard Lourette"/>
    <x v="25"/>
    <s v="11796AM+GSS"/>
    <x v="1"/>
    <x v="1"/>
    <d v="2013-03-20T16:04:08"/>
    <d v="2013-05-24T16:38:33"/>
    <s v="MDU"/>
    <x v="1"/>
    <n v="21"/>
    <x v="0"/>
    <x v="4"/>
  </r>
  <r>
    <s v="GPS300003011"/>
    <s v="Include calibration methods into the NPE Crosslink Transmit script"/>
    <x v="0"/>
    <s v="Closed/Approved"/>
    <s v="Developmental"/>
    <m/>
    <m/>
    <m/>
    <s v="Navigation Payload Element (NPE)"/>
    <s v="3-Normal Queue"/>
    <n v="2913"/>
    <s v="Michael Topolski"/>
    <d v="2013-03-25T09:47:31"/>
    <d v="2013-03-21T11:27:44"/>
    <d v="2013-09-30T09:22:18"/>
    <s v="Enhancement"/>
    <s v="Enhancement Request"/>
    <s v="Cheryl Hodge"/>
    <s v="Test Software"/>
    <s v="Vincent.Cuprewich@itt.com"/>
    <m/>
    <m/>
    <s v="Michael Topolski"/>
    <x v="11"/>
    <m/>
    <x v="1"/>
    <x v="1"/>
    <d v="2013-03-21T11:27:44"/>
    <d v="2013-09-30T09:22:18"/>
    <s v="NPE"/>
    <x v="3"/>
    <n v="40"/>
    <x v="0"/>
    <x v="9"/>
  </r>
  <r>
    <s v="GPS300003012"/>
    <s v="Include NDS transmission timing analysis measurements in the MDU Crosslink Transmit script"/>
    <x v="0"/>
    <s v="Closed/Approved"/>
    <s v="Developmental"/>
    <m/>
    <m/>
    <m/>
    <s v="Mission Data Unit (MDU)"/>
    <s v="2-Give High Attention"/>
    <m/>
    <s v="Michael Topolski"/>
    <d v="2013-03-22T09:59:34"/>
    <d v="2013-03-21T14:55:44"/>
    <d v="2013-06-18T18:53:10"/>
    <s v="Coding Error"/>
    <s v="Fixed"/>
    <s v="Cheryl Hodge"/>
    <s v="Systems"/>
    <s v="Vincent.Cuprewich@itt.com"/>
    <m/>
    <m/>
    <s v="Michael Topolski"/>
    <x v="0"/>
    <m/>
    <x v="0"/>
    <x v="1"/>
    <d v="2013-03-21T14:55:44"/>
    <d v="2013-06-18T18:53:10"/>
    <s v="MDU"/>
    <x v="0"/>
    <n v="25"/>
    <x v="0"/>
    <x v="7"/>
  </r>
  <r>
    <s v="GPS300003013"/>
    <s v="Update the NPE Memory Dump script based on the revised MDU script."/>
    <x v="0"/>
    <s v="Closed/Approved"/>
    <s v="Developmental"/>
    <m/>
    <m/>
    <m/>
    <s v="Navigation Payload Element (NPE)"/>
    <s v="3-Normal Queue"/>
    <m/>
    <s v="Michael Topolski"/>
    <d v="2013-03-25T09:47:07"/>
    <d v="2013-03-21T17:14:20"/>
    <d v="2013-10-03T11:45:37"/>
    <s v="Not a Failure"/>
    <s v="Fixed"/>
    <s v="Cheryl Hodge"/>
    <s v="Test Software"/>
    <s v="Vincent.Cuprewich@itt.com"/>
    <m/>
    <m/>
    <s v="Michael Topolski"/>
    <x v="11"/>
    <m/>
    <x v="1"/>
    <x v="1"/>
    <d v="2013-03-21T17:14:20"/>
    <d v="2013-10-03T11:45:37"/>
    <s v="NPE"/>
    <x v="3"/>
    <n v="40"/>
    <x v="0"/>
    <x v="9"/>
  </r>
  <r>
    <s v="GPS300003014"/>
    <s v="NPE L-Band In Band Emissions script updates needed for new spectrum analyzer settings"/>
    <x v="0"/>
    <s v="Closed/Approved"/>
    <s v="Developmental"/>
    <m/>
    <m/>
    <m/>
    <s v="NPE ITE"/>
    <s v="3-Normal Queue"/>
    <s v="DR3211"/>
    <s v="Michael Topolski"/>
    <d v="2013-03-25T09:46:44"/>
    <d v="2013-03-22T16:06:38"/>
    <d v="2013-09-30T16:46:36"/>
    <s v="Requirement Incorrect"/>
    <s v="Fixed"/>
    <s v="Cheryl Hodge"/>
    <s v="Systems"/>
    <s v="Luigi.Greco@itt.com"/>
    <m/>
    <m/>
    <s v="Luigi Greco"/>
    <x v="11"/>
    <m/>
    <x v="1"/>
    <x v="1"/>
    <d v="2013-03-22T16:06:38"/>
    <d v="2013-09-30T16:46:36"/>
    <s v="NPE"/>
    <x v="3"/>
    <n v="40"/>
    <x v="0"/>
    <x v="9"/>
  </r>
  <r>
    <s v="GPS300003016"/>
    <s v="MDU Telemetry Script Results Show SMIL RF Power Telemetry Measurement Variation"/>
    <x v="3"/>
    <s v="In Progress"/>
    <s v="Developmental"/>
    <m/>
    <m/>
    <m/>
    <s v="Mission Data Unit (MDU)"/>
    <s v="3-Normal Queue"/>
    <m/>
    <s v="Vincent Cuprewich"/>
    <d v="2013-06-12T16:35:17"/>
    <d v="2013-03-23T12:14:27"/>
    <d v="2013-08-03T16:43:11"/>
    <s v="Not a Failure"/>
    <s v="Functions as Designed"/>
    <m/>
    <s v="Systems"/>
    <m/>
    <s v="Integration Test Phase"/>
    <m/>
    <s v="Stephen Panicali"/>
    <x v="26"/>
    <m/>
    <x v="1"/>
    <x v="0"/>
    <d v="2013-03-23T12:14:27"/>
    <m/>
    <s v="MDU"/>
    <x v="0"/>
    <n v="0"/>
    <x v="0"/>
    <x v="6"/>
  </r>
  <r>
    <s v="GPS300003018"/>
    <s v="Measurement Tag has Type Casting Issue With Comparison of Values to Limits"/>
    <x v="0"/>
    <s v="Closed/Approved"/>
    <s v="Developmental"/>
    <m/>
    <m/>
    <m/>
    <s v="CSTS"/>
    <s v="1-Resolve Immediately"/>
    <m/>
    <s v="George Lewis"/>
    <d v="2013-03-27T15:33:55"/>
    <d v="2013-03-26T08:21:49"/>
    <d v="2013-07-26T17:09:03"/>
    <s v="Coding Error"/>
    <s v="Fixed"/>
    <s v="Cheryl Hodge"/>
    <s v="Test Software"/>
    <s v="Michaell.Murray@itt.com"/>
    <s v="Integration Test Phase"/>
    <s v="MM4"/>
    <s v="Brandon Flon"/>
    <x v="0"/>
    <s v="11796AU"/>
    <x v="1"/>
    <x v="1"/>
    <d v="2013-03-26T08:21:49"/>
    <d v="2013-08-13T17:04:16"/>
    <s v="MDU"/>
    <x v="1"/>
    <n v="33"/>
    <x v="0"/>
    <x v="4"/>
  </r>
  <r>
    <s v="GPS300003020"/>
    <s v="1dB Stability test Pass/Fail Limit in software not compatable with C2 specification."/>
    <x v="0"/>
    <s v="Closed/Approved"/>
    <s v="Formal DR"/>
    <s v="SDD to rev B"/>
    <s v="SIRN11940"/>
    <m/>
    <s v="Transmitter/Tuning STE"/>
    <s v="2-Give High Attention"/>
    <s v="LM DR 3067"/>
    <s v="Dick Wong"/>
    <d v="2013-03-28T15:36:21"/>
    <d v="2013-03-27T09:49:31"/>
    <d v="2013-05-16T11:25:28"/>
    <s v="Requirement Incorrect"/>
    <s v="Fixed"/>
    <s v="Cheryl Hodge"/>
    <s v="Test Engineering"/>
    <s v="David.Valvano@itt.com"/>
    <s v="Acceptance Phase (HW)"/>
    <s v="XMTR STE"/>
    <s v="David Valvano"/>
    <x v="19"/>
    <n v="11940"/>
    <x v="0"/>
    <x v="1"/>
    <d v="2013-03-27T09:49:31"/>
    <d v="2013-05-16T11:25:28"/>
    <s v="SV Qual"/>
    <x v="4"/>
    <n v="20"/>
    <x v="0"/>
    <x v="10"/>
  </r>
  <r>
    <s v="GPS300003021"/>
    <s v="Update MITE/MAR Cal Paths script to include Cal Factors for Crosslink Transmit Script"/>
    <x v="0"/>
    <s v="Closed/Approved"/>
    <s v="Developmental"/>
    <m/>
    <m/>
    <m/>
    <s v="CSTS"/>
    <s v="3-Normal Queue"/>
    <n v="2913"/>
    <s v="Robert Mayercik"/>
    <d v="2013-03-28T11:14:08"/>
    <d v="2013-03-27T16:10:34"/>
    <d v="2013-06-18T18:59:05"/>
    <s v="Enhancement"/>
    <s v="Fixed"/>
    <s v="Cheryl Hodge"/>
    <s v="Test Software"/>
    <s v="Vincent.Cuprewich@itt.com"/>
    <s v="Integration Test Phase"/>
    <m/>
    <s v="Robert Mayercik"/>
    <x v="0"/>
    <m/>
    <x v="1"/>
    <x v="1"/>
    <d v="2013-03-27T16:10:34"/>
    <d v="2013-06-18T18:59:05"/>
    <s v="MDU"/>
    <x v="0"/>
    <n v="25"/>
    <x v="0"/>
    <x v="7"/>
  </r>
  <r>
    <s v="GPS300003023"/>
    <s v="Update the MDU X1 Epoch Adjust script as required in use case rev E"/>
    <x v="0"/>
    <s v="Closed/Approved"/>
    <s v="Developmental"/>
    <m/>
    <m/>
    <m/>
    <s v="MITE"/>
    <s v="2-Give High Attention"/>
    <s v="2939, 2940, 3191, 3023"/>
    <s v="Michael Topolski"/>
    <d v="2013-03-28T11:06:37"/>
    <d v="2013-03-28T09:19:53"/>
    <d v="2013-08-02T09:30:53"/>
    <s v="Enhancement"/>
    <s v="Fixed"/>
    <s v="Cheryl Hodge"/>
    <s v="Test Software"/>
    <s v="Vincent.Cuprewich@itt.com"/>
    <m/>
    <m/>
    <s v="Michael Topolski"/>
    <x v="0"/>
    <m/>
    <x v="0"/>
    <x v="1"/>
    <d v="2013-03-28T09:19:53"/>
    <d v="2013-08-02T09:30:53"/>
    <s v="MDU"/>
    <x v="0"/>
    <n v="31"/>
    <x v="0"/>
    <x v="7"/>
  </r>
  <r>
    <s v="GPS300003024"/>
    <s v="Update the NPE X1 Epoch Adjust script as required in use case rev B"/>
    <x v="0"/>
    <s v="Closed/Approved"/>
    <s v="Developmental"/>
    <m/>
    <m/>
    <m/>
    <s v="NPE ITE"/>
    <s v="3-Normal Queue"/>
    <s v="2939, 2940"/>
    <s v="Michael Topolski"/>
    <d v="2013-03-28T11:05:54"/>
    <d v="2013-03-28T09:29:01"/>
    <d v="2013-08-22T15:42:25"/>
    <s v="Enhancement"/>
    <s v="Fixed"/>
    <s v="Cheryl Hodge"/>
    <s v="Test Software"/>
    <s v="Vincent.Cuprewich@itt.com"/>
    <m/>
    <m/>
    <s v="Michael Topolski"/>
    <x v="11"/>
    <m/>
    <x v="1"/>
    <x v="1"/>
    <d v="2013-03-28T09:29:01"/>
    <d v="2013-08-22T15:42:25"/>
    <s v="NPE"/>
    <x v="3"/>
    <n v="34"/>
    <x v="0"/>
    <x v="9"/>
  </r>
  <r>
    <s v="GPS300003031"/>
    <s v="L3 Standby Power too high."/>
    <x v="0"/>
    <s v="Closed/Approved"/>
    <s v="Developmental"/>
    <m/>
    <m/>
    <m/>
    <s v="Mission Data Unit (MDU)"/>
    <s v="3-Normal Queue"/>
    <m/>
    <s v="Milan Patel"/>
    <d v="2013-04-01T14:13:56"/>
    <d v="2013-03-29T05:42:14"/>
    <d v="2013-07-16T13:25:58"/>
    <s v="Design Error"/>
    <s v="Fixed"/>
    <s v="Cheryl Hodge"/>
    <s v="Test Software"/>
    <s v="Nick.Suttora@itt.com"/>
    <s v="Integration Test Phase"/>
    <m/>
    <s v="Michael Stone"/>
    <x v="0"/>
    <m/>
    <x v="1"/>
    <x v="0"/>
    <d v="2013-03-29T05:42:14"/>
    <d v="2013-07-16T13:25:58"/>
    <s v="MDU"/>
    <x v="0"/>
    <n v="29"/>
    <x v="0"/>
    <x v="0"/>
  </r>
  <r>
    <s v="GPS300003033"/>
    <s v="Update the MDU LBand Phase Noise script as recommened in use case V5"/>
    <x v="0"/>
    <s v="Closed/Approved"/>
    <s v="Developmental"/>
    <m/>
    <m/>
    <m/>
    <s v="Navigation Payload Element (NPE)"/>
    <s v="3-Normal Queue"/>
    <m/>
    <s v="Robert Mayercik"/>
    <d v="2013-05-17T10:40:49"/>
    <d v="2013-03-29T13:58:46"/>
    <d v="2013-05-22T16:47:53"/>
    <s v="Enhancement"/>
    <s v="Fixed"/>
    <s v="Cheryl Hodge"/>
    <s v="Systems"/>
    <s v="Luigi.Greco@itt.com"/>
    <m/>
    <m/>
    <s v="Michael Topolski"/>
    <x v="0"/>
    <m/>
    <x v="1"/>
    <x v="1"/>
    <d v="2013-03-29T13:58:46"/>
    <d v="2013-05-22T16:47:53"/>
    <s v="MDU"/>
    <x v="0"/>
    <n v="21"/>
    <x v="0"/>
    <x v="7"/>
  </r>
  <r>
    <s v="GPS300003034"/>
    <s v="The XMTR Environmental Software needs to incorporate an automated routine."/>
    <x v="0"/>
    <s v="Closed/Approved"/>
    <s v="Formal DR"/>
    <m/>
    <s v="SIRN11940"/>
    <m/>
    <s v="Transmitter/Tuning STE"/>
    <s v="2-Give High Attention"/>
    <s v="LM DR 3069"/>
    <s v="Dick Wong"/>
    <d v="2013-04-04T12:34:13"/>
    <d v="2013-04-02T08:03:21"/>
    <d v="2013-05-16T11:25:48"/>
    <s v="Enhancement"/>
    <s v="Fixed"/>
    <s v="Cheryl Hodge"/>
    <s v="Test Engineering"/>
    <s v="David.Valvano@itt.com"/>
    <s v="Integration Test Phase"/>
    <s v="XMTR STE"/>
    <s v="David Valvano"/>
    <x v="19"/>
    <n v="11940"/>
    <x v="0"/>
    <x v="1"/>
    <d v="2013-04-02T08:03:21"/>
    <d v="2013-05-16T11:25:48"/>
    <s v="SV Qual"/>
    <x v="4"/>
    <n v="20"/>
    <x v="0"/>
    <x v="10"/>
  </r>
  <r>
    <s v="GPS300003035"/>
    <s v="CSTS Schema should NOT allow Measurement Tags outside of Test Tags"/>
    <x v="0"/>
    <s v="Closed/Approved"/>
    <s v="Developmental"/>
    <m/>
    <m/>
    <m/>
    <s v="CSTS"/>
    <s v="3-Normal Queue"/>
    <m/>
    <s v="Jason Jackson"/>
    <d v="2013-06-05T07:24:17"/>
    <d v="2013-04-02T11:33:35"/>
    <d v="2013-08-21T14:18:59"/>
    <s v="Enhancement"/>
    <s v="Fixed"/>
    <s v="Cheryl Hodge"/>
    <s v="Test Software"/>
    <s v="Brandon.Flon@itt.com"/>
    <s v="Integration Test Phase"/>
    <m/>
    <s v="Brandon Flon"/>
    <x v="0"/>
    <s v="11796AT"/>
    <x v="2"/>
    <x v="1"/>
    <d v="2013-04-02T11:33:35"/>
    <d v="2013-08-21T14:18:59"/>
    <s v="MDU"/>
    <x v="1"/>
    <n v="34"/>
    <x v="0"/>
    <x v="4"/>
  </r>
  <r>
    <s v="GPS300003038"/>
    <s v="T501 - OBC Aux telemetry for the non-prime groups should be ignored."/>
    <x v="1"/>
    <s v="Closed/Awaiting Approval"/>
    <s v="Developmental"/>
    <m/>
    <m/>
    <m/>
    <s v="CSTS"/>
    <s v="4-Low Priority"/>
    <m/>
    <s v="Richard Lourette"/>
    <d v="2013-05-17T16:50:02"/>
    <d v="2013-04-04T17:46:29"/>
    <d v="2013-09-20T12:58:29"/>
    <s v="Coding Error"/>
    <s v="Fixed"/>
    <m/>
    <s v="Test Software"/>
    <s v="Brandon.Flon@itt.com"/>
    <m/>
    <m/>
    <s v="Richard Lourette"/>
    <x v="1"/>
    <s v="11796AW"/>
    <x v="1"/>
    <x v="1"/>
    <d v="2013-04-04T17:46:29"/>
    <m/>
    <s v="NPE"/>
    <x v="1"/>
    <n v="0"/>
    <x v="0"/>
    <x v="4"/>
  </r>
  <r>
    <s v="GPS300003040"/>
    <s v="FSW - Minor Crosslink Coding Issues"/>
    <x v="1"/>
    <s v="In Progress"/>
    <s v="Developmental"/>
    <s v="Code"/>
    <m/>
    <s v="SIRN 11936"/>
    <s v="Mission Data Unit (MDU)"/>
    <s v="4-Low Priority"/>
    <m/>
    <s v="Michael Gilbert"/>
    <d v="2013-04-08T13:29:54"/>
    <d v="2013-04-08T10:34:11"/>
    <d v="2013-04-10T18:26:13"/>
    <s v="Coding Error"/>
    <s v="Fixed"/>
    <m/>
    <s v="Flight Software"/>
    <s v="Patricia.Roeland@itt.com"/>
    <s v="Integration Test Phase"/>
    <m/>
    <s v="Michael Gilbert"/>
    <x v="8"/>
    <n v="11941"/>
    <x v="1"/>
    <x v="2"/>
    <d v="2013-04-08T10:34:11"/>
    <m/>
    <s v="Software"/>
    <x v="1"/>
    <n v="0"/>
    <x v="0"/>
    <x v="3"/>
  </r>
  <r>
    <s v="GPS300003041"/>
    <s v="NPE Use Case Admin Updates Only"/>
    <x v="0"/>
    <s v="Closed/Approved"/>
    <s v="Developmental"/>
    <s v="Use Cases identified in description field"/>
    <s v="Use Cases identified in description field"/>
    <m/>
    <s v="Navigation Payload Element (NPE)"/>
    <s v="2-Give High Attention"/>
    <m/>
    <s v="Stephen Kaytus"/>
    <d v="2013-04-11T16:17:36"/>
    <d v="2013-04-08T13:39:16"/>
    <d v="2013-05-16T10:07:30"/>
    <s v="Customer Request"/>
    <s v="Fixed"/>
    <s v="Cheryl Hodge"/>
    <s v="Systems"/>
    <s v="Stephen.Kaytus@itt.com"/>
    <s v="Integration Test Phase"/>
    <m/>
    <s v="Stephen Kaytus"/>
    <x v="27"/>
    <m/>
    <x v="2"/>
    <x v="0"/>
    <d v="2013-04-08T13:39:16"/>
    <d v="2013-05-16T10:07:30"/>
    <s v="NPE"/>
    <x v="3"/>
    <n v="20"/>
    <x v="0"/>
    <x v="5"/>
  </r>
  <r>
    <s v="GPS300003044"/>
    <s v="A process improvement is needed to allow a way to individually run protoqual hot and cold ATP temperatures"/>
    <x v="0"/>
    <s v="Closed/Approved"/>
    <s v="Formal DR"/>
    <m/>
    <s v="SIRN11940"/>
    <m/>
    <s v="Transmitter/Tuning STE"/>
    <s v="3-Normal Queue"/>
    <s v="LM DR 3069"/>
    <s v="Dick Wong"/>
    <d v="2013-04-23T19:03:46"/>
    <d v="2013-04-09T13:45:50"/>
    <d v="2013-05-16T11:26:10"/>
    <s v="Enhancement"/>
    <s v="Fixed"/>
    <s v="Cheryl Hodge"/>
    <s v="Test Engineering"/>
    <s v="David.Valvano@itt.com"/>
    <s v="Acceptance Phase (HW)"/>
    <s v="XMTR STE"/>
    <s v="William Lamonaca"/>
    <x v="19"/>
    <n v="11940"/>
    <x v="1"/>
    <x v="1"/>
    <d v="2013-04-09T13:45:50"/>
    <d v="2013-05-16T11:26:10"/>
    <s v="SV Qual"/>
    <x v="4"/>
    <n v="20"/>
    <x v="0"/>
    <x v="10"/>
  </r>
  <r>
    <s v="GPS300003045"/>
    <s v="A process improvement is needed to add capability to the thermal cycle executive.   It is desired that variable starting stat"/>
    <x v="0"/>
    <s v="Closed/Approved"/>
    <s v="Formal DR"/>
    <m/>
    <n v="11940"/>
    <m/>
    <s v="Transmitter/Tuning STE"/>
    <s v="3-Normal Queue"/>
    <s v="LM DR 3069"/>
    <s v="Dick Wong"/>
    <d v="2013-04-23T19:04:21"/>
    <d v="2013-04-09T13:51:11"/>
    <d v="2013-05-16T11:26:25"/>
    <s v="Enhancement"/>
    <s v="Fixed"/>
    <s v="Cheryl Hodge"/>
    <s v="Test Engineering"/>
    <s v="David.Valvano@itt.com"/>
    <s v="Acceptance Phase (HW)"/>
    <s v="XMTR STE"/>
    <s v="William Lamonaca"/>
    <x v="19"/>
    <n v="11940"/>
    <x v="1"/>
    <x v="1"/>
    <d v="2013-04-09T13:51:11"/>
    <d v="2013-05-16T11:26:25"/>
    <s v="SV Qual"/>
    <x v="4"/>
    <n v="20"/>
    <x v="0"/>
    <x v="10"/>
  </r>
  <r>
    <s v="GPS300003046"/>
    <s v="MNAV messages not being received from the LBCR"/>
    <x v="0"/>
    <s v="Closed/Approved"/>
    <s v="Developmental"/>
    <m/>
    <m/>
    <s v="SIRN11796AQ"/>
    <s v="CSTS"/>
    <s v="1-Resolve Immediately"/>
    <n v="3127"/>
    <s v="Brandon Flon"/>
    <d v="2013-11-11T22:01:31"/>
    <d v="2013-04-09T14:50:06"/>
    <d v="2014-01-08T18:56:57"/>
    <s v="Coding Error"/>
    <s v="Fixed"/>
    <s v="Cheryl Hodge"/>
    <s v="Test Software"/>
    <s v="Robert.Mayercik@itt.com"/>
    <m/>
    <s v="MM2"/>
    <s v="Richard Lourette"/>
    <x v="9"/>
    <s v="11796BA"/>
    <x v="1"/>
    <x v="1"/>
    <d v="2013-04-09T14:50:06"/>
    <d v="2014-01-08T18:56:57"/>
    <s v="MDU"/>
    <x v="1"/>
    <n v="2"/>
    <x v="0"/>
    <x v="4"/>
  </r>
  <r>
    <s v="GPS300003047"/>
    <s v="LBCR is Incorrectly Timestamping Z-Counts on CNAV type Messages"/>
    <x v="0"/>
    <s v="Closed/Approved"/>
    <s v="Developmental"/>
    <m/>
    <m/>
    <m/>
    <s v="LBCR"/>
    <s v="1-Resolve Immediately"/>
    <m/>
    <s v="Joseph Barcelo"/>
    <d v="2013-04-11T13:53:23"/>
    <d v="2013-04-09T18:33:16"/>
    <d v="2013-07-24T18:40:40"/>
    <s v="Coding Error"/>
    <s v="Fixed"/>
    <s v="Cheryl Hodge"/>
    <s v="Test Software"/>
    <s v="Brandon.Flon@itt.com"/>
    <s v="Integration Test Phase"/>
    <m/>
    <s v="Brandon Flon"/>
    <x v="16"/>
    <s v="11796AT"/>
    <x v="1"/>
    <x v="1"/>
    <d v="2013-04-09T18:33:16"/>
    <d v="2013-07-24T18:40:41"/>
    <s v="MDU"/>
    <x v="1"/>
    <n v="30"/>
    <x v="0"/>
    <x v="4"/>
  </r>
  <r>
    <s v="GPS300003048"/>
    <s v="An enhancement is needed to retain the power meter recorder output settings to allow the test operator to use the recorder ou"/>
    <x v="0"/>
    <s v="Closed/Approved"/>
    <s v="Formal DR"/>
    <m/>
    <s v="SIRN11940"/>
    <m/>
    <s v="Transmitter/Tuning STE"/>
    <s v="3-Normal Queue"/>
    <s v="LM DR 3069"/>
    <s v="Dick Wong"/>
    <d v="2013-04-23T19:04:47"/>
    <d v="2013-04-10T08:13:55"/>
    <d v="2013-05-16T11:26:42"/>
    <s v="Enhancement"/>
    <s v="Fixed"/>
    <s v="Cheryl Hodge"/>
    <s v="Test Engineering"/>
    <s v="David.Valvano@itt.com"/>
    <s v="Acceptance Phase (HW)"/>
    <s v="XMTR STE"/>
    <s v="William Lamonaca"/>
    <x v="19"/>
    <n v="11940"/>
    <x v="1"/>
    <x v="1"/>
    <d v="2013-04-10T08:13:55"/>
    <d v="2013-05-16T11:26:42"/>
    <s v="SV Qual"/>
    <x v="4"/>
    <n v="20"/>
    <x v="0"/>
    <x v="10"/>
  </r>
  <r>
    <s v="GPS300003049"/>
    <s v="An enhancement is needed to monitor the gate current and spectrum analyzer when running the HPA Efficiency meter to perform t"/>
    <x v="0"/>
    <s v="Closed/Approved"/>
    <s v="Formal DR"/>
    <m/>
    <s v="SIRN11940"/>
    <m/>
    <s v="Transmitter/Tuning STE"/>
    <s v="3-Normal Queue"/>
    <s v="LM DR 3069"/>
    <s v="Dick Wong"/>
    <d v="2013-04-23T19:05:15"/>
    <d v="2013-04-10T08:15:17"/>
    <d v="2013-05-16T11:27:15"/>
    <s v="Enhancement"/>
    <s v="Fixed"/>
    <s v="Cheryl Hodge"/>
    <s v="Test Engineering"/>
    <s v="David.Valvano@itt.com"/>
    <s v="Integration Test Phase"/>
    <s v="XMTR STE"/>
    <s v="William Lamonaca"/>
    <x v="19"/>
    <n v="11940"/>
    <x v="1"/>
    <x v="1"/>
    <d v="2013-04-10T08:15:17"/>
    <d v="2013-05-16T11:27:15"/>
    <s v="SV Qual"/>
    <x v="4"/>
    <n v="20"/>
    <x v="0"/>
    <x v="10"/>
  </r>
  <r>
    <s v="GPS300003051"/>
    <s v="X1 Epoch Validation Script - correct pin number and stimulus voltage"/>
    <x v="0"/>
    <s v="Closed/Approved"/>
    <s v="Developmental"/>
    <m/>
    <m/>
    <m/>
    <s v="NPE ITE"/>
    <s v="3-Normal Queue"/>
    <m/>
    <s v="Vincent Castaldi"/>
    <d v="2013-07-31T14:27:24"/>
    <d v="2013-04-10T13:57:11"/>
    <d v="2013-09-23T14:41:38"/>
    <s v="Requirement Incorrect"/>
    <s v="Fixed"/>
    <s v="Cheryl Hodge"/>
    <s v="Test Engineering"/>
    <s v="Joel.Warburg@itt.com"/>
    <s v="Integration Test Phase"/>
    <m/>
    <s v="Joel Warburg"/>
    <x v="14"/>
    <m/>
    <x v="1"/>
    <x v="1"/>
    <d v="2013-04-10T13:57:11"/>
    <d v="2013-09-23T14:41:38"/>
    <s v="NPE"/>
    <x v="3"/>
    <n v="39"/>
    <x v="0"/>
    <x v="8"/>
  </r>
  <r>
    <s v="GPS300003052"/>
    <s v="NPEITE RF Trays 1 and 2 switch position matrix updates"/>
    <x v="0"/>
    <s v="Closed/Approved"/>
    <s v="Developmental"/>
    <m/>
    <m/>
    <m/>
    <s v="NPE ITE"/>
    <s v="2-Give High Attention"/>
    <s v="1139, 2676"/>
    <s v="Michael Topolski"/>
    <d v="2013-04-11T09:44:42"/>
    <d v="2013-04-10T14:56:11"/>
    <d v="2013-07-24T18:55:32"/>
    <s v="Coding Error"/>
    <s v="Fixed"/>
    <s v="Cheryl Hodge"/>
    <s v="Systems"/>
    <s v="Luigi.Greco@itt.com"/>
    <m/>
    <m/>
    <s v="Luigi Greco"/>
    <x v="11"/>
    <m/>
    <x v="1"/>
    <x v="1"/>
    <d v="2013-04-10T14:56:11"/>
    <d v="2013-07-24T18:55:32"/>
    <s v="NPE"/>
    <x v="3"/>
    <n v="30"/>
    <x v="0"/>
    <x v="9"/>
  </r>
  <r>
    <s v="GPS300003054"/>
    <s v="FSW: Use New Modernized URA Equations"/>
    <x v="4"/>
    <s v="In Progress"/>
    <s v="Developmental"/>
    <s v="code"/>
    <m/>
    <m/>
    <s v="Mission Data Unit (MDU)"/>
    <s v="3-Normal Queue"/>
    <m/>
    <s v="Aryeh Tasher"/>
    <d v="2013-11-05T12:12:44"/>
    <d v="2013-04-11T18:32:18"/>
    <m/>
    <s v="Customer Request"/>
    <m/>
    <m/>
    <s v="Flight Software"/>
    <m/>
    <m/>
    <s v="RFC-86"/>
    <s v="Aryeh Tasher"/>
    <x v="8"/>
    <m/>
    <x v="4"/>
    <x v="2"/>
    <d v="2013-04-11T18:32:18"/>
    <m/>
    <s v="Software"/>
    <x v="1"/>
    <n v="0"/>
    <x v="0"/>
    <x v="3"/>
  </r>
  <r>
    <s v="GPS300003055"/>
    <s v="Update NPEITE/TAR Cal Paths script to include Cal Factors for Crosslink Transmit Script"/>
    <x v="0"/>
    <s v="Closed/Approved"/>
    <s v="Developmental"/>
    <m/>
    <m/>
    <m/>
    <s v="NPE ITE"/>
    <s v="3-Normal Queue"/>
    <n v="3021"/>
    <s v="Robert Mayercik"/>
    <d v="2013-04-15T13:44:07"/>
    <d v="2013-04-12T11:53:43"/>
    <d v="2013-09-25T12:25:36"/>
    <s v="Enhancement"/>
    <s v="Enhancement Request"/>
    <s v="Cheryl Hodge"/>
    <s v="Systems"/>
    <s v="John.Pistacchio@itt.com"/>
    <s v="Integration Test Phase"/>
    <m/>
    <s v="Luigi Greco"/>
    <x v="11"/>
    <m/>
    <x v="1"/>
    <x v="1"/>
    <d v="2013-04-12T11:53:43"/>
    <d v="2013-09-25T12:25:36"/>
    <s v="NPE"/>
    <x v="3"/>
    <n v="39"/>
    <x v="0"/>
    <x v="9"/>
  </r>
  <r>
    <s v="GPS300003056"/>
    <s v="MITE/MAR RF Coupling Use Case and scripts"/>
    <x v="0"/>
    <s v="Closed/Approved"/>
    <s v="Developmental"/>
    <s v="see description"/>
    <m/>
    <m/>
    <s v="MITE"/>
    <s v="2-Give High Attention"/>
    <m/>
    <s v="Timothy Flynn"/>
    <d v="2013-05-26T10:40:19"/>
    <d v="2013-04-15T13:20:47"/>
    <d v="2013-12-20T16:57:09"/>
    <s v="Requirement Incorrect"/>
    <s v="Fixed"/>
    <s v="Cheryl Hodge"/>
    <s v="Systems"/>
    <s v="Nick.Suttora@itt.com"/>
    <s v="Integration Test Phase"/>
    <m/>
    <s v="Stephen Kaytus"/>
    <x v="18"/>
    <m/>
    <x v="0"/>
    <x v="1"/>
    <d v="2013-04-15T13:20:47"/>
    <d v="2013-12-20T16:57:09"/>
    <s v="MDU"/>
    <x v="0"/>
    <n v="51"/>
    <x v="0"/>
    <x v="6"/>
  </r>
  <r>
    <s v="GPS300003059"/>
    <s v="MDU_EC_URE Use Case and script"/>
    <x v="0"/>
    <s v="Closed/Approved"/>
    <s v="Developmental"/>
    <s v="see description"/>
    <m/>
    <m/>
    <s v="Mission Data Unit (MDU)"/>
    <s v="2-Give High Attention"/>
    <n v="2792"/>
    <s v="Stephen Kaytus"/>
    <d v="2013-05-02T13:42:00"/>
    <d v="2013-04-15T14:20:18"/>
    <d v="2013-07-08T15:01:30"/>
    <s v="Design Error"/>
    <s v="Fixed Indirectly"/>
    <s v="Cheryl Hodge"/>
    <s v="Systems"/>
    <s v="Nick.Suttora@itt.com"/>
    <s v="Integration Test Phase"/>
    <m/>
    <s v="Stephen Kaytus"/>
    <x v="20"/>
    <m/>
    <x v="0"/>
    <x v="1"/>
    <d v="2013-04-15T14:20:18"/>
    <d v="2013-07-08T15:01:30"/>
    <s v="MDU"/>
    <x v="0"/>
    <n v="28"/>
    <x v="0"/>
    <x v="7"/>
  </r>
  <r>
    <s v="GPS300003060"/>
    <s v="MDU TKS Spurious use case and script update"/>
    <x v="0"/>
    <s v="Closed/Approved"/>
    <s v="Developmental"/>
    <m/>
    <m/>
    <m/>
    <s v="Mission Data Unit (MDU)"/>
    <s v="3-Normal Queue"/>
    <s v="3189, 3190"/>
    <s v="Robert Mayercik"/>
    <d v="2013-04-16T10:45:40"/>
    <d v="2013-04-16T08:28:55"/>
    <d v="2013-07-10T11:30:30"/>
    <s v="Enhancement"/>
    <s v="Fixed"/>
    <s v="Cheryl Hodge"/>
    <s v="Systems"/>
    <s v="Michael.Yucis@itt.com"/>
    <m/>
    <m/>
    <s v="Luigi Greco"/>
    <x v="0"/>
    <m/>
    <x v="1"/>
    <x v="1"/>
    <d v="2013-04-16T08:28:55"/>
    <d v="2013-07-10T11:30:30"/>
    <s v="MDU"/>
    <x v="0"/>
    <n v="28"/>
    <x v="0"/>
    <x v="7"/>
  </r>
  <r>
    <s v="GPS300003063"/>
    <s v="OOBE Testing exits with primary key violation."/>
    <x v="0"/>
    <s v="Closed/Approved"/>
    <s v="Developmental"/>
    <m/>
    <m/>
    <s v="ENG_AR_V1/SIRN11796AR"/>
    <s v="CSTS"/>
    <s v="2-Give High Attention"/>
    <m/>
    <s v="Jason Jackson"/>
    <d v="2013-04-16T16:24:46"/>
    <d v="2013-04-16T15:22:48"/>
    <d v="2013-07-03T12:48:54"/>
    <s v="Coding Error"/>
    <s v="Fixed"/>
    <s v="Cheryl Hodge"/>
    <s v="Test Software"/>
    <s v="Roger.Masotti@itt.com"/>
    <s v="Integration Test Phase"/>
    <m/>
    <s v="Roger Masotti"/>
    <x v="16"/>
    <s v="11796AS"/>
    <x v="0"/>
    <x v="1"/>
    <d v="2013-04-16T15:22:48"/>
    <d v="2013-07-03T12:48:54"/>
    <s v="Software"/>
    <x v="1"/>
    <n v="27"/>
    <x v="0"/>
    <x v="4"/>
  </r>
  <r>
    <s v="GPS300003064"/>
    <s v="Calibration decimal value cause MDU_AFs_Signals scriptwork around"/>
    <x v="0"/>
    <s v="Closed/Approved"/>
    <s v="Developmental"/>
    <m/>
    <m/>
    <s v="MITEMAR 2"/>
    <s v="MITE"/>
    <s v="3-Normal Queue"/>
    <m/>
    <s v="Vincent Cuprewich"/>
    <d v="2013-05-22T14:30:16"/>
    <d v="2013-04-16T18:59:42"/>
    <d v="2013-05-22T14:32:55"/>
    <s v="Coding Error"/>
    <s v="Fixed"/>
    <s v="Cheryl Hodge"/>
    <s v="Test Software"/>
    <s v="Nick.Suttora@itt.com"/>
    <s v="Integration Test Phase"/>
    <m/>
    <s v="Michael L. Murray"/>
    <x v="0"/>
    <m/>
    <x v="1"/>
    <x v="1"/>
    <d v="2013-04-16T18:59:42"/>
    <d v="2013-05-22T14:32:55"/>
    <s v="MDU"/>
    <x v="0"/>
    <n v="21"/>
    <x v="0"/>
    <x v="7"/>
  </r>
  <r>
    <s v="GPS300003065"/>
    <s v="Updates to MDU Allan Deviation use case and script for Open and Closed loop measurements"/>
    <x v="4"/>
    <s v="Open"/>
    <s v="Developmental"/>
    <m/>
    <m/>
    <m/>
    <s v="Mission Data Unit (MDU)"/>
    <s v="2-Give High Attention"/>
    <m/>
    <s v="Michael L. Murray"/>
    <d v="2013-11-06T18:57:17"/>
    <d v="2013-04-17T07:25:11"/>
    <m/>
    <s v="Customer Request"/>
    <m/>
    <m/>
    <s v="Systems"/>
    <s v="Vincent.Cuprewich@itt.com"/>
    <m/>
    <m/>
    <s v="Luigi Greco"/>
    <x v="20"/>
    <m/>
    <x v="0"/>
    <x v="1"/>
    <d v="2013-04-17T07:25:11"/>
    <m/>
    <s v="MDU"/>
    <x v="0"/>
    <n v="0"/>
    <x v="0"/>
    <x v="7"/>
  </r>
  <r>
    <s v="GPS300003066"/>
    <s v="FSW: Incorrect MNAV Message Generation upon a Rate Change"/>
    <x v="1"/>
    <s v="In Progress"/>
    <s v="Developmental"/>
    <s v="code"/>
    <m/>
    <s v="code"/>
    <s v="Mission Data Unit (MDU)"/>
    <s v="3-Normal Queue"/>
    <m/>
    <s v="Waiman Baccay"/>
    <d v="2013-04-23T17:27:16"/>
    <d v="2013-04-17T08:14:48"/>
    <d v="2013-05-10T15:12:16"/>
    <s v="Design Error"/>
    <s v="Fixed"/>
    <m/>
    <s v="Flight Software"/>
    <s v="Patricia.Roeland@itt.com"/>
    <s v="Integration Test Phase"/>
    <m/>
    <s v="Waiman Baccay"/>
    <x v="8"/>
    <n v="11951"/>
    <x v="1"/>
    <x v="2"/>
    <d v="2013-04-17T08:14:48"/>
    <m/>
    <s v="Software"/>
    <x v="1"/>
    <n v="0"/>
    <x v="0"/>
    <x v="3"/>
  </r>
  <r>
    <s v="GPS300003067"/>
    <s v="The S-Parameter test needs to be fixed to incorporate the option to use a 4 port ENA for L1 testing"/>
    <x v="0"/>
    <s v="Closed/Approved"/>
    <s v="Formal DR"/>
    <m/>
    <s v="SIRN11940"/>
    <m/>
    <s v="Transmitter/Tuning STE"/>
    <s v="3-Normal Queue"/>
    <s v="LM DR 3069"/>
    <s v="Dick Wong"/>
    <d v="2013-04-23T19:06:12"/>
    <d v="2013-04-17T09:14:17"/>
    <d v="2013-05-16T11:27:31"/>
    <s v="Coding Error"/>
    <s v="Fixed"/>
    <s v="Cheryl Hodge"/>
    <s v="Test Engineering"/>
    <s v="David.Valvano@itt.com"/>
    <m/>
    <s v="XMTR STE"/>
    <s v="William Lamonaca"/>
    <x v="19"/>
    <n v="11940"/>
    <x v="1"/>
    <x v="1"/>
    <d v="2013-04-17T09:14:17"/>
    <d v="2013-05-16T11:27:31"/>
    <s v="SV Qual"/>
    <x v="4"/>
    <n v="20"/>
    <x v="0"/>
    <x v="10"/>
  </r>
  <r>
    <s v="GPS300003068"/>
    <s v="A process improvement is needed to pre-type ancillary equipment part numbers in the datasheet’s equipment list.  This enhance"/>
    <x v="0"/>
    <s v="Closed/Approved"/>
    <s v="Formal DR"/>
    <m/>
    <s v="SIRN11940"/>
    <m/>
    <s v="Transmitter/Tuning STE"/>
    <s v="3-Normal Queue"/>
    <s v="LM DR 3069"/>
    <s v="Dick Wong"/>
    <d v="2013-04-23T19:06:45"/>
    <d v="2013-04-17T09:18:17"/>
    <d v="2013-05-16T11:27:48"/>
    <s v="Enhancement"/>
    <s v="Fixed"/>
    <s v="Cheryl Hodge"/>
    <s v="Test Engineering"/>
    <s v="David.Valvano@itt.com"/>
    <s v="Acceptance Phase (HW)"/>
    <m/>
    <s v="William Lamonaca"/>
    <x v="19"/>
    <n v="11940"/>
    <x v="1"/>
    <x v="1"/>
    <d v="2013-04-17T09:18:17"/>
    <d v="2013-05-16T11:27:48"/>
    <s v="SV Qual"/>
    <x v="4"/>
    <n v="20"/>
    <x v="0"/>
    <x v="10"/>
  </r>
  <r>
    <s v="GPS300003069"/>
    <s v="Additional ATLM telemetry is desired to provide more insight into the DC converter telemetry."/>
    <x v="0"/>
    <s v="Closed/Approved"/>
    <s v="Formal DR"/>
    <m/>
    <s v="SIRN11940"/>
    <m/>
    <s v="Transmitter/Tuning STE"/>
    <s v="3-Normal Queue"/>
    <s v="LM DR 3069"/>
    <s v="Dick Wong"/>
    <d v="2013-04-23T19:07:11"/>
    <d v="2013-04-17T09:19:34"/>
    <d v="2013-05-16T11:28:05"/>
    <s v="Enhancement"/>
    <s v="Fixed"/>
    <s v="Cheryl Hodge"/>
    <s v="Test Engineering"/>
    <s v="David.Valvano@itt.com"/>
    <s v="Acceptance Phase (HW)"/>
    <s v="XMTR STE"/>
    <s v="William Lamonaca"/>
    <x v="19"/>
    <n v="11940"/>
    <x v="1"/>
    <x v="1"/>
    <d v="2013-04-17T09:19:34"/>
    <d v="2013-05-16T11:28:05"/>
    <s v="SV Qual"/>
    <x v="4"/>
    <n v="20"/>
    <x v="0"/>
    <x v="10"/>
  </r>
  <r>
    <s v="GPS300003071"/>
    <s v="NPE TKS Allan Deviation use case and script updates"/>
    <x v="0"/>
    <s v="Closed/Approved"/>
    <s v="Developmental"/>
    <m/>
    <m/>
    <s v="script and use case"/>
    <s v="Navigation Payload Element (NPE)"/>
    <s v="3-Normal Queue"/>
    <m/>
    <s v="Michael Topolski"/>
    <d v="2013-05-17T11:52:53"/>
    <d v="2013-04-20T18:46:47"/>
    <d v="2013-10-30T11:05:41"/>
    <s v="Design Error"/>
    <s v="Fixed"/>
    <s v="Cheryl Hodge"/>
    <s v="Systems"/>
    <s v="Luigi.Greco@itt.com"/>
    <s v="Integration Test Phase"/>
    <s v="Panel room NPEITE"/>
    <s v="Luigi Greco"/>
    <x v="11"/>
    <m/>
    <x v="1"/>
    <x v="1"/>
    <d v="2013-04-20T18:46:47"/>
    <d v="2013-10-30T11:05:41"/>
    <s v="NPE"/>
    <x v="3"/>
    <n v="44"/>
    <x v="0"/>
    <x v="9"/>
  </r>
  <r>
    <s v="GPS300003075"/>
    <s v="FSW - Update Default Value for SMC #513"/>
    <x v="0"/>
    <s v="Closed/Approved"/>
    <s v="Developmental"/>
    <m/>
    <m/>
    <s v="SIRN 11941"/>
    <s v="Mission Data Unit (MDU)"/>
    <s v="3-Normal Queue"/>
    <m/>
    <s v="Michael Gilbert"/>
    <d v="2013-04-23T17:29:23"/>
    <d v="2013-04-23T08:51:03"/>
    <d v="2013-05-24T14:10:13"/>
    <s v="Not a Failure"/>
    <s v="Fixed"/>
    <s v="Cheryl Hodge"/>
    <s v="Flight Software"/>
    <s v="Patricia.Roeland@itt.com"/>
    <s v="Integration Test Phase"/>
    <m/>
    <s v="Michael Gilbert"/>
    <x v="8"/>
    <n v="11951"/>
    <x v="2"/>
    <x v="2"/>
    <d v="2013-04-23T08:51:03"/>
    <d v="2013-05-24T14:10:13"/>
    <s v="Software"/>
    <x v="1"/>
    <n v="21"/>
    <x v="0"/>
    <x v="3"/>
  </r>
  <r>
    <s v="GPS300003077"/>
    <s v="SMIL STE Test Software Updates per Test procedure red-lines"/>
    <x v="2"/>
    <s v="Open"/>
    <s v="Developmental"/>
    <s v="SIRN 11867    (6-27-12)"/>
    <m/>
    <m/>
    <s v="SMIL STE"/>
    <s v="2-Give High Attention"/>
    <m/>
    <s v="Dick Wong"/>
    <d v="2013-04-25T13:47:18"/>
    <d v="2013-04-23T14:48:39"/>
    <m/>
    <m/>
    <m/>
    <m/>
    <s v="Test Engineering"/>
    <m/>
    <s v="Unit Test Phase"/>
    <m/>
    <s v="Vincent Castaldi"/>
    <x v="6"/>
    <m/>
    <x v="1"/>
    <x v="1"/>
    <d v="2013-04-23T14:48:39"/>
    <m/>
    <s v="Engineering"/>
    <x v="2"/>
    <n v="0"/>
    <x v="0"/>
    <x v="10"/>
  </r>
  <r>
    <s v="GPS300003079"/>
    <s v="FSW: Clean Up Extraneous SVP Code Due to Recent Algorithm Updates"/>
    <x v="0"/>
    <s v="Closed/Approved"/>
    <s v="Developmental"/>
    <s v="code"/>
    <m/>
    <m/>
    <s v="Mission Data Unit (MDU)"/>
    <s v="3-Normal Queue"/>
    <m/>
    <s v="Aryeh Tasher"/>
    <d v="2013-04-25T13:49:32"/>
    <d v="2013-04-24T13:25:10"/>
    <d v="2013-05-24T14:10:52"/>
    <s v="Not a Failure"/>
    <s v="Fixed"/>
    <s v="Cheryl Hodge"/>
    <s v="Flight Software"/>
    <s v="Patricia.Roeland@itt.com"/>
    <m/>
    <m/>
    <s v="Aryeh Tasher"/>
    <x v="8"/>
    <n v="11951"/>
    <x v="1"/>
    <x v="2"/>
    <d v="2013-04-24T13:25:10"/>
    <d v="2013-05-24T14:10:52"/>
    <s v="Software"/>
    <x v="1"/>
    <n v="21"/>
    <x v="0"/>
    <x v="3"/>
  </r>
  <r>
    <s v="GPS300003080"/>
    <s v="Include MDU Attenuator Test script into MDU Code Power Ratio script"/>
    <x v="0"/>
    <s v="Closed/Approved"/>
    <s v="Developmental"/>
    <m/>
    <m/>
    <m/>
    <s v="Mission Data Unit (MDU)"/>
    <s v="3-Normal Queue"/>
    <m/>
    <s v="Robert Mayercik"/>
    <d v="2013-05-17T10:39:53"/>
    <d v="2013-04-25T09:35:21"/>
    <d v="2013-06-24T10:59:30"/>
    <s v="Enhancement"/>
    <s v="Enhancement Request"/>
    <s v="Cheryl Hodge"/>
    <s v="Test Software"/>
    <s v="Vincent.Cuprewich@itt.com"/>
    <m/>
    <m/>
    <s v="Michael Topolski"/>
    <x v="0"/>
    <m/>
    <x v="1"/>
    <x v="1"/>
    <d v="2013-04-25T09:35:21"/>
    <d v="2013-06-24T10:59:30"/>
    <s v="MDU"/>
    <x v="0"/>
    <n v="26"/>
    <x v="0"/>
    <x v="7"/>
  </r>
  <r>
    <s v="GPS300003081"/>
    <s v="NPE L-Band Output Return Loss use case and script updates"/>
    <x v="0"/>
    <s v="Closed/Approved"/>
    <s v="Developmental"/>
    <m/>
    <m/>
    <m/>
    <s v="Navigation Payload Element (NPE)"/>
    <s v="3-Normal Queue"/>
    <m/>
    <s v="Michael Topolski"/>
    <d v="2013-04-29T11:18:20"/>
    <d v="2013-04-26T16:51:01"/>
    <d v="2013-07-24T18:58:32"/>
    <s v="Document Deficiency"/>
    <s v="Fixed"/>
    <s v="Cheryl Hodge"/>
    <s v="Systems"/>
    <s v="William.Bartus@itt.com"/>
    <m/>
    <m/>
    <s v="Luigi Greco"/>
    <x v="11"/>
    <m/>
    <x v="2"/>
    <x v="1"/>
    <d v="2013-04-26T16:51:01"/>
    <d v="2013-07-24T18:58:32"/>
    <s v="NPE"/>
    <x v="3"/>
    <n v="30"/>
    <x v="0"/>
    <x v="9"/>
  </r>
  <r>
    <s v="GPS300003082"/>
    <s v="MDU HPE Signals: Include BDASINE Phase Noise measurement"/>
    <x v="4"/>
    <s v="Open"/>
    <s v="Developmental"/>
    <m/>
    <m/>
    <m/>
    <s v="Mission Data Unit (MDU)"/>
    <s v="3-Normal Queue"/>
    <m/>
    <s v="Robert Mayercik"/>
    <d v="2013-07-18T19:45:58"/>
    <d v="2013-04-30T15:51:02"/>
    <m/>
    <s v="Requirement Incorrect"/>
    <m/>
    <m/>
    <s v="Systems"/>
    <s v="Nick.Suttora@itt.com"/>
    <m/>
    <m/>
    <s v="Luigi Greco"/>
    <x v="4"/>
    <m/>
    <x v="1"/>
    <x v="1"/>
    <d v="2013-04-30T15:51:02"/>
    <m/>
    <s v="MDU"/>
    <x v="0"/>
    <n v="0"/>
    <x v="0"/>
    <x v="6"/>
  </r>
  <r>
    <s v="GPS300003083"/>
    <s v="NPE HPE Signals: Include BDASINE Phase Noise measurement"/>
    <x v="0"/>
    <s v="Closed/Approved"/>
    <s v="Developmental"/>
    <m/>
    <m/>
    <m/>
    <s v="Navigation Payload Element (NPE)"/>
    <s v="3-Normal Queue"/>
    <m/>
    <s v="Michael Topolski"/>
    <d v="2013-09-06T16:53:37"/>
    <d v="2013-04-30T15:52:26"/>
    <d v="2013-09-09T13:54:13"/>
    <s v="Enhancement"/>
    <s v="Enhancement Request"/>
    <s v="Cheryl Hodge"/>
    <s v="Hardware"/>
    <s v="Vincent.Cuprewich@itt.com"/>
    <m/>
    <m/>
    <s v="Luigi Greco"/>
    <x v="11"/>
    <m/>
    <x v="1"/>
    <x v="1"/>
    <d v="2013-04-30T15:52:26"/>
    <d v="2013-09-09T13:54:13"/>
    <s v="NPE"/>
    <x v="3"/>
    <n v="37"/>
    <x v="0"/>
    <x v="9"/>
  </r>
  <r>
    <s v="GPS300003084"/>
    <s v="NPE TKS Phase Noise use case and script updates"/>
    <x v="0"/>
    <s v="Closed/Approved"/>
    <s v="Developmental"/>
    <m/>
    <m/>
    <m/>
    <s v="Navigation Payload Element (NPE)"/>
    <s v="3-Normal Queue"/>
    <m/>
    <s v="Michael Topolski"/>
    <d v="2013-05-02T09:30:20"/>
    <d v="2013-05-01T11:32:11"/>
    <d v="2013-09-30T16:48:15"/>
    <s v="Enhancement"/>
    <s v="Fixed"/>
    <s v="Cheryl Hodge"/>
    <s v="Systems"/>
    <s v="Waiman.Baccay@itt.com"/>
    <m/>
    <m/>
    <s v="Luigi Greco"/>
    <x v="11"/>
    <m/>
    <x v="1"/>
    <x v="1"/>
    <d v="2013-05-01T11:32:11"/>
    <d v="2013-09-30T16:48:15"/>
    <s v="NPE"/>
    <x v="3"/>
    <n v="40"/>
    <x v="0"/>
    <x v="9"/>
  </r>
  <r>
    <s v="GPS300003085"/>
    <s v="MDU Serial Number Needs to be Initialized"/>
    <x v="0"/>
    <s v="Closed/Approved"/>
    <s v="Developmental"/>
    <m/>
    <m/>
    <m/>
    <s v="MITE"/>
    <s v="3-Normal Queue"/>
    <m/>
    <s v="Robert Mayercik"/>
    <d v="2013-05-28T11:51:37"/>
    <d v="2013-05-01T12:59:28"/>
    <d v="2013-06-17T13:01:43"/>
    <s v="Enhancement"/>
    <s v="Enhancement Request"/>
    <s v="Cheryl Hodge"/>
    <s v="Test Software"/>
    <s v="Robert.Mayercik@itt.com"/>
    <s v="Integration Test Phase"/>
    <m/>
    <s v="Brandon Flon"/>
    <x v="0"/>
    <m/>
    <x v="2"/>
    <x v="1"/>
    <d v="2013-05-01T12:59:28"/>
    <d v="2013-06-17T13:12:05"/>
    <s v="MDU"/>
    <x v="0"/>
    <n v="25"/>
    <x v="0"/>
    <x v="7"/>
  </r>
  <r>
    <s v="GPS300003086"/>
    <s v="MDU TKS Phase Noise use case and script updates"/>
    <x v="0"/>
    <s v="Closed/Approved"/>
    <s v="Developmental"/>
    <m/>
    <m/>
    <m/>
    <s v="Mission Data Unit (MDU)"/>
    <s v="3-Normal Queue"/>
    <n v="3084"/>
    <s v="Michael Topolski"/>
    <d v="2013-05-01T14:29:24"/>
    <d v="2013-05-01T14:06:24"/>
    <d v="2013-06-27T10:16:46"/>
    <s v="Enhancement"/>
    <s v="Fixed"/>
    <s v="Cheryl Hodge"/>
    <s v="Systems"/>
    <s v="Luigi.Greco@itt.com"/>
    <m/>
    <m/>
    <s v="Luigi Greco"/>
    <x v="0"/>
    <m/>
    <x v="1"/>
    <x v="1"/>
    <d v="2013-05-01T14:06:24"/>
    <d v="2013-06-27T10:16:46"/>
    <s v="MDU"/>
    <x v="0"/>
    <n v="26"/>
    <x v="0"/>
    <x v="7"/>
  </r>
  <r>
    <s v="GPS300003087"/>
    <s v="Operating Mode Use case / Script Changes for new MDU test Requirements."/>
    <x v="0"/>
    <s v="Closed/Approved"/>
    <s v="Developmental"/>
    <m/>
    <m/>
    <m/>
    <s v="MITE"/>
    <s v="1-Resolve Immediately"/>
    <m/>
    <s v="Michael Topolski"/>
    <d v="2013-05-02T10:24:43"/>
    <d v="2013-05-01T16:53:33"/>
    <d v="2013-07-03T19:47:58"/>
    <s v="Enhancement"/>
    <s v="Fixed"/>
    <s v="Cheryl Hodge"/>
    <s v="Systems"/>
    <s v="Vincent.Cuprewich@itt.com"/>
    <m/>
    <m/>
    <s v="Vincent Cuprewich"/>
    <x v="0"/>
    <m/>
    <x v="3"/>
    <x v="1"/>
    <d v="2013-05-01T16:53:33"/>
    <d v="2013-07-03T19:47:58"/>
    <s v="MDU"/>
    <x v="0"/>
    <n v="27"/>
    <x v="0"/>
    <x v="7"/>
  </r>
  <r>
    <s v="GPS300003089"/>
    <s v="MDU Code Dwell Imbalance Limit Change for BOL"/>
    <x v="0"/>
    <s v="Closed/Approved"/>
    <s v="Developmental"/>
    <m/>
    <m/>
    <m/>
    <s v="MITE"/>
    <s v="2-Give High Attention"/>
    <m/>
    <s v="Robert Mayercik"/>
    <d v="2013-05-28T19:19:49"/>
    <d v="2013-05-01T17:41:33"/>
    <d v="2013-05-30T18:56:09"/>
    <s v="Requirement Incorrect"/>
    <s v="Fixed"/>
    <s v="Cheryl Hodge"/>
    <s v="Systems"/>
    <s v="Vincent.Cuprewich@itt.com"/>
    <m/>
    <m/>
    <s v="Vincent Cuprewich"/>
    <x v="0"/>
    <m/>
    <x v="0"/>
    <x v="1"/>
    <d v="2013-05-01T17:41:33"/>
    <d v="2013-05-30T18:56:09"/>
    <s v="MDU"/>
    <x v="0"/>
    <n v="22"/>
    <x v="0"/>
    <x v="7"/>
  </r>
  <r>
    <s v="GPS300003090"/>
    <s v="MDU Configuration Limit Change for BOL"/>
    <x v="0"/>
    <s v="Closed/Approved"/>
    <s v="Developmental"/>
    <m/>
    <m/>
    <m/>
    <s v="MITE"/>
    <s v="2-Give High Attention"/>
    <m/>
    <s v="Brandon Flon"/>
    <d v="2013-05-17T14:24:29"/>
    <d v="2013-05-01T17:44:20"/>
    <d v="2013-07-26T17:07:42"/>
    <s v="Enhancement"/>
    <s v="Fixed"/>
    <s v="Cheryl Hodge"/>
    <s v="Systems"/>
    <s v="Vincent.Cuprewich@itt.com"/>
    <m/>
    <m/>
    <s v="Vincent Cuprewich"/>
    <x v="0"/>
    <m/>
    <x v="0"/>
    <x v="1"/>
    <d v="2013-05-01T17:44:20"/>
    <d v="2013-07-26T17:07:42"/>
    <s v="MDU"/>
    <x v="0"/>
    <n v="30"/>
    <x v="0"/>
    <x v="7"/>
  </r>
  <r>
    <s v="GPS300003091"/>
    <s v="MDU HPE Signal Limit Changes for BOL"/>
    <x v="0"/>
    <s v="Closed/Approved"/>
    <s v="Developmental"/>
    <m/>
    <m/>
    <m/>
    <s v="MITE"/>
    <s v="2-Give High Attention"/>
    <m/>
    <s v="Robert Mayercik"/>
    <d v="2013-06-12T17:58:04"/>
    <d v="2013-05-01T17:52:00"/>
    <d v="2013-06-13T11:41:13"/>
    <s v="Requirement Incorrect"/>
    <s v="Fixed"/>
    <s v="Cheryl Hodge"/>
    <s v="Systems"/>
    <s v="Vincent.Cuprewich@itt.com"/>
    <m/>
    <m/>
    <s v="Vincent Cuprewich"/>
    <x v="0"/>
    <m/>
    <x v="0"/>
    <x v="1"/>
    <d v="2013-05-01T17:52:00"/>
    <d v="2013-06-13T11:41:13"/>
    <s v="MDU"/>
    <x v="0"/>
    <n v="24"/>
    <x v="0"/>
    <x v="7"/>
  </r>
  <r>
    <s v="GPS300003093"/>
    <s v="MITE Test Engine Hangs Script  Waiting for Data from MAR Test Engine that has Already Been Passed"/>
    <x v="0"/>
    <s v="Closed/Approved"/>
    <s v="Developmental"/>
    <m/>
    <m/>
    <s v="SIRN AR"/>
    <s v="CSTS"/>
    <s v="2-Give High Attention"/>
    <s v="NEW DR 3192"/>
    <s v="Jason Jackson"/>
    <d v="2013-05-06T14:15:35"/>
    <d v="2013-05-02T13:31:27"/>
    <d v="2013-07-03T19:46:02"/>
    <s v="Coding Error"/>
    <s v="Fixed"/>
    <s v="Cheryl Hodge"/>
    <s v="Test Software"/>
    <s v="Brandon.Flon@itt.com"/>
    <s v="Integration Test Phase"/>
    <m/>
    <s v="Brandon Flon"/>
    <x v="16"/>
    <s v="11796AS"/>
    <x v="0"/>
    <x v="1"/>
    <d v="2013-05-02T13:31:27"/>
    <d v="2013-07-03T19:46:02"/>
    <s v="MDU"/>
    <x v="1"/>
    <n v="27"/>
    <x v="0"/>
    <x v="4"/>
  </r>
  <r>
    <s v="GPS300003094"/>
    <s v="NPE Power Consumption and Dissipation Use Case and Script Update"/>
    <x v="4"/>
    <s v="Open"/>
    <s v="Developmental"/>
    <s v="NPE Pwr Cons and Disp.docx"/>
    <s v="NPE Pwr Cons and Disp.docx"/>
    <m/>
    <s v="Navigation Payload Element (NPE)"/>
    <s v="1-Resolve Immediately"/>
    <n v="2693"/>
    <s v="Luigi Greco"/>
    <d v="2013-05-03T14:45:51"/>
    <d v="2013-05-03T11:09:09"/>
    <m/>
    <s v="Customer Request"/>
    <m/>
    <m/>
    <s v="Systems"/>
    <m/>
    <s v="Integration Test Phase"/>
    <m/>
    <s v="Stephen Kaytus"/>
    <x v="11"/>
    <m/>
    <x v="0"/>
    <x v="1"/>
    <d v="2013-05-03T11:09:09"/>
    <m/>
    <s v="NPE"/>
    <x v="3"/>
    <n v="0"/>
    <x v="0"/>
    <x v="9"/>
  </r>
  <r>
    <s v="GPS300003098"/>
    <s v="MITE MAR #4 STE Validation Incomplete"/>
    <x v="2"/>
    <s v="Open"/>
    <s v="Developmental"/>
    <m/>
    <m/>
    <m/>
    <s v="MITE"/>
    <s v="1-Resolve Immediately"/>
    <m/>
    <s v="Vincent Castaldi"/>
    <d v="2013-05-29T14:03:18"/>
    <d v="2013-05-06T12:09:30"/>
    <m/>
    <m/>
    <m/>
    <m/>
    <s v="Flight Software"/>
    <m/>
    <s v="Integration Test Phase"/>
    <m/>
    <s v="Thomas Hayes"/>
    <x v="12"/>
    <m/>
    <x v="0"/>
    <x v="0"/>
    <d v="2013-05-06T12:09:30"/>
    <m/>
    <s v="Software"/>
    <x v="4"/>
    <n v="0"/>
    <x v="0"/>
    <x v="5"/>
  </r>
  <r>
    <s v="GPS300003099"/>
    <s v="STE Equipment List Changed for SN 7 &amp; 8 (Not Consistent with Org. Parts List ) - Update SW to Match"/>
    <x v="0"/>
    <s v="Closed/Approved"/>
    <s v="Formal DR"/>
    <m/>
    <s v="SIRN11958"/>
    <s v="SIRN 11940"/>
    <s v="Transmitter/Tuning STE"/>
    <s v="4-Low Priority"/>
    <s v="LM DR 3102"/>
    <s v="Dick Wong"/>
    <d v="2013-06-10T14:09:32"/>
    <d v="2013-05-06T16:19:03"/>
    <d v="2013-09-30T09:43:36"/>
    <s v="Enhancement"/>
    <s v="Fixed"/>
    <s v="Cheryl Hodge"/>
    <s v="Test Software"/>
    <s v="David.Valvano@itt.com"/>
    <s v="SIQT Phase (SW)"/>
    <s v="XMTR STE"/>
    <s v="Robert Richton"/>
    <x v="28"/>
    <n v="11958"/>
    <x v="2"/>
    <x v="1"/>
    <d v="2013-05-06T16:19:03"/>
    <d v="2013-09-30T09:43:36"/>
    <s v="SV Qual"/>
    <x v="4"/>
    <n v="40"/>
    <x v="0"/>
    <x v="10"/>
  </r>
  <r>
    <s v="GPS300003101"/>
    <s v="Add new tests at WG CCA level to simplify testing at MDU level."/>
    <x v="0"/>
    <s v="Closed/Approved"/>
    <s v="Developmental"/>
    <s v="SW1624707"/>
    <s v="SW1624704 rev A"/>
    <s v="MDU  Integration Test"/>
    <s v="Mission Data Unit (MDU)"/>
    <s v="3-Normal Queue"/>
    <m/>
    <s v="Robert Novak"/>
    <d v="2013-05-20T12:17:19"/>
    <d v="2013-05-07T09:45:18"/>
    <d v="2013-06-11T10:45:14"/>
    <s v="Enhancement"/>
    <s v="Fixed"/>
    <s v="Cheryl Hodge"/>
    <s v="Test Engineering"/>
    <s v="amit.j.patel@itt.com"/>
    <s v="Integration Test Phase"/>
    <s v="WG STE in Software Lab"/>
    <s v="Robert Novak"/>
    <x v="0"/>
    <s v="CR00000091899"/>
    <x v="1"/>
    <x v="1"/>
    <d v="2013-05-07T09:45:18"/>
    <d v="2013-06-11T10:45:14"/>
    <s v="Engineering"/>
    <x v="2"/>
    <n v="24"/>
    <x v="0"/>
    <x v="5"/>
  </r>
  <r>
    <s v="GPS300003103"/>
    <s v="WG STE Opal Kelly FPGA does not have latest PDL core"/>
    <x v="2"/>
    <s v="Open"/>
    <s v="Developmental"/>
    <s v="DD1624707"/>
    <m/>
    <m/>
    <s v="Mission Data Unit (MDU)"/>
    <s v="4-Low Priority"/>
    <m/>
    <s v="Dante DeRogatis"/>
    <d v="2013-05-20T12:17:58"/>
    <d v="2013-05-07T13:57:14"/>
    <m/>
    <s v="Design Error"/>
    <m/>
    <m/>
    <s v="Test Engineering"/>
    <m/>
    <s v="Integration Test Phase"/>
    <m/>
    <s v="Robert Novak"/>
    <x v="7"/>
    <m/>
    <x v="2"/>
    <x v="0"/>
    <d v="2013-05-07T13:57:14"/>
    <m/>
    <s v="Engineering"/>
    <x v="2"/>
    <n v="0"/>
    <x v="0"/>
    <x v="1"/>
  </r>
  <r>
    <s v="GPS300003108"/>
    <s v="MDU Dc-DC Converter PROM Reset Signal"/>
    <x v="2"/>
    <s v="Open"/>
    <s v="Developmental"/>
    <m/>
    <m/>
    <m/>
    <s v="Mission Data Unit (MDU)"/>
    <s v="2-Give High Attention"/>
    <m/>
    <s v="Stephen Kaytus"/>
    <d v="2013-08-27T18:49:55"/>
    <d v="2013-05-10T11:06:19"/>
    <m/>
    <m/>
    <m/>
    <m/>
    <s v="Systems"/>
    <m/>
    <m/>
    <m/>
    <s v="Stephen Kaytus"/>
    <x v="5"/>
    <m/>
    <x v="1"/>
    <x v="0"/>
    <d v="2013-05-10T11:06:19"/>
    <m/>
    <s v="MDU"/>
    <x v="0"/>
    <n v="0"/>
    <x v="1"/>
    <x v="1"/>
  </r>
  <r>
    <s v="GPS300003109"/>
    <s v="FSW - MDU Transmits on L3 in BER Mode"/>
    <x v="1"/>
    <s v="Open"/>
    <s v="Developmental"/>
    <s v="Code"/>
    <m/>
    <s v="SIRN 11941"/>
    <s v="Mission Data Unit (MDU)"/>
    <s v="2-Give High Attention"/>
    <m/>
    <s v="Michael Gilbert"/>
    <d v="2013-05-13T14:39:18"/>
    <d v="2013-05-10T17:46:40"/>
    <d v="2013-05-13T15:30:17"/>
    <s v="Design Error"/>
    <s v="Fixed"/>
    <m/>
    <s v="Test Engineering"/>
    <s v="Patricia.Roeland@itt.com"/>
    <s v="Integration Test Phase"/>
    <m/>
    <s v="Michael Gilbert"/>
    <x v="8"/>
    <n v="11951"/>
    <x v="0"/>
    <x v="2"/>
    <d v="2013-05-10T17:46:40"/>
    <m/>
    <s v="Software"/>
    <x v="1"/>
    <n v="0"/>
    <x v="0"/>
    <x v="3"/>
  </r>
  <r>
    <s v="GPS300003111"/>
    <s v="FSW - Updates needed to Partition Schedule"/>
    <x v="2"/>
    <s v="Open"/>
    <s v="Developmental"/>
    <s v="Code"/>
    <m/>
    <s v="SIRN 11941"/>
    <s v="Mission Data Unit (MDU)"/>
    <s v="3-Normal Queue"/>
    <s v="2084, 2346"/>
    <s v="Michael Gilbert"/>
    <d v="2013-05-14T10:54:29"/>
    <d v="2013-05-14T10:31:23"/>
    <m/>
    <s v="Design Error"/>
    <m/>
    <m/>
    <s v="Flight Software"/>
    <m/>
    <s v="Integration Test Phase"/>
    <m/>
    <s v="Michael Gilbert"/>
    <x v="8"/>
    <m/>
    <x v="1"/>
    <x v="2"/>
    <d v="2013-05-14T10:31:23"/>
    <m/>
    <s v="Software"/>
    <x v="1"/>
    <n v="0"/>
    <x v="0"/>
    <x v="3"/>
  </r>
  <r>
    <s v="GPS300003112"/>
    <s v="FSW - MC17 message on the Red 1553B bus is not necessary"/>
    <x v="0"/>
    <s v="Closed/Approved"/>
    <s v="Developmental"/>
    <m/>
    <m/>
    <s v="SIRN 11941"/>
    <s v="Mission Data Unit (MDU)"/>
    <s v="3-Normal Queue"/>
    <n v="1680"/>
    <s v="Michael Gilbert"/>
    <d v="2013-05-15T10:18:31"/>
    <d v="2013-05-14T13:23:48"/>
    <d v="2013-06-04T14:52:59"/>
    <s v="Design Error"/>
    <s v="Fixed"/>
    <s v="Cheryl Hodge"/>
    <s v="Flight Software"/>
    <s v="Patricia.Roeland@itt.com"/>
    <s v="Integration Test Phase"/>
    <m/>
    <s v="Michael Gilbert"/>
    <x v="8"/>
    <n v="11951"/>
    <x v="1"/>
    <x v="2"/>
    <d v="2013-05-14T13:23:48"/>
    <d v="2013-06-04T14:52:59"/>
    <s v="Software"/>
    <x v="1"/>
    <n v="23"/>
    <x v="0"/>
    <x v="3"/>
  </r>
  <r>
    <s v="GPS300003113"/>
    <s v="FSW - INTEGRITY API Calls need additional error-checking"/>
    <x v="0"/>
    <s v="Closed/Approved"/>
    <s v="Developmental"/>
    <m/>
    <m/>
    <s v="SIRN 11941"/>
    <s v="Mission Data Unit (MDU)"/>
    <s v="3-Normal Queue"/>
    <n v="599"/>
    <s v="Michael Gilbert"/>
    <d v="2013-05-15T10:22:39"/>
    <d v="2013-05-14T16:25:35"/>
    <d v="2013-06-04T14:53:42"/>
    <s v="Coding Error"/>
    <s v="Fixed"/>
    <s v="Cheryl Hodge"/>
    <s v="Flight Software"/>
    <s v="Patricia.Roeland@itt.com"/>
    <s v="Integration Test Phase"/>
    <m/>
    <s v="Michael Gilbert"/>
    <x v="8"/>
    <n v="11951"/>
    <x v="1"/>
    <x v="2"/>
    <d v="2013-05-14T16:25:35"/>
    <d v="2013-06-04T14:53:42"/>
    <s v="Software"/>
    <x v="1"/>
    <n v="23"/>
    <x v="0"/>
    <x v="3"/>
  </r>
  <r>
    <s v="GPS300003114"/>
    <s v="FSW - LNAV Needs the ISF"/>
    <x v="0"/>
    <s v="Closed/Approved"/>
    <s v="Developmental"/>
    <s v="code"/>
    <m/>
    <s v="code"/>
    <s v="Mission Data Unit (MDU)"/>
    <s v="3-Normal Queue"/>
    <m/>
    <s v="Waiman Baccay"/>
    <d v="2013-05-15T10:25:11"/>
    <d v="2013-05-15T09:46:50"/>
    <d v="2013-09-26T15:17:31"/>
    <s v="Coding Error"/>
    <s v="Fixed"/>
    <s v="Cheryl Hodge"/>
    <s v="Flight Software"/>
    <s v="Patricia.Roeland@itt.com"/>
    <s v="Integration Test Phase"/>
    <m/>
    <s v="Waiman Baccay"/>
    <x v="8"/>
    <n v="11951"/>
    <x v="1"/>
    <x v="2"/>
    <d v="2013-05-15T09:46:50"/>
    <d v="2013-09-26T15:17:31"/>
    <s v="Software"/>
    <x v="1"/>
    <n v="39"/>
    <x v="0"/>
    <x v="3"/>
  </r>
  <r>
    <s v="GPS300003115"/>
    <s v="T5 Serial Telemetry Definitions differ from the '801"/>
    <x v="0"/>
    <s v="Closed/Approved"/>
    <s v="Developmental"/>
    <m/>
    <m/>
    <m/>
    <s v="CSTS"/>
    <s v="3-Normal Queue"/>
    <m/>
    <s v="Jason Jackson"/>
    <d v="2013-08-27T17:38:24"/>
    <d v="2013-05-15T15:13:23"/>
    <d v="2014-01-14T20:40:54"/>
    <s v="Document Deficiency"/>
    <s v="Fixed"/>
    <s v="Cheryl Hodge"/>
    <s v="Test Software"/>
    <s v="Hamida.Yaniero@itt.com"/>
    <m/>
    <m/>
    <s v="Richard Lourette"/>
    <x v="1"/>
    <s v="11796AW"/>
    <x v="1"/>
    <x v="1"/>
    <d v="2013-05-15T15:13:23"/>
    <d v="2014-01-14T20:40:54"/>
    <s v="MDU"/>
    <x v="1"/>
    <n v="3"/>
    <x v="0"/>
    <x v="5"/>
  </r>
  <r>
    <s v="GPS300003116"/>
    <s v="LBCR Interface Needs Navigation Message Capabilities/Fixes"/>
    <x v="0"/>
    <s v="Closed/Approved"/>
    <s v="Developmental"/>
    <m/>
    <m/>
    <s v="LBCR Interface"/>
    <s v="CSTS"/>
    <s v="1-Resolve Immediately"/>
    <s v="DR 2785"/>
    <s v="Richard Lourette"/>
    <d v="2013-05-20T15:43:55"/>
    <d v="2013-05-15T16:53:59"/>
    <d v="2013-07-26T16:40:26"/>
    <s v="Requirement Incorrect"/>
    <s v="Fixed"/>
    <s v="Cheryl Hodge"/>
    <s v="Test Software"/>
    <s v="Brandon.Flon@itt.com"/>
    <s v="Integration Test Phase"/>
    <m/>
    <s v="Brandon Flon"/>
    <x v="9"/>
    <s v="11796AU"/>
    <x v="1"/>
    <x v="1"/>
    <d v="2013-05-15T16:53:59"/>
    <d v="2013-08-16T13:58:38"/>
    <s v="MDU"/>
    <x v="1"/>
    <n v="33"/>
    <x v="0"/>
    <x v="4"/>
  </r>
  <r>
    <s v="GPS300003117"/>
    <s v="Equipment List file Missing information to operate new RF switches"/>
    <x v="0"/>
    <s v="Closed/Approved"/>
    <s v="Developmental"/>
    <m/>
    <m/>
    <m/>
    <s v="CSTS"/>
    <s v="2-Give High Attention"/>
    <m/>
    <s v="Roger Masotti"/>
    <d v="2013-05-16T13:45:09"/>
    <d v="2013-05-16T07:08:40"/>
    <d v="2013-11-05T00:10:22"/>
    <s v="Enhancement"/>
    <s v="Fixed"/>
    <s v="Cheryl Hodge"/>
    <s v="Test Engineering"/>
    <s v="Hamida.Yaniero@itt.com"/>
    <s v="Integration Test Phase"/>
    <m/>
    <s v="William Bartus"/>
    <x v="1"/>
    <s v="11796AW"/>
    <x v="1"/>
    <x v="1"/>
    <d v="2013-05-16T07:08:40"/>
    <d v="2013-11-05T18:46:51"/>
    <s v="NPE"/>
    <x v="1"/>
    <n v="45"/>
    <x v="0"/>
    <x v="4"/>
  </r>
  <r>
    <s v="GPS300003119"/>
    <s v="FSW: Issue with TKS Recovery From Successive Resets"/>
    <x v="0"/>
    <s v="Closed/Approved"/>
    <s v="Developmental"/>
    <s v="code"/>
    <m/>
    <m/>
    <s v="Mission Data Unit (MDU)"/>
    <s v="3-Normal Queue"/>
    <m/>
    <s v="Aryeh Tasher"/>
    <d v="2013-05-16T11:11:35"/>
    <d v="2013-05-16T11:04:00"/>
    <d v="2013-07-31T14:54:46"/>
    <s v="Design Error"/>
    <s v="Fixed"/>
    <s v="Cheryl Hodge"/>
    <s v="Flight Software"/>
    <s v="Patricia.Roeland@itt.com"/>
    <m/>
    <m/>
    <s v="Aryeh Tasher"/>
    <x v="8"/>
    <n v="11951"/>
    <x v="1"/>
    <x v="2"/>
    <d v="2013-05-16T11:04:00"/>
    <d v="2013-07-31T14:54:46"/>
    <s v="Software"/>
    <x v="1"/>
    <n v="31"/>
    <x v="0"/>
    <x v="3"/>
  </r>
  <r>
    <s v="GPS300003120"/>
    <s v="LBCR Test Engine Errors - NPEITE 5 Test Engine AR"/>
    <x v="0"/>
    <s v="Closed/Approved"/>
    <s v="Developmental"/>
    <m/>
    <m/>
    <m/>
    <s v="NPE ITE"/>
    <s v="3-Normal Queue"/>
    <m/>
    <s v="Howard Brayman"/>
    <d v="2013-05-29T14:01:29"/>
    <d v="2013-05-18T09:16:37"/>
    <d v="2013-10-01T13:01:20"/>
    <s v="Design Error"/>
    <s v="Fixed"/>
    <s v="Cheryl Hodge"/>
    <s v="Test Engineering"/>
    <s v="John.Pistacchio@itt.com"/>
    <s v="Integration Test Phase"/>
    <m/>
    <s v="Joel Warburg"/>
    <x v="14"/>
    <m/>
    <x v="1"/>
    <x v="1"/>
    <d v="2013-05-18T09:16:37"/>
    <d v="2013-10-01T13:01:38"/>
    <s v="SV Qual"/>
    <x v="4"/>
    <n v="40"/>
    <x v="0"/>
    <x v="8"/>
  </r>
  <r>
    <s v="GPS300003121"/>
    <s v="FSW: CNAV-2 SF2 Update (RFC-183)"/>
    <x v="1"/>
    <s v="In Progress"/>
    <s v="Developmental"/>
    <s v="Code"/>
    <m/>
    <s v="SIRN 11941"/>
    <s v="Mission Data Unit (MDU)"/>
    <s v="3-Normal Queue"/>
    <m/>
    <s v="Waiman Baccay"/>
    <d v="2013-05-20T12:12:19"/>
    <d v="2013-05-19T13:25:22"/>
    <d v="2013-05-22T16:39:27"/>
    <s v="Customer Request"/>
    <s v="Fixed"/>
    <m/>
    <s v="Flight Software"/>
    <s v="Patricia.Roeland@itt.com"/>
    <s v="Integration Test Phase"/>
    <m/>
    <s v="Waiman Baccay"/>
    <x v="8"/>
    <n v="11957"/>
    <x v="1"/>
    <x v="2"/>
    <d v="2013-05-19T13:25:22"/>
    <m/>
    <s v="Software"/>
    <x v="1"/>
    <n v="0"/>
    <x v="0"/>
    <x v="3"/>
  </r>
  <r>
    <s v="GPS300003122"/>
    <s v="NPEITE Validation Script - NPEITE Test Self Test - Add Tray 1 Switches 3 &amp; 4"/>
    <x v="0"/>
    <s v="Closed/Approved"/>
    <s v="Developmental"/>
    <m/>
    <m/>
    <m/>
    <s v="NPE ITE"/>
    <s v="3-Normal Queue"/>
    <m/>
    <s v="Michael L. Murray"/>
    <d v="2013-09-14T14:49:59"/>
    <d v="2013-05-20T06:30:01"/>
    <d v="2013-09-27T15:12:34"/>
    <s v="Enhancement"/>
    <s v="Fixed"/>
    <s v="Cheryl Hodge"/>
    <s v="Test Engineering"/>
    <s v="Vincent.Castaldi@itt.com"/>
    <m/>
    <m/>
    <s v="Joel Warburg"/>
    <x v="11"/>
    <m/>
    <x v="1"/>
    <x v="1"/>
    <d v="2013-05-20T06:30:01"/>
    <d v="2013-09-27T15:12:34"/>
    <s v="NPE"/>
    <x v="3"/>
    <n v="39"/>
    <x v="0"/>
    <x v="5"/>
  </r>
  <r>
    <s v="GPS300003125"/>
    <s v="LBCR &quot;Diddle Script&quot; needed for SAP MITE-MAR systems"/>
    <x v="0"/>
    <s v="Closed/Approved"/>
    <s v="Developmental"/>
    <m/>
    <m/>
    <m/>
    <s v="MITE"/>
    <s v="2-Give High Attention"/>
    <m/>
    <s v="Robert Mayercik"/>
    <d v="2013-06-29T16:19:55"/>
    <d v="2013-05-21T19:14:43"/>
    <d v="2013-07-01T09:26:47"/>
    <s v="Not a Failure"/>
    <s v="Fixed"/>
    <s v="Cheryl Hodge"/>
    <s v="Test Software"/>
    <s v="Nick.Suttora@itt.com"/>
    <s v="Integration Test Phase"/>
    <m/>
    <s v="Robert Mayercik"/>
    <x v="0"/>
    <m/>
    <x v="0"/>
    <x v="1"/>
    <d v="2013-05-21T19:14:43"/>
    <d v="2013-07-01T09:26:47"/>
    <s v="MDU"/>
    <x v="0"/>
    <n v="27"/>
    <x v="0"/>
    <x v="7"/>
  </r>
  <r>
    <s v="GPS300003126"/>
    <s v="FSW - Add Memory Padding for Partial Reprogramming"/>
    <x v="0"/>
    <s v="Closed/Approved"/>
    <s v="Developmental"/>
    <s v="Code"/>
    <m/>
    <n v="11951"/>
    <s v="Mission Data Unit (MDU)"/>
    <s v="3-Normal Queue"/>
    <m/>
    <s v="Michael Gilbert"/>
    <d v="2013-05-24T14:44:41"/>
    <d v="2013-05-23T10:51:27"/>
    <d v="2013-12-05T10:26:23"/>
    <s v="Not a Failure"/>
    <s v="Fixed"/>
    <s v="Cheryl Hodge"/>
    <s v="Flight Software"/>
    <s v="Patricia.Roeland@itt.com"/>
    <s v="Integration Test Phase"/>
    <m/>
    <s v="Michael Gilbert"/>
    <x v="8"/>
    <n v="11988"/>
    <x v="1"/>
    <x v="2"/>
    <d v="2013-05-23T10:51:27"/>
    <d v="2013-12-05T10:26:23"/>
    <s v="Software"/>
    <x v="1"/>
    <n v="49"/>
    <x v="0"/>
    <x v="3"/>
  </r>
  <r>
    <s v="GPS300003127"/>
    <s v="Required ITE-LBCR Navigation Message Capability"/>
    <x v="0"/>
    <s v="Closed/Approved"/>
    <s v="Developmental"/>
    <m/>
    <m/>
    <m/>
    <s v="CSTS"/>
    <s v="1-Resolve Immediately"/>
    <m/>
    <s v="Richard Lourette"/>
    <d v="2013-06-04T17:32:36"/>
    <d v="2013-05-23T13:45:09"/>
    <d v="2014-01-08T18:52:49"/>
    <s v="Not a Failure"/>
    <s v="Fixed"/>
    <s v="Cheryl Hodge"/>
    <s v="Systems"/>
    <s v="Julie.Fazio@itt.com"/>
    <m/>
    <m/>
    <s v="Howard Brayman"/>
    <x v="9"/>
    <s v="11796BA"/>
    <x v="0"/>
    <x v="1"/>
    <d v="2013-05-23T13:45:09"/>
    <d v="2014-01-08T18:52:49"/>
    <s v="MDU"/>
    <x v="1"/>
    <n v="2"/>
    <x v="0"/>
    <x v="4"/>
  </r>
  <r>
    <s v="GPS300003129"/>
    <s v="Update MDU L-Band Phase Noise use cases and scripts per LM contracts letter"/>
    <x v="0"/>
    <s v="Closed/Approved"/>
    <s v="Developmental"/>
    <m/>
    <m/>
    <m/>
    <s v="Mission Data Unit (MDU)"/>
    <s v="2-Give High Attention"/>
    <m/>
    <s v="Robert Mayercik"/>
    <d v="2013-06-08T15:18:50"/>
    <d v="2013-05-30T12:52:45"/>
    <d v="2013-06-13T14:39:33"/>
    <s v="Requirement Incorrect"/>
    <s v="Fixed"/>
    <s v="Cheryl Hodge"/>
    <s v="Systems"/>
    <s v="Vincent.Cuprewich@itt.com"/>
    <m/>
    <m/>
    <s v="Luigi Greco"/>
    <x v="0"/>
    <m/>
    <x v="1"/>
    <x v="1"/>
    <d v="2013-05-30T12:52:45"/>
    <d v="2013-06-13T14:39:33"/>
    <s v="MDU"/>
    <x v="0"/>
    <n v="24"/>
    <x v="0"/>
    <x v="7"/>
  </r>
  <r>
    <s v="GPS300003130"/>
    <s v="Update NPE L-Band Phase Noise use case and script per LM contracts letter"/>
    <x v="0"/>
    <s v="Closed/Approved"/>
    <s v="Developmental"/>
    <m/>
    <m/>
    <m/>
    <s v="Navigation Payload Element (NPE)"/>
    <s v="2-Give High Attention"/>
    <m/>
    <s v="Michael Topolski"/>
    <d v="2013-06-03T18:59:18"/>
    <d v="2013-05-30T12:55:20"/>
    <d v="2013-09-25T12:26:22"/>
    <s v="Customer Request"/>
    <s v="Fixed"/>
    <s v="Cheryl Hodge"/>
    <s v="Systems"/>
    <s v="William.Bartus@itt.com"/>
    <m/>
    <m/>
    <s v="Luigi Greco"/>
    <x v="11"/>
    <m/>
    <x v="1"/>
    <x v="1"/>
    <d v="2013-05-30T12:55:20"/>
    <d v="2013-09-25T12:26:22"/>
    <s v="NPE"/>
    <x v="3"/>
    <n v="39"/>
    <x v="0"/>
    <x v="9"/>
  </r>
  <r>
    <s v="GPS300003131"/>
    <s v="T5 data seems to be back up on MM4"/>
    <x v="0"/>
    <s v="Closed/Approved"/>
    <s v="Developmental"/>
    <m/>
    <m/>
    <m/>
    <s v="CSTS"/>
    <s v="3-Normal Queue"/>
    <n v="2867"/>
    <s v="Jason Jackson"/>
    <d v="2013-06-03T14:18:46"/>
    <d v="2013-05-31T06:45:14"/>
    <d v="2013-11-06T16:38:26"/>
    <s v="Design Error"/>
    <s v="Fixed"/>
    <s v="Cheryl Hodge"/>
    <s v="Test Engineering"/>
    <s v="Roger.Masotti@itt.com"/>
    <m/>
    <m/>
    <s v="Jason Jackson"/>
    <x v="12"/>
    <s v="11796AT"/>
    <x v="2"/>
    <x v="1"/>
    <d v="2013-05-31T06:45:14"/>
    <d v="2013-11-06T16:38:26"/>
    <s v="Software"/>
    <x v="1"/>
    <n v="45"/>
    <x v="0"/>
    <x v="4"/>
  </r>
  <r>
    <s v="GPS300003132"/>
    <s v="FSW - Diagnostics - Memory Dump has a blocking call in a Mutex."/>
    <x v="0"/>
    <s v="Closed/Approved"/>
    <s v="Developmental"/>
    <s v="Code"/>
    <m/>
    <m/>
    <s v="Mission Data Unit (MDU)"/>
    <s v="3-Normal Queue"/>
    <m/>
    <s v="Robert Montana"/>
    <d v="2013-06-03T14:11:17"/>
    <d v="2013-05-31T13:09:45"/>
    <d v="2013-08-26T14:21:14"/>
    <s v="Coding Error"/>
    <s v="Fixed"/>
    <s v="Cheryl Hodge"/>
    <s v="Flight Software"/>
    <s v="Patricia.Roeland@itt.com"/>
    <m/>
    <m/>
    <s v="Robert Montana"/>
    <x v="8"/>
    <n v="11962"/>
    <x v="0"/>
    <x v="2"/>
    <d v="2013-05-31T13:09:45"/>
    <d v="2013-08-26T14:21:14"/>
    <s v="Software"/>
    <x v="1"/>
    <n v="35"/>
    <x v="0"/>
    <x v="3"/>
  </r>
  <r>
    <s v="GPS300003134"/>
    <s v="FSW - SUROM BIT Status is incorrect on Flight retrieval."/>
    <x v="0"/>
    <s v="Closed/Approved"/>
    <s v="Developmental"/>
    <m/>
    <m/>
    <m/>
    <s v="Mission Data Unit (MDU)"/>
    <s v="3-Normal Queue"/>
    <n v="2981"/>
    <s v="Robert Montana"/>
    <d v="2013-07-24T17:13:31"/>
    <d v="2013-05-31T13:57:43"/>
    <d v="2013-08-26T14:22:13"/>
    <s v="Design Error"/>
    <s v="Fixed"/>
    <s v="Cheryl Hodge"/>
    <s v="Flight Software"/>
    <s v="Patricia.Roeland@itt.com"/>
    <m/>
    <m/>
    <s v="Robert Montana"/>
    <x v="8"/>
    <n v="11962"/>
    <x v="1"/>
    <x v="2"/>
    <d v="2013-05-31T13:57:43"/>
    <d v="2013-08-26T14:22:13"/>
    <s v="Software"/>
    <x v="1"/>
    <n v="35"/>
    <x v="0"/>
    <x v="3"/>
  </r>
  <r>
    <s v="GPS300003135"/>
    <s v="Parity errors in L1CD (CNAV2) messages cause the Script to exit"/>
    <x v="0"/>
    <s v="Closed/Approved"/>
    <s v="Developmental"/>
    <m/>
    <m/>
    <m/>
    <s v="CSTS"/>
    <s v="3-Normal Queue"/>
    <n v="3127"/>
    <s v="Richard Lourette"/>
    <d v="2013-06-03T14:00:47"/>
    <d v="2013-05-31T14:36:54"/>
    <d v="2014-01-08T18:53:35"/>
    <s v="Requirement Misunderstood"/>
    <s v="Fixed"/>
    <s v="Cheryl Hodge"/>
    <s v="Test Software"/>
    <s v="Brandon.Flon@itt.com"/>
    <m/>
    <m/>
    <s v="Richard Lourette"/>
    <x v="9"/>
    <s v="11796BA"/>
    <x v="1"/>
    <x v="1"/>
    <d v="2013-05-31T14:36:54"/>
    <d v="2014-01-08T18:53:35"/>
    <s v="MDU"/>
    <x v="1"/>
    <n v="2"/>
    <x v="0"/>
    <x v="4"/>
  </r>
  <r>
    <s v="GPS300003136"/>
    <s v="FSW: Handling of Continuously Missing Almanac Upload"/>
    <x v="1"/>
    <s v="Closed/Awaiting Approval"/>
    <s v="Developmental"/>
    <s v="Code"/>
    <m/>
    <s v="SIRN 11951"/>
    <s v="Mission Data Unit (MDU)"/>
    <s v="3-Normal Queue"/>
    <m/>
    <s v="Waiman Baccay"/>
    <d v="2013-06-06T10:26:26"/>
    <d v="2013-06-02T10:56:00"/>
    <d v="2013-07-23T16:41:01"/>
    <s v="Coding Error"/>
    <s v="Fixed"/>
    <m/>
    <s v="Flight Software"/>
    <s v="Patricia.Roeland@itt.com"/>
    <s v="Integration Test Phase"/>
    <m/>
    <s v="Waiman Baccay"/>
    <x v="8"/>
    <n v="11962"/>
    <x v="1"/>
    <x v="2"/>
    <d v="2013-06-02T10:56:00"/>
    <m/>
    <s v="Software"/>
    <x v="1"/>
    <n v="0"/>
    <x v="0"/>
    <x v="3"/>
  </r>
  <r>
    <s v="GPS300003137"/>
    <s v="Spectrum Analyzer Function GetPowerFrequencyData() not working correctly"/>
    <x v="0"/>
    <s v="Closed/Approved"/>
    <s v="Developmental"/>
    <s v="MDU_TKS_Spurious_Emissions.xts, npe_l-band in-ban"/>
    <m/>
    <s v="spectrumanalyzerbase.cpp"/>
    <s v="CSTS"/>
    <s v="2-Give High Attention"/>
    <m/>
    <s v="Richard Lourette"/>
    <d v="2013-06-05T17:46:54"/>
    <d v="2013-06-03T09:43:55"/>
    <d v="2013-07-05T16:47:42"/>
    <s v="Document Deficiency"/>
    <s v="Fixed"/>
    <s v="Cheryl Hodge"/>
    <s v="Test Software"/>
    <s v="Robert.Mayercik@itt.com"/>
    <s v="Integration Test Phase"/>
    <m/>
    <s v="Robert Mayercik"/>
    <x v="0"/>
    <s v="11796AT"/>
    <x v="3"/>
    <x v="1"/>
    <d v="2013-06-03T09:43:55"/>
    <d v="2013-07-05T16:47:42"/>
    <s v="MDU"/>
    <x v="1"/>
    <n v="27"/>
    <x v="0"/>
    <x v="4"/>
  </r>
  <r>
    <s v="GPS300003139"/>
    <s v="FSW - Non-Functional changes from Delta Code Review"/>
    <x v="1"/>
    <s v="Closed/Awaiting Approval"/>
    <s v="Developmental"/>
    <s v="Code"/>
    <m/>
    <m/>
    <s v="Mission Data Unit (MDU)"/>
    <s v="4-Low Priority"/>
    <m/>
    <s v="Peter Moen"/>
    <d v="2013-06-18T10:27:08"/>
    <d v="2013-06-03T15:46:06"/>
    <d v="2013-08-01T11:31:22"/>
    <s v="Enhancement"/>
    <s v="Fixed"/>
    <m/>
    <s v="Flight Software"/>
    <s v="Patricia.Roeland@itt.com"/>
    <s v="Integration Test Phase"/>
    <m/>
    <s v="Robert Montana"/>
    <x v="8"/>
    <n v="11962"/>
    <x v="2"/>
    <x v="2"/>
    <d v="2013-06-03T15:46:06"/>
    <m/>
    <s v="Software"/>
    <x v="1"/>
    <n v="0"/>
    <x v="0"/>
    <x v="3"/>
  </r>
  <r>
    <s v="GPS300003140"/>
    <s v="ATP GUI does not consistently render measurments in its measurement trace"/>
    <x v="0"/>
    <s v="Closed/Approved"/>
    <s v="Developmental"/>
    <m/>
    <m/>
    <s v="CSTS 11796AR"/>
    <s v="CSTS"/>
    <s v="2-Give High Attention"/>
    <m/>
    <s v="Jason Jackson"/>
    <d v="2013-06-06T15:18:41"/>
    <d v="2013-06-04T20:01:38"/>
    <d v="2013-11-19T19:11:51"/>
    <s v="Coding Error"/>
    <s v="Fixed"/>
    <s v="Cheryl Hodge"/>
    <s v="Test Software"/>
    <s v="Mary.Ghassemzadeh@itt.com"/>
    <m/>
    <m/>
    <s v="Robert Mayercik"/>
    <x v="20"/>
    <s v="11796AU"/>
    <x v="1"/>
    <x v="1"/>
    <d v="2013-06-04T20:01:38"/>
    <d v="2013-11-19T19:11:51"/>
    <s v="MDU"/>
    <x v="1"/>
    <n v="47"/>
    <x v="0"/>
    <x v="4"/>
  </r>
  <r>
    <s v="GPS300003141"/>
    <s v="Emergency Shutdown Procedure missing from MITE/MAR system TSW_ESCM file"/>
    <x v="4"/>
    <s v="In Progress"/>
    <s v="Developmental"/>
    <m/>
    <m/>
    <m/>
    <s v="CSTS"/>
    <s v="3-Normal Queue"/>
    <n v="2649"/>
    <s v="George Lewis"/>
    <d v="2013-10-29T14:18:08"/>
    <d v="2013-06-04T20:24:46"/>
    <m/>
    <m/>
    <m/>
    <m/>
    <s v="Test Software"/>
    <m/>
    <m/>
    <m/>
    <s v="Robert Mayercik"/>
    <x v="11"/>
    <m/>
    <x v="2"/>
    <x v="1"/>
    <d v="2013-06-04T20:24:46"/>
    <m/>
    <s v="NPE"/>
    <x v="1"/>
    <n v="0"/>
    <x v="0"/>
    <x v="4"/>
  </r>
  <r>
    <s v="GPS300003142"/>
    <s v="FSW: Fix Race Condition In TKS Recovery Code"/>
    <x v="0"/>
    <s v="Closed/Approved"/>
    <s v="Developmental"/>
    <s v="code"/>
    <m/>
    <s v="SIRN 11936"/>
    <s v="Mission Data Unit (MDU)"/>
    <s v="3-Normal Queue"/>
    <n v="3143"/>
    <s v="Aryeh Tasher"/>
    <d v="2013-06-05T17:14:31"/>
    <d v="2013-06-05T14:55:28"/>
    <d v="2013-07-31T14:55:34"/>
    <s v="Coding Error"/>
    <s v="Fixed"/>
    <s v="Cheryl Hodge"/>
    <s v="Test Software"/>
    <s v="Patricia.Roeland@itt.com"/>
    <s v="Integration Test Phase"/>
    <m/>
    <s v="Aryeh Tasher"/>
    <x v="8"/>
    <n v="11957"/>
    <x v="1"/>
    <x v="2"/>
    <d v="2013-06-05T14:55:28"/>
    <d v="2013-07-31T14:55:34"/>
    <s v="Software"/>
    <x v="1"/>
    <n v="31"/>
    <x v="0"/>
    <x v="3"/>
  </r>
  <r>
    <s v="GPS300003143"/>
    <s v="FSW - WDT Expires But Does Not Reset Processor"/>
    <x v="0"/>
    <s v="Closed/Approved"/>
    <s v="Developmental"/>
    <m/>
    <m/>
    <s v="SIRN 11936"/>
    <s v="Mission Data Unit (MDU)"/>
    <s v="2-Give High Attention"/>
    <n v="3142"/>
    <s v="Michael Gilbert"/>
    <d v="2013-06-06T14:22:53"/>
    <d v="2013-06-05T17:33:07"/>
    <d v="2013-08-14T18:27:10"/>
    <s v="Design Error"/>
    <s v="Fixed"/>
    <s v="Cheryl Hodge"/>
    <s v="Test Engineering"/>
    <s v="Patricia.Roeland@itt.com"/>
    <s v="Integration Test Phase"/>
    <m/>
    <s v="Michael Gilbert"/>
    <x v="8"/>
    <n v="11960"/>
    <x v="1"/>
    <x v="2"/>
    <d v="2013-06-05T17:33:07"/>
    <d v="2013-08-14T18:27:10"/>
    <s v="Software"/>
    <x v="1"/>
    <n v="33"/>
    <x v="0"/>
    <x v="3"/>
  </r>
  <r>
    <s v="GPS300003144"/>
    <s v="FSW: CNAV-2 SF3 P1 Needs ISC Terms"/>
    <x v="1"/>
    <s v="In Progress"/>
    <s v="Developmental"/>
    <s v="Code"/>
    <m/>
    <s v="SIRN 11951"/>
    <s v="Mission Data Unit (MDU)"/>
    <s v="3-Normal Queue"/>
    <m/>
    <s v="Waiman Baccay"/>
    <d v="2013-07-30T12:30:47"/>
    <d v="2013-06-07T15:09:44"/>
    <d v="2013-08-01T13:13:00"/>
    <s v="Document Deficiency"/>
    <s v="Fixed"/>
    <m/>
    <s v="Flight Software"/>
    <s v="Patricia.Roeland@itt.com"/>
    <s v="Integration Test Phase"/>
    <m/>
    <s v="Waiman Baccay"/>
    <x v="8"/>
    <n v="11981"/>
    <x v="1"/>
    <x v="2"/>
    <d v="2013-06-07T15:09:44"/>
    <m/>
    <s v="Software"/>
    <x v="1"/>
    <n v="0"/>
    <x v="0"/>
    <x v="3"/>
  </r>
  <r>
    <s v="GPS300003149"/>
    <s v="L1 OOBE Spec Update (to reflect latest C2 HW Spec Change) -  Update SW to Match"/>
    <x v="0"/>
    <s v="Closed/Approved"/>
    <s v="Formal DR"/>
    <m/>
    <s v="SIRN11958"/>
    <s v="C2"/>
    <s v="Transmitter/Tuning STE"/>
    <s v="1-Resolve Immediately"/>
    <s v="LM DR 3217"/>
    <s v="Dick Wong"/>
    <d v="2013-06-10T15:54:09"/>
    <d v="2013-06-10T10:06:26"/>
    <d v="2013-09-30T09:43:59"/>
    <s v="Requirement Incorrect"/>
    <s v="Fixed"/>
    <s v="Cheryl Hodge"/>
    <s v="Test Engineering"/>
    <s v="David.Valvano@itt.com"/>
    <s v="Integration Test Phase"/>
    <s v="XMTR STE"/>
    <s v="Dick Wong"/>
    <x v="28"/>
    <n v="11958"/>
    <x v="1"/>
    <x v="1"/>
    <d v="2013-06-10T10:06:26"/>
    <d v="2013-09-30T09:43:59"/>
    <s v="SV Qual"/>
    <x v="4"/>
    <n v="40"/>
    <x v="0"/>
    <x v="10"/>
  </r>
  <r>
    <s v="GPS300003150"/>
    <s v="LM Request: Develop New Tuning SW Cal Curve Routine to Perform Control Word Characterization(temp,ModulationV Adj Settings)"/>
    <x v="0"/>
    <s v="Closed/Approved"/>
    <s v="Formal DR"/>
    <m/>
    <s v="SIRN11958"/>
    <m/>
    <s v="Transmitter/Tuning STE"/>
    <s v="2-Give High Attention"/>
    <s v="LM DR 3220"/>
    <s v="Dick Wong"/>
    <d v="2013-06-10T13:55:29"/>
    <d v="2013-06-10T10:21:53"/>
    <d v="2013-09-30T09:44:22"/>
    <s v="Customer Request"/>
    <s v="Fixed"/>
    <s v="Cheryl Hodge"/>
    <s v="Test Engineering"/>
    <s v="David.Valvano@itt.com"/>
    <s v="Integration Test Phase"/>
    <s v="XMTR STE"/>
    <s v="Dick Wong"/>
    <x v="28"/>
    <n v="11958"/>
    <x v="1"/>
    <x v="1"/>
    <d v="2013-06-10T10:21:53"/>
    <d v="2013-09-30T09:44:22"/>
    <s v="SV Qual"/>
    <x v="4"/>
    <n v="40"/>
    <x v="0"/>
    <x v="10"/>
  </r>
  <r>
    <s v="GPS300003151"/>
    <s v="Bias Sensitivity Power Output Spec is Incorrect (New Control Word File Format Broke Bias Sensitivity Power Test) - SW Defect"/>
    <x v="0"/>
    <s v="Closed/Approved"/>
    <s v="Formal DR"/>
    <m/>
    <s v="SIRN11958"/>
    <m/>
    <s v="Transmitter/Tuning STE"/>
    <s v="1-Resolve Immediately"/>
    <s v="LM DR 3216"/>
    <s v="Dick Wong"/>
    <d v="2013-06-10T14:01:32"/>
    <d v="2013-06-10T10:30:38"/>
    <d v="2013-09-30T09:44:43"/>
    <s v="Coding Error"/>
    <s v="Fixed"/>
    <s v="Cheryl Hodge"/>
    <s v="Test Engineering"/>
    <s v="David.Valvano@itt.com"/>
    <s v="Integration Test Phase"/>
    <s v="XMTR STE"/>
    <s v="Dick Wong"/>
    <x v="28"/>
    <n v="11958"/>
    <x v="0"/>
    <x v="1"/>
    <d v="2013-06-10T10:30:38"/>
    <d v="2013-09-30T09:44:43"/>
    <s v="SV Qual"/>
    <x v="4"/>
    <n v="40"/>
    <x v="0"/>
    <x v="10"/>
  </r>
  <r>
    <s v="GPS300003152"/>
    <s v="Enhancement to help New User HWE Request: L1MEC &amp;L2MEC control word file templates update to reflect the actual test sequence"/>
    <x v="0"/>
    <s v="Closed/Approved"/>
    <s v="Formal DR"/>
    <m/>
    <s v="SIRN11958"/>
    <m/>
    <s v="Transmitter/Tuning STE"/>
    <s v="1-Resolve Immediately"/>
    <s v="LM DR 3218"/>
    <s v="Dick Wong"/>
    <d v="2013-06-10T14:07:56"/>
    <d v="2013-06-10T10:43:42"/>
    <d v="2013-09-30T09:45:04"/>
    <s v="Enhancement"/>
    <s v="Fixed"/>
    <s v="Cheryl Hodge"/>
    <s v="Test Engineering"/>
    <s v="David.Valvano@itt.com"/>
    <s v="Integration Test Phase"/>
    <s v="XMTR STE"/>
    <s v="Dick Wong"/>
    <x v="28"/>
    <n v="11958"/>
    <x v="1"/>
    <x v="1"/>
    <d v="2013-06-10T10:43:42"/>
    <d v="2013-09-30T09:45:04"/>
    <s v="SV Qual"/>
    <x v="4"/>
    <n v="40"/>
    <x v="0"/>
    <x v="10"/>
  </r>
  <r>
    <s v="GPS300003154"/>
    <s v="FSW: Add Divide-By-Zero Checks to VCXO Characterization Code"/>
    <x v="0"/>
    <s v="Closed/Approved"/>
    <s v="Developmental"/>
    <s v="code"/>
    <m/>
    <m/>
    <s v="Mission Data Unit (MDU)"/>
    <s v="3-Normal Queue"/>
    <m/>
    <s v="Aryeh Tasher"/>
    <d v="2013-06-11T17:07:10"/>
    <d v="2013-06-11T14:43:08"/>
    <d v="2013-07-31T14:56:54"/>
    <s v="Not a Failure"/>
    <s v="Fixed"/>
    <s v="Cheryl Hodge"/>
    <s v="Flight Software"/>
    <s v="Patricia.Roeland@itt.com"/>
    <m/>
    <m/>
    <s v="Aryeh Tasher"/>
    <x v="8"/>
    <n v="11962"/>
    <x v="1"/>
    <x v="2"/>
    <d v="2013-06-11T14:43:08"/>
    <d v="2013-07-31T14:56:54"/>
    <s v="Software"/>
    <x v="1"/>
    <n v="31"/>
    <x v="0"/>
    <x v="3"/>
  </r>
  <r>
    <s v="GPS300003155"/>
    <s v="Update NPEITE MEC OOBE Switching Matrix in OOBE Mask Excel file"/>
    <x v="0"/>
    <s v="Closed/Approved"/>
    <s v="Developmental"/>
    <m/>
    <m/>
    <m/>
    <s v="NPE ITE"/>
    <s v="3-Normal Queue"/>
    <n v="3156"/>
    <s v="Michael Topolski"/>
    <d v="2013-06-17T14:49:20"/>
    <d v="2013-06-14T14:24:22"/>
    <d v="2013-07-12T15:14:28"/>
    <s v="Enhancement"/>
    <s v="Fixed"/>
    <s v="Cheryl Hodge"/>
    <s v="Systems"/>
    <s v="William.Bartus@itt.com"/>
    <m/>
    <m/>
    <s v="Luigi Greco"/>
    <x v="11"/>
    <m/>
    <x v="1"/>
    <x v="1"/>
    <d v="2013-06-14T14:24:22"/>
    <d v="2013-07-12T15:14:28"/>
    <s v="NPE"/>
    <x v="3"/>
    <n v="28"/>
    <x v="0"/>
    <x v="9"/>
  </r>
  <r>
    <s v="GPS300003156"/>
    <s v="Update to MDU and NPE OOBE masks in Excel file to remove OOBE mask misalignments."/>
    <x v="0"/>
    <s v="Closed/Approved"/>
    <s v="Developmental"/>
    <m/>
    <m/>
    <m/>
    <s v="Navigation Payload Element (NPE)"/>
    <s v="3-Normal Queue"/>
    <m/>
    <s v="Michael Topolski"/>
    <d v="2013-10-14T11:06:35"/>
    <d v="2013-06-14T16:14:35"/>
    <d v="2013-10-14T14:50:13"/>
    <s v="Enhancement"/>
    <s v="Fixed"/>
    <s v="Cheryl Hodge"/>
    <s v="Systems"/>
    <s v="John.Pistacchio@itt.com"/>
    <m/>
    <m/>
    <s v="Luigi Greco"/>
    <x v="11"/>
    <m/>
    <x v="1"/>
    <x v="1"/>
    <d v="2013-06-14T16:14:35"/>
    <d v="2013-10-14T14:50:13"/>
    <s v="NPE"/>
    <x v="3"/>
    <n v="42"/>
    <x v="0"/>
    <x v="9"/>
  </r>
  <r>
    <s v="GPS300003157"/>
    <s v="FSW - Reverse Bit Order for UHF Crosslink Data to ECTS"/>
    <x v="0"/>
    <s v="Closed/Approved"/>
    <s v="Developmental"/>
    <s v="Code"/>
    <m/>
    <s v="SIRN 11898"/>
    <s v="Mission Data Unit (MDU)"/>
    <s v="1-Resolve Immediately"/>
    <m/>
    <s v="Michael Gilbert"/>
    <d v="2013-06-18T10:18:32"/>
    <d v="2013-06-17T13:03:07"/>
    <d v="2014-02-07T17:36:21"/>
    <s v="Requirement Incorrect"/>
    <s v="Fixed"/>
    <s v="Cheryl Hodge"/>
    <s v="Test Engineering"/>
    <s v="Patricia.Roeland@itt.com"/>
    <s v="Integration Test Phase"/>
    <m/>
    <s v="Michael Gilbert"/>
    <x v="8"/>
    <n v="11981"/>
    <x v="0"/>
    <x v="2"/>
    <d v="2013-06-17T13:03:07"/>
    <d v="2014-02-07T17:36:21"/>
    <s v="Software"/>
    <x v="1"/>
    <n v="6"/>
    <x v="0"/>
    <x v="3"/>
  </r>
  <r>
    <s v="GPS300003158"/>
    <s v="FSW: 60-Day State Vector Propagation Fails"/>
    <x v="0"/>
    <s v="Closed/Approved"/>
    <s v="Developmental"/>
    <s v="code"/>
    <m/>
    <n v="11957"/>
    <s v="Mission Data Unit (MDU)"/>
    <s v="3-Normal Queue"/>
    <n v="2978"/>
    <s v="Aryeh Tasher"/>
    <d v="2013-06-19T17:13:31"/>
    <d v="2013-06-19T16:24:11"/>
    <d v="2013-08-01T15:56:37"/>
    <s v="Coding Error"/>
    <s v="Fixed"/>
    <s v="Cheryl Hodge"/>
    <s v="Flight Software"/>
    <s v="Patricia.Roeland@itt.com"/>
    <m/>
    <m/>
    <s v="Aryeh Tasher"/>
    <x v="8"/>
    <n v="11962"/>
    <x v="1"/>
    <x v="2"/>
    <d v="2013-06-19T16:24:11"/>
    <d v="2013-08-01T15:56:37"/>
    <s v="Software"/>
    <x v="1"/>
    <n v="31"/>
    <x v="0"/>
    <x v="3"/>
  </r>
  <r>
    <s v="GPS300003162"/>
    <s v="BER Test Fails during Continuous Monitor Script"/>
    <x v="0"/>
    <s v="Closed/Approved"/>
    <s v="Developmental"/>
    <m/>
    <m/>
    <m/>
    <s v="MITE"/>
    <s v="3-Normal Queue"/>
    <n v="3284"/>
    <s v="Vincent Cuprewich"/>
    <d v="2013-06-24T13:50:01"/>
    <d v="2013-06-21T17:22:57"/>
    <d v="2014-02-08T20:12:40"/>
    <s v="Coding Error"/>
    <s v="Fixed Indirectly"/>
    <s v="Cheryl Hodge"/>
    <s v="Test Engineering"/>
    <s v="Vincent.Cuprewich@itt.com"/>
    <m/>
    <m/>
    <s v="Stephen Panicali"/>
    <x v="10"/>
    <m/>
    <x v="1"/>
    <x v="0"/>
    <d v="2013-06-21T17:22:57"/>
    <d v="2014-02-08T20:12:40"/>
    <s v="MDU"/>
    <x v="0"/>
    <n v="6"/>
    <x v="0"/>
    <x v="6"/>
  </r>
  <r>
    <s v="GPS300003164"/>
    <s v="Channel and memory leak resulting from failure to dispose proxy objects."/>
    <x v="0"/>
    <s v="Closed/Approved"/>
    <s v="Developmental"/>
    <m/>
    <m/>
    <s v="all SIRNs prior to SIRN11853G"/>
    <s v="LBCR"/>
    <s v="1-Resolve Immediately"/>
    <s v="DR 2695"/>
    <s v="Joseph Barcelo"/>
    <d v="2013-07-12T11:30:01"/>
    <d v="2013-06-24T11:05:35"/>
    <d v="2014-01-24T00:34:53"/>
    <s v="Design Error"/>
    <s v="Fixed"/>
    <s v="Cheryl Hodge"/>
    <s v="Test Software"/>
    <s v="Robert.Mayercik@itt.com"/>
    <m/>
    <m/>
    <s v="Joseph Barcelo"/>
    <x v="10"/>
    <s v="LBCR 11853G UNCLASS"/>
    <x v="3"/>
    <x v="1"/>
    <d v="2013-06-24T11:05:35"/>
    <d v="2014-01-24T00:34:53"/>
    <s v="Software"/>
    <x v="1"/>
    <n v="4"/>
    <x v="0"/>
    <x v="4"/>
  </r>
  <r>
    <s v="GPS300003168"/>
    <s v="The Database  Update Changes fo DR#3131 not picked up correctly by installer"/>
    <x v="0"/>
    <s v="Closed/Awaiting Approval"/>
    <s v="Developmental"/>
    <m/>
    <m/>
    <m/>
    <s v="CSTS"/>
    <s v="3-Normal Queue"/>
    <m/>
    <s v="Jason Jackson"/>
    <d v="2013-06-25T17:20:11"/>
    <d v="2013-06-25T14:27:10"/>
    <d v="2013-06-26T07:14:34"/>
    <s v="Coding Error"/>
    <s v="Fixed"/>
    <s v="Cheryl Hodge"/>
    <s v="Test Software"/>
    <s v="Roger.Masotti@itt.com"/>
    <s v="Integration Test Phase"/>
    <m/>
    <s v="Roger Masotti"/>
    <x v="10"/>
    <s v="11796AU"/>
    <x v="1"/>
    <x v="1"/>
    <d v="2013-06-25T14:27:10"/>
    <d v="2013-11-22T15:10:10"/>
    <s v="Software"/>
    <x v="1"/>
    <n v="47"/>
    <x v="0"/>
    <x v="4"/>
  </r>
  <r>
    <s v="GPS300003169"/>
    <s v="FSW: Parity Generation in Crypto's LNAV Handler Needs Update"/>
    <x v="0"/>
    <s v="Closed/Approved"/>
    <s v="Developmental"/>
    <s v="code"/>
    <m/>
    <s v="SIRN 11865 (unclassified)."/>
    <s v="Mission Data Unit (MDU)"/>
    <s v="3-Normal Queue"/>
    <n v="2751"/>
    <s v="Waiman Baccay"/>
    <d v="2013-06-26T17:13:50"/>
    <d v="2013-06-26T10:44:10"/>
    <d v="2013-09-23T11:33:54"/>
    <s v="Coding Error"/>
    <s v="Fixed"/>
    <s v="Cheryl Hodge"/>
    <s v="Flight Software"/>
    <s v="Patricia.Roeland@itt.com"/>
    <s v="Integration Test Phase"/>
    <m/>
    <s v="Waiman Baccay"/>
    <x v="8"/>
    <n v="11962"/>
    <x v="1"/>
    <x v="2"/>
    <d v="2013-06-26T10:44:10"/>
    <d v="2013-09-23T11:33:54"/>
    <s v="Software"/>
    <x v="1"/>
    <n v="39"/>
    <x v="0"/>
    <x v="3"/>
  </r>
  <r>
    <s v="GPS300003170"/>
    <s v="Update the NPE IBE script to use case rev G"/>
    <x v="0"/>
    <s v="Closed/Approved"/>
    <s v="Developmental"/>
    <m/>
    <m/>
    <m/>
    <s v="Navigation Payload Element (NPE)"/>
    <s v="1-Resolve Immediately"/>
    <s v="DR3211"/>
    <s v="Michael Topolski"/>
    <d v="2013-06-27T10:13:38"/>
    <d v="2013-06-27T09:50:28"/>
    <d v="2013-09-30T16:47:38"/>
    <s v="Not a Failure"/>
    <s v="Fixed"/>
    <s v="Cheryl Hodge"/>
    <s v="Test Software"/>
    <s v="Luigi.Greco@itt.com"/>
    <m/>
    <m/>
    <s v="Michael Topolski"/>
    <x v="11"/>
    <m/>
    <x v="0"/>
    <x v="1"/>
    <d v="2013-06-27T09:50:28"/>
    <d v="2013-09-30T16:47:38"/>
    <s v="NPE"/>
    <x v="3"/>
    <n v="40"/>
    <x v="0"/>
    <x v="9"/>
  </r>
  <r>
    <s v="GPS300003172"/>
    <s v="Update the NPE Non Standard Code script with changes made during GNST testing at LM"/>
    <x v="0"/>
    <s v="Closed/Approved"/>
    <s v="Developmental"/>
    <m/>
    <m/>
    <m/>
    <s v="Navigation Payload Element (NPE)"/>
    <s v="1-Resolve Immediately"/>
    <m/>
    <s v="Michael Topolski"/>
    <d v="2013-06-28T09:43:08"/>
    <d v="2013-06-27T13:50:20"/>
    <d v="2013-10-15T17:48:20"/>
    <s v="Not a Failure"/>
    <s v="Fixed"/>
    <s v="Cheryl Hodge"/>
    <s v="Test Software"/>
    <s v="Vincent.Cuprewich@itt.com"/>
    <m/>
    <m/>
    <s v="Michael Topolski"/>
    <x v="11"/>
    <m/>
    <x v="0"/>
    <x v="1"/>
    <d v="2013-06-27T13:50:20"/>
    <d v="2013-10-15T17:48:20"/>
    <s v="NPE"/>
    <x v="3"/>
    <n v="42"/>
    <x v="0"/>
    <x v="9"/>
  </r>
  <r>
    <s v="GPS300003173"/>
    <s v="Include manifest code in the NPE Utility to change power script"/>
    <x v="0"/>
    <s v="Closed/Approved"/>
    <s v="Developmental"/>
    <m/>
    <m/>
    <m/>
    <s v="Navigation Payload Element (NPE)"/>
    <s v="1-Resolve Immediately"/>
    <m/>
    <s v="Michael Topolski"/>
    <d v="2013-06-28T10:15:28"/>
    <d v="2013-06-27T14:01:24"/>
    <d v="2013-07-12T15:15:45"/>
    <s v="Enhancement"/>
    <s v="Fixed"/>
    <s v="Cheryl Hodge"/>
    <s v="Test Software"/>
    <s v="William.Bartus@itt.com"/>
    <m/>
    <m/>
    <s v="Michael Topolski"/>
    <x v="11"/>
    <m/>
    <x v="0"/>
    <x v="1"/>
    <d v="2013-06-27T14:01:24"/>
    <d v="2013-07-12T15:15:45"/>
    <s v="NPE"/>
    <x v="3"/>
    <n v="28"/>
    <x v="0"/>
    <x v="9"/>
  </r>
  <r>
    <s v="GPS300003175"/>
    <s v="Include manifest code in the NPE LBand Phase Noise script"/>
    <x v="0"/>
    <s v="Closed/Approved"/>
    <s v="Developmental"/>
    <m/>
    <m/>
    <m/>
    <s v="Navigation Payload Element (NPE)"/>
    <s v="1-Resolve Immediately"/>
    <m/>
    <s v="Michael Topolski"/>
    <d v="2013-06-28T10:26:53"/>
    <d v="2013-06-27T14:05:06"/>
    <d v="2013-09-25T12:27:02"/>
    <s v="Enhancement"/>
    <s v="Enhancement Request"/>
    <s v="Cheryl Hodge"/>
    <s v="Test Software"/>
    <s v="William.Bartus@itt.com"/>
    <m/>
    <m/>
    <s v="Michael Topolski"/>
    <x v="11"/>
    <m/>
    <x v="0"/>
    <x v="1"/>
    <d v="2013-06-27T14:05:06"/>
    <d v="2013-09-25T12:27:02"/>
    <s v="NPE"/>
    <x v="3"/>
    <n v="39"/>
    <x v="0"/>
    <x v="9"/>
  </r>
  <r>
    <s v="GPS300003176"/>
    <s v="Include manifest code in the NPE IBE script"/>
    <x v="0"/>
    <s v="Closed/Approved"/>
    <s v="Developmental"/>
    <m/>
    <m/>
    <m/>
    <s v="Navigation Payload Element (NPE)"/>
    <s v="1-Resolve Immediately"/>
    <m/>
    <s v="Michael Topolski"/>
    <d v="2013-06-28T10:20:57"/>
    <d v="2013-06-27T14:06:28"/>
    <d v="2013-09-30T17:01:14"/>
    <s v="Enhancement"/>
    <s v="Enhancement Request"/>
    <s v="Cheryl Hodge"/>
    <s v="Test Software"/>
    <s v="William.Bartus@itt.com"/>
    <m/>
    <m/>
    <s v="Michael Topolski"/>
    <x v="11"/>
    <m/>
    <x v="0"/>
    <x v="1"/>
    <d v="2013-06-27T14:06:28"/>
    <d v="2013-09-30T17:01:14"/>
    <s v="NPE"/>
    <x v="3"/>
    <n v="40"/>
    <x v="0"/>
    <x v="9"/>
  </r>
  <r>
    <s v="GPS300003177"/>
    <s v="CSTS sends EGSE message aborted by user"/>
    <x v="0"/>
    <s v="Closed/Approved"/>
    <s v="Developmental"/>
    <s v="CSTS"/>
    <m/>
    <s v="SIRN AS"/>
    <s v="CSTS"/>
    <s v="2-Give High Attention"/>
    <m/>
    <s v="Roger Masotti"/>
    <d v="2013-07-01T14:20:30"/>
    <d v="2013-06-27T17:47:36"/>
    <d v="2013-10-14T18:10:19"/>
    <s v="Design Error"/>
    <s v="Fixed"/>
    <s v="Cheryl Hodge"/>
    <s v="Test Engineering"/>
    <s v="Hamida.Yaniero@itt.com"/>
    <s v="Integration Test Phase"/>
    <m/>
    <s v="William Bartus"/>
    <x v="1"/>
    <s v="11796AW"/>
    <x v="0"/>
    <x v="1"/>
    <d v="2013-06-27T17:47:36"/>
    <d v="2013-10-14T18:10:19"/>
    <s v="NPE"/>
    <x v="1"/>
    <n v="42"/>
    <x v="0"/>
    <x v="4"/>
  </r>
  <r>
    <s v="GPS300003180"/>
    <s v="MDU did not restart after reprogram upload"/>
    <x v="0"/>
    <s v="Closed/Approved"/>
    <s v="Developmental"/>
    <m/>
    <m/>
    <s v="SIRN 11960"/>
    <s v="Mission Data Unit (MDU)"/>
    <s v="1-Resolve Immediately"/>
    <m/>
    <s v="Robert Montana"/>
    <d v="2013-07-08T11:13:42"/>
    <d v="2013-06-27T18:16:11"/>
    <d v="2013-07-18T14:56:47"/>
    <s v="Not a Failure"/>
    <s v="Functions as Designed"/>
    <s v="Cheryl Hodge"/>
    <s v="Test Engineering"/>
    <s v="Peter.Moen@itt.com"/>
    <s v="Integration Test Phase"/>
    <m/>
    <s v="William Bartus"/>
    <x v="7"/>
    <s v="Not a Failure"/>
    <x v="0"/>
    <x v="2"/>
    <d v="2013-06-27T18:16:11"/>
    <d v="2013-07-31T19:09:05"/>
    <s v="Software"/>
    <x v="1"/>
    <n v="31"/>
    <x v="0"/>
    <x v="3"/>
  </r>
  <r>
    <s v="GPS300003181"/>
    <s v="FSW: LNAV SF5P25 Needs SOH Bits"/>
    <x v="1"/>
    <s v="Closed/Awaiting Approval"/>
    <s v="Developmental"/>
    <s v="Code"/>
    <m/>
    <s v="SIRN 11865 (unclassified)."/>
    <s v="Mission Data Unit (MDU)"/>
    <s v="3-Normal Queue"/>
    <m/>
    <s v="Waiman Baccay"/>
    <d v="2013-07-01T14:00:05"/>
    <d v="2013-06-28T08:38:35"/>
    <d v="2013-07-23T16:41:56"/>
    <s v="Coding Error"/>
    <s v="Fixed"/>
    <m/>
    <s v="Flight Software"/>
    <s v="Patricia.Roeland@itt.com"/>
    <s v="Integration Test Phase"/>
    <m/>
    <s v="Waiman Baccay"/>
    <x v="8"/>
    <n v="11962"/>
    <x v="1"/>
    <x v="2"/>
    <d v="2013-06-28T08:38:35"/>
    <m/>
    <s v="Software"/>
    <x v="1"/>
    <n v="0"/>
    <x v="0"/>
    <x v="3"/>
  </r>
  <r>
    <s v="GPS300003182"/>
    <s v="Enhancement: User Request GUI to include Hi and Low Drive Levels Button added Cal Curve Routine"/>
    <x v="0"/>
    <s v="Closed/Awaiting Approval"/>
    <s v="Formal DR"/>
    <m/>
    <s v="N/A"/>
    <m/>
    <s v="Transmitter/Tuning STE"/>
    <s v="2-Give High Attention"/>
    <s v="Lockheed Martin DR: GPS300003333"/>
    <s v="Dick Wong"/>
    <d v="2013-07-08T15:05:53"/>
    <d v="2013-06-28T12:55:03"/>
    <d v="2013-08-09T10:05:44"/>
    <s v="Enhancement"/>
    <s v="Enhancement Request"/>
    <s v="Cheryl Hodge"/>
    <s v="Test Engineering"/>
    <s v="David.Valvano@itt.com"/>
    <s v="Integration Test Phase"/>
    <s v="XMTR STE"/>
    <s v="Dick Wong"/>
    <x v="29"/>
    <n v="11964"/>
    <x v="1"/>
    <x v="1"/>
    <d v="2013-06-28T12:55:03"/>
    <d v="2013-12-09T11:09:18"/>
    <s v="SV Qual"/>
    <x v="4"/>
    <n v="50"/>
    <x v="0"/>
    <x v="10"/>
  </r>
  <r>
    <s v="GPS300003183"/>
    <s v="Test Eng Request for a L3 Flight HW Driver Setting Changed - Update Tuning SW to Match New Settings"/>
    <x v="0"/>
    <s v="Closed/Approved"/>
    <s v="Formal DR"/>
    <m/>
    <m/>
    <m/>
    <s v="Transmitter/Tuning STE"/>
    <s v="1-Resolve Immediately"/>
    <s v="Lockheed Martin DR: GPS300003333"/>
    <s v="Dick Wong"/>
    <d v="2013-07-08T15:05:41"/>
    <d v="2013-06-28T13:01:45"/>
    <d v="2013-12-09T11:20:40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x v="1"/>
    <d v="2013-06-28T13:01:45"/>
    <d v="2013-12-09T11:20:40"/>
    <s v="SV Qual"/>
    <x v="4"/>
    <n v="50"/>
    <x v="0"/>
    <x v="10"/>
  </r>
  <r>
    <s v="GPS300003185"/>
    <s v="MAR EquipmentLimits file missing reference to existing function needed for Calibration"/>
    <x v="0"/>
    <s v="Closed/Approved"/>
    <s v="Developmental"/>
    <m/>
    <m/>
    <s v="EquipmentLimits.xml (MAR Copy), CSTS 11796AT"/>
    <s v="CSTS"/>
    <s v="2-Give High Attention"/>
    <m/>
    <s v="Jason Jackson"/>
    <d v="2013-07-01T13:50:57"/>
    <d v="2013-06-29T15:38:44"/>
    <d v="2013-08-21T14:21:08"/>
    <s v="Not a Failure"/>
    <s v="Fixed"/>
    <s v="Cheryl Hodge"/>
    <s v="Test Software"/>
    <s v="Robert.Mayercik@itt.com"/>
    <s v="Integration Test Phase"/>
    <m/>
    <s v="Robert Mayercik"/>
    <x v="0"/>
    <s v="11796AU"/>
    <x v="0"/>
    <x v="1"/>
    <d v="2013-06-29T15:38:44"/>
    <d v="2013-08-21T14:21:19"/>
    <s v="MDU"/>
    <x v="1"/>
    <n v="34"/>
    <x v="0"/>
    <x v="4"/>
  </r>
  <r>
    <s v="GPS300003186"/>
    <s v="Agilent's Firmware A.10.06 in the ENA 5071C has an incompatibility with the XMTR Test Software"/>
    <x v="0"/>
    <s v="Closed/Approved"/>
    <s v="Formal DR"/>
    <m/>
    <s v="ENA setup configuration"/>
    <m/>
    <s v="Transmitter/Tuning STE"/>
    <s v="1-Resolve Immediately"/>
    <m/>
    <s v="Dick Wong"/>
    <d v="2013-07-03T14:34:40"/>
    <d v="2013-07-01T07:22:56"/>
    <d v="2013-07-03T14:38:45"/>
    <s v="Part Defect"/>
    <s v="Fixed"/>
    <s v="Cheryl Hodge"/>
    <s v="Test Engineering"/>
    <s v="David.Valvano@itt.com"/>
    <s v="Integration Test Phase"/>
    <s v="XMTR STE"/>
    <s v="Dick Wong"/>
    <x v="30"/>
    <m/>
    <x v="0"/>
    <x v="1"/>
    <d v="2013-07-01T07:22:56"/>
    <d v="2013-07-03T14:38:45"/>
    <s v="SV Qual"/>
    <x v="4"/>
    <n v="27"/>
    <x v="0"/>
    <x v="10"/>
  </r>
  <r>
    <s v="GPS300003187"/>
    <s v="HW Limit Change FC27619 - HW Continuity Limit Change from 2.5 mohms to .5 or 1ohm - Need to update SW"/>
    <x v="0"/>
    <s v="Closed/Approved"/>
    <s v="Formal DR"/>
    <m/>
    <m/>
    <m/>
    <s v="Transmitter/Tuning STE"/>
    <s v="1-Resolve Immediately"/>
    <s v="Lockheed Martin DR: GPS300003333"/>
    <s v="Dick Wong"/>
    <d v="2013-07-08T15:05:18"/>
    <d v="2013-07-01T07:59:56"/>
    <d v="2013-12-09T11:21:16"/>
    <s v="Document Deficiency"/>
    <s v="Fixed"/>
    <s v="Cheryl Hodge"/>
    <s v="Test Engineering"/>
    <s v="David.Valvano@itt.com"/>
    <s v="Integration Test Phase"/>
    <s v="XMTR STE"/>
    <s v="Dick Wong"/>
    <x v="29"/>
    <n v="11964"/>
    <x v="1"/>
    <x v="1"/>
    <d v="2013-07-01T07:59:56"/>
    <d v="2013-12-09T11:21:16"/>
    <s v="SV Qual"/>
    <x v="4"/>
    <n v="50"/>
    <x v="0"/>
    <x v="10"/>
  </r>
  <r>
    <s v="GPS300003189"/>
    <s v="SPUR tag is not returning the correct value to the script"/>
    <x v="0"/>
    <s v="Closed/Approved"/>
    <s v="Developmental"/>
    <s v="CSTS 11796AT"/>
    <m/>
    <m/>
    <s v="CSTS"/>
    <s v="2-Give High Attention"/>
    <s v="3190, 2956"/>
    <s v="Richard Lourette"/>
    <d v="2013-07-09T16:34:38"/>
    <d v="2013-07-01T17:13:36"/>
    <d v="2013-07-26T08:08:23"/>
    <s v="Document Deficiency"/>
    <s v="Fixed"/>
    <s v="Cheryl Hodge"/>
    <s v="Test Software"/>
    <s v="Robert.Mayercik@itt.com"/>
    <m/>
    <m/>
    <s v="Robert Mayercik"/>
    <x v="0"/>
    <s v="11796AU"/>
    <x v="3"/>
    <x v="1"/>
    <d v="2013-07-01T17:13:36"/>
    <d v="2013-08-13T17:05:24"/>
    <s v="MDU"/>
    <x v="1"/>
    <n v="33"/>
    <x v="0"/>
    <x v="4"/>
  </r>
  <r>
    <s v="GPS300003190"/>
    <s v="Spectrum Analyzer function GetPowerFrequencyData not handling &quot;null&quot; case properly"/>
    <x v="0"/>
    <s v="Closed/Approved"/>
    <s v="Developmental"/>
    <s v="spectrumanalyzerbase.cpp"/>
    <m/>
    <m/>
    <s v="CSTS"/>
    <s v="2-Give High Attention"/>
    <s v="3189, 2956"/>
    <s v="Richard Lourette"/>
    <d v="2013-07-09T16:35:05"/>
    <d v="2013-07-01T17:18:16"/>
    <d v="2013-08-01T15:07:22"/>
    <s v="Not a Failure"/>
    <s v="Fixed Indirectly"/>
    <s v="Cheryl Hodge"/>
    <s v="Test Software"/>
    <s v="Robert.Mayercik@itt.com"/>
    <m/>
    <m/>
    <s v="Robert Mayercik"/>
    <x v="0"/>
    <m/>
    <x v="0"/>
    <x v="1"/>
    <d v="2013-07-01T17:18:16"/>
    <d v="2013-08-01T15:07:22"/>
    <s v="MDU"/>
    <x v="1"/>
    <n v="31"/>
    <x v="0"/>
    <x v="4"/>
  </r>
  <r>
    <s v="GPS300003191"/>
    <s v="FSW: FSW Instability After Multiple X1 Adjusts"/>
    <x v="0"/>
    <s v="Closed/Approved"/>
    <s v="Developmental"/>
    <s v="code"/>
    <m/>
    <s v="SIRN 11957"/>
    <s v="Mission Data Unit (MDU)"/>
    <s v="3-Normal Queue"/>
    <s v="2939, 3023, 2940"/>
    <s v="Aryeh Tasher"/>
    <d v="2013-07-03T18:15:38"/>
    <d v="2013-07-03T17:52:35"/>
    <d v="2013-08-06T17:18:29"/>
    <s v="Coding Error"/>
    <s v="Fixed"/>
    <s v="Cheryl Hodge"/>
    <s v="Test Engineering"/>
    <s v="Vincent.Cuprewich@itt.com"/>
    <s v="Integration Test Phase"/>
    <m/>
    <s v="Aryeh Tasher"/>
    <x v="0"/>
    <n v="11962"/>
    <x v="1"/>
    <x v="2"/>
    <d v="2013-07-03T17:52:35"/>
    <d v="2013-08-06T17:18:29"/>
    <s v="Software"/>
    <x v="1"/>
    <n v="32"/>
    <x v="0"/>
    <x v="3"/>
  </r>
  <r>
    <s v="GPS300003192"/>
    <s v="MITE Test Engine Hangs Script  Waiting for Data from MAR Test Engine - Intermittent Issue"/>
    <x v="0"/>
    <s v="Closed/Approved"/>
    <s v="Developmental"/>
    <m/>
    <m/>
    <s v="11796AR originally"/>
    <s v="CSTS"/>
    <s v="4-Low Priority"/>
    <s v="See DR 3093, DR 3309"/>
    <s v="Roger Masotti"/>
    <d v="2014-01-07T18:10:17"/>
    <d v="2013-07-03T19:37:13"/>
    <d v="2014-01-07T18:13:22"/>
    <s v="Informational"/>
    <s v="Duplicate"/>
    <s v="Cheryl Hodge"/>
    <s v="Test Engineering"/>
    <s v="Jason.Jackson@itt.com"/>
    <m/>
    <m/>
    <s v="Cheryl Hodge"/>
    <x v="1"/>
    <s v="11796AZ"/>
    <x v="2"/>
    <x v="1"/>
    <d v="2013-07-03T19:37:13"/>
    <d v="2014-01-07T18:13:23"/>
    <s v="Software"/>
    <x v="1"/>
    <n v="2"/>
    <x v="0"/>
    <x v="4"/>
  </r>
  <r>
    <s v="GPS300003198"/>
    <s v="SW Update to Prevent a Possible Error Condition:  Reset Abort Flag if Thermal Cycle or Thermal Vac Test is Aborted"/>
    <x v="0"/>
    <s v="Closed/Approved"/>
    <s v="Formal DR"/>
    <m/>
    <s v="SIRN11964"/>
    <m/>
    <s v="Transmitter/Tuning STE"/>
    <s v="1-Resolve Immediately"/>
    <s v="Lockheed Martin DR: GPS300003333"/>
    <s v="Dick Wong"/>
    <d v="2013-07-23T17:52:16"/>
    <d v="2013-07-10T13:37:18"/>
    <d v="2013-12-09T11:21:47"/>
    <s v="Enhancement"/>
    <s v="Fixed"/>
    <s v="Cheryl Hodge"/>
    <s v="Test Engineering"/>
    <s v="David.Valvano@itt.com"/>
    <s v="Integration Test Phase"/>
    <s v="XMTR STE"/>
    <s v="Dick Wong"/>
    <x v="29"/>
    <n v="11964"/>
    <x v="1"/>
    <x v="1"/>
    <d v="2013-07-10T13:37:18"/>
    <d v="2013-12-09T11:21:47"/>
    <s v="SV Qual"/>
    <x v="4"/>
    <n v="50"/>
    <x v="0"/>
    <x v="10"/>
  </r>
  <r>
    <s v="GPS300003199"/>
    <s v="Neither Aux Mode 8K or Aux Mode 32K is working"/>
    <x v="0"/>
    <s v="Closed/Approved"/>
    <s v="Developmental"/>
    <m/>
    <m/>
    <s v="SIRN11796AS"/>
    <s v="CSTS"/>
    <s v="3-Normal Queue"/>
    <m/>
    <s v="Richard Lourette"/>
    <d v="2013-08-14T16:29:30"/>
    <d v="2013-07-10T15:08:03"/>
    <d v="2014-01-21T21:59:07"/>
    <s v="Coding Error"/>
    <s v="Fixed"/>
    <s v="Cheryl Hodge"/>
    <s v="Systems"/>
    <s v="Vincent.Cuprewich@itt.com"/>
    <m/>
    <m/>
    <s v="Richard Lourette"/>
    <x v="1"/>
    <s v="11796AW"/>
    <x v="1"/>
    <x v="1"/>
    <d v="2013-07-10T15:08:03"/>
    <d v="2014-01-21T21:59:07"/>
    <s v="NPE"/>
    <x v="1"/>
    <n v="4"/>
    <x v="0"/>
    <x v="4"/>
  </r>
  <r>
    <s v="GPS300003200"/>
    <s v="Example Crypto parameter comments in Equipement Limits files should be removed"/>
    <x v="0"/>
    <s v="Closed/Approved"/>
    <s v="Developmental"/>
    <m/>
    <m/>
    <m/>
    <s v="CSTS"/>
    <s v="4-Low Priority"/>
    <m/>
    <s v="George Lewis"/>
    <d v="2013-10-02T14:45:44"/>
    <d v="2013-07-11T10:13:15"/>
    <d v="2013-11-05T00:11:49"/>
    <s v="Not a Failure"/>
    <s v="Fixed"/>
    <s v="Cheryl Hodge"/>
    <s v="Test Software"/>
    <s v="Roger.Masotti@itt.com"/>
    <m/>
    <m/>
    <s v="Richard Lourette"/>
    <x v="1"/>
    <s v="11796AX"/>
    <x v="2"/>
    <x v="1"/>
    <d v="2013-07-11T10:13:15"/>
    <d v="2013-11-05T18:46:11"/>
    <s v="Software"/>
    <x v="1"/>
    <n v="45"/>
    <x v="0"/>
    <x v="4"/>
  </r>
  <r>
    <s v="GPS300003202"/>
    <s v="typo in classified LBCR configuration file"/>
    <x v="0"/>
    <s v="Closed/Approved"/>
    <s v="Developmental"/>
    <m/>
    <m/>
    <s v="LBCR SIRN11853D_SECRET"/>
    <s v="LBCR"/>
    <s v="3-Normal Queue"/>
    <m/>
    <s v="Roger Masotti"/>
    <d v="2013-07-15T13:42:51"/>
    <d v="2013-07-11T15:31:01"/>
    <d v="2013-08-13T16:33:21"/>
    <s v="Coding Error"/>
    <s v="Fixed"/>
    <s v="Cheryl Hodge"/>
    <s v="Test Engineering"/>
    <s v="Robert.Mayercik@itt.com"/>
    <s v="Integration Test Phase"/>
    <m/>
    <s v="Joseph Barcelo"/>
    <x v="0"/>
    <s v="LBCR 11853E / CSTS 11796AU"/>
    <x v="1"/>
    <x v="1"/>
    <d v="2013-07-11T15:31:01"/>
    <d v="2013-08-13T17:31:19"/>
    <s v="Software"/>
    <x v="1"/>
    <n v="33"/>
    <x v="0"/>
    <x v="4"/>
  </r>
  <r>
    <s v="GPS300003203"/>
    <s v="FSW - UHF ToA Estimate Cannot Reach High Limit"/>
    <x v="1"/>
    <s v="Closed/Awaiting Approval"/>
    <s v="Developmental"/>
    <s v="Code"/>
    <m/>
    <s v="SIRN 11957"/>
    <s v="Mission Data Unit (MDU)"/>
    <s v="2-Give High Attention"/>
    <m/>
    <s v="Michael Gilbert"/>
    <d v="2013-07-16T17:14:46"/>
    <d v="2013-07-15T13:52:33"/>
    <d v="2013-07-23T16:37:33"/>
    <s v="Design Error"/>
    <s v="Fixed"/>
    <m/>
    <s v="Flight Software"/>
    <s v="Patricia.Roeland@itt.com"/>
    <s v="Integration Test Phase"/>
    <m/>
    <s v="Michael Gilbert"/>
    <x v="8"/>
    <n v="11962"/>
    <x v="0"/>
    <x v="2"/>
    <d v="2013-07-15T13:52:33"/>
    <m/>
    <s v="Software"/>
    <x v="1"/>
    <n v="0"/>
    <x v="0"/>
    <x v="3"/>
  </r>
  <r>
    <s v="GPS300003204"/>
    <s v="Test Eng Request to Change Group Delay Limits Round Off - Change ATP SW To Match"/>
    <x v="0"/>
    <s v="Closed/Approved"/>
    <s v="Formal DR"/>
    <m/>
    <s v="SIRN 11964"/>
    <m/>
    <s v="Transmitter/Tuning STE"/>
    <s v="3-Normal Queue"/>
    <s v="Lockheed Martin DR: GPS300003333"/>
    <s v="Dick Wong"/>
    <d v="2013-07-23T18:05:06"/>
    <d v="2013-07-17T13:51:28"/>
    <d v="2013-12-09T11:22:21"/>
    <s v="Coding Error"/>
    <s v="Fixed"/>
    <s v="Cheryl Hodge"/>
    <s v="Test Engineering"/>
    <s v="David.Valvano@itt.com"/>
    <s v="Integration Test Phase"/>
    <s v="XMTR STE"/>
    <s v="Dick Wong"/>
    <x v="29"/>
    <n v="11964"/>
    <x v="1"/>
    <x v="1"/>
    <d v="2013-07-17T13:51:28"/>
    <d v="2013-12-09T11:22:21"/>
    <s v="SV Qual"/>
    <x v="4"/>
    <n v="50"/>
    <x v="0"/>
    <x v="10"/>
  </r>
  <r>
    <s v="GPS300003206"/>
    <s v="FSW: TOI (Subframe 1 of CNAV-2) Range Correction"/>
    <x v="0"/>
    <s v="Closed/Approved"/>
    <s v="Developmental"/>
    <s v="Code"/>
    <m/>
    <s v="SIRN 11960"/>
    <s v="Mission Data Unit (MDU)"/>
    <s v="3-Normal Queue"/>
    <m/>
    <s v="Waiman Baccay"/>
    <d v="2013-07-19T11:53:33"/>
    <d v="2013-07-19T11:36:56"/>
    <d v="2013-09-23T11:33:13"/>
    <s v="Coding Error"/>
    <s v="Fixed"/>
    <s v="Cheryl Hodge"/>
    <s v="Flight Software"/>
    <s v="Patricia.Roeland@itt.com"/>
    <s v="Integration Test Phase"/>
    <m/>
    <s v="Waiman Baccay"/>
    <x v="9"/>
    <n v="11962"/>
    <x v="1"/>
    <x v="2"/>
    <d v="2013-07-19T11:36:56"/>
    <d v="2013-09-23T11:33:13"/>
    <s v="Software"/>
    <x v="1"/>
    <n v="39"/>
    <x v="0"/>
    <x v="3"/>
  </r>
  <r>
    <s v="GPS300003208"/>
    <s v="Incorrect z-count arithmetic"/>
    <x v="0"/>
    <s v="Closed/Approved"/>
    <s v="Developmental"/>
    <m/>
    <m/>
    <s v="SIRN11853E_SECRET"/>
    <s v="LBCR"/>
    <s v="1-Resolve Immediately"/>
    <s v="GPS300003047"/>
    <s v="Joseph Barcelo"/>
    <d v="2013-09-23T12:19:04"/>
    <d v="2013-07-19T13:04:09"/>
    <d v="2014-01-28T15:04:26"/>
    <s v="Design Error"/>
    <s v="Fixed"/>
    <s v="Cheryl Hodge"/>
    <s v="Test Engineering"/>
    <s v="Robert.Mayercik@itt.com"/>
    <s v="Integration Test Phase"/>
    <m/>
    <s v="Joseph Barcelo"/>
    <x v="9"/>
    <s v="LBCR 11853G UNCLASS"/>
    <x v="1"/>
    <x v="1"/>
    <d v="2013-07-19T13:04:09"/>
    <d v="2014-01-28T15:04:26"/>
    <s v="Software"/>
    <x v="1"/>
    <n v="5"/>
    <x v="0"/>
    <x v="4"/>
  </r>
  <r>
    <s v="GPS300003209"/>
    <s v="FSW - Cleanup of Dead Code in Background Diagnostics"/>
    <x v="0"/>
    <s v="Closed/Approved"/>
    <s v="Developmental"/>
    <s v="Code"/>
    <m/>
    <s v="SIRN 11965"/>
    <s v="Mission Data Unit (MDU)"/>
    <s v="3-Normal Queue"/>
    <n v="639"/>
    <s v="Robert Montana"/>
    <d v="2013-07-20T13:28:43"/>
    <d v="2013-07-19T14:47:54"/>
    <d v="2014-02-07T11:49:28"/>
    <s v="Not a Failure"/>
    <s v="Fixed"/>
    <s v="Cheryl Hodge"/>
    <s v="Flight Software"/>
    <s v="Patricia.Roeland@itt.com"/>
    <s v="Integration Test Phase"/>
    <m/>
    <s v="Robert Montana"/>
    <x v="8"/>
    <n v="11988"/>
    <x v="1"/>
    <x v="2"/>
    <d v="2013-07-19T14:47:54"/>
    <d v="2014-02-07T11:49:28"/>
    <s v="Software"/>
    <x v="1"/>
    <n v="6"/>
    <x v="0"/>
    <x v="3"/>
  </r>
  <r>
    <s v="GPS300003211"/>
    <s v="Update NPE L-Band In-Band Emissions use case and script for Tx modulation transitions"/>
    <x v="0"/>
    <s v="Closed/Approved"/>
    <s v="Developmental"/>
    <m/>
    <m/>
    <m/>
    <s v="Navigation Payload Element (NPE)"/>
    <s v="3-Normal Queue"/>
    <m/>
    <s v="Michael Topolski"/>
    <d v="2013-07-22T09:11:58"/>
    <d v="2013-07-19T14:57:21"/>
    <d v="2013-09-30T17:06:07"/>
    <s v="Enhancement"/>
    <s v="Enhancement Request"/>
    <s v="Cheryl Hodge"/>
    <s v="Systems"/>
    <s v="Luigi.Greco@itt.com"/>
    <m/>
    <m/>
    <s v="Luigi Greco"/>
    <x v="11"/>
    <m/>
    <x v="1"/>
    <x v="1"/>
    <d v="2013-07-19T14:57:21"/>
    <d v="2013-09-30T17:06:07"/>
    <s v="NPE"/>
    <x v="3"/>
    <n v="40"/>
    <x v="0"/>
    <x v="9"/>
  </r>
  <r>
    <s v="GPS300003212"/>
    <s v="FSW: Update of Shared Data When Missing Almanac"/>
    <x v="0"/>
    <s v="Closed/Approved"/>
    <s v="Developmental"/>
    <s v="Code"/>
    <m/>
    <s v="SIRN 11960"/>
    <s v="Mission Data Unit (MDU)"/>
    <s v="3-Normal Queue"/>
    <m/>
    <s v="Waiman Baccay"/>
    <d v="2013-07-20T13:30:39"/>
    <d v="2013-07-20T07:53:31"/>
    <d v="2014-01-13T13:57:35"/>
    <s v="Coding Error"/>
    <s v="Fixed"/>
    <s v="Cheryl Hodge"/>
    <s v="Flight Software"/>
    <s v="Patricia.Roeland@itt.com"/>
    <s v="Integration Test Phase"/>
    <m/>
    <s v="Waiman Baccay"/>
    <x v="10"/>
    <n v="11962"/>
    <x v="1"/>
    <x v="2"/>
    <d v="2013-07-20T07:53:31"/>
    <d v="2014-01-13T13:57:35"/>
    <s v="Software"/>
    <x v="1"/>
    <n v="3"/>
    <x v="0"/>
    <x v="3"/>
  </r>
  <r>
    <s v="GPS300003213"/>
    <s v="NCE Signals needs Excel automation for Symmetricom 5120 instrument"/>
    <x v="0"/>
    <s v="Closed/Approved"/>
    <s v="Developmental"/>
    <m/>
    <m/>
    <m/>
    <s v="CSTS"/>
    <s v="2-Give High Attention"/>
    <m/>
    <s v="Robert Mayercik"/>
    <d v="2013-07-22T14:20:47"/>
    <d v="2013-07-22T10:56:01"/>
    <d v="2013-08-02T09:31:47"/>
    <s v="Not a Failure"/>
    <s v="Fixed"/>
    <s v="Cheryl Hodge"/>
    <s v="Test Software"/>
    <s v="Nick.Suttora@itt.com"/>
    <s v="Integration Test Phase"/>
    <m/>
    <s v="Robert Mayercik"/>
    <x v="0"/>
    <m/>
    <x v="1"/>
    <x v="1"/>
    <d v="2013-07-22T10:56:01"/>
    <d v="2013-08-02T09:31:47"/>
    <s v="MDU"/>
    <x v="0"/>
    <n v="31"/>
    <x v="0"/>
    <x v="6"/>
  </r>
  <r>
    <s v="GPS300003214"/>
    <s v="LBCR Config File Needed for MNAV at the High Rate"/>
    <x v="0"/>
    <s v="Closed/Approved"/>
    <s v="Developmental"/>
    <m/>
    <m/>
    <s v="LBCR"/>
    <s v="LBCR"/>
    <s v="2-Give High Attention"/>
    <m/>
    <s v="Linda Barcelo"/>
    <d v="2013-09-24T14:24:30"/>
    <d v="2013-07-22T11:31:43"/>
    <d v="2014-01-13T17:06:26"/>
    <s v="Enhancement"/>
    <s v="Enhancement Request"/>
    <s v="Cheryl Hodge"/>
    <s v="Test Software"/>
    <s v="Brandon.Flon@itt.com"/>
    <s v="Integration Test Phase"/>
    <m/>
    <s v="Brandon Flon"/>
    <x v="9"/>
    <s v="LBCR 11853G SECRET"/>
    <x v="2"/>
    <x v="1"/>
    <d v="2013-07-22T11:31:43"/>
    <d v="2014-01-13T17:06:26"/>
    <s v="MDU"/>
    <x v="1"/>
    <n v="3"/>
    <x v="0"/>
    <x v="7"/>
  </r>
  <r>
    <s v="GPS300003215"/>
    <s v="NPE OOBE Data Review Issues"/>
    <x v="0"/>
    <s v="Closed/Approved"/>
    <s v="Developmental"/>
    <m/>
    <m/>
    <m/>
    <s v="NPE ITE"/>
    <s v="2-Give High Attention"/>
    <m/>
    <s v="William Bartus"/>
    <d v="2013-07-25T11:21:18"/>
    <d v="2013-07-23T16:08:29"/>
    <d v="2013-08-30T13:27:07"/>
    <s v="Coding Error"/>
    <s v="Fixed"/>
    <s v="Cheryl Hodge"/>
    <s v="Systems"/>
    <s v="William.Bartus@itt.com"/>
    <m/>
    <m/>
    <s v="Vincent Cuprewich"/>
    <x v="11"/>
    <m/>
    <x v="0"/>
    <x v="1"/>
    <d v="2013-07-23T16:08:29"/>
    <d v="2013-08-30T13:27:07"/>
    <s v="NPE"/>
    <x v="3"/>
    <n v="35"/>
    <x v="0"/>
    <x v="9"/>
  </r>
  <r>
    <s v="GPS300003216"/>
    <s v="TKS Phase Noise Data Review Issues"/>
    <x v="0"/>
    <s v="Closed/Approved"/>
    <s v="Developmental"/>
    <m/>
    <m/>
    <m/>
    <s v="NPE ITE"/>
    <s v="2-Give High Attention"/>
    <n v="3234"/>
    <s v="Michael Topolski"/>
    <d v="2013-07-25T11:19:35"/>
    <d v="2013-07-23T16:47:49"/>
    <d v="2013-08-30T16:31:31"/>
    <s v="Coding Error"/>
    <s v="Fixed"/>
    <s v="Cheryl Hodge"/>
    <s v="Systems"/>
    <s v="Vincent.Cuprewich@itt.com"/>
    <m/>
    <m/>
    <s v="Vincent Cuprewich"/>
    <x v="11"/>
    <m/>
    <x v="1"/>
    <x v="1"/>
    <d v="2013-07-23T16:47:49"/>
    <d v="2013-08-30T16:31:31"/>
    <s v="NPE"/>
    <x v="3"/>
    <n v="35"/>
    <x v="0"/>
    <x v="9"/>
  </r>
  <r>
    <s v="GPS300003217"/>
    <s v="NPE Utility Change power Data Review Issues"/>
    <x v="0"/>
    <s v="Closed/Approved"/>
    <s v="Developmental"/>
    <m/>
    <m/>
    <m/>
    <s v="NPE ITE"/>
    <s v="3-Normal Queue"/>
    <m/>
    <s v="Brandon Flon"/>
    <d v="2013-07-25T10:37:10"/>
    <d v="2013-07-23T16:55:12"/>
    <d v="2013-08-19T12:57:03"/>
    <s v="Coding Error"/>
    <s v="Fixed"/>
    <s v="Cheryl Hodge"/>
    <s v="Systems"/>
    <s v="Vincent.Cuprewich@itt.com"/>
    <m/>
    <m/>
    <s v="Vincent Cuprewich"/>
    <x v="11"/>
    <m/>
    <x v="1"/>
    <x v="1"/>
    <d v="2013-07-23T16:55:12"/>
    <d v="2013-08-19T12:57:03"/>
    <s v="NPE"/>
    <x v="3"/>
    <n v="34"/>
    <x v="0"/>
    <x v="9"/>
  </r>
  <r>
    <s v="GPS300003218"/>
    <s v="NPE Configuration Data Review Issues"/>
    <x v="0"/>
    <s v="Closed/Approved"/>
    <s v="Developmental"/>
    <m/>
    <m/>
    <m/>
    <s v="NPE ITE"/>
    <s v="2-Give High Attention"/>
    <m/>
    <s v="Brandon Flon"/>
    <d v="2013-07-25T10:36:04"/>
    <d v="2013-07-23T16:58:04"/>
    <d v="2013-09-30T17:00:19"/>
    <s v="Coding Error"/>
    <s v="Fixed"/>
    <s v="Cheryl Hodge"/>
    <s v="Systems"/>
    <s v="William.Bartus@itt.com"/>
    <m/>
    <m/>
    <s v="Vincent Cuprewich"/>
    <x v="11"/>
    <m/>
    <x v="0"/>
    <x v="1"/>
    <d v="2013-07-23T16:58:04"/>
    <d v="2013-09-30T17:00:19"/>
    <s v="NPE"/>
    <x v="3"/>
    <n v="40"/>
    <x v="0"/>
    <x v="9"/>
  </r>
  <r>
    <s v="GPS300003221"/>
    <s v="Analyze Remove should not not throw exception if used with non-stable analyze."/>
    <x v="0"/>
    <s v="Closed/Approved"/>
    <s v="Developmental"/>
    <m/>
    <m/>
    <m/>
    <s v="CSTS"/>
    <s v="2-Give High Attention"/>
    <m/>
    <s v="Jason Jackson"/>
    <d v="2013-08-26T14:10:40"/>
    <d v="2013-07-24T08:36:34"/>
    <d v="2014-01-02T17:18:34"/>
    <s v="Enhancement"/>
    <s v="Enhancement Request"/>
    <s v="Cheryl Hodge"/>
    <s v="Test Software"/>
    <s v="Hamida.Yaniero@itt.com"/>
    <s v="Integration Test Phase"/>
    <m/>
    <s v="Jason Jackson"/>
    <x v="1"/>
    <s v="11796AW"/>
    <x v="4"/>
    <x v="1"/>
    <d v="2013-07-24T08:36:34"/>
    <d v="2014-01-02T17:18:34"/>
    <s v="Software"/>
    <x v="1"/>
    <n v="1"/>
    <x v="0"/>
    <x v="4"/>
  </r>
  <r>
    <s v="GPS300003222"/>
    <s v="Update MDU OOBE use case and script to keep L3 ON during the other L-band OOBE measurements."/>
    <x v="0"/>
    <s v="Closed/Approved"/>
    <s v="Developmental"/>
    <m/>
    <m/>
    <m/>
    <s v="Mission Data Unit (MDU)"/>
    <s v="3-Normal Queue"/>
    <m/>
    <s v="Robert Mayercik"/>
    <d v="2013-07-24T18:00:59"/>
    <d v="2013-07-24T11:38:54"/>
    <d v="2013-07-26T08:10:05"/>
    <s v="Requirement Misunderstood"/>
    <s v="Fixed"/>
    <s v="Cheryl Hodge"/>
    <s v="Test Engineering"/>
    <s v="Luigi.Greco@itt.com"/>
    <m/>
    <m/>
    <s v="Luigi Greco"/>
    <x v="0"/>
    <m/>
    <x v="1"/>
    <x v="1"/>
    <d v="2013-07-24T11:38:54"/>
    <d v="2013-07-26T08:10:05"/>
    <s v="MDU"/>
    <x v="0"/>
    <n v="30"/>
    <x v="0"/>
    <x v="7"/>
  </r>
  <r>
    <s v="GPS300003223"/>
    <s v="Update NPE OOBE use case and script to keep L3 ON during the other L-band OOBE measurements."/>
    <x v="0"/>
    <s v="Closed/Approved"/>
    <s v="Developmental"/>
    <m/>
    <m/>
    <m/>
    <s v="Navigation Payload Element (NPE)"/>
    <s v="3-Normal Queue"/>
    <m/>
    <s v="Brandon Flon"/>
    <d v="2013-07-25T10:23:00"/>
    <d v="2013-07-24T11:40:34"/>
    <d v="2013-08-30T13:29:58"/>
    <s v="Document Deficiency"/>
    <s v="Fixed"/>
    <s v="Cheryl Hodge"/>
    <s v="Test Engineering"/>
    <s v="William.Bartus@itt.com"/>
    <m/>
    <m/>
    <s v="Luigi Greco"/>
    <x v="11"/>
    <m/>
    <x v="1"/>
    <x v="1"/>
    <d v="2013-07-24T11:40:34"/>
    <d v="2013-08-30T13:29:58"/>
    <s v="NPE"/>
    <x v="3"/>
    <n v="35"/>
    <x v="0"/>
    <x v="9"/>
  </r>
  <r>
    <s v="GPS300003226"/>
    <s v="On Orbit Temperature Ranges Verification Method for group delay"/>
    <x v="0"/>
    <s v="Closed/Approved"/>
    <s v="Formal DR"/>
    <s v="All C2's and B2"/>
    <s v="SIRN11964"/>
    <m/>
    <s v="Transmitter/Tuning STE"/>
    <s v="1-Resolve Immediately"/>
    <s v="Lockheed Martin DR: GPS300003333"/>
    <s v="Dick Wong"/>
    <d v="2013-07-30T20:11:27"/>
    <d v="2013-07-26T09:47:47"/>
    <d v="2013-12-09T11:22:50"/>
    <s v="Document Deficiency"/>
    <s v="Fixed"/>
    <s v="Cheryl Hodge"/>
    <s v="Test Engineering"/>
    <s v="David.Valvano@itt.com"/>
    <s v="Integration Test Phase"/>
    <s v="XMTR STE"/>
    <s v="Dick Wong"/>
    <x v="29"/>
    <n v="11964"/>
    <x v="1"/>
    <x v="1"/>
    <d v="2013-07-26T09:47:47"/>
    <d v="2013-12-09T11:22:50"/>
    <s v="SV Qual"/>
    <x v="4"/>
    <n v="50"/>
    <x v="0"/>
    <x v="10"/>
  </r>
  <r>
    <s v="GPS300003227"/>
    <s v="B2/C2 Spec Update FC 27615 - Implement for L1 OOBE testing in the Radio Astronomy frequency band: 1610.6 to 1613.8MHZ to SW"/>
    <x v="0"/>
    <s v="Closed/Approved"/>
    <s v="Formal DR"/>
    <s v="B2/C2 NEED Update SEE FC 27619"/>
    <s v="SIRN11964"/>
    <s v="B2/C2 NEED Update - SEE FC 27619"/>
    <s v="Transmitter/Tuning STE"/>
    <s v="2-Give High Attention"/>
    <s v="Lockheed Martin DR: GPS300003333"/>
    <s v="Dick Wong"/>
    <d v="2013-07-30T20:10:27"/>
    <d v="2013-07-26T13:23:20"/>
    <d v="2013-12-09T11:23:19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x v="1"/>
    <d v="2013-07-26T13:23:20"/>
    <d v="2013-12-09T11:23:19"/>
    <s v="SV Qual"/>
    <x v="4"/>
    <n v="50"/>
    <x v="0"/>
    <x v="10"/>
  </r>
  <r>
    <s v="GPS300003228"/>
    <s v="B2/C2 Spec Update FC27461 - Change specs to address L2 OOBE Failure in 25 to 156MHZ Frequency Band &amp; SW"/>
    <x v="0"/>
    <s v="Closed/Approved"/>
    <s v="Formal DR"/>
    <s v="B2/C2/SDD - See FC27461 -"/>
    <s v="SIRN11964"/>
    <s v="B2/C2 - See FC27461 and SDD"/>
    <s v="Transmitter/Tuning STE"/>
    <s v="2-Give High Attention"/>
    <s v="Lockheed Martin DR: GPS300003333"/>
    <s v="Dick Wong"/>
    <d v="2013-07-30T20:09:40"/>
    <d v="2013-07-26T13:39:58"/>
    <d v="2013-12-09T11:24:13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x v="1"/>
    <d v="2013-07-26T13:39:58"/>
    <d v="2013-12-09T11:24:13"/>
    <s v="SV Qual"/>
    <x v="4"/>
    <n v="50"/>
    <x v="1"/>
    <x v="10"/>
  </r>
  <r>
    <s v="GPS300003229"/>
    <s v="Enhancement:  Test Eng Request &gt;integrate manual power meter recorder output with automated testing without interaction"/>
    <x v="0"/>
    <s v="Closed/Approved"/>
    <s v="Formal DR"/>
    <s v="N/A"/>
    <s v="SIRN11964"/>
    <m/>
    <s v="Transmitter/Tuning STE"/>
    <s v="2-Give High Attention"/>
    <s v="Lockheed Martin DR: GPS300003333"/>
    <s v="Dick Wong"/>
    <d v="2013-07-30T20:08:27"/>
    <d v="2013-07-29T07:50:04"/>
    <d v="2013-12-09T11:24:44"/>
    <s v="Enhancement"/>
    <s v="Fixed"/>
    <s v="Cheryl Hodge"/>
    <s v="Test Engineering"/>
    <s v="David.Valvano@itt.com"/>
    <s v="Integration Test Phase"/>
    <s v="XMTR STE"/>
    <s v="Dick Wong"/>
    <x v="29"/>
    <n v="11964"/>
    <x v="1"/>
    <x v="1"/>
    <d v="2013-07-29T07:50:04"/>
    <d v="2013-12-09T11:24:44"/>
    <s v="SV Qual"/>
    <x v="4"/>
    <n v="50"/>
    <x v="0"/>
    <x v="10"/>
  </r>
  <r>
    <s v="GPS300003230"/>
    <s v="MDU Scripts Require Sequence Update to Prevent Z-Count/X1-Epoch Adjust Failure"/>
    <x v="0"/>
    <s v="Closed/Approved"/>
    <s v="Developmental"/>
    <m/>
    <m/>
    <m/>
    <s v="MITE"/>
    <s v="1-Resolve Immediately"/>
    <m/>
    <s v="Robert Mayercik"/>
    <d v="2013-08-01T15:05:35"/>
    <d v="2013-07-29T16:55:44"/>
    <d v="2013-08-08T13:24:04"/>
    <s v="Test Set Up Error"/>
    <s v="Fixed"/>
    <s v="Cheryl Hodge"/>
    <s v="Test Software"/>
    <s v="Bruce.Johnson@itt.com"/>
    <s v="Integration Test Phase"/>
    <m/>
    <s v="Brandon Flon"/>
    <x v="0"/>
    <m/>
    <x v="3"/>
    <x v="1"/>
    <d v="2013-07-29T16:55:44"/>
    <d v="2013-08-08T13:24:04"/>
    <s v="MDU"/>
    <x v="0"/>
    <n v="32"/>
    <x v="0"/>
    <x v="7"/>
  </r>
  <r>
    <s v="GPS300003231"/>
    <s v="Enhancement: Test Eng Request &gt; Streamline thermal vac on orbit cycle 1 and 4 to speed up test"/>
    <x v="0"/>
    <s v="Closed/Approved"/>
    <s v="Formal DR"/>
    <s v="N/A"/>
    <s v="SIRN11694"/>
    <m/>
    <s v="Transmitter/Tuning STE"/>
    <s v="2-Give High Attention"/>
    <s v="Lockheed Martin DR: GPS300003333"/>
    <s v="Dick Wong"/>
    <d v="2013-08-19T14:55:25"/>
    <d v="2013-07-31T11:04:12"/>
    <d v="2013-12-09T11:25:22"/>
    <s v="Requirement Misunderstood"/>
    <s v="Fixed"/>
    <s v="Cheryl Hodge"/>
    <s v="Test Engineering"/>
    <s v="David.Valvano@itt.com"/>
    <s v="Integration Test Phase"/>
    <s v="XMTR STE"/>
    <s v="Dick Wong"/>
    <x v="29"/>
    <n v="11964"/>
    <x v="2"/>
    <x v="1"/>
    <d v="2013-07-31T11:04:12"/>
    <d v="2013-12-09T11:25:22"/>
    <s v="SV Qual"/>
    <x v="4"/>
    <n v="50"/>
    <x v="0"/>
    <x v="10"/>
  </r>
  <r>
    <s v="GPS300003232"/>
    <s v="COTS FW:Agilent E4419B PWRMeter require a firmware update to address recorder output issues interfering with remote operation"/>
    <x v="0"/>
    <s v="Closed/Approved"/>
    <s v="Formal DR"/>
    <m/>
    <s v="NA"/>
    <m/>
    <s v="Transmitter/Tuning STE"/>
    <s v="1-Resolve Immediately"/>
    <s v="None - STE Firmware Update"/>
    <s v="Vincent Castaldi"/>
    <d v="2013-08-05T14:26:07"/>
    <d v="2013-07-31T11:12:00"/>
    <d v="2013-12-10T13:55:40"/>
    <s v="COTS Deficiency"/>
    <s v="Fixed"/>
    <s v="Cheryl Hodge"/>
    <s v="Test Software"/>
    <s v="David.Valvano@itt.com"/>
    <s v="Integration Test Phase"/>
    <s v="XMTR STE"/>
    <s v="Dick Wong"/>
    <x v="31"/>
    <s v="Firmware Update"/>
    <x v="3"/>
    <x v="0"/>
    <d v="2013-07-31T11:12:00"/>
    <d v="2013-12-10T13:55:40"/>
    <s v="SV Qual"/>
    <x v="4"/>
    <n v="50"/>
    <x v="0"/>
    <x v="10"/>
  </r>
  <r>
    <s v="GPS300003235"/>
    <s v="L-Band Output Power script issues found during GNST Denver Int Data review"/>
    <x v="0"/>
    <s v="Closed/Approved"/>
    <s v="Developmental"/>
    <m/>
    <m/>
    <m/>
    <s v="Navigation Payload Element (NPE)"/>
    <s v="3-Normal Queue"/>
    <m/>
    <s v="Brandon Flon"/>
    <d v="2013-08-01T11:27:39"/>
    <d v="2013-07-31T16:47:05"/>
    <d v="2013-08-19T12:57:42"/>
    <s v="Coding Error"/>
    <s v="Fixed"/>
    <s v="Cheryl Hodge"/>
    <s v="Test Engineering"/>
    <s v="Vincent.Cuprewich@itt.com"/>
    <m/>
    <m/>
    <s v="William Bartus"/>
    <x v="11"/>
    <m/>
    <x v="0"/>
    <x v="1"/>
    <d v="2013-07-31T16:47:05"/>
    <d v="2013-08-19T12:57:42"/>
    <s v="NPE"/>
    <x v="3"/>
    <n v="34"/>
    <x v="0"/>
    <x v="9"/>
  </r>
  <r>
    <s v="GPS300003236"/>
    <s v="Quadrature/xtalk script has errors after GNST Denver integration data reivew"/>
    <x v="0"/>
    <s v="Closed/Approved"/>
    <s v="Developmental"/>
    <m/>
    <m/>
    <m/>
    <s v="Navigation Payload Element (NPE)"/>
    <s v="2-Give High Attention"/>
    <m/>
    <s v="Brandon Flon"/>
    <d v="2013-08-01T11:29:45"/>
    <d v="2013-07-31T16:54:41"/>
    <d v="2013-08-19T12:58:18"/>
    <s v="Enhancement"/>
    <s v="Fixed"/>
    <s v="Cheryl Hodge"/>
    <s v="Test Engineering"/>
    <s v="William.Bartus@itt.com"/>
    <m/>
    <m/>
    <s v="William Bartus"/>
    <x v="11"/>
    <m/>
    <x v="0"/>
    <x v="1"/>
    <d v="2013-07-31T16:54:41"/>
    <d v="2013-08-19T12:58:18"/>
    <s v="NPE"/>
    <x v="3"/>
    <n v="34"/>
    <x v="0"/>
    <x v="9"/>
  </r>
  <r>
    <s v="GPS300003237"/>
    <s v="NPE Correlation Loss script has errors after GNST Denver Int Data review"/>
    <x v="0"/>
    <s v="Closed/Approved"/>
    <s v="Developmental"/>
    <s v="NPE_Correlation_Loss.xts"/>
    <m/>
    <m/>
    <s v="Navigation Payload Element (NPE)"/>
    <s v="2-Give High Attention"/>
    <m/>
    <s v="William Bartus"/>
    <d v="2013-08-01T11:31:00"/>
    <d v="2013-07-31T16:58:09"/>
    <d v="2013-08-19T12:58:51"/>
    <s v="Coding Error"/>
    <s v="Fixed"/>
    <s v="Cheryl Hodge"/>
    <s v="Test Software"/>
    <s v="William.Bartus@itt.com"/>
    <m/>
    <m/>
    <s v="William Bartus"/>
    <x v="11"/>
    <m/>
    <x v="0"/>
    <x v="1"/>
    <d v="2013-07-31T16:58:09"/>
    <d v="2013-08-19T12:58:51"/>
    <s v="NPE"/>
    <x v="3"/>
    <n v="34"/>
    <x v="0"/>
    <x v="9"/>
  </r>
  <r>
    <s v="GPS300003238"/>
    <s v="Lband Combined group delay has errors after GNST Denver Int data review"/>
    <x v="0"/>
    <s v="Closed/Approved"/>
    <s v="Developmental"/>
    <s v="L-band_Combined_Group_delay.xts"/>
    <m/>
    <m/>
    <s v="Navigation Payload Element (NPE)"/>
    <s v="2-Give High Attention"/>
    <m/>
    <s v="Michael Topolski"/>
    <d v="2014-01-14T14:45:13"/>
    <d v="2013-07-31T17:10:37"/>
    <d v="2014-01-16T20:22:37"/>
    <s v="Coding Error"/>
    <s v="Fixed"/>
    <s v="Cheryl Hodge"/>
    <s v="Test Engineering"/>
    <s v="Howard.Brayman@itt.com"/>
    <m/>
    <m/>
    <s v="William Bartus"/>
    <x v="11"/>
    <s v="CSTS BE_Engineering"/>
    <x v="0"/>
    <x v="1"/>
    <d v="2013-07-31T17:10:37"/>
    <d v="2014-01-16T20:22:37"/>
    <s v="NPE"/>
    <x v="3"/>
    <n v="3"/>
    <x v="0"/>
    <x v="9"/>
  </r>
  <r>
    <s v="GPS300003239"/>
    <s v="NPE Power Down has errors after Denver GNST script int data review"/>
    <x v="0"/>
    <s v="Closed/Approved"/>
    <s v="Developmental"/>
    <s v="NPE_Power_Down.xts"/>
    <m/>
    <m/>
    <s v="Navigation Payload Element (NPE)"/>
    <s v="3-Normal Queue"/>
    <m/>
    <s v="Brandon Flon"/>
    <d v="2013-08-02T14:30:40"/>
    <d v="2013-08-01T07:38:27"/>
    <d v="2013-09-30T16:49:21"/>
    <s v="Enhancement"/>
    <s v="Fixed"/>
    <s v="Cheryl Hodge"/>
    <s v="Test Engineering"/>
    <s v="William.Bartus@itt.com"/>
    <m/>
    <m/>
    <s v="William Bartus"/>
    <x v="11"/>
    <m/>
    <x v="0"/>
    <x v="1"/>
    <d v="2013-08-01T07:38:27"/>
    <d v="2013-09-30T16:49:21"/>
    <s v="NPE"/>
    <x v="3"/>
    <n v="40"/>
    <x v="0"/>
    <x v="9"/>
  </r>
  <r>
    <s v="GPS300003241"/>
    <s v="NPE Code Phase adjust script /use case has errors after Denver GNST script int data review"/>
    <x v="0"/>
    <s v="Closed/Approved"/>
    <s v="Developmental"/>
    <s v="NPE_Lband_Code_Phase_Adjust.xts and use case"/>
    <m/>
    <m/>
    <s v="Navigation Payload Element (NPE)"/>
    <s v="2-Give High Attention"/>
    <m/>
    <s v="Michael Topolski"/>
    <d v="2013-08-01T11:35:58"/>
    <d v="2013-08-01T07:42:52"/>
    <d v="2013-08-19T12:59:19"/>
    <s v="Coding Error"/>
    <s v="Fixed"/>
    <s v="Cheryl Hodge"/>
    <s v="Test Engineering"/>
    <s v="William.Bartus@itt.com"/>
    <m/>
    <m/>
    <s v="William Bartus"/>
    <x v="11"/>
    <m/>
    <x v="0"/>
    <x v="1"/>
    <d v="2013-08-01T07:42:52"/>
    <d v="2013-08-19T12:59:19"/>
    <s v="NPE"/>
    <x v="3"/>
    <n v="34"/>
    <x v="0"/>
    <x v="9"/>
  </r>
  <r>
    <s v="GPS300003242"/>
    <s v="NPE_Non_Standard_Codes missing measurment after Denver GNST script int data review"/>
    <x v="0"/>
    <s v="Closed/Approved"/>
    <s v="Developmental"/>
    <s v="NPE_Non_Standard_Codes.xts"/>
    <m/>
    <m/>
    <s v="Navigation Payload Element (NPE)"/>
    <s v="2-Give High Attention"/>
    <m/>
    <s v="Brandon Flon"/>
    <d v="2013-08-02T14:28:17"/>
    <d v="2013-08-01T07:52:25"/>
    <d v="2013-10-15T17:49:04"/>
    <s v="Enhancement"/>
    <s v="Fixed"/>
    <s v="Cheryl Hodge"/>
    <s v="Test Engineering"/>
    <s v="Vincent.Cuprewich@itt.com"/>
    <m/>
    <m/>
    <s v="William Bartus"/>
    <x v="11"/>
    <m/>
    <x v="0"/>
    <x v="1"/>
    <d v="2013-08-01T07:52:25"/>
    <d v="2013-10-15T17:49:04"/>
    <s v="NPE"/>
    <x v="3"/>
    <n v="42"/>
    <x v="0"/>
    <x v="9"/>
  </r>
  <r>
    <s v="GPS300003243"/>
    <s v="Memory Dump Enable causing Collector to stop."/>
    <x v="0"/>
    <s v="Closed/Approved"/>
    <s v="Developmental"/>
    <m/>
    <m/>
    <m/>
    <s v="CSTS"/>
    <s v="1-Resolve Immediately"/>
    <m/>
    <s v="Richard Lourette"/>
    <d v="2013-08-14T12:29:20"/>
    <d v="2013-08-01T14:52:04"/>
    <d v="2013-10-29T16:59:21"/>
    <s v="Design Error"/>
    <s v="Fixed"/>
    <s v="Cheryl Hodge"/>
    <s v="Flight Software"/>
    <s v="Julie.Fazio@itt.com"/>
    <m/>
    <m/>
    <s v="Julie Fazio"/>
    <x v="0"/>
    <s v="11796AV"/>
    <x v="1"/>
    <x v="1"/>
    <d v="2013-08-01T14:52:04"/>
    <d v="2013-10-29T16:59:21"/>
    <s v="Software"/>
    <x v="1"/>
    <n v="44"/>
    <x v="0"/>
    <x v="11"/>
  </r>
  <r>
    <s v="GPS300003244"/>
    <s v="Some LBCR Source files are missing headers including file classification."/>
    <x v="0"/>
    <s v="Closed/Approved"/>
    <s v="Developmental"/>
    <m/>
    <m/>
    <m/>
    <s v="LBCR"/>
    <s v="3-Normal Queue"/>
    <n v="1857"/>
    <s v="Linda Barcelo"/>
    <d v="2013-09-24T14:24:59"/>
    <d v="2013-08-01T16:30:09"/>
    <d v="2014-01-07T18:45:14"/>
    <s v="Requirement Misunderstood"/>
    <s v="Fixed"/>
    <s v="Cheryl Hodge"/>
    <s v="Test Engineering"/>
    <s v="Joseph.Barcelo@itt.com"/>
    <s v="Integration Test Phase"/>
    <m/>
    <s v="Joseph Barcelo"/>
    <x v="1"/>
    <s v="LBCR 11853G SECRET"/>
    <x v="3"/>
    <x v="1"/>
    <d v="2013-08-01T16:30:09"/>
    <d v="2014-01-07T18:45:14"/>
    <s v="Software"/>
    <x v="1"/>
    <n v="2"/>
    <x v="0"/>
    <x v="4"/>
  </r>
  <r>
    <s v="GPS300003246"/>
    <s v="MDU SN102 AFS Input VSWR Performance Outages"/>
    <x v="0"/>
    <s v="Closed/Awaiting Approval"/>
    <s v="Developmental"/>
    <m/>
    <m/>
    <m/>
    <s v="Mission Data Unit (MDU)"/>
    <s v="2-Give High Attention"/>
    <m/>
    <s v="Nick Suttora"/>
    <d v="2013-08-06T10:53:03"/>
    <d v="2013-08-05T18:57:36"/>
    <d v="2013-11-15T20:37:52"/>
    <s v="Requirement Incorrect"/>
    <s v="Fixed Indirectly"/>
    <s v="Cheryl Hodge"/>
    <s v="Test Engineering"/>
    <s v="Nick.Suttora@itt.com"/>
    <s v="Integration Test Phase"/>
    <m/>
    <s v="Nick Suttora"/>
    <x v="0"/>
    <m/>
    <x v="0"/>
    <x v="0"/>
    <d v="2013-08-05T18:57:36"/>
    <d v="2013-11-15T21:54:53"/>
    <s v="MDU"/>
    <x v="0"/>
    <n v="46"/>
    <x v="0"/>
    <x v="6"/>
  </r>
  <r>
    <s v="GPS300003247"/>
    <s v="MDU SN102 NCE Signals Performance Outages on ECTS Square Wave Output"/>
    <x v="0"/>
    <s v="Closed/Approved"/>
    <s v="Developmental"/>
    <m/>
    <m/>
    <m/>
    <s v="Mission Data Unit (MDU)"/>
    <s v="2-Give High Attention"/>
    <m/>
    <s v="Michael Yucis"/>
    <d v="2013-11-16T12:59:15"/>
    <d v="2013-08-05T19:17:40"/>
    <d v="2013-11-16T14:29:39"/>
    <s v="Requirement Incorrect"/>
    <s v="Fixed"/>
    <s v="Cheryl Hodge"/>
    <s v="Test Engineering"/>
    <s v="Nick.Suttora@itt.com"/>
    <m/>
    <m/>
    <s v="Nick Suttora"/>
    <x v="0"/>
    <m/>
    <x v="0"/>
    <x v="0"/>
    <d v="2013-08-05T19:17:40"/>
    <d v="2013-11-16T14:29:39"/>
    <s v="MDU"/>
    <x v="0"/>
    <n v="46"/>
    <x v="0"/>
    <x v="6"/>
  </r>
  <r>
    <s v="GPS300003249"/>
    <s v="L2 B2/C2 spec  update:   absolute group delay limits for L2 XMTR tests to SW"/>
    <x v="0"/>
    <s v="Closed/Approved"/>
    <s v="Formal DR"/>
    <s v="L2 B2/C2"/>
    <s v="SRIN11964"/>
    <m/>
    <s v="Transmitter/Tuning STE"/>
    <s v="2-Give High Attention"/>
    <s v="Lockheed Martin DR: GPS300003333"/>
    <s v="Dick Wong"/>
    <d v="2013-08-19T14:54:38"/>
    <d v="2013-08-06T10:22:44"/>
    <d v="2013-12-09T11:26:08"/>
    <s v="Requirement Incorrect"/>
    <s v="Fixed"/>
    <s v="Cheryl Hodge"/>
    <s v="Test Engineering"/>
    <s v="David.Valvano@itt.com"/>
    <s v="Integration Test Phase"/>
    <s v="XMTR STE"/>
    <s v="Dick Wong"/>
    <x v="29"/>
    <n v="11964"/>
    <x v="1"/>
    <x v="1"/>
    <d v="2013-08-06T10:22:44"/>
    <d v="2013-12-09T11:26:08"/>
    <s v="SV Qual"/>
    <x v="4"/>
    <n v="50"/>
    <x v="0"/>
    <x v="10"/>
  </r>
  <r>
    <s v="GPS300003250"/>
    <s v="LBCR: Timestamping of Nav Messages in the Private Interface"/>
    <x v="1"/>
    <s v="Closed/Awaiting Approval"/>
    <s v="Developmental"/>
    <s v="LBCR"/>
    <m/>
    <m/>
    <s v="LBCR"/>
    <s v="2-Give High Attention"/>
    <s v="DR3446"/>
    <s v="Joseph Barcelo"/>
    <d v="2013-11-22T13:49:48"/>
    <d v="2013-08-06T12:03:26"/>
    <d v="2014-01-09T15:11:26"/>
    <s v="Coding Error"/>
    <s v="Fixed"/>
    <m/>
    <s v="Test Software"/>
    <s v="Waiman.Baccay@itt.com"/>
    <s v="Integration Test Phase"/>
    <m/>
    <s v="Waiman Baccay"/>
    <x v="9"/>
    <s v="SIRN11853I_SECRET"/>
    <x v="0"/>
    <x v="1"/>
    <d v="2013-08-06T12:03:26"/>
    <m/>
    <s v="Software"/>
    <x v="1"/>
    <n v="0"/>
    <x v="0"/>
    <x v="4"/>
  </r>
  <r>
    <s v="GPS300003251"/>
    <s v="Synchronize ClearCase config files with those &quot;inside&quot;."/>
    <x v="4"/>
    <s v="Open"/>
    <s v="Developmental"/>
    <m/>
    <m/>
    <m/>
    <s v="LBCR"/>
    <s v="3-Normal Queue"/>
    <n v="3214"/>
    <s v="Linda Barcelo"/>
    <d v="2013-09-24T14:25:22"/>
    <d v="2013-08-06T15:56:06"/>
    <m/>
    <m/>
    <m/>
    <m/>
    <s v="Test Engineering"/>
    <m/>
    <m/>
    <m/>
    <s v="Joseph Barcelo"/>
    <x v="1"/>
    <m/>
    <x v="1"/>
    <x v="1"/>
    <d v="2013-08-06T15:56:06"/>
    <m/>
    <s v="Software"/>
    <x v="1"/>
    <n v="0"/>
    <x v="0"/>
    <x v="4"/>
  </r>
  <r>
    <s v="GPS300003254"/>
    <s v="33220A Function Generator Addition of RANGE HOLD Mode"/>
    <x v="0"/>
    <s v="Closed/Approved"/>
    <s v="Developmental"/>
    <m/>
    <m/>
    <m/>
    <s v="CSTS"/>
    <s v="3-Normal Queue"/>
    <m/>
    <s v="George Lewis"/>
    <d v="2013-10-02T14:50:23"/>
    <d v="2013-08-12T10:36:11"/>
    <d v="2013-11-01T18:47:58"/>
    <s v="Requirement Misunderstood"/>
    <s v="Fixed"/>
    <s v="Cheryl Hodge"/>
    <s v="Systems"/>
    <s v="Roger.Masotti@itt.com"/>
    <m/>
    <m/>
    <s v="Vincent Cuprewich"/>
    <x v="1"/>
    <s v="11796AX"/>
    <x v="2"/>
    <x v="1"/>
    <d v="2013-08-12T10:36:11"/>
    <d v="2013-11-05T15:22:37"/>
    <s v="MDU"/>
    <x v="1"/>
    <n v="45"/>
    <x v="0"/>
    <x v="4"/>
  </r>
  <r>
    <s v="GPS300003256"/>
    <s v="Equipment Limits file has incorrect entries."/>
    <x v="0"/>
    <s v="Closed/Approved"/>
    <s v="Developmental"/>
    <m/>
    <m/>
    <m/>
    <s v="CSTS"/>
    <s v="3-Normal Queue"/>
    <m/>
    <s v="Richard Lourette"/>
    <d v="2013-08-14T17:38:46"/>
    <d v="2013-08-12T16:42:00"/>
    <d v="2013-11-05T15:21:57"/>
    <s v="Design Error"/>
    <s v="Fixed"/>
    <s v="Cheryl Hodge"/>
    <s v="Test Software"/>
    <s v="Julie.Fazio@itt.com"/>
    <m/>
    <m/>
    <s v="Richard Lourette"/>
    <x v="1"/>
    <s v="11796AV"/>
    <x v="2"/>
    <x v="1"/>
    <d v="2013-08-12T16:42:00"/>
    <d v="2013-11-05T15:21:57"/>
    <s v="Software"/>
    <x v="1"/>
    <n v="45"/>
    <x v="0"/>
    <x v="4"/>
  </r>
  <r>
    <s v="GPS300003257"/>
    <s v="FSW: Anomaly Detectors Disabled When AFS Signal Is Lost"/>
    <x v="1"/>
    <s v="In Progress"/>
    <s v="Developmental"/>
    <s v="code"/>
    <m/>
    <m/>
    <s v="Mission Data Unit (MDU)"/>
    <s v="3-Normal Queue"/>
    <n v="3449"/>
    <s v="Aryeh Tasher"/>
    <d v="2013-08-14T17:29:21"/>
    <d v="2013-08-12T17:57:04"/>
    <d v="2013-10-08T15:15:18"/>
    <s v="Coding Error"/>
    <s v="Fixed"/>
    <m/>
    <s v="Test Engineering"/>
    <s v="Aryeh.Tasher@itt.com"/>
    <s v="Integration Test Phase"/>
    <m/>
    <s v="Aryeh Tasher"/>
    <x v="8"/>
    <n v="11988"/>
    <x v="1"/>
    <x v="2"/>
    <d v="2013-08-12T17:57:04"/>
    <m/>
    <s v="Software"/>
    <x v="1"/>
    <n v="0"/>
    <x v="0"/>
    <x v="3"/>
  </r>
  <r>
    <s v="GPS300003258"/>
    <s v="CSTS Installation process does not uninstall the encrypted equipment limits files"/>
    <x v="0"/>
    <s v="Closed/Approved"/>
    <s v="Developmental"/>
    <s v="csts installer"/>
    <m/>
    <m/>
    <s v="CSTS"/>
    <s v="2-Give High Attention"/>
    <n v="3256"/>
    <s v="Richard Lourette"/>
    <d v="2013-08-19T14:50:50"/>
    <d v="2013-08-12T23:02:07"/>
    <d v="2014-01-02T17:20:00"/>
    <s v="Coding Error"/>
    <s v="Fixed"/>
    <s v="Cheryl Hodge"/>
    <s v="Test Software"/>
    <s v="Hamida.Yaniero@itt.com"/>
    <m/>
    <m/>
    <s v="William Bartus"/>
    <x v="1"/>
    <s v="11796AW"/>
    <x v="0"/>
    <x v="1"/>
    <d v="2013-08-12T23:02:07"/>
    <d v="2014-01-02T17:20:00"/>
    <s v="NPE"/>
    <x v="1"/>
    <n v="1"/>
    <x v="0"/>
    <x v="4"/>
  </r>
  <r>
    <s v="GPS300003259"/>
    <s v="csts installershould be in class and only class environment"/>
    <x v="1"/>
    <s v="Closed/Awaiting Approval"/>
    <s v="Developmental"/>
    <m/>
    <m/>
    <m/>
    <s v="CSTS"/>
    <s v="2-Give High Attention"/>
    <m/>
    <s v="Joseph Barcelo"/>
    <d v="2013-09-23T14:23:36"/>
    <d v="2013-08-12T23:19:12"/>
    <d v="2013-09-23T16:51:30"/>
    <s v="Informational"/>
    <s v="Fixed"/>
    <m/>
    <s v="Test Engineering"/>
    <s v="Cheryl.Hodge@itt.com"/>
    <m/>
    <m/>
    <s v="William Bartus"/>
    <x v="1"/>
    <s v="SVD Doc"/>
    <x v="1"/>
    <x v="1"/>
    <d v="2013-08-12T23:19:12"/>
    <m/>
    <s v="NPE"/>
    <x v="1"/>
    <n v="0"/>
    <x v="1"/>
    <x v="1"/>
  </r>
  <r>
    <s v="GPS300003260"/>
    <s v="NPEITE L-Band RF Assy Initialization"/>
    <x v="0"/>
    <s v="Closed/Approved"/>
    <s v="Developmental"/>
    <m/>
    <m/>
    <m/>
    <s v="NPE ITE"/>
    <s v="2-Give High Attention"/>
    <m/>
    <s v="Michael Topolski"/>
    <d v="2013-08-19T14:40:59"/>
    <d v="2013-08-13T16:18:23"/>
    <d v="2014-01-28T12:00:06"/>
    <s v="Test Set Up Error"/>
    <s v="Fixed"/>
    <s v="Cheryl Hodge"/>
    <s v="Systems"/>
    <s v="Vincent.Cuprewich@itt.com"/>
    <m/>
    <m/>
    <s v="Vincent Cuprewich"/>
    <x v="11"/>
    <m/>
    <x v="0"/>
    <x v="1"/>
    <d v="2013-08-13T16:18:23"/>
    <d v="2014-01-28T12:00:06"/>
    <s v="NPE"/>
    <x v="3"/>
    <n v="5"/>
    <x v="0"/>
    <x v="9"/>
  </r>
  <r>
    <s v="GPS300003264"/>
    <s v="TSW Code Clean up"/>
    <x v="0"/>
    <s v="Closed/Approved"/>
    <s v="Developmental"/>
    <m/>
    <m/>
    <m/>
    <s v="CSTS"/>
    <s v="3-Normal Queue"/>
    <s v="DR GPS300001857"/>
    <s v="George Lewis"/>
    <d v="2013-08-19T14:39:18"/>
    <d v="2013-08-14T17:18:01"/>
    <d v="2014-01-07T19:07:55"/>
    <s v="Customer Request"/>
    <s v="Fixed"/>
    <s v="Cheryl Hodge"/>
    <s v="Test Engineering"/>
    <s v="Jason.Jackson@itt.com"/>
    <m/>
    <m/>
    <s v="George Lewis"/>
    <x v="1"/>
    <s v="LBCR 11853G"/>
    <x v="2"/>
    <x v="1"/>
    <d v="2013-08-14T17:18:01"/>
    <d v="2014-01-07T19:07:55"/>
    <s v="Software"/>
    <x v="1"/>
    <n v="2"/>
    <x v="0"/>
    <x v="4"/>
  </r>
  <r>
    <s v="GPS300003265"/>
    <s v="MDU Dump Telemetry NOT working (Validation @Cape required)"/>
    <x v="1"/>
    <s v="Closed/Awaiting Approval"/>
    <s v="Developmental"/>
    <m/>
    <m/>
    <m/>
    <s v="CSTS"/>
    <s v="3-Normal Queue"/>
    <m/>
    <s v="Richard Lourette"/>
    <d v="2013-08-19T14:37:42"/>
    <d v="2013-08-15T12:08:36"/>
    <d v="2013-09-20T13:00:42"/>
    <s v="Coding Error"/>
    <s v="Fixed"/>
    <m/>
    <s v="Test Software"/>
    <s v="Brandon.Flon@itt.com"/>
    <m/>
    <m/>
    <s v="Richard Lourette"/>
    <x v="1"/>
    <s v="11796AW"/>
    <x v="1"/>
    <x v="1"/>
    <d v="2013-08-15T12:08:36"/>
    <m/>
    <s v="NPE"/>
    <x v="1"/>
    <n v="0"/>
    <x v="0"/>
    <x v="4"/>
  </r>
  <r>
    <s v="GPS300003267"/>
    <s v="SN102 MDU VCXO Phase Noise Performance Outage"/>
    <x v="0"/>
    <s v="Closed/Approved"/>
    <s v="Developmental"/>
    <m/>
    <s v="MDU B2 Spec"/>
    <m/>
    <s v="Mission Data Unit (MDU)"/>
    <s v="3-Normal Queue"/>
    <m/>
    <s v="Nick Suttora"/>
    <d v="2013-08-19T14:35:29"/>
    <d v="2013-08-16T10:18:52"/>
    <d v="2013-11-12T20:55:22"/>
    <s v="Requirement Incorrect"/>
    <s v="Fixed Indirectly"/>
    <s v="Cheryl Hodge"/>
    <s v="Test Engineering"/>
    <s v="Luigi.Greco@itt.com"/>
    <m/>
    <m/>
    <s v="Nick Suttora"/>
    <x v="0"/>
    <m/>
    <x v="1"/>
    <x v="0"/>
    <d v="2013-08-16T10:18:52"/>
    <d v="2013-11-12T20:55:22"/>
    <s v="MDU"/>
    <x v="0"/>
    <n v="46"/>
    <x v="0"/>
    <x v="6"/>
  </r>
  <r>
    <s v="GPS300003268"/>
    <s v="FSW - Confusing Crypto Telemetry"/>
    <x v="0"/>
    <s v="Closed/Approved"/>
    <s v="Developmental"/>
    <s v="Code"/>
    <m/>
    <s v="SIRN 11965"/>
    <s v="Mission Data Unit (MDU)"/>
    <s v="3-Normal Queue"/>
    <m/>
    <s v="Michael Gilbert"/>
    <d v="2013-08-16T14:51:56"/>
    <d v="2013-08-16T14:43:25"/>
    <d v="2014-02-07T18:04:03"/>
    <s v="Requirement Misunderstood"/>
    <s v="Fixed"/>
    <s v="Cheryl Hodge"/>
    <s v="Flight Software"/>
    <s v="Patricia.Roeland@itt.com"/>
    <s v="Integration Test Phase"/>
    <m/>
    <s v="Michael Gilbert"/>
    <x v="8"/>
    <n v="11981"/>
    <x v="2"/>
    <x v="2"/>
    <d v="2013-08-16T14:43:25"/>
    <d v="2014-02-07T18:04:03"/>
    <s v="Software"/>
    <x v="1"/>
    <n v="6"/>
    <x v="0"/>
    <x v="3"/>
  </r>
  <r>
    <s v="GPS300003269"/>
    <s v="LBCR L-Band Combinded Group Delay Cannot Be Run With LBCR Calibration on a NPEITE"/>
    <x v="0"/>
    <s v="Closed/Approved"/>
    <s v="Developmental"/>
    <m/>
    <m/>
    <m/>
    <s v="CSTS"/>
    <s v="3-Normal Queue"/>
    <m/>
    <s v="Richard Lourette"/>
    <d v="2013-08-19T14:34:51"/>
    <d v="2013-08-16T15:03:19"/>
    <d v="2013-11-05T00:26:40"/>
    <s v="Test Set Up Error"/>
    <s v="Fixed"/>
    <s v="Cheryl Hodge"/>
    <s v="Test Software"/>
    <s v="Roger.Masotti@itt.com"/>
    <m/>
    <m/>
    <s v="Richard Lourette"/>
    <x v="1"/>
    <s v="11796AX"/>
    <x v="1"/>
    <x v="1"/>
    <d v="2013-08-16T15:03:19"/>
    <d v="2013-11-05T18:57:32"/>
    <s v="NPE"/>
    <x v="1"/>
    <n v="45"/>
    <x v="0"/>
    <x v="4"/>
  </r>
  <r>
    <s v="GPS300003270"/>
    <s v="Some Scripts specific to NPEITE w/o Tar are failing due to variable overwrite."/>
    <x v="0"/>
    <s v="Closed/Approved"/>
    <s v="Developmental"/>
    <m/>
    <m/>
    <m/>
    <s v="CSTS"/>
    <s v="3-Normal Queue"/>
    <m/>
    <s v="Brandon Flon"/>
    <d v="2013-08-19T14:28:14"/>
    <d v="2013-08-19T12:19:32"/>
    <d v="2013-10-28T17:37:06"/>
    <s v="Coding Error"/>
    <s v="Fixed"/>
    <s v="Cheryl Hodge"/>
    <s v="Test Software"/>
    <s v="Hamida.Yaniero@itt.com"/>
    <m/>
    <m/>
    <s v="Richard Lourette"/>
    <x v="11"/>
    <s v="11796AW"/>
    <x v="1"/>
    <x v="1"/>
    <d v="2013-08-19T12:19:32"/>
    <d v="2013-10-29T17:25:28"/>
    <s v="NPE"/>
    <x v="1"/>
    <n v="44"/>
    <x v="0"/>
    <x v="4"/>
  </r>
  <r>
    <s v="GPS300003271"/>
    <s v="CSTS Script parser should NOT allow &lt;UUT&gt; tags outside of &lt;Test&gt; tags"/>
    <x v="0"/>
    <s v="Closed/Approved"/>
    <s v="Developmental"/>
    <m/>
    <m/>
    <m/>
    <s v="CSTS"/>
    <s v="3-Normal Queue"/>
    <n v="3035"/>
    <s v="Jason Jackson"/>
    <d v="2013-09-09T15:00:45"/>
    <d v="2013-08-19T20:43:11"/>
    <d v="2013-10-14T18:11:19"/>
    <s v="Enhancement"/>
    <s v="Fixed"/>
    <s v="Cheryl Hodge"/>
    <s v="Test Software"/>
    <s v="Hamida.Yaniero@itt.com"/>
    <m/>
    <m/>
    <s v="Robert Mayercik"/>
    <x v="1"/>
    <s v="11796AW"/>
    <x v="1"/>
    <x v="1"/>
    <d v="2013-08-19T20:43:11"/>
    <d v="2013-10-14T18:11:19"/>
    <s v="Software"/>
    <x v="1"/>
    <n v="42"/>
    <x v="0"/>
    <x v="4"/>
  </r>
  <r>
    <s v="GPS300003272"/>
    <s v="FSW: MNAV MT9 ST2 Builder Array Overrun"/>
    <x v="1"/>
    <s v="In Progress"/>
    <s v="Developmental"/>
    <s v="Code"/>
    <m/>
    <s v="SIRN 11966 (U)"/>
    <s v="Mission Data Unit (MDU)"/>
    <s v="3-Normal Queue"/>
    <m/>
    <s v="Waiman Baccay"/>
    <d v="2013-08-22T14:10:22"/>
    <d v="2013-08-21T10:37:06"/>
    <d v="2013-09-27T17:45:12"/>
    <s v="Coding Error"/>
    <s v="Fixed"/>
    <m/>
    <s v="Flight Software"/>
    <s v="Patricia.Roeland@itt.com"/>
    <s v="Integration Test Phase"/>
    <m/>
    <s v="Waiman Baccay"/>
    <x v="8"/>
    <n v="11981"/>
    <x v="1"/>
    <x v="2"/>
    <d v="2013-08-21T10:37:06"/>
    <m/>
    <s v="Software"/>
    <x v="1"/>
    <n v="0"/>
    <x v="0"/>
    <x v="3"/>
  </r>
  <r>
    <s v="GPS300003273"/>
    <s v="Use Case Updates based upon MDU C2b BOL Modifications"/>
    <x v="0"/>
    <s v="Closed/Approved"/>
    <s v="Developmental"/>
    <m/>
    <m/>
    <m/>
    <s v="Mission Data Unit (MDU)"/>
    <s v="3-Normal Queue"/>
    <m/>
    <s v="Stephen Kaytus"/>
    <d v="2013-09-09T14:22:08"/>
    <d v="2013-08-22T13:16:03"/>
    <d v="2013-12-16T13:56:08"/>
    <s v="Requirement Incorrect"/>
    <s v="Fixed"/>
    <s v="Cheryl Hodge"/>
    <s v="Systems"/>
    <s v="Stephen.Kaytus@itt.com"/>
    <m/>
    <m/>
    <s v="Stephen Kaytus"/>
    <x v="9"/>
    <m/>
    <x v="1"/>
    <x v="0"/>
    <d v="2013-08-22T13:16:03"/>
    <d v="2013-12-16T13:56:08"/>
    <s v="Engineering"/>
    <x v="2"/>
    <n v="51"/>
    <x v="0"/>
    <x v="5"/>
  </r>
  <r>
    <s v="GPS300003274"/>
    <s v="FSW: Current Time in the OBC Ephemeris Message"/>
    <x v="1"/>
    <s v="In Progress"/>
    <s v="Developmental"/>
    <s v="Code"/>
    <m/>
    <s v="SIRN 11966 (U)"/>
    <s v="Mission Data Unit (MDU)"/>
    <s v="3-Normal Queue"/>
    <m/>
    <s v="Waiman Baccay"/>
    <d v="2013-08-27T17:27:42"/>
    <d v="2013-08-26T11:37:08"/>
    <d v="2013-09-27T17:46:19"/>
    <s v="Design Error"/>
    <s v="Fixed"/>
    <m/>
    <s v="Flight Software"/>
    <s v="Patricia.Roeland@itt.com"/>
    <s v="Integration Test Phase"/>
    <m/>
    <s v="Waiman Baccay"/>
    <x v="8"/>
    <n v="11981"/>
    <x v="1"/>
    <x v="2"/>
    <d v="2013-08-26T11:37:08"/>
    <m/>
    <s v="Software"/>
    <x v="1"/>
    <n v="0"/>
    <x v="0"/>
    <x v="3"/>
  </r>
  <r>
    <s v="GPS300003276"/>
    <s v="Update MDU OOBE masks to cover MDU SN102 Pre-ATP outages"/>
    <x v="2"/>
    <s v="Closed/Awaiting Approval"/>
    <s v="Developmental"/>
    <m/>
    <m/>
    <m/>
    <s v="Mission Data Unit (MDU)"/>
    <s v="3-Normal Queue"/>
    <m/>
    <s v="Luigi Greco"/>
    <d v="2013-08-27T17:27:13"/>
    <d v="2013-08-27T16:54:37"/>
    <d v="2013-08-27T17:34:41"/>
    <m/>
    <m/>
    <m/>
    <s v="Systems"/>
    <m/>
    <m/>
    <m/>
    <s v="Luigi Greco"/>
    <x v="5"/>
    <m/>
    <x v="1"/>
    <x v="1"/>
    <d v="2013-08-27T16:54:37"/>
    <m/>
    <s v="MDU"/>
    <x v="0"/>
    <n v="0"/>
    <x v="0"/>
    <x v="5"/>
  </r>
  <r>
    <s v="GPS300003277"/>
    <s v="The ATP software calibration instructions should be re-worded to match enhancements made to the test procedure."/>
    <x v="0"/>
    <s v="Closed/Approved"/>
    <s v="Formal DR"/>
    <m/>
    <m/>
    <m/>
    <s v="Transmitter/Tuning STE"/>
    <s v="3-Normal Queue"/>
    <s v="LM GPS300003333"/>
    <s v="Dick Wong"/>
    <d v="2013-09-09T14:14:34"/>
    <d v="2013-08-29T05:47:47"/>
    <d v="2013-12-09T11:26:30"/>
    <s v="Enhancement"/>
    <s v="Fixed"/>
    <s v="Cheryl Hodge"/>
    <s v="Hardware"/>
    <s v="David.Valvano@itt.com"/>
    <s v="Integration Test Phase"/>
    <s v="XMTR STE"/>
    <s v="David Valvano"/>
    <x v="29"/>
    <n v="11964"/>
    <x v="2"/>
    <x v="1"/>
    <d v="2013-08-29T05:47:47"/>
    <d v="2013-12-09T11:26:30"/>
    <s v="SV Qual"/>
    <x v="4"/>
    <n v="50"/>
    <x v="0"/>
    <x v="10"/>
  </r>
  <r>
    <s v="GPS300003278"/>
    <s v="Commands Database: Add 2 missing commands and Remove 2 duplicate commands"/>
    <x v="0"/>
    <s v="Closed/Approved"/>
    <s v="Developmental"/>
    <m/>
    <m/>
    <m/>
    <s v="CSTS"/>
    <s v="3-Normal Queue"/>
    <m/>
    <s v="Jason Jackson"/>
    <d v="2013-09-16T14:18:17"/>
    <d v="2013-09-04T15:47:38"/>
    <d v="2013-10-28T17:33:53"/>
    <s v="Coding Error"/>
    <s v="Fixed"/>
    <s v="Cheryl Hodge"/>
    <s v="Flight Software"/>
    <s v="Julie.Fazio@itt.com"/>
    <m/>
    <m/>
    <s v="Julie Fazio"/>
    <x v="9"/>
    <s v="11796AX"/>
    <x v="1"/>
    <x v="1"/>
    <d v="2013-09-04T15:47:38"/>
    <d v="2013-10-28T17:33:53"/>
    <s v="Software"/>
    <x v="1"/>
    <n v="44"/>
    <x v="0"/>
    <x v="4"/>
  </r>
  <r>
    <s v="GPS300003284"/>
    <s v="FSW - Z-Count Issues with Received Crosslink Messages"/>
    <x v="1"/>
    <s v="In Progress"/>
    <s v="Developmental"/>
    <s v="Code"/>
    <m/>
    <s v="SIRN 11965"/>
    <s v="Mission Data Unit (MDU)"/>
    <s v="1-Resolve Immediately"/>
    <m/>
    <s v="Michael Gilbert"/>
    <d v="2013-09-16T14:08:08"/>
    <d v="2013-09-16T13:57:54"/>
    <d v="2013-09-26T17:46:05"/>
    <s v="Coding Error"/>
    <s v="Fixed"/>
    <m/>
    <s v="Test Engineering"/>
    <s v="Patricia.Roeland@itt.com"/>
    <s v="GNST Integration"/>
    <m/>
    <s v="Michael Gilbert"/>
    <x v="8"/>
    <n v="11981"/>
    <x v="0"/>
    <x v="2"/>
    <d v="2013-09-16T13:57:54"/>
    <m/>
    <s v="Software"/>
    <x v="1"/>
    <n v="0"/>
    <x v="0"/>
    <x v="3"/>
  </r>
  <r>
    <s v="GPS300003285"/>
    <s v="ATP Executive GUI Crashes on Screen - Clear Function"/>
    <x v="0"/>
    <s v="Closed/Approved"/>
    <s v="Developmental"/>
    <m/>
    <m/>
    <s v="SIRN AW"/>
    <s v="CSTS"/>
    <s v="3-Normal Queue"/>
    <m/>
    <s v="Jason Jackson"/>
    <d v="2013-09-19T15:09:42"/>
    <d v="2013-09-19T09:28:36"/>
    <d v="2013-10-28T17:34:43"/>
    <s v="Coding Error"/>
    <s v="Fixed"/>
    <s v="Cheryl Hodge"/>
    <s v="Test Software"/>
    <s v="Julie.Fazio@itt.com"/>
    <s v="Integration Test Phase"/>
    <m/>
    <s v="Brandon Flon"/>
    <x v="1"/>
    <s v="11796AX"/>
    <x v="1"/>
    <x v="1"/>
    <d v="2013-09-19T09:28:36"/>
    <d v="2013-10-29T17:25:51"/>
    <s v="NPE"/>
    <x v="1"/>
    <n v="44"/>
    <x v="0"/>
    <x v="4"/>
  </r>
  <r>
    <s v="GPS300003286"/>
    <s v="CML Version 29.6 and greater will not properly work with SIRN11796AU"/>
    <x v="3"/>
    <s v="Closed/Approved"/>
    <s v="Developmental"/>
    <m/>
    <m/>
    <m/>
    <s v="CSTS"/>
    <s v="3-Normal Queue"/>
    <m/>
    <s v="George Lewis"/>
    <d v="2013-09-20T11:54:57"/>
    <d v="2013-09-19T14:06:16"/>
    <d v="2013-11-04T22:04:09"/>
    <s v="Document Deficiency"/>
    <s v="Fixed"/>
    <m/>
    <s v="Test Software"/>
    <s v="Richard.Lourette@itt.com"/>
    <m/>
    <m/>
    <s v="Richard Lourette"/>
    <x v="1"/>
    <m/>
    <x v="1"/>
    <x v="1"/>
    <d v="2013-09-19T14:06:16"/>
    <m/>
    <s v="Software"/>
    <x v="1"/>
    <n v="0"/>
    <x v="0"/>
    <x v="4"/>
  </r>
  <r>
    <s v="GPS300003289"/>
    <s v="OOM Exception while running xlink Rx script"/>
    <x v="4"/>
    <s v="Closed/Approved"/>
    <s v="Developmental"/>
    <m/>
    <m/>
    <m/>
    <s v="LBCR"/>
    <s v="2-Give High Attention"/>
    <m/>
    <s v="Joseph Barcelo"/>
    <d v="2013-09-23T14:16:31"/>
    <d v="2013-09-20T10:58:32"/>
    <d v="2014-01-07T18:33:33"/>
    <s v="Design Error"/>
    <m/>
    <m/>
    <s v="Test Engineering"/>
    <s v="Katherine.Carita@itt.com"/>
    <m/>
    <m/>
    <s v="Joseph Barcelo"/>
    <x v="1"/>
    <s v="11853H_UNCL, 11853H_SECRET"/>
    <x v="3"/>
    <x v="1"/>
    <d v="2013-09-20T10:58:32"/>
    <m/>
    <s v="Software"/>
    <x v="1"/>
    <n v="0"/>
    <x v="0"/>
    <x v="4"/>
  </r>
  <r>
    <s v="GPS300003293"/>
    <s v="FSW:  InSite MDU SN303 Mutex Acquisition Exception"/>
    <x v="4"/>
    <s v="In Progress"/>
    <s v="Developmental"/>
    <m/>
    <m/>
    <m/>
    <s v="Mission Data Unit (MDU)"/>
    <s v="2-Give High Attention"/>
    <m/>
    <s v="Aryeh Tasher"/>
    <d v="2013-09-26T15:08:51"/>
    <d v="2013-09-21T14:37:22"/>
    <m/>
    <m/>
    <m/>
    <m/>
    <s v="Test Engineering"/>
    <m/>
    <m/>
    <m/>
    <s v="Nick Suttora"/>
    <x v="8"/>
    <m/>
    <x v="0"/>
    <x v="2"/>
    <d v="2013-09-21T14:37:22"/>
    <m/>
    <s v="MDU"/>
    <x v="1"/>
    <n v="0"/>
    <x v="0"/>
    <x v="3"/>
  </r>
  <r>
    <s v="GPS300003294"/>
    <s v="Insert an additional temperature range for the L3 transmitter due to a large performance change between +20 and +45 deg C."/>
    <x v="0"/>
    <s v="Closed/Approved"/>
    <s v="Formal DR"/>
    <m/>
    <s v="SIRN11964"/>
    <m/>
    <s v="Transmitter/Tuning STE"/>
    <s v="2-Give High Attention"/>
    <s v="LM GPS300003333"/>
    <s v="Dick Wong"/>
    <d v="2013-10-14T14:33:18"/>
    <d v="2013-09-23T06:06:58"/>
    <d v="2013-12-09T11:26:56"/>
    <s v="Enhancement"/>
    <s v="Fixed"/>
    <s v="Cheryl Hodge"/>
    <s v="Hardware"/>
    <s v="David.Valvano@itt.com"/>
    <s v="Integration Test Phase"/>
    <s v="XMTR STE"/>
    <s v="David Valvano"/>
    <x v="29"/>
    <n v="11964"/>
    <x v="0"/>
    <x v="1"/>
    <d v="2013-09-23T06:06:58"/>
    <d v="2013-12-09T11:26:56"/>
    <s v="SV Qual"/>
    <x v="4"/>
    <n v="50"/>
    <x v="0"/>
    <x v="10"/>
  </r>
  <r>
    <s v="GPS300003295"/>
    <s v="SIRN installation for TAR not present lacking the TAR xml code"/>
    <x v="0"/>
    <s v="Closed/Approved"/>
    <s v="Developmental"/>
    <m/>
    <m/>
    <m/>
    <s v="CSTS"/>
    <s v="3-Normal Queue"/>
    <m/>
    <s v="George Lewis"/>
    <d v="2013-09-30T14:21:38"/>
    <d v="2013-09-23T22:03:03"/>
    <d v="2013-10-28T17:36:19"/>
    <s v="Requirement Misunderstood"/>
    <s v="Fixed"/>
    <s v="Cheryl Hodge"/>
    <s v="Test Engineering"/>
    <s v="Brandon.Flon@itt.com"/>
    <s v="Integration Test Phase"/>
    <m/>
    <s v="William Bartus"/>
    <x v="11"/>
    <s v="11796AX"/>
    <x v="1"/>
    <x v="1"/>
    <d v="2013-09-23T22:03:03"/>
    <d v="2013-10-29T17:26:15"/>
    <s v="NPE"/>
    <x v="1"/>
    <n v="44"/>
    <x v="0"/>
    <x v="9"/>
  </r>
  <r>
    <s v="GPS300003297"/>
    <s v="Classification of certain crypto-related configuration files changes."/>
    <x v="0"/>
    <s v="Closed/Approved"/>
    <s v="Developmental"/>
    <m/>
    <m/>
    <m/>
    <s v="LBCR"/>
    <s v="3-Normal Queue"/>
    <s v="GPS300003202"/>
    <s v="Joseph Barcelo"/>
    <d v="2013-09-24T14:32:36"/>
    <d v="2013-09-24T12:33:45"/>
    <d v="2014-01-07T19:09:48"/>
    <s v="Customer Request"/>
    <s v="Fixed"/>
    <s v="Cheryl Hodge"/>
    <s v="Test Software"/>
    <s v="Linda.Barcelo@itt.com"/>
    <m/>
    <m/>
    <s v="Joseph Barcelo"/>
    <x v="1"/>
    <s v="LBCR 11853G SECRET"/>
    <x v="1"/>
    <x v="1"/>
    <d v="2013-09-24T12:33:45"/>
    <d v="2014-01-07T19:09:48"/>
    <s v="Software"/>
    <x v="1"/>
    <n v="2"/>
    <x v="0"/>
    <x v="4"/>
  </r>
  <r>
    <s v="GPS300003300"/>
    <s v="MDU Integrity Status Flag - Analyze Point Failure During InSite MDU ATP"/>
    <x v="0"/>
    <s v="Closed/Approved"/>
    <s v="Developmental"/>
    <m/>
    <m/>
    <m/>
    <s v="Mission Data Unit (MDU)"/>
    <s v="3-Normal Queue"/>
    <m/>
    <s v="Robert Mayercik"/>
    <d v="2013-09-25T17:30:12"/>
    <d v="2013-09-25T11:13:23"/>
    <d v="2013-11-19T19:13:18"/>
    <s v="Coding Error"/>
    <s v="Fixed"/>
    <s v="Cheryl Hodge"/>
    <s v="Test Engineering"/>
    <s v="Nick.Suttora@itt.com"/>
    <m/>
    <m/>
    <s v="Nick Suttora"/>
    <x v="0"/>
    <m/>
    <x v="1"/>
    <x v="1"/>
    <d v="2013-09-25T11:13:23"/>
    <d v="2013-11-19T19:13:18"/>
    <s v="MDU"/>
    <x v="0"/>
    <n v="47"/>
    <x v="0"/>
    <x v="5"/>
  </r>
  <r>
    <s v="GPS300003301"/>
    <s v="Update NPE L-Band IBE use case and script to use lower RBW and higher #pts in spectrum analyzer"/>
    <x v="0"/>
    <s v="Closed/Approved"/>
    <s v="Developmental"/>
    <m/>
    <m/>
    <m/>
    <s v="Navigation Payload Element (NPE)"/>
    <s v="3-Normal Queue"/>
    <m/>
    <s v="Brandon Flon"/>
    <d v="2013-09-26T10:54:19"/>
    <d v="2013-09-25T15:35:17"/>
    <d v="2014-01-16T20:19:17"/>
    <s v="Test Set Up Error"/>
    <s v="Fixed"/>
    <s v="Cheryl Hodge"/>
    <s v="Test Software"/>
    <s v="Michael.Topolski@itt.com"/>
    <m/>
    <m/>
    <s v="Luigi Greco"/>
    <x v="11"/>
    <m/>
    <x v="1"/>
    <x v="1"/>
    <d v="2013-09-25T15:35:17"/>
    <d v="2014-01-16T21:05:29"/>
    <s v="NPE"/>
    <x v="3"/>
    <n v="3"/>
    <x v="0"/>
    <x v="9"/>
  </r>
  <r>
    <s v="GPS300003302"/>
    <s v="FSW - ToA Bias Not Retained Through MDU Restart"/>
    <x v="1"/>
    <s v="In Progress"/>
    <s v="Developmental"/>
    <s v="FSW"/>
    <m/>
    <s v="SIRN 11965"/>
    <s v="Mission Data Unit (MDU)"/>
    <s v="2-Give High Attention"/>
    <n v="3284"/>
    <s v="Michael Gilbert"/>
    <d v="2013-09-26T14:08:44"/>
    <d v="2013-09-25T18:32:42"/>
    <d v="2013-10-10T12:07:21"/>
    <s v="Design Error"/>
    <s v="Fixed"/>
    <m/>
    <s v="Flight Software"/>
    <s v="Patricia.Roeland@itt.com"/>
    <s v="Integration Test Phase"/>
    <m/>
    <s v="Michael Gilbert"/>
    <x v="8"/>
    <n v="11981"/>
    <x v="1"/>
    <x v="2"/>
    <d v="2013-09-25T18:32:42"/>
    <m/>
    <s v="Software"/>
    <x v="1"/>
    <n v="0"/>
    <x v="0"/>
    <x v="3"/>
  </r>
  <r>
    <s v="GPS300003303"/>
    <s v="Update Excel macro used for MDU TKS VCXO Phase noise for RMS and spurs"/>
    <x v="0"/>
    <s v="Closed/Approved"/>
    <s v="Developmental"/>
    <m/>
    <m/>
    <m/>
    <s v="MITE"/>
    <s v="3-Normal Queue"/>
    <m/>
    <s v="Robert Mayercik"/>
    <d v="2013-09-30T14:14:53"/>
    <d v="2013-09-27T11:01:32"/>
    <d v="2013-11-08T17:07:01"/>
    <s v="Enhancement"/>
    <s v="Fixed"/>
    <s v="Cheryl Hodge"/>
    <s v="Systems"/>
    <s v="Luigi.Greco@itt.com"/>
    <m/>
    <m/>
    <s v="Luigi Greco"/>
    <x v="0"/>
    <m/>
    <x v="1"/>
    <x v="1"/>
    <d v="2013-09-27T11:01:32"/>
    <d v="2013-11-08T17:07:01"/>
    <s v="MDU"/>
    <x v="0"/>
    <n v="45"/>
    <x v="0"/>
    <x v="7"/>
  </r>
  <r>
    <s v="GPS300003304"/>
    <s v="Logic Analyzer measurement names in Crosslink Transmit script need cleanup"/>
    <x v="0"/>
    <s v="Closed/Approved"/>
    <s v="Developmental"/>
    <m/>
    <s v="mdu_crosslink_transmit.xts"/>
    <m/>
    <s v="MITE"/>
    <s v="3-Normal Queue"/>
    <m/>
    <s v="Robert Mayercik"/>
    <d v="2013-09-30T14:12:00"/>
    <d v="2013-09-27T16:49:29"/>
    <d v="2013-10-25T16:12:27"/>
    <s v="Coding Error"/>
    <s v="Fixed"/>
    <s v="Cheryl Hodge"/>
    <s v="Test Software"/>
    <s v="Stephen.Kaytus@itt.com"/>
    <m/>
    <m/>
    <s v="Robert Mayercik"/>
    <x v="0"/>
    <m/>
    <x v="2"/>
    <x v="1"/>
    <d v="2013-09-27T16:49:29"/>
    <d v="2013-10-30T15:10:52"/>
    <s v="MDU"/>
    <x v="0"/>
    <n v="44"/>
    <x v="0"/>
    <x v="7"/>
  </r>
  <r>
    <s v="GPS300003305"/>
    <s v="LBand Phase Noise script showing a prompt incorrectly"/>
    <x v="0"/>
    <s v="Closed/Approved"/>
    <s v="Developmental"/>
    <m/>
    <s v="mdu_lband_phase_noise.xts"/>
    <m/>
    <s v="MITE"/>
    <s v="3-Normal Queue"/>
    <m/>
    <s v="Robert Mayercik"/>
    <d v="2013-09-30T14:10:42"/>
    <d v="2013-09-27T16:54:44"/>
    <d v="2013-10-30T15:12:08"/>
    <s v="Coding Error"/>
    <s v="Fixed"/>
    <s v="Cheryl Hodge"/>
    <s v="Test Engineering"/>
    <s v="Allen.Kozal@itt.com"/>
    <s v="Integration Test Phase"/>
    <m/>
    <s v="Robert Mayercik"/>
    <x v="0"/>
    <m/>
    <x v="2"/>
    <x v="1"/>
    <d v="2013-09-27T16:54:44"/>
    <d v="2013-10-30T15:12:08"/>
    <s v="MDU"/>
    <x v="0"/>
    <n v="44"/>
    <x v="0"/>
    <x v="7"/>
  </r>
  <r>
    <s v="GPS300003307"/>
    <s v="Spectrum Analyzer errors due to IF overload"/>
    <x v="0"/>
    <s v="Closed/Approved"/>
    <s v="Developmental"/>
    <m/>
    <m/>
    <m/>
    <s v="CSTS"/>
    <s v="2-Give High Attention"/>
    <m/>
    <s v="George Lewis"/>
    <d v="2013-10-07T14:35:39"/>
    <d v="2013-09-30T16:10:56"/>
    <d v="2013-10-29T17:28:15"/>
    <s v="Requirement Misunderstood"/>
    <s v="Fixed"/>
    <s v="Cheryl Hodge"/>
    <s v="Test Engineering"/>
    <s v="William.Bartus@itt.com"/>
    <m/>
    <m/>
    <s v="William Bartus"/>
    <x v="11"/>
    <s v="11796AX"/>
    <x v="0"/>
    <x v="1"/>
    <d v="2013-09-30T16:10:56"/>
    <d v="2013-11-05T18:54:43"/>
    <s v="NPE"/>
    <x v="1"/>
    <n v="45"/>
    <x v="0"/>
    <x v="4"/>
  </r>
  <r>
    <s v="GPS300003309"/>
    <s v="TestEngine Service went nonresponsive/hung up during script"/>
    <x v="0"/>
    <s v="Closed/Approved"/>
    <s v="Developmental"/>
    <m/>
    <m/>
    <m/>
    <s v="CSTS"/>
    <s v="3-Normal Queue"/>
    <s v="3192 (?)"/>
    <s v="Jason Jackson"/>
    <d v="2013-10-02T15:37:08"/>
    <d v="2013-10-01T10:02:48"/>
    <d v="2014-01-07T16:51:22"/>
    <s v="Design Error"/>
    <s v="Fixed"/>
    <s v="Cheryl Hodge"/>
    <s v="Test Engineering"/>
    <s v="Roger.Masotti@itt.com"/>
    <m/>
    <m/>
    <s v="Robert Mayercik"/>
    <x v="1"/>
    <s v="11796AZ"/>
    <x v="0"/>
    <x v="1"/>
    <d v="2013-10-01T10:02:48"/>
    <d v="2014-01-07T16:51:22"/>
    <s v="MDU"/>
    <x v="1"/>
    <n v="2"/>
    <x v="0"/>
    <x v="4"/>
  </r>
  <r>
    <s v="GPS300003310"/>
    <s v="FSW - Additional Range Check for Memory_Pool::Allocate()"/>
    <x v="0"/>
    <s v="Closed/Approved"/>
    <s v="Developmental"/>
    <m/>
    <m/>
    <s v="SIRN 11965"/>
    <s v="Mission Data Unit (MDU)"/>
    <s v="3-Normal Queue"/>
    <n v="1199"/>
    <s v="Michael Gilbert"/>
    <d v="2013-10-02T14:14:44"/>
    <d v="2013-10-01T13:53:43"/>
    <d v="2013-12-20T12:26:37"/>
    <s v="Design Error"/>
    <s v="Fixed"/>
    <s v="Cheryl Hodge"/>
    <s v="Flight Software"/>
    <s v="Patricia.Roeland@itt.com"/>
    <s v="Integration Test Phase"/>
    <m/>
    <s v="Michael Gilbert"/>
    <x v="8"/>
    <n v="11981"/>
    <x v="2"/>
    <x v="2"/>
    <d v="2013-10-01T13:53:43"/>
    <d v="2013-12-20T12:26:45"/>
    <s v="Software"/>
    <x v="1"/>
    <n v="51"/>
    <x v="0"/>
    <x v="3"/>
  </r>
  <r>
    <s v="GPS300003311"/>
    <s v="SDD - Update Script to Generate SDD Appendix"/>
    <x v="2"/>
    <s v="Open"/>
    <s v="Developmental"/>
    <s v="SDD1652000APX"/>
    <m/>
    <m/>
    <s v="Mission Data Unit (MDU)"/>
    <s v="4-Low Priority"/>
    <n v="1473"/>
    <s v="Michael Gilbert"/>
    <d v="2013-10-02T14:14:11"/>
    <d v="2013-10-01T14:39:22"/>
    <m/>
    <s v="Not a Failure"/>
    <m/>
    <m/>
    <s v="Flight Software"/>
    <m/>
    <s v="Unit Test Phase"/>
    <m/>
    <s v="Michael Gilbert"/>
    <x v="2"/>
    <m/>
    <x v="2"/>
    <x v="2"/>
    <d v="2013-10-01T14:39:22"/>
    <m/>
    <s v="Software"/>
    <x v="1"/>
    <n v="0"/>
    <x v="1"/>
    <x v="2"/>
  </r>
  <r>
    <s v="GPS300003313"/>
    <s v="NDS BDP Data is not logged to T5 Dump Database"/>
    <x v="0"/>
    <s v="Closed/Approved"/>
    <s v="Developmental"/>
    <m/>
    <m/>
    <m/>
    <s v="CSTS"/>
    <s v="3-Normal Queue"/>
    <n v="2285"/>
    <s v="Richard Lourette"/>
    <d v="2013-12-16T15:59:22"/>
    <d v="2013-10-01T17:55:11"/>
    <d v="2014-01-21T21:58:22"/>
    <s v="Coding Error"/>
    <s v="Fixed"/>
    <s v="Cheryl Hodge"/>
    <s v="Systems"/>
    <s v="Vincent.Cuprewich@itt.com"/>
    <m/>
    <m/>
    <s v="Vincent Cuprewich"/>
    <x v="1"/>
    <s v="11796BD"/>
    <x v="0"/>
    <x v="1"/>
    <d v="2013-10-01T17:55:11"/>
    <d v="2014-01-21T21:58:22"/>
    <s v="NPE"/>
    <x v="1"/>
    <n v="4"/>
    <x v="0"/>
    <x v="4"/>
  </r>
  <r>
    <s v="GPS300003314"/>
    <s v="FSW: Correct Data Elements 0x898 and 0x8AF"/>
    <x v="1"/>
    <s v="In Progress"/>
    <s v="Developmental"/>
    <s v="code"/>
    <m/>
    <s v="SIRN 11965"/>
    <s v="Mission Data Unit (MDU)"/>
    <s v="3-Normal Queue"/>
    <m/>
    <s v="Aryeh Tasher"/>
    <d v="2013-10-02T14:18:33"/>
    <d v="2013-10-02T09:31:07"/>
    <d v="2013-11-26T14:29:02"/>
    <s v="Coding Error"/>
    <s v="Fixed"/>
    <m/>
    <s v="Systems"/>
    <s v="Patricia.Roeland@itt.com"/>
    <s v="Integration Test Phase"/>
    <m/>
    <s v="Aryeh Tasher"/>
    <x v="8"/>
    <n v="11988"/>
    <x v="1"/>
    <x v="2"/>
    <d v="2013-10-02T09:31:07"/>
    <m/>
    <s v="Software"/>
    <x v="1"/>
    <n v="0"/>
    <x v="0"/>
    <x v="3"/>
  </r>
  <r>
    <s v="GPS300003318"/>
    <s v="FSW - Deleted Almanac Still Used for ToA Estimates"/>
    <x v="1"/>
    <s v="In Progress"/>
    <s v="Developmental"/>
    <m/>
    <m/>
    <s v="SIRN 11965"/>
    <s v="Mission Data Unit (MDU)"/>
    <s v="3-Normal Queue"/>
    <n v="3212"/>
    <s v="Michael Gilbert"/>
    <d v="2013-10-07T14:08:15"/>
    <d v="2013-10-04T11:14:45"/>
    <d v="2013-10-17T16:05:36"/>
    <s v="Coding Error"/>
    <s v="Fixed"/>
    <m/>
    <s v="Flight Software"/>
    <s v="Patricia.Roeland@itt.com"/>
    <s v="GNST Integration"/>
    <m/>
    <s v="Michael Gilbert"/>
    <x v="8"/>
    <n v="11981"/>
    <x v="2"/>
    <x v="2"/>
    <d v="2013-10-04T11:14:45"/>
    <m/>
    <s v="Software"/>
    <x v="1"/>
    <n v="0"/>
    <x v="0"/>
    <x v="3"/>
  </r>
  <r>
    <s v="GPS300003320"/>
    <s v="FSW - L3 Transmit Occurs on Wrong TDMA Slot"/>
    <x v="1"/>
    <s v="In Progress"/>
    <s v="Developmental"/>
    <m/>
    <m/>
    <s v="SIRN 11965"/>
    <s v="Mission Data Unit (MDU)"/>
    <s v="2-Give High Attention"/>
    <m/>
    <s v="Michael Gilbert"/>
    <d v="2013-10-10T12:56:04"/>
    <d v="2013-10-08T08:51:56"/>
    <d v="2013-10-10T13:13:49"/>
    <s v="Coding Error"/>
    <s v="Fixed"/>
    <m/>
    <s v="Flight Software"/>
    <s v="Patricia.Roeland@itt.com"/>
    <s v="GNST Integration"/>
    <m/>
    <s v="Michael Gilbert"/>
    <x v="8"/>
    <n v="11981"/>
    <x v="3"/>
    <x v="2"/>
    <d v="2013-10-08T08:51:56"/>
    <m/>
    <s v="Software"/>
    <x v="1"/>
    <n v="0"/>
    <x v="0"/>
    <x v="3"/>
  </r>
  <r>
    <s v="GPS300003321"/>
    <s v="Transmitter Driver/HPA excel data dump requires format optimization."/>
    <x v="0"/>
    <s v="Closed/Approved"/>
    <s v="Formal DR"/>
    <m/>
    <m/>
    <m/>
    <s v="Transmitter/Tuning STE"/>
    <s v="4-Low Priority"/>
    <s v="LM GPS300003333"/>
    <s v="Dick Wong"/>
    <d v="2013-10-17T14:12:59"/>
    <d v="2013-10-09T09:03:35"/>
    <d v="2013-12-09T11:27:29"/>
    <s v="Enhancement"/>
    <s v="Fixed"/>
    <s v="Cheryl Hodge"/>
    <s v="Test Engineering"/>
    <s v="David.Valvano@itt.com"/>
    <m/>
    <s v="XMTR STE"/>
    <s v="David Valvano"/>
    <x v="29"/>
    <n v="11964"/>
    <x v="4"/>
    <x v="1"/>
    <d v="2013-10-09T09:03:35"/>
    <d v="2013-12-09T11:27:29"/>
    <s v="SV Qual"/>
    <x v="4"/>
    <n v="50"/>
    <x v="0"/>
    <x v="10"/>
  </r>
  <r>
    <s v="GPS300003322"/>
    <s v="NPEITE EquipmentLimits.xml has mal-formatted SA commands"/>
    <x v="4"/>
    <s v="In Progress"/>
    <s v="Developmental"/>
    <m/>
    <m/>
    <s v="SIRN 11796AW"/>
    <s v="CSTS"/>
    <s v="3-Normal Queue"/>
    <m/>
    <s v="George Lewis"/>
    <d v="2013-10-14T14:28:39"/>
    <d v="2013-10-10T16:59:24"/>
    <m/>
    <s v="Coding Error"/>
    <m/>
    <m/>
    <s v="Test Software"/>
    <m/>
    <s v="Integration Test Phase"/>
    <m/>
    <s v="Brandon Flon"/>
    <x v="32"/>
    <m/>
    <x v="2"/>
    <x v="1"/>
    <d v="2013-10-10T16:59:24"/>
    <m/>
    <s v="NPE"/>
    <x v="1"/>
    <n v="0"/>
    <x v="0"/>
    <x v="4"/>
  </r>
  <r>
    <s v="GPS300003323"/>
    <s v="RecordIBEResults Stored Procedure Requires Updates"/>
    <x v="0"/>
    <s v="Closed/Approved"/>
    <s v="Developmental"/>
    <m/>
    <m/>
    <s v="SIRN 11796AW"/>
    <s v="CSTS"/>
    <s v="2-Give High Attention"/>
    <m/>
    <s v="Jason Jackson"/>
    <d v="2013-10-17T14:15:50"/>
    <d v="2013-10-10T17:45:47"/>
    <d v="2013-11-08T16:57:44"/>
    <s v="Requirement Misunderstood"/>
    <s v="Fixed"/>
    <s v="Cheryl Hodge"/>
    <s v="Test Software"/>
    <s v="Brandon.Flon@itt.com"/>
    <s v="Integration Test Phase"/>
    <m/>
    <s v="Brandon Flon"/>
    <x v="11"/>
    <s v="11796AZ"/>
    <x v="1"/>
    <x v="1"/>
    <d v="2013-10-10T17:45:47"/>
    <d v="2013-11-08T16:57:44"/>
    <s v="NPE"/>
    <x v="1"/>
    <n v="45"/>
    <x v="0"/>
    <x v="4"/>
  </r>
  <r>
    <s v="GPS300003324"/>
    <s v="AU to AX_Eng1 Malicious Code Review Changes"/>
    <x v="3"/>
    <s v="Closed/Awaiting Approval"/>
    <s v="Developmental"/>
    <m/>
    <m/>
    <m/>
    <s v="CSTS"/>
    <s v="4-Low Priority"/>
    <m/>
    <s v="George Lewis"/>
    <d v="2013-10-14T14:07:58"/>
    <d v="2013-10-11T10:50:29"/>
    <d v="2013-10-30T09:27:06"/>
    <s v="Coding Error"/>
    <s v="Fixed"/>
    <m/>
    <s v="Test Software"/>
    <s v="George.Lewis@itt.com"/>
    <m/>
    <m/>
    <s v="Kenneth Adam"/>
    <x v="22"/>
    <m/>
    <x v="2"/>
    <x v="1"/>
    <d v="2013-10-11T10:50:29"/>
    <m/>
    <s v="Software"/>
    <x v="1"/>
    <n v="0"/>
    <x v="0"/>
    <x v="4"/>
  </r>
  <r>
    <s v="GPS300003327"/>
    <s v="C# Automatic Garbage Collection Issues"/>
    <x v="0"/>
    <s v="Closed/Approved"/>
    <s v="Developmental"/>
    <m/>
    <m/>
    <m/>
    <s v="CSTS"/>
    <s v="3-Normal Queue"/>
    <m/>
    <s v="Jason Jackson"/>
    <d v="2013-10-21T14:24:59"/>
    <d v="2013-10-17T17:52:31"/>
    <d v="2014-01-14T14:03:49"/>
    <s v="Design Error"/>
    <s v="Fixed"/>
    <s v="Cheryl Hodge"/>
    <s v="Test Software"/>
    <s v="Roger.Masotti@itt.com"/>
    <m/>
    <m/>
    <s v="Kenneth Adam"/>
    <x v="1"/>
    <s v="11796AZ"/>
    <x v="1"/>
    <x v="1"/>
    <d v="2013-10-17T17:52:31"/>
    <d v="2014-01-14T14:03:49"/>
    <s v="Software"/>
    <x v="1"/>
    <n v="3"/>
    <x v="0"/>
    <x v="4"/>
  </r>
  <r>
    <s v="GPS300003329"/>
    <s v="FSW - Crosslink Hopping Integration Issues"/>
    <x v="1"/>
    <s v="In Progress"/>
    <s v="Developmental"/>
    <m/>
    <m/>
    <s v="SIRN 11965"/>
    <s v="Mission Data Unit (MDU)"/>
    <s v="1-Resolve Immediately"/>
    <m/>
    <s v="Michael Gilbert"/>
    <d v="2013-10-18T12:33:12"/>
    <d v="2013-10-18T10:15:19"/>
    <d v="2013-10-18T16:27:48"/>
    <s v="Coding Error"/>
    <s v="Fixed"/>
    <m/>
    <s v="Flight Software"/>
    <s v="Patricia.Roeland@itt.com"/>
    <s v="GNST Integration"/>
    <m/>
    <s v="Michael Gilbert"/>
    <x v="8"/>
    <n v="11981"/>
    <x v="3"/>
    <x v="2"/>
    <d v="2013-10-18T10:15:19"/>
    <m/>
    <s v="Software"/>
    <x v="1"/>
    <n v="0"/>
    <x v="0"/>
    <x v="3"/>
  </r>
  <r>
    <s v="GPS300003332"/>
    <s v="LBCR Fractional Code Power Measurements"/>
    <x v="3"/>
    <s v="Closed/Awaiting Approval"/>
    <s v="Developmental"/>
    <m/>
    <m/>
    <m/>
    <s v="LBCR"/>
    <s v="2-Give High Attention"/>
    <m/>
    <s v="Joseph Barcelo"/>
    <d v="2013-11-08T18:04:46"/>
    <d v="2013-10-18T14:00:25"/>
    <d v="2013-12-13T12:19:03"/>
    <s v="Requirement Misunderstood"/>
    <s v="Enhancement Request"/>
    <m/>
    <s v="Systems"/>
    <m/>
    <m/>
    <m/>
    <s v="Howard Brayman"/>
    <x v="11"/>
    <m/>
    <x v="0"/>
    <x v="1"/>
    <d v="2013-10-18T14:00:25"/>
    <m/>
    <s v="NPE"/>
    <x v="1"/>
    <n v="0"/>
    <x v="0"/>
    <x v="4"/>
  </r>
  <r>
    <s v="GPS300003333"/>
    <s v="Fix error in Combined Group Delay Script"/>
    <x v="0"/>
    <s v="Closed/Approved"/>
    <s v="Developmental"/>
    <m/>
    <m/>
    <m/>
    <s v="CSTS"/>
    <s v="3-Normal Queue"/>
    <m/>
    <s v="Robert Mayercik"/>
    <d v="2013-10-21T14:32:39"/>
    <d v="2013-10-18T14:07:15"/>
    <d v="2013-10-30T15:52:23"/>
    <s v="Coding Error"/>
    <s v="Fixed"/>
    <s v="Cheryl Hodge"/>
    <s v="Test Software"/>
    <s v="Stephen.Kaytus@itt.com"/>
    <s v="Acceptance Phase (HW)"/>
    <m/>
    <s v="Robert Mayercik"/>
    <x v="0"/>
    <m/>
    <x v="1"/>
    <x v="1"/>
    <d v="2013-10-18T14:07:15"/>
    <d v="2013-10-31T16:17:10"/>
    <s v="MDU"/>
    <x v="0"/>
    <n v="44"/>
    <x v="0"/>
    <x v="7"/>
  </r>
  <r>
    <s v="GPS300003336"/>
    <s v="FSW: Incorporate MNAV Super-Frame (RFC-00007)"/>
    <x v="1"/>
    <s v="In Progress"/>
    <s v="Developmental"/>
    <s v="Code"/>
    <m/>
    <s v="SIRN 11865 (unclassified)"/>
    <s v="Mission Data Unit (MDU)"/>
    <s v="3-Normal Queue"/>
    <m/>
    <s v="Waiman Baccay"/>
    <d v="2013-10-21T14:06:42"/>
    <d v="2013-10-18T21:54:41"/>
    <d v="2013-12-02T13:05:40"/>
    <s v="Customer Request"/>
    <s v="Fixed"/>
    <m/>
    <s v="Flight Software"/>
    <s v="Patricia.Roeland@itt.com"/>
    <s v="Integration Test Phase"/>
    <m/>
    <s v="Waiman Baccay"/>
    <x v="8"/>
    <n v="12004"/>
    <x v="1"/>
    <x v="2"/>
    <d v="2013-10-18T21:54:41"/>
    <m/>
    <s v="Software"/>
    <x v="1"/>
    <n v="0"/>
    <x v="0"/>
    <x v="3"/>
  </r>
  <r>
    <s v="GPS300003340"/>
    <s v="Provide CSTS/LBCR methods to remotely control the LBCR data capture tool from a script."/>
    <x v="2"/>
    <s v="Open"/>
    <s v="Developmental"/>
    <m/>
    <m/>
    <m/>
    <s v="Navigation Payload Element (NPE)"/>
    <s v="4-Low Priority"/>
    <m/>
    <s v="Joseph Barcelo"/>
    <d v="2013-12-17T17:40:26"/>
    <d v="2013-10-22T16:41:13"/>
    <m/>
    <m/>
    <m/>
    <m/>
    <s v="Test Software"/>
    <m/>
    <m/>
    <m/>
    <s v="Michael Topolski"/>
    <x v="22"/>
    <m/>
    <x v="2"/>
    <x v="1"/>
    <d v="2013-10-22T16:41:13"/>
    <m/>
    <s v="NPE"/>
    <x v="1"/>
    <n v="0"/>
    <x v="0"/>
    <x v="4"/>
  </r>
  <r>
    <s v="GPS300003341"/>
    <s v="CSTS Issue Applying Calibration to Trace"/>
    <x v="1"/>
    <s v="Closed/Approved"/>
    <s v="Developmental"/>
    <m/>
    <m/>
    <m/>
    <s v="CSTS"/>
    <s v="2-Give High Attention"/>
    <m/>
    <s v="Jason Jackson"/>
    <d v="2013-10-28T16:22:56"/>
    <d v="2013-10-23T15:40:00"/>
    <d v="2014-01-16T20:20:17"/>
    <s v="Enhancement"/>
    <s v="Fixed"/>
    <m/>
    <s v="Test Software"/>
    <s v="Michael.Topolski@itt.com"/>
    <m/>
    <m/>
    <s v="Vincent Cuprewich"/>
    <x v="11"/>
    <s v="Formal SW Build Needed"/>
    <x v="0"/>
    <x v="1"/>
    <d v="2013-10-23T15:40:00"/>
    <m/>
    <s v="NPE"/>
    <x v="1"/>
    <n v="0"/>
    <x v="0"/>
    <x v="4"/>
  </r>
  <r>
    <s v="GPS300003342"/>
    <s v="FSW: CNAV-2 SF2 Definition"/>
    <x v="1"/>
    <s v="In Progress"/>
    <s v="Developmental"/>
    <s v="Code"/>
    <m/>
    <s v="SIRN 11981"/>
    <s v="Mission Data Unit (MDU)"/>
    <s v="3-Normal Queue"/>
    <m/>
    <s v="Waiman Baccay"/>
    <d v="2013-10-28T16:26:38"/>
    <d v="2013-10-26T09:33:56"/>
    <m/>
    <s v="Coding Error"/>
    <s v="Fixed"/>
    <m/>
    <s v="Flight Software"/>
    <s v="Patricia.Roeland@itt.com"/>
    <s v="Integration Test Phase"/>
    <m/>
    <s v="Waiman Baccay"/>
    <x v="8"/>
    <n v="11988"/>
    <x v="1"/>
    <x v="2"/>
    <d v="2013-10-26T09:33:56"/>
    <m/>
    <s v="Software"/>
    <x v="1"/>
    <n v="0"/>
    <x v="0"/>
    <x v="3"/>
  </r>
  <r>
    <s v="GPS300003344"/>
    <s v="Update the NPE SVID script based on the latest use case."/>
    <x v="0"/>
    <s v="Closed/Approved"/>
    <s v="Developmental"/>
    <m/>
    <m/>
    <m/>
    <s v="Navigation Payload Element (NPE)"/>
    <s v="3-Normal Queue"/>
    <m/>
    <s v="Michael Topolski"/>
    <d v="2013-10-29T17:18:36"/>
    <d v="2013-10-28T16:14:53"/>
    <d v="2014-01-09T18:11:16"/>
    <s v="Requirement Misunderstood"/>
    <s v="Fixed"/>
    <s v="Cheryl Hodge"/>
    <s v="Test Software"/>
    <s v="Vincent.Cuprewich@itt.com"/>
    <m/>
    <m/>
    <s v="Michael Topolski"/>
    <x v="11"/>
    <m/>
    <x v="1"/>
    <x v="1"/>
    <d v="2013-10-28T16:14:53"/>
    <d v="2014-01-09T18:11:16"/>
    <s v="NPE"/>
    <x v="3"/>
    <n v="2"/>
    <x v="0"/>
    <x v="9"/>
  </r>
  <r>
    <s v="GPS300003345"/>
    <s v="Update the NPE Key Supercession script based on the latest use case."/>
    <x v="2"/>
    <s v="In Progress"/>
    <s v="Developmental"/>
    <m/>
    <m/>
    <m/>
    <s v="Navigation Payload Element (NPE)"/>
    <s v="2-Give High Attention"/>
    <m/>
    <s v="Michael Topolski"/>
    <d v="2013-10-29T17:17:15"/>
    <d v="2013-10-28T16:18:39"/>
    <m/>
    <m/>
    <m/>
    <m/>
    <s v="Test Software"/>
    <m/>
    <m/>
    <m/>
    <s v="Michael Topolski"/>
    <x v="11"/>
    <m/>
    <x v="1"/>
    <x v="1"/>
    <d v="2013-10-28T16:18:39"/>
    <m/>
    <s v="NPE"/>
    <x v="3"/>
    <n v="0"/>
    <x v="0"/>
    <x v="9"/>
  </r>
  <r>
    <s v="GPS300003349"/>
    <s v="FSW - Crypto Health Monitor Startup Exception"/>
    <x v="0"/>
    <s v="Closed/Approved"/>
    <s v="Developmental"/>
    <m/>
    <m/>
    <s v="SIRN 11981"/>
    <s v="Mission Data Unit (MDU)"/>
    <s v="2-Give High Attention"/>
    <n v="3284"/>
    <s v="Michael Gilbert"/>
    <d v="2013-11-01T12:10:15"/>
    <d v="2013-11-01T12:04:05"/>
    <d v="2013-12-05T10:27:01"/>
    <s v="Coding Error"/>
    <s v="Fixed"/>
    <s v="Cheryl Hodge"/>
    <s v="Flight Software"/>
    <s v="Aryeh.Tasher@itt.com"/>
    <s v="GNST Integration"/>
    <m/>
    <s v="Michael Gilbert"/>
    <x v="8"/>
    <n v="11988"/>
    <x v="2"/>
    <x v="2"/>
    <d v="2013-11-01T12:04:05"/>
    <d v="2013-12-05T10:27:01"/>
    <s v="Software"/>
    <x v="1"/>
    <n v="49"/>
    <x v="0"/>
    <x v="3"/>
  </r>
  <r>
    <s v="GPS300003350"/>
    <s v="Group delay test needs accomodate testing of MEC type XMTRs at an additional power level"/>
    <x v="0"/>
    <s v="Closed/Approved"/>
    <s v="Formal DR"/>
    <m/>
    <s v="SIRN11964"/>
    <m/>
    <s v="Transmitter/Tuning STE"/>
    <s v="1-Resolve Immediately"/>
    <s v="LM DR: 3333"/>
    <s v="Dick Wong"/>
    <d v="2013-11-04T14:23:02"/>
    <d v="2013-11-01T14:57:38"/>
    <d v="2013-12-09T11:27:56"/>
    <s v="Coding Error"/>
    <s v="Fixed"/>
    <s v="Cheryl Hodge"/>
    <s v="Test Software"/>
    <s v="David.Valvano@itt.com"/>
    <s v="Integration Test Phase"/>
    <s v="XMTR STE"/>
    <s v="Dick Wong"/>
    <x v="29"/>
    <n v="11964"/>
    <x v="1"/>
    <x v="1"/>
    <d v="2013-11-01T14:57:38"/>
    <d v="2013-12-09T11:27:56"/>
    <s v="SV Qual"/>
    <x v="4"/>
    <n v="50"/>
    <x v="0"/>
    <x v="10"/>
  </r>
  <r>
    <s v="GPS300003352"/>
    <s v="NPEITE Group Delay Calibration Contains too much Noise"/>
    <x v="0"/>
    <s v="Closed/Approved"/>
    <s v="Developmental"/>
    <m/>
    <m/>
    <m/>
    <s v="NPE ITE"/>
    <s v="1-Resolve Immediately"/>
    <m/>
    <s v="Brandon Flon"/>
    <d v="2013-11-05T11:11:23"/>
    <d v="2013-11-05T09:20:54"/>
    <d v="2014-01-14T13:03:07"/>
    <s v="Enhancement"/>
    <s v="Fixed"/>
    <s v="Cheryl Hodge"/>
    <s v="Test Software"/>
    <s v="Luigi.Greco@itt.com"/>
    <s v="Integration Test Phase"/>
    <m/>
    <s v="Brandon Flon"/>
    <x v="11"/>
    <m/>
    <x v="1"/>
    <x v="1"/>
    <d v="2013-11-05T09:20:54"/>
    <d v="2014-01-14T13:03:08"/>
    <s v="NPE"/>
    <x v="3"/>
    <n v="3"/>
    <x v="0"/>
    <x v="9"/>
  </r>
  <r>
    <s v="GPS300003354"/>
    <s v="LBCR Logs should be automatically saved"/>
    <x v="2"/>
    <s v="Open"/>
    <s v="Developmental"/>
    <m/>
    <m/>
    <m/>
    <s v="LBCR"/>
    <s v="2-Give High Attention"/>
    <m/>
    <s v="Joseph Barcelo"/>
    <d v="2013-11-12T17:38:12"/>
    <d v="2013-11-05T10:18:58"/>
    <m/>
    <m/>
    <m/>
    <m/>
    <s v="Systems"/>
    <m/>
    <m/>
    <m/>
    <s v="Howard Brayman"/>
    <x v="1"/>
    <m/>
    <x v="3"/>
    <x v="1"/>
    <d v="2013-11-05T10:18:58"/>
    <m/>
    <s v="Engineering"/>
    <x v="1"/>
    <n v="0"/>
    <x v="0"/>
    <x v="4"/>
  </r>
  <r>
    <s v="GPS300003355"/>
    <s v="NPEITE Without TAR Install Failure"/>
    <x v="0"/>
    <s v="Closed/Approved"/>
    <s v="Developmental"/>
    <m/>
    <m/>
    <m/>
    <s v="CSTS"/>
    <s v="3-Normal Queue"/>
    <m/>
    <s v="Jason Jackson"/>
    <d v="2013-11-05T11:47:00"/>
    <d v="2013-11-05T11:41:51"/>
    <d v="2013-11-15T21:57:53"/>
    <s v="Requirement Incorrect"/>
    <s v="Fixed"/>
    <s v="Cheryl Hodge"/>
    <s v="Test Software"/>
    <s v="George.Lewis@itt.com"/>
    <m/>
    <m/>
    <s v="Kenneth Adam"/>
    <x v="11"/>
    <s v="11796BA"/>
    <x v="2"/>
    <x v="1"/>
    <d v="2013-11-05T11:41:51"/>
    <d v="2013-11-15T21:58:01"/>
    <s v="Software"/>
    <x v="1"/>
    <n v="46"/>
    <x v="0"/>
    <x v="4"/>
  </r>
  <r>
    <s v="GPS300003357"/>
    <s v="Add Hardware Measurement default to LBCR Restart"/>
    <x v="0"/>
    <s v="Closed/Approved"/>
    <s v="Developmental"/>
    <m/>
    <s v="see notes"/>
    <m/>
    <s v="MITE"/>
    <s v="2-Give High Attention"/>
    <s v="3409, 3410"/>
    <s v="Robert Mayercik"/>
    <d v="2013-11-06T17:24:06"/>
    <d v="2013-11-05T21:20:36"/>
    <d v="2013-12-12T10:05:09"/>
    <s v="Document Deficiency"/>
    <s v="Fixed"/>
    <s v="Cheryl Hodge"/>
    <s v="Systems"/>
    <s v="Howard.Brayman@itt.com"/>
    <s v="Integration Test Phase"/>
    <m/>
    <s v="Howard Brayman"/>
    <x v="0"/>
    <m/>
    <x v="0"/>
    <x v="1"/>
    <d v="2013-11-05T21:20:36"/>
    <d v="2013-12-12T10:05:09"/>
    <s v="MDU"/>
    <x v="0"/>
    <n v="50"/>
    <x v="0"/>
    <x v="7"/>
  </r>
  <r>
    <s v="GPS300003358"/>
    <s v="MDU Flight SW causing occasional P2P SDL Peripheral Errors"/>
    <x v="2"/>
    <s v="Open"/>
    <s v="Developmental"/>
    <m/>
    <m/>
    <m/>
    <s v="Mission Data Unit (MDU)"/>
    <s v="3-Normal Queue"/>
    <m/>
    <s v="Aryeh Tasher"/>
    <d v="2013-11-08T13:22:48"/>
    <d v="2013-11-06T13:08:34"/>
    <m/>
    <m/>
    <m/>
    <m/>
    <s v="Test Software"/>
    <m/>
    <s v="Integration Test Phase"/>
    <m/>
    <s v="Robert Mayercik"/>
    <x v="8"/>
    <m/>
    <x v="1"/>
    <x v="2"/>
    <d v="2013-11-06T13:08:34"/>
    <m/>
    <s v="Software"/>
    <x v="1"/>
    <n v="0"/>
    <x v="0"/>
    <x v="3"/>
  </r>
  <r>
    <s v="GPS300003360"/>
    <s v="NPE Group Delay Calibration Application Technique is Inaccurate"/>
    <x v="1"/>
    <s v="Closed/Approved"/>
    <s v="Developmental"/>
    <m/>
    <m/>
    <m/>
    <s v="CSTS"/>
    <s v="2-Give High Attention"/>
    <m/>
    <s v="Richard Lourette"/>
    <d v="2013-11-08T18:05:07"/>
    <d v="2013-11-07T15:20:00"/>
    <d v="2014-01-16T20:21:25"/>
    <s v="Design Error"/>
    <s v="Fixed"/>
    <m/>
    <s v="Test Software"/>
    <s v="Brandon.Flon@itt.com"/>
    <s v="Integration Test Phase"/>
    <m/>
    <s v="Brandon Flon"/>
    <x v="11"/>
    <s v="Formal SW Build Needed"/>
    <x v="0"/>
    <x v="1"/>
    <d v="2013-11-07T15:20:00"/>
    <m/>
    <s v="NPE"/>
    <x v="1"/>
    <n v="0"/>
    <x v="0"/>
    <x v="4"/>
  </r>
  <r>
    <s v="GPS300003361"/>
    <s v="For FSW SWIT.  Ability to NOT send a start upload command is needed for testing."/>
    <x v="0"/>
    <s v="Closed/Approved"/>
    <s v="Developmental"/>
    <m/>
    <m/>
    <m/>
    <s v="CSTS"/>
    <s v="3-Normal Queue"/>
    <m/>
    <s v="Roger Masotti"/>
    <d v="2013-11-11T14:11:01"/>
    <d v="2013-11-08T14:05:04"/>
    <d v="2014-01-14T20:39:21"/>
    <s v="Enhancement"/>
    <s v="Enhancement Request"/>
    <s v="Cheryl Hodge"/>
    <s v="Flight Software"/>
    <s v="Robert.Montana@itt.com"/>
    <m/>
    <m/>
    <s v="Robert Montana"/>
    <x v="8"/>
    <s v="11796BC"/>
    <x v="1"/>
    <x v="1"/>
    <d v="2013-11-08T14:05:04"/>
    <d v="2014-01-14T20:39:21"/>
    <s v="Software"/>
    <x v="1"/>
    <n v="3"/>
    <x v="0"/>
    <x v="4"/>
  </r>
  <r>
    <s v="GPS300003362"/>
    <s v="FSW - Key Supercession Issues"/>
    <x v="1"/>
    <s v="In Progress"/>
    <s v="Developmental"/>
    <s v="Code"/>
    <m/>
    <s v="SIRN 11981"/>
    <s v="Mission Data Unit (MDU)"/>
    <s v="2-Give High Attention"/>
    <m/>
    <s v="Michael Gilbert"/>
    <d v="2013-11-12T17:35:09"/>
    <d v="2013-11-11T15:45:54"/>
    <d v="2013-12-03T15:46:28"/>
    <s v="Requirement Misunderstood"/>
    <s v="Fixed"/>
    <m/>
    <s v="Systems"/>
    <s v="Patricia.Roeland@itt.com"/>
    <s v="Integration Test Phase"/>
    <m/>
    <s v="Michael Gilbert"/>
    <x v="9"/>
    <n v="11988"/>
    <x v="1"/>
    <x v="2"/>
    <d v="2013-11-11T15:45:54"/>
    <m/>
    <s v="Software"/>
    <x v="1"/>
    <n v="0"/>
    <x v="0"/>
    <x v="3"/>
  </r>
  <r>
    <s v="GPS300003363"/>
    <s v="FSW: Fix Internal Non-Standard Code Status On Initialization"/>
    <x v="1"/>
    <s v="In Progress"/>
    <s v="Developmental"/>
    <s v="code"/>
    <m/>
    <s v="SIRN 11965, 11981"/>
    <s v="Mission Data Unit (MDU)"/>
    <s v="3-Normal Queue"/>
    <m/>
    <s v="Aryeh Tasher"/>
    <d v="2013-11-12T17:31:40"/>
    <d v="2013-11-11T20:29:01"/>
    <d v="2013-12-12T16:12:08"/>
    <s v="Coding Error"/>
    <s v="Fixed"/>
    <m/>
    <s v="Test Engineering"/>
    <s v="Aryeh.Tasher@itt.com"/>
    <m/>
    <m/>
    <s v="Aryeh Tasher"/>
    <x v="20"/>
    <n v="11991"/>
    <x v="1"/>
    <x v="2"/>
    <d v="2013-11-11T20:29:01"/>
    <m/>
    <s v="Software"/>
    <x v="1"/>
    <n v="0"/>
    <x v="0"/>
    <x v="3"/>
  </r>
  <r>
    <s v="GPS300003365"/>
    <s v="MAR PC front panel shows memory fault (blue power LED, 3 and 4 lit"/>
    <x v="0"/>
    <s v="Closed/Approved"/>
    <s v="Developmental"/>
    <m/>
    <m/>
    <m/>
    <s v="MAR"/>
    <s v="4-Low Priority"/>
    <m/>
    <s v="Michael L. Murray"/>
    <d v="2013-11-12T17:17:42"/>
    <d v="2013-11-11T23:38:06"/>
    <d v="2013-11-12T17:19:53"/>
    <s v="Informational"/>
    <s v="Fixed Indirectly"/>
    <s v="Cheryl Hodge"/>
    <s v="Test Software"/>
    <s v="Nick.Suttora@itt.com"/>
    <m/>
    <m/>
    <s v="Michael L. Murray"/>
    <x v="0"/>
    <m/>
    <x v="2"/>
    <x v="1"/>
    <d v="2013-11-11T23:38:06"/>
    <d v="2013-11-12T17:19:53"/>
    <s v="MDU"/>
    <x v="0"/>
    <n v="46"/>
    <x v="0"/>
    <x v="5"/>
  </r>
  <r>
    <s v="GPS300003366"/>
    <s v="MDU Operating Mode script needs measurement name updates"/>
    <x v="2"/>
    <s v="Closed/Awaiting Approval"/>
    <s v="Developmental"/>
    <m/>
    <s v="MDU_request_command_status.xtss"/>
    <m/>
    <s v="MITE"/>
    <s v="3-Normal Queue"/>
    <m/>
    <s v="Robert Mayercik"/>
    <d v="2013-11-12T17:14:52"/>
    <d v="2013-11-12T14:54:35"/>
    <d v="2013-11-12T15:00:18"/>
    <s v="Coding Error"/>
    <s v="Fixed"/>
    <m/>
    <s v="Test Software"/>
    <s v="Stephen.Kaytus@itt.com"/>
    <s v="Integration Test Phase"/>
    <m/>
    <s v="Robert Mayercik"/>
    <x v="7"/>
    <m/>
    <x v="2"/>
    <x v="1"/>
    <d v="2013-11-12T14:54:35"/>
    <m/>
    <s v="MDU"/>
    <x v="0"/>
    <n v="0"/>
    <x v="0"/>
    <x v="7"/>
  </r>
  <r>
    <s v="GPS300003367"/>
    <s v="TSW - Update Handling of Telemetry in GBD Emulator"/>
    <x v="2"/>
    <s v="Open"/>
    <s v="Developmental"/>
    <m/>
    <m/>
    <m/>
    <s v="CSTS"/>
    <s v="3-Normal Queue"/>
    <m/>
    <s v="Robert Mayercik"/>
    <d v="2013-11-22T15:48:01"/>
    <d v="2013-11-12T18:11:18"/>
    <m/>
    <m/>
    <m/>
    <m/>
    <s v="Flight Software"/>
    <m/>
    <s v="Integration Test Phase"/>
    <m/>
    <s v="Michael Gilbert"/>
    <x v="33"/>
    <m/>
    <x v="1"/>
    <x v="1"/>
    <d v="2013-11-12T18:11:18"/>
    <m/>
    <s v="Software"/>
    <x v="1"/>
    <n v="0"/>
    <x v="0"/>
    <x v="4"/>
  </r>
  <r>
    <s v="GPS300003368"/>
    <s v="TLM Dump Script Commands not reporting to user invalid text case  being used"/>
    <x v="2"/>
    <s v="Open"/>
    <s v="Developmental"/>
    <m/>
    <m/>
    <s v="SIRN BA"/>
    <s v="CSTS"/>
    <s v="4-Low Priority"/>
    <m/>
    <s v="Jason Jackson"/>
    <d v="2013-11-14T11:31:38"/>
    <d v="2013-11-13T14:01:16"/>
    <m/>
    <m/>
    <m/>
    <m/>
    <s v="Test Software"/>
    <m/>
    <s v="Integration Test Phase"/>
    <m/>
    <s v="Roger Masotti"/>
    <x v="22"/>
    <m/>
    <x v="1"/>
    <x v="1"/>
    <d v="2013-11-13T14:01:16"/>
    <m/>
    <s v="Software"/>
    <x v="1"/>
    <n v="0"/>
    <x v="0"/>
    <x v="4"/>
  </r>
  <r>
    <s v="GPS300003369"/>
    <s v="MDU FSRS missing C/A Initialization Requirement"/>
    <x v="2"/>
    <s v="Open"/>
    <s v="Developmental"/>
    <s v="FSRS"/>
    <m/>
    <m/>
    <s v="Mission Data Unit (MDU)"/>
    <s v="3-Normal Queue"/>
    <m/>
    <s v="Mary Ghassemzadeh"/>
    <d v="2013-11-21T14:32:41"/>
    <d v="2013-11-14T09:16:49"/>
    <m/>
    <m/>
    <m/>
    <m/>
    <s v="Systems"/>
    <m/>
    <m/>
    <m/>
    <s v="Michael Yucis"/>
    <x v="8"/>
    <m/>
    <x v="2"/>
    <x v="2"/>
    <d v="2013-11-14T09:16:49"/>
    <m/>
    <s v="Engineering"/>
    <x v="1"/>
    <n v="0"/>
    <x v="1"/>
    <x v="2"/>
  </r>
  <r>
    <s v="GPS300003370"/>
    <s v="Telemetry Stoppage"/>
    <x v="0"/>
    <s v="Closed/Approved"/>
    <s v="Developmental"/>
    <m/>
    <m/>
    <m/>
    <s v="CSTS"/>
    <s v="2-Give High Attention"/>
    <n v="3243"/>
    <s v="Roger Masotti"/>
    <d v="2013-11-14T11:32:12"/>
    <d v="2013-11-14T11:10:43"/>
    <d v="2014-01-07T18:35:09"/>
    <s v="Coding Error"/>
    <s v="Fixed"/>
    <s v="Cheryl Hodge"/>
    <s v="Test Software"/>
    <s v="Roger.Masotti@itt.com"/>
    <m/>
    <m/>
    <s v="Kenneth Adam"/>
    <x v="1"/>
    <s v="11796BB"/>
    <x v="1"/>
    <x v="1"/>
    <d v="2013-11-14T11:10:43"/>
    <d v="2014-01-07T18:35:09"/>
    <s v="Software"/>
    <x v="1"/>
    <n v="2"/>
    <x v="0"/>
    <x v="4"/>
  </r>
  <r>
    <s v="GPS300003371"/>
    <s v="Need debug statements for STATE changes"/>
    <x v="0"/>
    <s v="Closed/Approved"/>
    <s v="Developmental"/>
    <m/>
    <m/>
    <m/>
    <s v="CSTS"/>
    <s v="3-Normal Queue"/>
    <m/>
    <s v="George Lewis"/>
    <d v="2013-11-14T14:14:36"/>
    <d v="2013-11-14T13:53:19"/>
    <d v="2014-01-08T18:47:08"/>
    <s v="Design Error"/>
    <s v="Fixed"/>
    <s v="Cheryl Hodge"/>
    <s v="Test Software"/>
    <s v="Roger.Masotti@itt.com"/>
    <m/>
    <m/>
    <s v="Kenneth Adam"/>
    <x v="1"/>
    <s v="11796BB"/>
    <x v="2"/>
    <x v="1"/>
    <d v="2013-11-14T13:53:19"/>
    <d v="2014-01-08T18:47:08"/>
    <s v="Software"/>
    <x v="1"/>
    <n v="2"/>
    <x v="0"/>
    <x v="4"/>
  </r>
  <r>
    <s v="GPS300003373"/>
    <s v="LBCR Data Capture does not work for Correlator Data"/>
    <x v="0"/>
    <s v="Closed/Approved"/>
    <s v="Developmental"/>
    <m/>
    <m/>
    <m/>
    <s v="LBCR"/>
    <s v="1-Resolve Immediately"/>
    <m/>
    <s v="Joseph Barcelo"/>
    <d v="2013-11-21T14:27:08"/>
    <d v="2013-11-16T18:15:37"/>
    <d v="2014-01-25T21:41:19"/>
    <s v="Coding Error"/>
    <s v="Fixed"/>
    <s v="Cheryl Hodge"/>
    <s v="Systems"/>
    <s v="Julie.Fazio@itt.com"/>
    <m/>
    <m/>
    <s v="Joseph Barcelo"/>
    <x v="33"/>
    <s v="SIRN11853I_UNCL"/>
    <x v="1"/>
    <x v="1"/>
    <d v="2013-11-16T18:15:37"/>
    <d v="2014-01-25T21:41:19"/>
    <s v="Software"/>
    <x v="1"/>
    <n v="4"/>
    <x v="0"/>
    <x v="4"/>
  </r>
  <r>
    <s v="GPS300003375"/>
    <s v="Appendix D Uploads Not Working"/>
    <x v="0"/>
    <s v="Closed/Approved"/>
    <s v="Developmental"/>
    <m/>
    <m/>
    <s v="CSTS SIRN11796BB"/>
    <s v="CSTS"/>
    <s v="1-Resolve Immediately"/>
    <m/>
    <s v="Richard Lourette"/>
    <d v="2013-11-21T14:19:25"/>
    <d v="2013-11-20T16:47:48"/>
    <d v="2013-12-13T19:12:52"/>
    <s v="Coding Error"/>
    <s v="Fixed"/>
    <s v="Cheryl Hodge"/>
    <s v="Test Software"/>
    <s v="Julie.Fazio@itt.com"/>
    <s v="Integration Test Phase"/>
    <m/>
    <s v="Brandon Flon"/>
    <x v="10"/>
    <s v="11796BC"/>
    <x v="3"/>
    <x v="1"/>
    <d v="2013-11-20T16:47:48"/>
    <d v="2013-12-13T19:12:52"/>
    <s v="Software"/>
    <x v="1"/>
    <n v="50"/>
    <x v="0"/>
    <x v="4"/>
  </r>
  <r>
    <s v="GPS300003376"/>
    <s v="LBCRTxConfiguration occasionally fails when modify==true"/>
    <x v="2"/>
    <s v="Open"/>
    <s v="Developmental"/>
    <m/>
    <m/>
    <s v="SIRN11853H_SECRET"/>
    <s v="LBCR"/>
    <s v="3-Normal Queue"/>
    <m/>
    <s v="Joseph Barcelo"/>
    <d v="2013-12-04T17:44:30"/>
    <d v="2013-11-23T13:09:34"/>
    <m/>
    <m/>
    <m/>
    <m/>
    <s v="Test Engineering"/>
    <m/>
    <m/>
    <m/>
    <s v="Joseph Barcelo"/>
    <x v="20"/>
    <m/>
    <x v="1"/>
    <x v="1"/>
    <d v="2013-11-23T13:09:34"/>
    <m/>
    <s v="Software"/>
    <x v="1"/>
    <n v="0"/>
    <x v="0"/>
    <x v="4"/>
  </r>
  <r>
    <s v="GPS300003377"/>
    <s v="Inadequate field constraint in GPSIII Database"/>
    <x v="2"/>
    <s v="Open"/>
    <s v="Developmental"/>
    <m/>
    <m/>
    <m/>
    <s v="CSTS"/>
    <s v="3-Normal Queue"/>
    <m/>
    <s v="Jason Jackson"/>
    <d v="2013-12-05T15:00:12"/>
    <d v="2013-11-23T22:22:09"/>
    <m/>
    <s v="Coding Error"/>
    <m/>
    <m/>
    <s v="Test Software"/>
    <m/>
    <s v="Integration Test Phase"/>
    <m/>
    <s v="Robert Mayercik"/>
    <x v="22"/>
    <m/>
    <x v="1"/>
    <x v="1"/>
    <d v="2013-11-23T22:22:09"/>
    <m/>
    <s v="MDU"/>
    <x v="1"/>
    <n v="0"/>
    <x v="0"/>
    <x v="4"/>
  </r>
  <r>
    <s v="GPS300003379"/>
    <s v="X1 Epoch Adjust and BDP Commands scripts need measurement name udpates"/>
    <x v="0"/>
    <s v="Closed/Approved"/>
    <s v="Developmental"/>
    <m/>
    <m/>
    <m/>
    <s v="CSTS"/>
    <s v="3-Normal Queue"/>
    <m/>
    <s v="Robert Mayercik"/>
    <d v="2013-12-04T17:58:55"/>
    <d v="2013-11-23T22:39:56"/>
    <d v="2013-12-10T18:13:50"/>
    <s v="Document Deficiency"/>
    <s v="Fixed"/>
    <s v="Cheryl Hodge"/>
    <s v="Test Software"/>
    <s v="Robert.Mayercik@itt.com"/>
    <s v="Integration Test Phase"/>
    <m/>
    <s v="Robert Mayercik"/>
    <x v="0"/>
    <m/>
    <x v="1"/>
    <x v="1"/>
    <d v="2013-11-23T22:39:56"/>
    <d v="2013-12-10T18:13:50"/>
    <s v="MDU"/>
    <x v="0"/>
    <n v="50"/>
    <x v="0"/>
    <x v="7"/>
  </r>
  <r>
    <s v="GPS300003380"/>
    <s v="FSRS Using SE&amp;I DOORS Object IDs for ICD-GPS-206"/>
    <x v="2"/>
    <s v="Open"/>
    <s v="Developmental"/>
    <s v="FSW SRS"/>
    <m/>
    <s v="SRS1652000 Rev. E"/>
    <s v="Mission Data Unit (MDU)"/>
    <s v="3-Normal Queue"/>
    <m/>
    <s v="Peter Moen"/>
    <d v="2013-11-25T14:11:23"/>
    <d v="2013-11-24T09:42:21"/>
    <m/>
    <s v="Document Deficiency"/>
    <m/>
    <m/>
    <s v="Flight Software"/>
    <m/>
    <s v="Integration Test Phase"/>
    <m/>
    <s v="Waiman Baccay"/>
    <x v="8"/>
    <m/>
    <x v="1"/>
    <x v="2"/>
    <d v="2013-11-24T09:42:21"/>
    <m/>
    <s v="Software"/>
    <x v="1"/>
    <n v="0"/>
    <x v="1"/>
    <x v="2"/>
  </r>
  <r>
    <s v="GPS300003381"/>
    <s v="LBCR Communication Faults during Group Delay Testing"/>
    <x v="4"/>
    <s v="Open"/>
    <s v="Developmental"/>
    <m/>
    <m/>
    <m/>
    <s v="LBCR"/>
    <s v="2-Give High Attention"/>
    <s v="DR3289"/>
    <s v="Joseph Barcelo"/>
    <d v="2013-12-04T18:06:30"/>
    <d v="2013-11-25T13:32:10"/>
    <m/>
    <m/>
    <m/>
    <m/>
    <s v="Test Software"/>
    <m/>
    <s v="Integration Test Phase"/>
    <m/>
    <s v="Brandon Flon"/>
    <x v="20"/>
    <m/>
    <x v="0"/>
    <x v="1"/>
    <d v="2013-11-25T13:32:10"/>
    <m/>
    <s v="NPE"/>
    <x v="1"/>
    <n v="0"/>
    <x v="0"/>
    <x v="4"/>
  </r>
  <r>
    <s v="GPS300003382"/>
    <s v="TSW SIQT/SWIT Script Updates"/>
    <x v="0"/>
    <s v="Closed/Awaiting Approval"/>
    <s v="Developmental"/>
    <s v="TSW SWIT Test Procedure"/>
    <s v="TSW Scripts"/>
    <m/>
    <s v="CSTS"/>
    <s v="2-Give High Attention"/>
    <m/>
    <s v="Roger Masotti"/>
    <d v="2013-12-04T18:10:52"/>
    <d v="2013-11-25T13:36:40"/>
    <d v="2014-01-09T16:21:17"/>
    <s v="Design Error"/>
    <s v="Fixed"/>
    <s v="Cheryl Hodge"/>
    <s v="Test Engineering"/>
    <s v="Hamida.Yaniero@itt.com"/>
    <s v="SWIT Phase"/>
    <m/>
    <s v="Roger Masotti"/>
    <x v="33"/>
    <n v="11989"/>
    <x v="1"/>
    <x v="1"/>
    <d v="2013-11-25T13:36:40"/>
    <d v="2014-02-04T10:50:46"/>
    <s v="Software"/>
    <x v="1"/>
    <n v="6"/>
    <x v="0"/>
    <x v="4"/>
  </r>
  <r>
    <s v="GPS300003383"/>
    <s v="LBCR Returns Bad Group Delay SW Measurements Intermittently"/>
    <x v="2"/>
    <s v="Open"/>
    <s v="Developmental"/>
    <m/>
    <m/>
    <m/>
    <s v="LBCR"/>
    <s v="3-Normal Queue"/>
    <m/>
    <s v="Joseph Barcelo"/>
    <d v="2013-12-17T17:31:13"/>
    <d v="2013-11-25T13:44:46"/>
    <m/>
    <m/>
    <m/>
    <m/>
    <s v="Test Software"/>
    <s v="Michael.Topolski@itt.com"/>
    <s v="Integration Test Phase"/>
    <m/>
    <s v="Brandon Flon"/>
    <x v="22"/>
    <m/>
    <x v="1"/>
    <x v="1"/>
    <d v="2013-11-25T13:44:46"/>
    <m/>
    <s v="NPE"/>
    <x v="1"/>
    <n v="0"/>
    <x v="0"/>
    <x v="4"/>
  </r>
  <r>
    <s v="GPS300003384"/>
    <s v="TSW SWIT Test Procedures Redlines Updates Post SWIT"/>
    <x v="0"/>
    <s v="Closed/Approved"/>
    <s v="Developmental"/>
    <m/>
    <s v="TSW SWIT Test Procedures"/>
    <m/>
    <s v="CSTS"/>
    <s v="2-Give High Attention"/>
    <m/>
    <s v="Roger Masotti"/>
    <d v="2013-12-04T18:11:38"/>
    <d v="2013-11-25T13:58:03"/>
    <d v="2014-02-04T10:48:56"/>
    <s v="Document Deficiency"/>
    <s v="Fixed"/>
    <s v="Cheryl Hodge"/>
    <s v="Test Software"/>
    <s v="Cheryl.Hodge@itt.com"/>
    <s v="SWIT Phase"/>
    <m/>
    <s v="Roger Masotti"/>
    <x v="33"/>
    <m/>
    <x v="1"/>
    <x v="1"/>
    <d v="2013-11-25T13:58:03"/>
    <d v="2014-02-04T10:48:56"/>
    <s v="Software"/>
    <x v="1"/>
    <n v="6"/>
    <x v="1"/>
    <x v="1"/>
  </r>
  <r>
    <s v="GPS300003385"/>
    <s v="CSTS SWIT Test Case 4 not executed to completion"/>
    <x v="0"/>
    <s v="Closed/Approved"/>
    <s v="Developmental"/>
    <m/>
    <m/>
    <m/>
    <s v="CSTS"/>
    <s v="2-Give High Attention"/>
    <s v="DR# 3375"/>
    <s v="Roger Masotti"/>
    <d v="2013-12-04T18:12:10"/>
    <d v="2013-11-25T14:02:40"/>
    <d v="2014-01-09T18:01:15"/>
    <s v="Document Deficiency"/>
    <s v="Fixed"/>
    <s v="Cheryl Hodge"/>
    <s v="Test Engineering"/>
    <s v="Julie.Fazio@itt.com"/>
    <s v="SWIT Phase"/>
    <m/>
    <s v="Roger Masotti"/>
    <x v="33"/>
    <m/>
    <x v="1"/>
    <x v="1"/>
    <d v="2013-11-25T14:02:40"/>
    <d v="2014-01-09T18:01:15"/>
    <s v="Software"/>
    <x v="1"/>
    <n v="2"/>
    <x v="0"/>
    <x v="4"/>
  </r>
  <r>
    <s v="GPS300003387"/>
    <s v="TCC CAT4 Tool does not update status correctly"/>
    <x v="0"/>
    <s v="Closed/Approved"/>
    <s v="Developmental"/>
    <s v="TCC Cat 4 Description"/>
    <m/>
    <m/>
    <s v="CSTS"/>
    <s v="2-Give High Attention"/>
    <m/>
    <s v="Jason Jackson"/>
    <d v="2013-12-03T17:34:45"/>
    <d v="2013-11-25T14:10:02"/>
    <d v="2014-01-08T18:48:23"/>
    <s v="Design Error"/>
    <s v="Fixed"/>
    <s v="Cheryl Hodge"/>
    <s v="Test Software"/>
    <s v="Hamida.Yaniero@itt.com"/>
    <s v="SWIT Phase"/>
    <m/>
    <s v="Roger Masotti"/>
    <x v="33"/>
    <s v="11796BC"/>
    <x v="1"/>
    <x v="1"/>
    <d v="2013-11-25T14:10:02"/>
    <d v="2014-01-08T18:48:23"/>
    <s v="Software"/>
    <x v="1"/>
    <n v="2"/>
    <x v="0"/>
    <x v="4"/>
  </r>
  <r>
    <s v="GPS300003388"/>
    <s v="NPE EC-URE LBCR Issues - Random Measurement Failures &amp; Impossible Measurements"/>
    <x v="2"/>
    <s v="Open"/>
    <s v="Developmental"/>
    <m/>
    <m/>
    <m/>
    <s v="LBCR"/>
    <s v="2-Give High Attention"/>
    <m/>
    <s v="Joseph Barcelo"/>
    <d v="2013-12-03T17:33:36"/>
    <d v="2013-11-25T14:45:09"/>
    <m/>
    <m/>
    <m/>
    <m/>
    <s v="Test Software"/>
    <m/>
    <s v="Integration Test Phase"/>
    <m/>
    <s v="Brandon Flon"/>
    <x v="20"/>
    <m/>
    <x v="0"/>
    <x v="1"/>
    <d v="2013-11-25T14:45:09"/>
    <m/>
    <s v="NPE"/>
    <x v="1"/>
    <n v="0"/>
    <x v="0"/>
    <x v="4"/>
  </r>
  <r>
    <s v="GPS300003389"/>
    <s v="MDU Scripts Need to Update Power Meter Offsets when they Switch RF Inputs"/>
    <x v="0"/>
    <s v="Closed/Approved"/>
    <s v="Developmental"/>
    <m/>
    <m/>
    <m/>
    <s v="Mission Data Unit (MDU)"/>
    <s v="1-Resolve Immediately"/>
    <m/>
    <s v="Robert Mayercik"/>
    <d v="2013-12-03T17:28:40"/>
    <d v="2013-11-26T15:07:03"/>
    <d v="2013-12-18T14:40:32"/>
    <s v="Coding Error"/>
    <s v="Fixed"/>
    <s v="Cheryl Hodge"/>
    <s v="Test Software"/>
    <s v="Nick.Suttora@itt.com"/>
    <s v="Integration Test Phase"/>
    <m/>
    <s v="Brandon Flon"/>
    <x v="0"/>
    <m/>
    <x v="1"/>
    <x v="1"/>
    <d v="2013-11-26T15:07:03"/>
    <d v="2013-12-18T14:40:32"/>
    <s v="MDU"/>
    <x v="0"/>
    <n v="51"/>
    <x v="0"/>
    <x v="7"/>
  </r>
  <r>
    <s v="GPS300003390"/>
    <s v="Test Engine Abort button does NOT work when it is 'waiting' for an LBCR response"/>
    <x v="4"/>
    <s v="Open"/>
    <s v="Developmental"/>
    <m/>
    <m/>
    <m/>
    <s v="CSTS"/>
    <s v="2-Give High Attention"/>
    <m/>
    <s v="Richard Lourette"/>
    <d v="2013-12-17T13:13:59"/>
    <d v="2013-11-26T15:19:43"/>
    <m/>
    <m/>
    <m/>
    <m/>
    <s v="Test Software"/>
    <m/>
    <s v="Integration Test Phase"/>
    <m/>
    <s v="Brandon Flon"/>
    <x v="20"/>
    <m/>
    <x v="0"/>
    <x v="1"/>
    <d v="2013-11-26T15:19:43"/>
    <m/>
    <s v="MDU"/>
    <x v="1"/>
    <n v="0"/>
    <x v="0"/>
    <x v="4"/>
  </r>
  <r>
    <s v="GPS300003392"/>
    <s v="Lag - Lead Calculation is incorrect for MDU and Panel Scripts"/>
    <x v="2"/>
    <s v="Open"/>
    <s v="Developmental"/>
    <m/>
    <m/>
    <m/>
    <s v="Mission Data Unit (MDU)"/>
    <s v="1-Resolve Immediately"/>
    <m/>
    <s v="Robert Mayercik"/>
    <d v="2013-12-03T17:11:52"/>
    <d v="2013-11-26T16:06:51"/>
    <m/>
    <m/>
    <m/>
    <m/>
    <s v="Systems"/>
    <m/>
    <m/>
    <m/>
    <s v="Howard Brayman"/>
    <x v="7"/>
    <m/>
    <x v="0"/>
    <x v="1"/>
    <d v="2013-11-26T16:06:51"/>
    <m/>
    <s v="MDU"/>
    <x v="0"/>
    <n v="0"/>
    <x v="0"/>
    <x v="7"/>
  </r>
  <r>
    <s v="GPS300003393"/>
    <s v="FSW: Anomaly Monitor Environmental Sensitivity Causing Non-Standard Codes"/>
    <x v="1"/>
    <s v="In Progress"/>
    <s v="Developmental"/>
    <s v="code"/>
    <m/>
    <s v="SIRN 11965"/>
    <s v="Mission Data Unit (MDU)"/>
    <s v="3-Normal Queue"/>
    <m/>
    <s v="Aryeh Tasher"/>
    <d v="2013-12-03T12:46:48"/>
    <d v="2013-12-02T14:58:52"/>
    <d v="2013-12-03T15:26:36"/>
    <s v="Coding Error"/>
    <s v="Fixed"/>
    <m/>
    <s v="Test Engineering"/>
    <s v="Patricia.Roeland@itt.com"/>
    <m/>
    <m/>
    <s v="Aryeh Tasher"/>
    <x v="8"/>
    <n v="11988"/>
    <x v="1"/>
    <x v="2"/>
    <d v="2013-12-02T14:58:52"/>
    <m/>
    <s v="Software"/>
    <x v="1"/>
    <n v="0"/>
    <x v="0"/>
    <x v="3"/>
  </r>
  <r>
    <s v="GPS300003394"/>
    <s v="FSW - No Data on L3 Downlink if ECTS is Not Enabled"/>
    <x v="1"/>
    <s v="In Progress"/>
    <s v="Developmental"/>
    <m/>
    <m/>
    <s v="SIRN 11981"/>
    <s v="Mission Data Unit (MDU)"/>
    <s v="2-Give High Attention"/>
    <m/>
    <s v="Michael Gilbert"/>
    <d v="2013-12-03T17:05:10"/>
    <d v="2013-12-03T14:03:08"/>
    <d v="2014-01-09T09:03:35"/>
    <s v="Design Error"/>
    <s v="Fixed"/>
    <m/>
    <s v="Test Engineering"/>
    <s v="Patricia.Roeland@itt.com"/>
    <s v="GNST Integration"/>
    <m/>
    <s v="Michael Gilbert"/>
    <x v="8"/>
    <n v="11995"/>
    <x v="1"/>
    <x v="2"/>
    <d v="2013-12-03T14:03:08"/>
    <m/>
    <s v="Software"/>
    <x v="1"/>
    <n v="0"/>
    <x v="0"/>
    <x v="3"/>
  </r>
  <r>
    <s v="GPS300003395"/>
    <s v="No MDU Acceptance Test developed to verify IDD self test per MDUB2-3899"/>
    <x v="2"/>
    <s v="Open"/>
    <s v="Developmental"/>
    <s v="ATP1652000 Rev B"/>
    <m/>
    <m/>
    <s v="Mission Data Unit (MDU)"/>
    <s v="1-Resolve Immediately"/>
    <m/>
    <s v="Michael Yucis"/>
    <d v="2013-12-05T14:55:55"/>
    <d v="2013-12-03T17:13:01"/>
    <m/>
    <s v="Test Set Up Error"/>
    <m/>
    <m/>
    <s v="Test Engineering"/>
    <m/>
    <s v="Acceptance Phase (HW)"/>
    <m/>
    <s v="Jared Brodsky"/>
    <x v="4"/>
    <m/>
    <x v="3"/>
    <x v="1"/>
    <d v="2013-12-03T17:13:01"/>
    <m/>
    <s v="MDU"/>
    <x v="2"/>
    <n v="0"/>
    <x v="0"/>
    <x v="5"/>
  </r>
  <r>
    <s v="GPS300003396"/>
    <s v="MDU Utility script Send Pulse had typo error - 8 bad copies found"/>
    <x v="2"/>
    <s v="Closed/Awaiting Approval"/>
    <s v="Developmental"/>
    <m/>
    <m/>
    <m/>
    <s v="MITE"/>
    <s v="3-Normal Queue"/>
    <m/>
    <s v="George Lewis"/>
    <d v="2013-12-05T14:47:54"/>
    <d v="2013-12-04T07:05:59"/>
    <d v="2013-12-05T19:55:25"/>
    <s v="Coding Error"/>
    <s v="Fixed"/>
    <m/>
    <s v="Test Engineering"/>
    <m/>
    <s v="Pre-SWIT Test Integration"/>
    <m/>
    <s v="Joel Warburg"/>
    <x v="13"/>
    <m/>
    <x v="1"/>
    <x v="1"/>
    <d v="2013-12-04T07:05:59"/>
    <m/>
    <s v="MDU"/>
    <x v="0"/>
    <n v="0"/>
    <x v="0"/>
    <x v="12"/>
  </r>
  <r>
    <s v="GPS300003397"/>
    <s v="LBCR Code Present Command failed."/>
    <x v="2"/>
    <s v="Open"/>
    <s v="Developmental"/>
    <m/>
    <m/>
    <m/>
    <s v="LBCR"/>
    <s v="4-Low Priority"/>
    <m/>
    <s v="Joseph Barcelo"/>
    <d v="2013-12-17T17:22:32"/>
    <d v="2013-12-04T11:26:01"/>
    <m/>
    <m/>
    <m/>
    <m/>
    <s v="Test Software"/>
    <m/>
    <m/>
    <m/>
    <s v="Michael Topolski"/>
    <x v="22"/>
    <m/>
    <x v="1"/>
    <x v="1"/>
    <d v="2013-12-04T11:26:01"/>
    <m/>
    <s v="NPE"/>
    <x v="1"/>
    <n v="0"/>
    <x v="0"/>
    <x v="4"/>
  </r>
  <r>
    <s v="GPS300003398"/>
    <s v="Need a full backup policy and procedure for all of GPS III databases"/>
    <x v="2"/>
    <s v="Open"/>
    <s v="Developmental"/>
    <m/>
    <m/>
    <m/>
    <s v="MITE"/>
    <s v="2-Give High Attention"/>
    <m/>
    <s v="Daniel Sirinides"/>
    <d v="2013-12-05T14:28:44"/>
    <d v="2013-12-04T16:14:25"/>
    <m/>
    <m/>
    <m/>
    <m/>
    <s v="Test Engineering"/>
    <m/>
    <m/>
    <m/>
    <s v="William Bartus"/>
    <x v="20"/>
    <m/>
    <x v="0"/>
    <x v="1"/>
    <d v="2013-12-04T16:14:25"/>
    <m/>
    <s v="NPE"/>
    <x v="2"/>
    <n v="0"/>
    <x v="1"/>
    <x v="5"/>
  </r>
  <r>
    <s v="GPS300003402"/>
    <s v="FSW: Correction of Units in OBC Ephemeris Data Msg"/>
    <x v="1"/>
    <s v="In Progress"/>
    <s v="Developmental"/>
    <s v="Code"/>
    <m/>
    <s v="SIRN 11988"/>
    <s v="Mission Data Unit (MDU)"/>
    <s v="3-Normal Queue"/>
    <m/>
    <s v="Waiman Baccay"/>
    <d v="2013-12-12T10:04:25"/>
    <d v="2013-12-07T07:38:38"/>
    <d v="2013-12-19T11:18:47"/>
    <s v="Requirement Incorrect"/>
    <s v="Fixed"/>
    <m/>
    <s v="Flight Software"/>
    <s v="Patricia.Roeland@itt.com"/>
    <s v="GNST Integration"/>
    <m/>
    <s v="Waiman Baccay"/>
    <x v="8"/>
    <n v="11991"/>
    <x v="1"/>
    <x v="2"/>
    <d v="2013-12-07T07:38:38"/>
    <m/>
    <s v="Software"/>
    <x v="1"/>
    <n v="0"/>
    <x v="0"/>
    <x v="3"/>
  </r>
  <r>
    <s v="GPS300003404"/>
    <s v="String function round off error in Group Delay test leads to blank entry in datasheet when measurement rounds off to zero"/>
    <x v="2"/>
    <s v="Open"/>
    <s v="Formal DR"/>
    <m/>
    <m/>
    <m/>
    <s v="Transmitter/Tuning STE"/>
    <s v="4-Low Priority"/>
    <m/>
    <s v="Dick Wong"/>
    <d v="2014-02-06T15:21:40"/>
    <d v="2013-12-10T14:34:48"/>
    <m/>
    <s v="Coding Error"/>
    <m/>
    <m/>
    <s v="Test Software"/>
    <s v="David.Valvano@itt.com"/>
    <s v="Integration Test Phase"/>
    <s v="XMTR STE"/>
    <s v="Dick Wong"/>
    <x v="34"/>
    <m/>
    <x v="2"/>
    <x v="1"/>
    <d v="2013-12-10T14:34:48"/>
    <m/>
    <s v="SV Qual"/>
    <x v="4"/>
    <n v="0"/>
    <x v="0"/>
    <x v="10"/>
  </r>
  <r>
    <s v="GPS300003406"/>
    <s v="LBCR Hardware Correlator Buffer Contains Incorrect Number of Waveforms"/>
    <x v="0"/>
    <s v="Closed/Approved"/>
    <s v="Developmental"/>
    <m/>
    <s v="UCC DR3406"/>
    <s v="any LBCR SIRN pre SIRN11853J"/>
    <s v="LBCR"/>
    <s v="2-Give High Attention"/>
    <m/>
    <s v="Joseph Barcelo"/>
    <d v="2013-12-11T17:55:22"/>
    <d v="2013-12-10T17:20:54"/>
    <d v="2014-01-27T13:51:38"/>
    <s v="Coding Error"/>
    <s v="Fixed"/>
    <s v="Cheryl Hodge"/>
    <s v="Systems"/>
    <s v="Julie.Fazio@itt.com"/>
    <m/>
    <m/>
    <s v="Howard Brayman"/>
    <x v="10"/>
    <s v="SIRN11853I_SECRET"/>
    <x v="0"/>
    <x v="1"/>
    <d v="2013-12-10T17:20:54"/>
    <d v="2014-01-27T13:51:38"/>
    <s v="Software"/>
    <x v="1"/>
    <n v="5"/>
    <x v="0"/>
    <x v="4"/>
  </r>
  <r>
    <s v="GPS300003409"/>
    <s v="NPEITE LBCR Scripts should default to HW Measurement"/>
    <x v="2"/>
    <s v="Open"/>
    <s v="Developmental"/>
    <m/>
    <m/>
    <m/>
    <s v="CSTS"/>
    <s v="3-Normal Queue"/>
    <n v="3357"/>
    <s v="Robert Mayercik"/>
    <d v="2013-12-11T19:48:30"/>
    <d v="2013-12-10T18:15:38"/>
    <m/>
    <m/>
    <m/>
    <m/>
    <s v="Test Software"/>
    <m/>
    <s v="Integration Test Phase"/>
    <m/>
    <s v="Robert Mayercik"/>
    <x v="11"/>
    <m/>
    <x v="1"/>
    <x v="1"/>
    <d v="2013-12-10T18:15:38"/>
    <m/>
    <s v="NPE"/>
    <x v="3"/>
    <n v="0"/>
    <x v="0"/>
    <x v="9"/>
  </r>
  <r>
    <s v="GPS300003410"/>
    <s v="Bin 2/3/4 MITE LBCR Scripts must set HW measurement mode"/>
    <x v="0"/>
    <s v="Closed/Approved"/>
    <s v="Developmental"/>
    <m/>
    <m/>
    <m/>
    <s v="CSTS"/>
    <s v="3-Normal Queue"/>
    <n v="3357"/>
    <s v="Robert Mayercik"/>
    <d v="2013-12-11T19:47:43"/>
    <d v="2013-12-10T18:18:20"/>
    <d v="2014-01-30T09:13:16"/>
    <s v="Design Error"/>
    <s v="Fixed"/>
    <s v="Cheryl Hodge"/>
    <s v="Test Software"/>
    <s v="Nick.Suttora@itt.com"/>
    <s v="Integration Test Phase"/>
    <m/>
    <s v="Robert Mayercik"/>
    <x v="10"/>
    <m/>
    <x v="1"/>
    <x v="1"/>
    <d v="2013-12-10T18:18:20"/>
    <d v="2014-01-30T09:13:16"/>
    <s v="MDU"/>
    <x v="0"/>
    <n v="5"/>
    <x v="0"/>
    <x v="7"/>
  </r>
  <r>
    <s v="GPS300003427"/>
    <s v="FSW - L3 Downlink Fault Reported for Received NDS UHF Messages"/>
    <x v="4"/>
    <s v="Open"/>
    <s v="Developmental"/>
    <m/>
    <m/>
    <s v="SIRN 11981"/>
    <s v="Mission Data Unit (MDU)"/>
    <s v="3-Normal Queue"/>
    <n v="23463111"/>
    <s v="Michael Gilbert"/>
    <d v="2013-12-16T15:13:35"/>
    <d v="2013-12-12T13:39:53"/>
    <m/>
    <s v="Coding Error"/>
    <m/>
    <m/>
    <s v="Test Engineering"/>
    <m/>
    <s v="GNST Integration"/>
    <m/>
    <s v="Michael Gilbert"/>
    <x v="8"/>
    <m/>
    <x v="1"/>
    <x v="2"/>
    <d v="2013-12-12T13:39:53"/>
    <m/>
    <s v="Software"/>
    <x v="1"/>
    <n v="0"/>
    <x v="0"/>
    <x v="3"/>
  </r>
  <r>
    <s v="GPS300003429"/>
    <s v="FSW - Crosslink/NDS Data Anomalies Reported by SNL"/>
    <x v="4"/>
    <s v="In Progress"/>
    <s v="Developmental"/>
    <m/>
    <m/>
    <s v="SIRN 11981"/>
    <s v="Mission Data Unit (MDU)"/>
    <s v="2-Give High Attention"/>
    <m/>
    <s v="Michael Gilbert"/>
    <d v="2013-12-16T15:13:17"/>
    <d v="2013-12-12T17:12:27"/>
    <m/>
    <m/>
    <m/>
    <m/>
    <s v="Test Engineering"/>
    <m/>
    <s v="GNST Integration"/>
    <m/>
    <s v="Michael Gilbert"/>
    <x v="8"/>
    <m/>
    <x v="0"/>
    <x v="2"/>
    <d v="2013-12-12T17:12:27"/>
    <m/>
    <s v="Software"/>
    <x v="1"/>
    <n v="0"/>
    <x v="0"/>
    <x v="3"/>
  </r>
  <r>
    <s v="GPS300003430"/>
    <s v="FSW - GBD Telemetry Corrupted at High Rates"/>
    <x v="3"/>
    <s v="In Progress"/>
    <s v="Developmental"/>
    <m/>
    <m/>
    <s v="SIRN 11981"/>
    <s v="Mission Data Unit (MDU)"/>
    <s v="2-Give High Attention"/>
    <m/>
    <s v="Michael Gilbert"/>
    <d v="2013-12-16T15:12:33"/>
    <d v="2013-12-13T13:29:09"/>
    <d v="2014-02-04T12:40:21"/>
    <s v="Requirement Misunderstood"/>
    <s v="Fixed"/>
    <m/>
    <s v="Test Engineering"/>
    <m/>
    <s v="GNST Integration"/>
    <m/>
    <s v="Michael Gilbert"/>
    <x v="8"/>
    <n v="12004"/>
    <x v="0"/>
    <x v="2"/>
    <d v="2013-12-13T13:29:09"/>
    <m/>
    <s v="Software"/>
    <x v="1"/>
    <n v="0"/>
    <x v="0"/>
    <x v="3"/>
  </r>
  <r>
    <s v="GPS300003431"/>
    <s v="Bonding/Isolation Datasheets Updates Needed to pre-print paragraph #'s and test units"/>
    <x v="2"/>
    <s v="Open"/>
    <s v="Formal DR"/>
    <m/>
    <m/>
    <m/>
    <s v="Transmitter/Tuning STE"/>
    <s v="4-Low Priority"/>
    <m/>
    <s v="Dick Wong"/>
    <d v="2014-02-06T15:22:12"/>
    <d v="2013-12-16T10:13:06"/>
    <m/>
    <s v="Customer Request"/>
    <m/>
    <m/>
    <s v="Test Engineering"/>
    <s v="David.Valvano@itt.com"/>
    <s v="Integration Test Phase"/>
    <s v="XMTR STE"/>
    <s v="Dick Wong"/>
    <x v="34"/>
    <m/>
    <x v="2"/>
    <x v="1"/>
    <d v="2013-12-16T10:13:06"/>
    <m/>
    <s v="SV Qual"/>
    <x v="4"/>
    <n v="0"/>
    <x v="0"/>
    <x v="10"/>
  </r>
  <r>
    <s v="GPS300003432"/>
    <s v="Update software prompts in Return Loss test to reflect latest setup"/>
    <x v="2"/>
    <s v="Open"/>
    <s v="Formal DR"/>
    <m/>
    <m/>
    <m/>
    <s v="Transmitter/Tuning STE"/>
    <s v="4-Low Priority"/>
    <m/>
    <s v="Dick Wong"/>
    <d v="2014-02-06T15:22:39"/>
    <d v="2013-12-16T10:20:46"/>
    <m/>
    <s v="Customer Request"/>
    <m/>
    <m/>
    <s v="Test Engineering"/>
    <s v="David.Valvano@itt.com"/>
    <s v="Integration Test Phase"/>
    <s v="XMTR STE"/>
    <s v="Dick Wong"/>
    <x v="34"/>
    <m/>
    <x v="2"/>
    <x v="1"/>
    <d v="2013-12-16T10:20:46"/>
    <m/>
    <s v="SV Qual"/>
    <x v="4"/>
    <n v="0"/>
    <x v="0"/>
    <x v="10"/>
  </r>
  <r>
    <s v="GPS300003439"/>
    <s v="LBCR COM port &quot;access denied&quot; on first open by ITE"/>
    <x v="2"/>
    <s v="Open"/>
    <s v="Developmental"/>
    <m/>
    <m/>
    <s v="SIRN11853H_SECRET and before"/>
    <s v="LBCR"/>
    <s v="3-Normal Queue"/>
    <s v="DR2861"/>
    <s v="Joseph Barcelo"/>
    <d v="2014-02-06T14:52:03"/>
    <d v="2014-01-07T20:23:04"/>
    <m/>
    <s v="COTS Deficiency"/>
    <m/>
    <m/>
    <s v="Test Engineering"/>
    <m/>
    <s v="Integration Test Phase"/>
    <m/>
    <s v="Joseph Barcelo"/>
    <x v="35"/>
    <m/>
    <x v="1"/>
    <x v="1"/>
    <d v="2014-01-07T20:23:04"/>
    <m/>
    <s v="Software"/>
    <x v="1"/>
    <n v="0"/>
    <x v="0"/>
    <x v="4"/>
  </r>
  <r>
    <s v="GPS300003441"/>
    <s v="LBCR Matlab Returns Incorrect Phase Angle and Amplitude after Coherent Summation"/>
    <x v="0"/>
    <s v="Closed/Approved"/>
    <s v="Developmental"/>
    <m/>
    <m/>
    <m/>
    <s v="LBCR"/>
    <s v="3-Normal Queue"/>
    <m/>
    <s v="Howard Brayman"/>
    <d v="2014-01-09T10:16:00"/>
    <d v="2014-01-08T09:53:36"/>
    <d v="2014-02-07T20:31:51"/>
    <s v="Design Error"/>
    <s v="Fixed"/>
    <s v="Cheryl Hodge"/>
    <s v="Systems"/>
    <s v="Nick.Suttora@itt.com"/>
    <m/>
    <m/>
    <s v="Howard Brayman"/>
    <x v="10"/>
    <m/>
    <x v="1"/>
    <x v="1"/>
    <d v="2014-01-08T09:53:36"/>
    <d v="2014-02-07T20:31:51"/>
    <s v="MDU"/>
    <x v="1"/>
    <n v="6"/>
    <x v="0"/>
    <x v="4"/>
  </r>
  <r>
    <s v="GPS300003443"/>
    <s v="Remove superfluous double-dashes from all comments in LBCR XML files"/>
    <x v="2"/>
    <s v="Open"/>
    <s v="Developmental"/>
    <m/>
    <m/>
    <m/>
    <s v="LBCR"/>
    <s v="3-Normal Queue"/>
    <s v="DR GPS300003297"/>
    <s v="Joseph Barcelo"/>
    <d v="2014-01-09T14:32:35"/>
    <d v="2014-01-08T20:03:59"/>
    <m/>
    <s v="Coding Error"/>
    <m/>
    <m/>
    <s v="Test Software"/>
    <m/>
    <m/>
    <m/>
    <s v="Joseph Barcelo"/>
    <x v="22"/>
    <m/>
    <x v="2"/>
    <x v="1"/>
    <d v="2014-01-08T20:03:59"/>
    <m/>
    <s v="Software"/>
    <x v="1"/>
    <n v="0"/>
    <x v="0"/>
    <x v="4"/>
  </r>
  <r>
    <s v="GPS300003444"/>
    <s v="FSW: Update OBC Comm Blackout"/>
    <x v="1"/>
    <s v="In Progress"/>
    <s v="Developmental"/>
    <s v="Code"/>
    <m/>
    <s v="SIRN 11991"/>
    <s v="Mission Data Unit (MDU)"/>
    <s v="3-Normal Queue"/>
    <m/>
    <s v="Waiman Baccay"/>
    <d v="2014-01-09T14:11:47"/>
    <d v="2014-01-09T11:25:06"/>
    <d v="2014-01-14T08:12:14"/>
    <s v="Not a Failure"/>
    <s v="Fixed"/>
    <m/>
    <s v="Flight Software"/>
    <s v="Patricia.Roeland@itt.com"/>
    <s v="Integration Test Phase"/>
    <m/>
    <s v="Waiman Baccay"/>
    <x v="8"/>
    <n v="11995"/>
    <x v="1"/>
    <x v="2"/>
    <d v="2014-01-09T11:25:06"/>
    <m/>
    <s v="Software"/>
    <x v="1"/>
    <n v="0"/>
    <x v="0"/>
    <x v="3"/>
  </r>
  <r>
    <s v="GPS300003445"/>
    <s v="FSW: Add ISF DE Handling"/>
    <x v="3"/>
    <s v="In Progress"/>
    <s v="Developmental"/>
    <s v="Code"/>
    <m/>
    <s v="SIRN 11995"/>
    <s v="Mission Data Unit (MDU)"/>
    <s v="3-Normal Queue"/>
    <m/>
    <s v="Waiman Baccay"/>
    <d v="2014-01-09T14:10:50"/>
    <d v="2014-01-09T11:27:21"/>
    <d v="2014-01-31T17:38:20"/>
    <s v="Design Error"/>
    <s v="Fixed"/>
    <m/>
    <s v="Flight Software"/>
    <m/>
    <s v="Integration Test Phase"/>
    <m/>
    <s v="Waiman Baccay"/>
    <x v="8"/>
    <n v="12004"/>
    <x v="1"/>
    <x v="2"/>
    <d v="2014-01-09T11:27:21"/>
    <m/>
    <s v="Software"/>
    <x v="1"/>
    <n v="0"/>
    <x v="0"/>
    <x v="3"/>
  </r>
  <r>
    <s v="GPS300003448"/>
    <s v="TIC EXT REF not present for X1-Epoch Adjust Script"/>
    <x v="0"/>
    <s v="Closed/Approved"/>
    <s v="Developmental"/>
    <m/>
    <m/>
    <m/>
    <s v="NPE ITE"/>
    <s v="3-Normal Queue"/>
    <s v="DR3447"/>
    <s v="Michael Topolski"/>
    <d v="2014-01-13T14:24:46"/>
    <d v="2014-01-13T10:54:47"/>
    <d v="2014-01-29T18:59:07"/>
    <s v="Test Set Up Error"/>
    <s v="Enhancement Request"/>
    <s v="Cheryl Hodge"/>
    <s v="Test Engineering"/>
    <s v="Vincent.Cuprewich@itt.com"/>
    <m/>
    <m/>
    <s v="Vincent Cuprewich"/>
    <x v="11"/>
    <m/>
    <x v="1"/>
    <x v="1"/>
    <d v="2014-01-13T10:54:47"/>
    <d v="2014-01-29T18:59:08"/>
    <s v="NPE"/>
    <x v="3"/>
    <n v="5"/>
    <x v="0"/>
    <x v="9"/>
  </r>
  <r>
    <s v="GPS300003449"/>
    <s v="FSW: MDU AFS Signals Failure Results In Continual MDU Resets"/>
    <x v="0"/>
    <s v="Closed/Approved"/>
    <s v="Developmental"/>
    <s v="code"/>
    <m/>
    <s v="SIRN 11965"/>
    <s v="Mission Data Unit (MDU)"/>
    <s v="2-Give High Attention"/>
    <n v="3257"/>
    <s v="Aryeh Tasher"/>
    <d v="2014-01-13T14:51:01"/>
    <d v="2014-01-13T14:36:53"/>
    <d v="2014-02-08T20:14:07"/>
    <s v="Coding Error"/>
    <s v="Fixed Indirectly"/>
    <s v="Cheryl Hodge"/>
    <s v="Test Engineering"/>
    <s v="Nick.Suttora@itt.com"/>
    <m/>
    <m/>
    <s v="Aryeh Tasher"/>
    <x v="10"/>
    <n v="12004"/>
    <x v="1"/>
    <x v="2"/>
    <d v="2014-01-13T14:36:53"/>
    <d v="2014-02-08T20:14:07"/>
    <s v="Software"/>
    <x v="1"/>
    <n v="6"/>
    <x v="0"/>
    <x v="3"/>
  </r>
  <r>
    <s v="GPS300003450"/>
    <s v="Macro Spreadsheet for Symmetricom 5120A not retrieving all data"/>
    <x v="0"/>
    <s v="Closed/Approved"/>
    <s v="Developmental"/>
    <m/>
    <m/>
    <s v="5120A_ctrl_lan.xlsm"/>
    <s v="MITE"/>
    <s v="3-Normal Queue"/>
    <m/>
    <s v="Bruce Johnson"/>
    <d v="2014-01-16T15:00:18"/>
    <d v="2014-01-14T11:04:42"/>
    <d v="2014-01-28T10:20:23"/>
    <s v="Coding Error"/>
    <s v="Fixed"/>
    <s v="Cheryl Hodge"/>
    <s v="Test Engineering"/>
    <s v="Luigi.Greco@itt.com"/>
    <s v="Acceptance Phase (HW)"/>
    <m/>
    <s v="Robert Mayercik"/>
    <x v="0"/>
    <s v="11892A (Plus Patch)"/>
    <x v="1"/>
    <x v="1"/>
    <d v="2014-01-14T11:04:42"/>
    <d v="2014-01-28T10:20:23"/>
    <s v="MDU"/>
    <x v="0"/>
    <n v="5"/>
    <x v="0"/>
    <x v="7"/>
  </r>
  <r>
    <s v="GPS300003451"/>
    <s v="MDU Telemetry Script not using appropriate limits for ATP-level testing"/>
    <x v="0"/>
    <s v="Closed/Approved"/>
    <s v="Developmental"/>
    <m/>
    <m/>
    <m/>
    <s v="CSTS"/>
    <s v="2-Give High Attention"/>
    <m/>
    <s v="Robert Mayercik"/>
    <d v="2014-01-15T16:21:05"/>
    <d v="2014-01-14T11:08:39"/>
    <d v="2014-01-28T12:52:35"/>
    <s v="Coding Error"/>
    <s v="Fixed"/>
    <s v="Cheryl Hodge"/>
    <s v="Test Engineering"/>
    <s v="Vincent.Cuprewich@itt.com"/>
    <s v="Acceptance Phase (HW)"/>
    <m/>
    <s v="Robert Mayercik"/>
    <x v="0"/>
    <s v="11892A (and patch)"/>
    <x v="0"/>
    <x v="1"/>
    <d v="2014-01-14T11:08:39"/>
    <d v="2014-01-28T12:52:35"/>
    <s v="MDU"/>
    <x v="0"/>
    <n v="5"/>
    <x v="0"/>
    <x v="7"/>
  </r>
  <r>
    <s v="GPS300003453"/>
    <s v="NaNs: legitimate or pathological?"/>
    <x v="2"/>
    <s v="Open"/>
    <s v="Developmental"/>
    <m/>
    <m/>
    <s v="SIRN11853H_SECRET and earlier"/>
    <s v="LBCR"/>
    <s v="3-Normal Queue"/>
    <s v="DR3381"/>
    <s v="Joseph Barcelo"/>
    <d v="2014-02-06T14:54:17"/>
    <d v="2014-01-14T21:49:03"/>
    <m/>
    <m/>
    <m/>
    <m/>
    <s v="Test Engineering"/>
    <m/>
    <m/>
    <m/>
    <s v="Joseph Barcelo"/>
    <x v="22"/>
    <m/>
    <x v="1"/>
    <x v="1"/>
    <d v="2014-01-14T21:49:03"/>
    <m/>
    <s v="Software"/>
    <x v="1"/>
    <n v="0"/>
    <x v="0"/>
    <x v="4"/>
  </r>
  <r>
    <s v="GPS300003454"/>
    <s v="Measurement names in MDU NCE Signals script not sufficiently unique"/>
    <x v="0"/>
    <s v="Closed/Approved"/>
    <s v="Developmental"/>
    <m/>
    <m/>
    <m/>
    <s v="CSTS"/>
    <s v="2-Give High Attention"/>
    <m/>
    <s v="Robert Mayercik"/>
    <d v="2014-01-15T16:33:19"/>
    <d v="2014-01-15T15:32:23"/>
    <d v="2014-01-24T00:34:01"/>
    <s v="Coding Error"/>
    <s v="Fixed"/>
    <s v="Cheryl Hodge"/>
    <s v="Test Software"/>
    <s v="Nick.Suttora@itt.com"/>
    <s v="Acceptance Phase (HW)"/>
    <m/>
    <s v="Robert Mayercik"/>
    <x v="10"/>
    <s v="11892 Patch"/>
    <x v="1"/>
    <x v="1"/>
    <d v="2014-01-15T15:32:23"/>
    <d v="2014-01-24T00:34:01"/>
    <s v="MDU"/>
    <x v="0"/>
    <n v="4"/>
    <x v="0"/>
    <x v="7"/>
  </r>
  <r>
    <s v="GPS300003456"/>
    <s v="NPE Group Delay Differential and Coherence measurements need to be calculated over temperature per configuration."/>
    <x v="2"/>
    <s v="Open"/>
    <s v="Developmental"/>
    <m/>
    <m/>
    <m/>
    <s v="Navigation Payload Element (NPE)"/>
    <s v="3-Normal Queue"/>
    <n v="3238"/>
    <s v="Vincent Cuprewich"/>
    <d v="2014-01-15T16:34:49"/>
    <d v="2014-01-15T15:35:40"/>
    <m/>
    <m/>
    <m/>
    <m/>
    <s v="Test Engineering"/>
    <m/>
    <m/>
    <m/>
    <s v="Michael Topolski"/>
    <x v="11"/>
    <m/>
    <x v="1"/>
    <x v="1"/>
    <d v="2014-01-15T15:35:40"/>
    <m/>
    <s v="NPE"/>
    <x v="3"/>
    <n v="0"/>
    <x v="0"/>
    <x v="9"/>
  </r>
  <r>
    <s v="GPS300003457"/>
    <s v="NAV Messaging Field Updates"/>
    <x v="0"/>
    <s v="Closed/Approved"/>
    <s v="Developmental"/>
    <m/>
    <m/>
    <m/>
    <s v="CSTS"/>
    <s v="3-Normal Queue"/>
    <m/>
    <s v="Richard Lourette"/>
    <d v="2014-01-15T16:38:59"/>
    <d v="2014-01-15T16:00:14"/>
    <d v="2014-01-25T11:41:53"/>
    <s v="Coding Error"/>
    <s v="Fixed"/>
    <s v="Cheryl Hodge"/>
    <s v="Test Software"/>
    <s v="George.Lewis@itt.com"/>
    <m/>
    <m/>
    <s v="Kenneth Adam"/>
    <x v="1"/>
    <s v="SIRN11796BE"/>
    <x v="1"/>
    <x v="1"/>
    <d v="2014-01-15T16:00:14"/>
    <d v="2014-01-25T11:41:53"/>
    <s v="Software"/>
    <x v="1"/>
    <n v="4"/>
    <x v="0"/>
    <x v="4"/>
  </r>
  <r>
    <s v="GPS300003459"/>
    <s v="MDU Crosslink Receive cleanup caused Code Dwell Imbalance to fail"/>
    <x v="0"/>
    <s v="Closed/Approved"/>
    <s v="Developmental"/>
    <m/>
    <m/>
    <m/>
    <s v="MITE"/>
    <s v="2-Give High Attention"/>
    <m/>
    <s v="Robert Mayercik"/>
    <d v="2014-01-16T14:42:33"/>
    <d v="2014-01-16T11:55:48"/>
    <d v="2014-01-28T14:04:13"/>
    <s v="Coding Error"/>
    <s v="Fixed"/>
    <s v="Cheryl Hodge"/>
    <s v="Test Engineering"/>
    <s v="Bruce.Johnson@itt.com"/>
    <s v="Acceptance Phase (HW)"/>
    <m/>
    <s v="Robert Mayercik"/>
    <x v="0"/>
    <s v="11892A (Plus Patch)"/>
    <x v="0"/>
    <x v="1"/>
    <d v="2014-01-16T11:55:48"/>
    <d v="2014-01-28T14:04:13"/>
    <s v="MDU"/>
    <x v="0"/>
    <n v="5"/>
    <x v="0"/>
    <x v="7"/>
  </r>
  <r>
    <s v="GPS300003460"/>
    <s v="Variable name overload in RF Coupling Scripts causing incorrect limits to be applied"/>
    <x v="0"/>
    <s v="Closed/Approved"/>
    <s v="Developmental"/>
    <m/>
    <m/>
    <m/>
    <s v="MITE"/>
    <s v="2-Give High Attention"/>
    <m/>
    <s v="Robert Mayercik"/>
    <d v="2014-01-16T14:37:54"/>
    <d v="2014-01-16T11:57:17"/>
    <d v="2014-01-21T21:56:14"/>
    <s v="Coding Error"/>
    <s v="Fixed"/>
    <s v="Cheryl Hodge"/>
    <s v="Test Engineering"/>
    <s v="Bruce.Johnson@itt.com"/>
    <m/>
    <m/>
    <s v="Robert Mayercik"/>
    <x v="0"/>
    <s v="11892A (Plus Patch)"/>
    <x v="0"/>
    <x v="1"/>
    <d v="2014-01-16T11:57:17"/>
    <d v="2014-01-21T21:56:14"/>
    <s v="MDU"/>
    <x v="0"/>
    <n v="4"/>
    <x v="0"/>
    <x v="7"/>
  </r>
  <r>
    <s v="GPS300003463"/>
    <s v="Persistent Variables for controlling environment settings at NPE Panel Level"/>
    <x v="2"/>
    <s v="Open"/>
    <s v="Developmental"/>
    <m/>
    <m/>
    <m/>
    <s v="CSTS"/>
    <s v="2-Give High Attention"/>
    <m/>
    <s v="George Lewis"/>
    <d v="2014-01-16T14:14:50"/>
    <d v="2014-01-16T13:55:04"/>
    <m/>
    <m/>
    <m/>
    <m/>
    <s v="Systems"/>
    <m/>
    <m/>
    <m/>
    <s v="Vincent Cuprewich"/>
    <x v="11"/>
    <m/>
    <x v="2"/>
    <x v="1"/>
    <d v="2014-01-16T13:55:04"/>
    <m/>
    <s v="NPE"/>
    <x v="1"/>
    <n v="0"/>
    <x v="0"/>
    <x v="4"/>
  </r>
  <r>
    <s v="GPS300003464"/>
    <s v="MDU LBand Combined Group Delay script suffers from same variable name overload as Coupling"/>
    <x v="0"/>
    <s v="Closed/Approved"/>
    <s v="Developmental"/>
    <m/>
    <m/>
    <m/>
    <s v="CSTS"/>
    <s v="1-Resolve Immediately"/>
    <n v="3460"/>
    <s v="Robert Mayercik"/>
    <d v="2014-01-18T19:18:54"/>
    <d v="2014-01-18T10:31:24"/>
    <d v="2014-01-28T12:54:30"/>
    <s v="Coding Error"/>
    <s v="Fixed"/>
    <s v="Cheryl Hodge"/>
    <s v="Test Software"/>
    <s v="Katherine.Carita@itt.com"/>
    <s v="Acceptance Phase (HW)"/>
    <m/>
    <s v="Robert Mayercik"/>
    <x v="0"/>
    <s v="11892A (and patch)"/>
    <x v="3"/>
    <x v="1"/>
    <d v="2014-01-18T10:31:24"/>
    <d v="2014-01-28T12:54:30"/>
    <s v="MDU"/>
    <x v="0"/>
    <n v="5"/>
    <x v="0"/>
    <x v="7"/>
  </r>
  <r>
    <s v="GPS300003465"/>
    <s v="Incorporate NAV message definition changes from review"/>
    <x v="2"/>
    <s v="Open"/>
    <s v="Developmental"/>
    <m/>
    <m/>
    <m/>
    <s v="CSTS"/>
    <s v="4-Low Priority"/>
    <m/>
    <s v="George Lewis"/>
    <d v="2014-01-20T15:01:47"/>
    <d v="2014-01-20T11:59:22"/>
    <m/>
    <m/>
    <m/>
    <m/>
    <s v="Flight Software"/>
    <m/>
    <m/>
    <m/>
    <s v="Richard Lourette"/>
    <x v="22"/>
    <m/>
    <x v="1"/>
    <x v="1"/>
    <d v="2014-01-20T11:59:22"/>
    <m/>
    <s v="Software"/>
    <x v="1"/>
    <n v="0"/>
    <x v="0"/>
    <x v="4"/>
  </r>
  <r>
    <s v="GPS300003467"/>
    <s v="Default Installation Failed because Watlow equipment not present"/>
    <x v="2"/>
    <s v="Open"/>
    <s v="Developmental"/>
    <m/>
    <m/>
    <m/>
    <s v="CSTS"/>
    <s v="2-Give High Attention"/>
    <m/>
    <s v="Roger Masotti"/>
    <d v="2014-01-23T14:51:58"/>
    <d v="2014-01-20T22:12:58"/>
    <m/>
    <m/>
    <m/>
    <m/>
    <s v="Test Engineering"/>
    <m/>
    <s v="SWIT Phase"/>
    <m/>
    <s v="Roger Masotti"/>
    <x v="1"/>
    <m/>
    <x v="1"/>
    <x v="1"/>
    <d v="2014-01-20T22:12:58"/>
    <m/>
    <s v="Software"/>
    <x v="1"/>
    <n v="0"/>
    <x v="1"/>
    <x v="1"/>
  </r>
  <r>
    <s v="GPS300003468"/>
    <s v="Recorder output defaults to the off state during ATP testing"/>
    <x v="2"/>
    <s v="Open"/>
    <s v="Formal DR"/>
    <m/>
    <m/>
    <m/>
    <s v="Transmitter/Tuning STE"/>
    <s v="3-Normal Queue"/>
    <m/>
    <s v="Dick Wong"/>
    <d v="2014-02-06T15:20:17"/>
    <d v="2014-01-21T13:58:35"/>
    <m/>
    <s v="Enhancement"/>
    <m/>
    <m/>
    <s v="Test Engineering"/>
    <s v="David.Valvano@itt.com"/>
    <s v="Unit Test Phase"/>
    <s v="XMTR STE"/>
    <s v="David Valvano"/>
    <x v="34"/>
    <m/>
    <x v="4"/>
    <x v="1"/>
    <d v="2014-01-21T13:58:35"/>
    <m/>
    <s v="SV Qual"/>
    <x v="4"/>
    <n v="0"/>
    <x v="0"/>
    <x v="10"/>
  </r>
  <r>
    <s v="GPS300003471"/>
    <s v="Dry Run SIQT Test Case 7.1.2.1.5 - unable to verify requirements"/>
    <x v="2"/>
    <s v="Open"/>
    <s v="Developmental"/>
    <m/>
    <m/>
    <m/>
    <s v="CSTS"/>
    <s v="2-Give High Attention"/>
    <m/>
    <s v="Roger Masotti"/>
    <d v="2014-01-23T14:37:12"/>
    <d v="2014-01-22T02:47:17"/>
    <m/>
    <m/>
    <m/>
    <m/>
    <s v="Test Software"/>
    <m/>
    <m/>
    <m/>
    <s v="Roger Masotti"/>
    <x v="1"/>
    <m/>
    <x v="1"/>
    <x v="1"/>
    <d v="2014-01-22T02:47:17"/>
    <m/>
    <s v="Software"/>
    <x v="1"/>
    <n v="0"/>
    <x v="0"/>
    <x v="4"/>
  </r>
  <r>
    <s v="GPS300003472"/>
    <s v="MDU Standard Codes script has duplicated measurement names"/>
    <x v="0"/>
    <s v="Closed/Approved"/>
    <s v="Developmental"/>
    <m/>
    <m/>
    <m/>
    <s v="CSTS"/>
    <s v="3-Normal Queue"/>
    <m/>
    <s v="Robert Mayercik"/>
    <d v="2014-01-23T14:31:55"/>
    <d v="2014-01-22T13:14:06"/>
    <d v="2014-01-24T00:38:27"/>
    <s v="Requirement Misunderstood"/>
    <s v="Fixed"/>
    <s v="Cheryl Hodge"/>
    <s v="Test Software"/>
    <s v="Nick.Suttora@itt.com"/>
    <m/>
    <m/>
    <s v="Robert Mayercik"/>
    <x v="0"/>
    <s v="11892 Patch"/>
    <x v="1"/>
    <x v="1"/>
    <d v="2014-01-22T13:14:06"/>
    <d v="2014-01-24T00:38:27"/>
    <s v="MDU"/>
    <x v="0"/>
    <n v="4"/>
    <x v="0"/>
    <x v="7"/>
  </r>
  <r>
    <s v="GPS300003473"/>
    <s v="MDU Non-Standard Codes script not designed to be trendable"/>
    <x v="2"/>
    <s v="Open"/>
    <s v="Developmental"/>
    <m/>
    <m/>
    <m/>
    <s v="CSTS"/>
    <s v="3-Normal Queue"/>
    <m/>
    <s v="Robert Mayercik"/>
    <d v="2014-01-23T14:31:18"/>
    <d v="2014-01-22T13:16:56"/>
    <m/>
    <s v="Requirement Misunderstood"/>
    <m/>
    <m/>
    <s v="Test Software"/>
    <m/>
    <m/>
    <m/>
    <s v="Robert Mayercik"/>
    <x v="20"/>
    <m/>
    <x v="1"/>
    <x v="1"/>
    <d v="2014-01-22T13:16:56"/>
    <m/>
    <s v="MDU"/>
    <x v="0"/>
    <n v="0"/>
    <x v="0"/>
    <x v="7"/>
  </r>
  <r>
    <s v="GPS300003475"/>
    <s v="MDU Phase Imbalance Requirement Are Not Being Met at the Subassembly Level"/>
    <x v="2"/>
    <s v="Open"/>
    <s v="Developmental"/>
    <m/>
    <m/>
    <m/>
    <s v="Mission Data Unit (MDU)"/>
    <s v="1-Resolve Immediately"/>
    <m/>
    <s v="Michael Yucis"/>
    <d v="2014-01-23T14:22:16"/>
    <d v="2014-01-22T17:32:17"/>
    <m/>
    <m/>
    <m/>
    <m/>
    <s v="Systems"/>
    <m/>
    <m/>
    <m/>
    <s v="Michael Yucis"/>
    <x v="4"/>
    <m/>
    <x v="0"/>
    <x v="0"/>
    <d v="2014-01-22T17:32:17"/>
    <m/>
    <s v="MDU"/>
    <x v="2"/>
    <n v="0"/>
    <x v="0"/>
    <x v="7"/>
  </r>
  <r>
    <s v="GPS300003479"/>
    <s v="Missing Files for TSW SIQT NPEITE Dry run Data Set Sirn 11989"/>
    <x v="0"/>
    <s v="Closed/Approved"/>
    <s v="Developmental"/>
    <m/>
    <m/>
    <m/>
    <s v="CSTS"/>
    <s v="2-Give High Attention"/>
    <m/>
    <s v="Julie Fazio"/>
    <d v="2014-01-25T11:54:09"/>
    <d v="2014-01-23T14:34:08"/>
    <d v="2014-01-25T15:53:12"/>
    <s v="Test Set Up Error"/>
    <s v="Fixed"/>
    <s v="Cheryl Hodge"/>
    <s v="Test Software"/>
    <s v="Julie.Fazio@itt.com"/>
    <m/>
    <m/>
    <s v="Julie Fazio"/>
    <x v="1"/>
    <s v="TSW SIQT Data Set DR3479"/>
    <x v="1"/>
    <x v="1"/>
    <d v="2014-01-23T14:34:08"/>
    <d v="2014-02-06T16:54:04"/>
    <s v="Software"/>
    <x v="1"/>
    <n v="6"/>
    <x v="0"/>
    <x v="4"/>
  </r>
  <r>
    <s v="GPS300003480"/>
    <s v="Known Issue Recovery Script Needs to be Added to SIRN 11989"/>
    <x v="2"/>
    <s v="Open"/>
    <s v="Developmental"/>
    <m/>
    <m/>
    <m/>
    <s v="MITE"/>
    <s v="4-Low Priority"/>
    <m/>
    <s v="Hamida Yaniero"/>
    <d v="2014-01-25T11:51:46"/>
    <d v="2014-01-24T00:06:24"/>
    <m/>
    <m/>
    <m/>
    <m/>
    <s v="Test Software"/>
    <m/>
    <m/>
    <m/>
    <s v="Kenneth Adam"/>
    <x v="1"/>
    <s v="SIRN11989A"/>
    <x v="2"/>
    <x v="1"/>
    <d v="2014-01-24T00:06:24"/>
    <m/>
    <s v="Software"/>
    <x v="1"/>
    <n v="0"/>
    <x v="0"/>
    <x v="4"/>
  </r>
  <r>
    <s v="GPS300003481"/>
    <s v="NPE EC and MEC OOBE masks require updating for the 1610 and 1660 RA bands."/>
    <x v="2"/>
    <s v="Open"/>
    <s v="Developmental"/>
    <m/>
    <m/>
    <m/>
    <s v="NPE ITE"/>
    <s v="2-Give High Attention"/>
    <m/>
    <s v="Michael Topolski"/>
    <d v="2014-01-28T14:04:35"/>
    <d v="2014-01-24T10:47:38"/>
    <m/>
    <m/>
    <m/>
    <m/>
    <s v="Systems"/>
    <m/>
    <m/>
    <m/>
    <s v="Luigi Greco"/>
    <x v="11"/>
    <m/>
    <x v="1"/>
    <x v="1"/>
    <d v="2014-01-24T10:47:38"/>
    <m/>
    <s v="NPE"/>
    <x v="3"/>
    <n v="0"/>
    <x v="0"/>
    <x v="9"/>
  </r>
  <r>
    <s v="GPS300003482"/>
    <s v="LBCR TTX GUI operation on disposed object exception"/>
    <x v="2"/>
    <s v="Open"/>
    <s v="Developmental"/>
    <m/>
    <m/>
    <m/>
    <s v="LBCR"/>
    <s v="4-Low Priority"/>
    <s v="DR2861"/>
    <s v="Joseph Barcelo"/>
    <d v="2014-02-06T14:59:24"/>
    <d v="2014-01-24T14:01:09"/>
    <m/>
    <m/>
    <m/>
    <m/>
    <s v="Systems"/>
    <m/>
    <s v="Integration Test Phase"/>
    <m/>
    <s v="Joseph Barcelo"/>
    <x v="22"/>
    <m/>
    <x v="2"/>
    <x v="1"/>
    <d v="2014-01-24T14:01:09"/>
    <m/>
    <s v="Software"/>
    <x v="1"/>
    <n v="0"/>
    <x v="0"/>
    <x v="4"/>
  </r>
  <r>
    <s v="GPS300003483"/>
    <s v="MDU_LBand_RF_Coupling_FlightCodes.xts needs to run MDU in P Code"/>
    <x v="0"/>
    <s v="Closed/Approved"/>
    <s v="Developmental"/>
    <m/>
    <m/>
    <m/>
    <s v="CSTS"/>
    <s v="1-Resolve Immediately"/>
    <m/>
    <s v="Robert Mayercik"/>
    <d v="2014-01-25T11:50:12"/>
    <d v="2014-01-24T14:19:21"/>
    <d v="2014-01-28T12:53:16"/>
    <s v="Customer Request"/>
    <s v="Fixed"/>
    <s v="Cheryl Hodge"/>
    <s v="Systems"/>
    <s v="Michael.Yucis@itt.com"/>
    <s v="Acceptance Phase (HW)"/>
    <m/>
    <s v="Robert Mayercik"/>
    <x v="0"/>
    <s v="11892A (and Patch)"/>
    <x v="3"/>
    <x v="1"/>
    <d v="2014-01-24T14:19:21"/>
    <d v="2014-01-28T12:53:16"/>
    <s v="MDU"/>
    <x v="0"/>
    <n v="5"/>
    <x v="0"/>
    <x v="7"/>
  </r>
  <r>
    <s v="GPS300003486"/>
    <s v="TSW SIQT Dry Run TC7.1.4.3.7 Issue - TIC Config"/>
    <x v="2"/>
    <s v="Open"/>
    <s v="Developmental"/>
    <m/>
    <m/>
    <m/>
    <s v="CSTS"/>
    <s v="3-Normal Queue"/>
    <m/>
    <s v="George Lewis"/>
    <d v="2014-02-06T15:32:09"/>
    <d v="2014-01-25T02:34:36"/>
    <m/>
    <s v="Coding Error"/>
    <m/>
    <m/>
    <s v="Test Software"/>
    <s v="Roger.Masotti@itt.com"/>
    <m/>
    <m/>
    <s v="Kenneth Adam"/>
    <x v="1"/>
    <m/>
    <x v="1"/>
    <x v="1"/>
    <d v="2014-01-25T02:34:36"/>
    <m/>
    <s v="Software"/>
    <x v="1"/>
    <n v="0"/>
    <x v="1"/>
    <x v="4"/>
  </r>
  <r>
    <s v="GPS300003487"/>
    <s v="TSW Dry Run SIQT TSW_SIQT_Stored_Commands.xts missing stored commands"/>
    <x v="0"/>
    <s v="Closed/Approved"/>
    <s v="Developmental"/>
    <m/>
    <m/>
    <m/>
    <s v="MITE"/>
    <s v="4-Low Priority"/>
    <m/>
    <s v="Hamida Yaniero"/>
    <d v="2014-02-06T15:33:19"/>
    <d v="2014-01-25T16:09:05"/>
    <d v="2014-02-07T17:49:08"/>
    <s v="Coding Error"/>
    <s v="Fixed"/>
    <s v="Cheryl Hodge"/>
    <s v="Test Software"/>
    <s v="Roger.Masotti@itt.com"/>
    <s v="SIQT Phase (SW)"/>
    <m/>
    <s v="Roger Masotti"/>
    <x v="1"/>
    <m/>
    <x v="2"/>
    <x v="1"/>
    <d v="2014-01-25T16:09:05"/>
    <d v="2014-02-07T17:49:08"/>
    <s v="Software"/>
    <x v="1"/>
    <n v="6"/>
    <x v="0"/>
    <x v="4"/>
  </r>
  <r>
    <s v="GPS300003488"/>
    <s v="Dry Run test script TSW_SIQT_Invalid_SMC.xts incorrectly named the stored data"/>
    <x v="1"/>
    <s v="Open"/>
    <s v="Developmental"/>
    <m/>
    <m/>
    <m/>
    <s v="MITE"/>
    <s v="4-Low Priority"/>
    <m/>
    <s v="Hamida Yaniero"/>
    <d v="2014-02-06T15:34:07"/>
    <d v="2014-01-25T16:26:10"/>
    <d v="2014-02-07T17:50:16"/>
    <s v="Coding Error"/>
    <s v="Fixed"/>
    <m/>
    <s v="Test Software"/>
    <s v="Kenneth.Adam@itt.com"/>
    <m/>
    <m/>
    <s v="Roger Masotti"/>
    <x v="1"/>
    <m/>
    <x v="2"/>
    <x v="1"/>
    <d v="2014-01-25T16:26:10"/>
    <m/>
    <s v="Software"/>
    <x v="1"/>
    <n v="0"/>
    <x v="0"/>
    <x v="4"/>
  </r>
  <r>
    <s v="GPS300003489"/>
    <s v="TSW SIQT TC 7.1.5.5.3 Too Large MUB Failed Script does not verify requirement correctly"/>
    <x v="2"/>
    <s v="Open"/>
    <s v="Developmental"/>
    <m/>
    <m/>
    <m/>
    <s v="Mission Data Unit (MDU)"/>
    <s v="4-Low Priority"/>
    <m/>
    <s v="Kenneth Adam"/>
    <d v="2014-02-06T15:34:58"/>
    <d v="2014-01-25T18:54:41"/>
    <m/>
    <m/>
    <m/>
    <m/>
    <s v="Test Software"/>
    <m/>
    <m/>
    <m/>
    <s v="Roger Masotti"/>
    <x v="1"/>
    <m/>
    <x v="2"/>
    <x v="1"/>
    <d v="2014-01-25T18:54:41"/>
    <m/>
    <s v="Software"/>
    <x v="1"/>
    <n v="0"/>
    <x v="0"/>
    <x v="4"/>
  </r>
  <r>
    <s v="GPS300003494"/>
    <s v="Key Supercession Script Requires LBCR HW Measurement Mode to be Set"/>
    <x v="2"/>
    <s v="Open"/>
    <s v="Developmental"/>
    <m/>
    <m/>
    <m/>
    <s v="MITE"/>
    <s v="3-Normal Queue"/>
    <s v="DR3357, DR3410"/>
    <s v="Robert Mayercik"/>
    <d v="2014-02-05T17:54:05"/>
    <d v="2014-01-29T19:45:40"/>
    <m/>
    <m/>
    <m/>
    <m/>
    <s v="Test Software"/>
    <m/>
    <s v="Integration Test Phase"/>
    <m/>
    <s v="Nick Suttora"/>
    <x v="9"/>
    <m/>
    <x v="1"/>
    <x v="1"/>
    <d v="2014-01-29T19:45:40"/>
    <m/>
    <s v="MDU"/>
    <x v="0"/>
    <n v="0"/>
    <x v="0"/>
    <x v="7"/>
  </r>
  <r>
    <s v="GPS300003496"/>
    <s v="The software driver for the Watlow F4 controller needs to incorporate additional safeguards to protect against a controller s"/>
    <x v="2"/>
    <s v="Open"/>
    <s v="Formal DR"/>
    <m/>
    <s v="SIRN 11990"/>
    <m/>
    <s v="Transmitter/Tuning STE"/>
    <s v="2-Give High Attention"/>
    <s v="FC29257"/>
    <s v="Dick Wong"/>
    <d v="2014-02-06T15:26:48"/>
    <d v="2014-01-30T09:01:15"/>
    <m/>
    <s v="Enhancement"/>
    <m/>
    <m/>
    <s v="Test Engineering"/>
    <s v="Theodore.Guasconi@itt.com"/>
    <s v="Integration Test Phase"/>
    <m/>
    <s v="Theodore Guasconi"/>
    <x v="34"/>
    <m/>
    <x v="0"/>
    <x v="1"/>
    <d v="2014-01-30T09:01:15"/>
    <m/>
    <s v="SV Qual"/>
    <x v="4"/>
    <n v="0"/>
    <x v="0"/>
    <x v="10"/>
  </r>
  <r>
    <s v="GPS300003497"/>
    <s v="T5 performance issues hampering script work on MITE-MAR 4"/>
    <x v="1"/>
    <s v="Closed/Awaiting Approval"/>
    <s v="Developmental"/>
    <m/>
    <m/>
    <m/>
    <s v="CSTS"/>
    <s v="2-Give High Attention"/>
    <m/>
    <s v="Jason Jackson"/>
    <d v="2014-02-04T16:29:58"/>
    <d v="2014-01-30T12:52:54"/>
    <d v="2014-02-04T16:10:48"/>
    <s v="Enhancement"/>
    <s v="Fixed"/>
    <m/>
    <s v="Test Engineering"/>
    <s v="Robert.Mayercik@itt.com"/>
    <m/>
    <m/>
    <s v="Robert Mayercik"/>
    <x v="10"/>
    <s v="11796BF"/>
    <x v="0"/>
    <x v="1"/>
    <d v="2014-01-30T12:52:54"/>
    <m/>
    <s v="MDU"/>
    <x v="1"/>
    <n v="0"/>
    <x v="0"/>
    <x v="4"/>
  </r>
  <r>
    <s v="GPS300003498"/>
    <s v="CSTS SIRN BD is not executing nested loop structures correctly"/>
    <x v="0"/>
    <s v="Closed/Approved"/>
    <s v="Developmental"/>
    <m/>
    <m/>
    <s v="CSTS 11796BD+Engineering"/>
    <s v="CSTS"/>
    <s v="2-Give High Attention"/>
    <m/>
    <s v="Kenneth Adam"/>
    <d v="2014-02-04T16:29:16"/>
    <d v="2014-01-30T17:04:41"/>
    <d v="2014-02-07T11:14:35"/>
    <s v="Coding Error"/>
    <s v="Fixed"/>
    <s v="Cheryl Hodge"/>
    <s v="Test Software"/>
    <s v="Robert.Mayercik@itt.com"/>
    <s v="Integration Test Phase"/>
    <m/>
    <s v="Robert Mayercik"/>
    <x v="10"/>
    <s v="11796BF"/>
    <x v="3"/>
    <x v="1"/>
    <d v="2014-01-30T17:04:41"/>
    <d v="2014-02-07T11:14:35"/>
    <s v="MDU"/>
    <x v="1"/>
    <n v="6"/>
    <x v="0"/>
    <x v="4"/>
  </r>
  <r>
    <s v="GPS300003499"/>
    <s v="FSW: AFS Lock Status Recovery Forces TKS To Open Loop"/>
    <x v="0"/>
    <s v="Closed/Approved"/>
    <s v="Developmental"/>
    <s v="code"/>
    <m/>
    <m/>
    <s v="Mission Data Unit (MDU)"/>
    <s v="3-Normal Queue"/>
    <m/>
    <s v="Aryeh Tasher"/>
    <d v="2014-01-31T10:42:17"/>
    <d v="2014-01-31T10:28:29"/>
    <d v="2014-02-08T20:14:45"/>
    <s v="Coding Error"/>
    <s v="Fixed"/>
    <s v="Cheryl Hodge"/>
    <s v="Flight Software"/>
    <s v="Aryeh.Tasher@itt.com"/>
    <m/>
    <m/>
    <s v="Aryeh Tasher"/>
    <x v="10"/>
    <n v="12004"/>
    <x v="1"/>
    <x v="2"/>
    <d v="2014-01-31T10:28:29"/>
    <d v="2014-02-08T20:14:45"/>
    <s v="Software"/>
    <x v="1"/>
    <n v="6"/>
    <x v="0"/>
    <x v="3"/>
  </r>
  <r>
    <s v="GPS300003501"/>
    <s v="TSW_SIQT_1553_Inject_All_Telemetry.xts script needs updates"/>
    <x v="2"/>
    <s v="Open"/>
    <s v="Developmental"/>
    <m/>
    <m/>
    <m/>
    <s v="MITE"/>
    <s v="3-Normal Queue"/>
    <m/>
    <s v="Julie Fazio"/>
    <d v="2014-02-06T15:35:37"/>
    <d v="2014-01-31T17:07:17"/>
    <m/>
    <s v="Coding Error"/>
    <m/>
    <m/>
    <s v="Test Software"/>
    <m/>
    <m/>
    <m/>
    <s v="Julie Fazio"/>
    <x v="1"/>
    <m/>
    <x v="2"/>
    <x v="1"/>
    <d v="2014-01-31T17:07:17"/>
    <m/>
    <s v="Software"/>
    <x v="1"/>
    <n v="0"/>
    <x v="0"/>
    <x v="4"/>
  </r>
  <r>
    <s v="GPS300003504"/>
    <s v="Need to increase the offset margin during high drive cal curve measurements."/>
    <x v="2"/>
    <s v="Open"/>
    <s v="Formal DR"/>
    <m/>
    <m/>
    <m/>
    <s v="Transmitter/Tuning STE"/>
    <s v="1-Resolve Immediately"/>
    <m/>
    <s v="Dick Wong"/>
    <d v="2014-02-06T14:30:19"/>
    <d v="2014-02-04T06:55:16"/>
    <m/>
    <s v="Enhancement"/>
    <m/>
    <m/>
    <s v="Test Engineering"/>
    <s v="David.Valvano@itt.com"/>
    <s v="Integration Test Phase"/>
    <s v="XMTR STE"/>
    <s v="David Valvano"/>
    <x v="34"/>
    <m/>
    <x v="0"/>
    <x v="1"/>
    <d v="2014-02-04T06:55:16"/>
    <m/>
    <s v="SV Qual"/>
    <x v="4"/>
    <n v="0"/>
    <x v="0"/>
    <x v="10"/>
  </r>
  <r>
    <s v="GPS300003505"/>
    <s v="The calibration curve default driver list needs to be updated to accomodate latest system requirements."/>
    <x v="2"/>
    <s v="Open"/>
    <s v="Formal DR"/>
    <m/>
    <m/>
    <m/>
    <s v="Transmitter/Tuning STE"/>
    <s v="1-Resolve Immediately"/>
    <m/>
    <s v="Dick Wong"/>
    <d v="2014-02-06T14:32:35"/>
    <d v="2014-02-04T07:12:55"/>
    <m/>
    <s v="Enhancement"/>
    <m/>
    <m/>
    <s v="Hardware"/>
    <s v="David.Valvano@itt.com"/>
    <s v="Integration Test Phase"/>
    <s v="XMTR STE"/>
    <s v="David Valvano"/>
    <x v="34"/>
    <m/>
    <x v="1"/>
    <x v="1"/>
    <d v="2014-02-04T07:12:55"/>
    <m/>
    <s v="SV Qual"/>
    <x v="4"/>
    <n v="0"/>
    <x v="0"/>
    <x v="10"/>
  </r>
  <r>
    <s v="GPS300003506"/>
    <s v="TSW SIQT Dry Run Procedure Redlines"/>
    <x v="2"/>
    <s v="Open"/>
    <s v="Developmental"/>
    <m/>
    <s v="TSW STD Appendix"/>
    <m/>
    <s v="MITE"/>
    <s v="3-Normal Queue"/>
    <m/>
    <s v="Kenneth Adam"/>
    <d v="2014-02-06T15:31:00"/>
    <d v="2014-02-04T10:19:06"/>
    <m/>
    <s v="Document Deficiency"/>
    <m/>
    <m/>
    <s v="Test Software"/>
    <m/>
    <m/>
    <m/>
    <s v="Kenneth Adam"/>
    <x v="1"/>
    <m/>
    <x v="1"/>
    <x v="1"/>
    <d v="2014-02-04T10:19:06"/>
    <m/>
    <s v="Software"/>
    <x v="1"/>
    <n v="0"/>
    <x v="1"/>
    <x v="4"/>
  </r>
  <r>
    <s v="GPS300003507"/>
    <s v="Power Meter Measurement names in MDU ATP Coupling Scripts are not trendable"/>
    <x v="2"/>
    <s v="In Progress"/>
    <s v="Developmental"/>
    <m/>
    <m/>
    <m/>
    <s v="CSTS"/>
    <s v="2-Give High Attention"/>
    <m/>
    <s v="Robert Mayercik"/>
    <d v="2014-02-05T17:41:56"/>
    <d v="2014-02-04T11:00:57"/>
    <m/>
    <s v="Coding Error"/>
    <m/>
    <m/>
    <s v="Test Software"/>
    <m/>
    <s v="Acceptance Phase (HW)"/>
    <m/>
    <s v="Robert Mayercik"/>
    <x v="9"/>
    <m/>
    <x v="1"/>
    <x v="1"/>
    <d v="2014-02-04T11:00:57"/>
    <m/>
    <s v="MDU"/>
    <x v="0"/>
    <n v="0"/>
    <x v="0"/>
    <x v="4"/>
  </r>
  <r>
    <s v="GPS300003510"/>
    <s v="Improve the measurement accuracy during the transmitter OOBE test."/>
    <x v="2"/>
    <s v="Open"/>
    <s v="Formal DR"/>
    <m/>
    <m/>
    <m/>
    <s v="Transmitter/Tuning STE"/>
    <s v="1-Resolve Immediately"/>
    <m/>
    <s v="Dick Wong"/>
    <d v="2014-02-06T14:38:59"/>
    <d v="2014-02-04T13:06:10"/>
    <m/>
    <s v="Enhancement"/>
    <m/>
    <m/>
    <s v="Hardware"/>
    <s v="David.Valvano@itt.com"/>
    <s v="Integration Test Phase"/>
    <s v="XMTR STE"/>
    <s v="David Valvano"/>
    <x v="34"/>
    <m/>
    <x v="1"/>
    <x v="1"/>
    <d v="2014-02-04T13:06:10"/>
    <m/>
    <s v="SV Qual"/>
    <x v="4"/>
    <n v="0"/>
    <x v="0"/>
    <x v="10"/>
  </r>
  <r>
    <s v="GPS300003515"/>
    <s v="Calibration curve generation software needs to include a routine that sets Pin to correct level."/>
    <x v="2"/>
    <s v="Open"/>
    <s v="Formal DR"/>
    <m/>
    <m/>
    <m/>
    <s v="Transmitter/Tuning STE"/>
    <s v="1-Resolve Immediately"/>
    <m/>
    <s v="Dick Wong"/>
    <d v="2014-02-06T14:42:55"/>
    <d v="2014-02-05T09:43:01"/>
    <m/>
    <s v="Enhancement"/>
    <m/>
    <m/>
    <s v="Test Engineering"/>
    <s v="David.Valvano@itt.com"/>
    <s v="Integration Test Phase"/>
    <s v="XMTR STE"/>
    <s v="David Valvano"/>
    <x v="34"/>
    <m/>
    <x v="1"/>
    <x v="1"/>
    <d v="2014-02-05T09:43:01"/>
    <m/>
    <s v="SV Qual"/>
    <x v="4"/>
    <n v="0"/>
    <x v="0"/>
    <x v="10"/>
  </r>
  <r>
    <s v="GPS300003516"/>
    <s v="LBCR Commuication Loss with MITE"/>
    <x v="2"/>
    <s v="Open"/>
    <s v="Developmental"/>
    <m/>
    <m/>
    <s v="SIRN11796BF"/>
    <s v="CSTS"/>
    <s v="1-Resolve Immediately"/>
    <m/>
    <s v="Joseph Barcelo"/>
    <d v="2014-02-05T17:29:23"/>
    <d v="2014-02-05T12:52:03"/>
    <m/>
    <m/>
    <m/>
    <m/>
    <s v="Test Engineering"/>
    <m/>
    <s v="Integration Test Phase"/>
    <m/>
    <s v="Michael Stone"/>
    <x v="10"/>
    <m/>
    <x v="3"/>
    <x v="1"/>
    <d v="2014-02-05T12:52:03"/>
    <m/>
    <s v="Software"/>
    <x v="1"/>
    <n v="0"/>
    <x v="0"/>
    <x v="4"/>
  </r>
  <r>
    <s v="GPS300003519"/>
    <s v="FSW - Change NEC Commands on Red 1553B"/>
    <x v="4"/>
    <s v="In Progress"/>
    <s v="Developmental"/>
    <m/>
    <m/>
    <s v="SIRN 11981"/>
    <s v="Mission Data Unit (MDU)"/>
    <s v="1-Resolve Immediately"/>
    <m/>
    <s v="Michael Gilbert"/>
    <d v="2014-02-06T15:36:26"/>
    <d v="2014-02-06T14:30:36"/>
    <m/>
    <s v="Requirement Incorrect"/>
    <m/>
    <m/>
    <s v="Test Engineering"/>
    <m/>
    <s v="GNST Integration"/>
    <m/>
    <s v="Michael Gilbert"/>
    <x v="8"/>
    <m/>
    <x v="0"/>
    <x v="2"/>
    <d v="2014-02-06T14:30:36"/>
    <m/>
    <s v="Software"/>
    <x v="1"/>
    <n v="0"/>
    <x v="0"/>
    <x v="3"/>
  </r>
  <r>
    <s v="GPS300003521"/>
    <s v="SFM NEC subcase unable to run (TSW SIQT)"/>
    <x v="2"/>
    <s v="Open"/>
    <s v="Developmental"/>
    <m/>
    <m/>
    <m/>
    <s v="CSTS"/>
    <s v="2-Give High Attention"/>
    <m/>
    <s v="Hamida Yaniero"/>
    <d v="2014-02-10T14:27:50"/>
    <d v="2014-02-07T12:12:56"/>
    <m/>
    <m/>
    <m/>
    <m/>
    <s v="Test Software"/>
    <m/>
    <m/>
    <m/>
    <s v="Hamida Yaniero"/>
    <x v="1"/>
    <m/>
    <x v="1"/>
    <x v="1"/>
    <d v="2014-02-07T12:12:56"/>
    <m/>
    <s v="Software"/>
    <x v="1"/>
    <n v="0"/>
    <x v="0"/>
    <x v="4"/>
  </r>
  <r>
    <s v="GPS300003523"/>
    <s v="A1J4 RF swich isolation spec. limit appears in error on ATP data sheet."/>
    <x v="2"/>
    <s v="Open"/>
    <s v="Developmental"/>
    <m/>
    <m/>
    <m/>
    <s v="Transmitter/Tuning STE"/>
    <s v="3-Normal Queue"/>
    <m/>
    <s v="Dick Wong"/>
    <d v="2014-02-10T14:16:35"/>
    <d v="2014-02-10T14:02:37"/>
    <m/>
    <s v="Enhancement"/>
    <m/>
    <m/>
    <s v="Test Engineering"/>
    <s v="David.Valvano@itt.com"/>
    <m/>
    <s v="XMTR STE"/>
    <s v="David Valvano"/>
    <x v="34"/>
    <m/>
    <x v="2"/>
    <x v="1"/>
    <d v="2014-02-10T14:02:37"/>
    <m/>
    <s v="SV Qual"/>
    <x v="4"/>
    <n v="0"/>
    <x v="0"/>
    <x v="10"/>
  </r>
  <r>
    <m/>
    <m/>
    <x v="5"/>
    <m/>
    <m/>
    <m/>
    <m/>
    <m/>
    <m/>
    <m/>
    <m/>
    <m/>
    <m/>
    <m/>
    <m/>
    <m/>
    <m/>
    <m/>
    <m/>
    <m/>
    <m/>
    <m/>
    <m/>
    <x v="36"/>
    <m/>
    <x v="5"/>
    <x v="4"/>
    <m/>
    <m/>
    <m/>
    <x v="5"/>
    <m/>
    <x v="2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176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 chartFormat="3">
  <location ref="A3:O19" firstHeaderRow="1" firstDataRow="3" firstDataCol="1" rowPageCount="1" colPageCount="1"/>
  <pivotFields count="35">
    <pivotField dataField="1" showAll="0"/>
    <pivotField showAll="0"/>
    <pivotField axis="axisPage" multipleItemSelectionAllowed="1" showAll="0">
      <items count="8">
        <item x="2"/>
        <item x="4"/>
        <item x="3"/>
        <item m="1" x="6"/>
        <item x="1"/>
        <item h="1" x="5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7">
        <item sd="0" x="3"/>
        <item x="0"/>
        <item x="1"/>
        <item x="2"/>
        <item x="4"/>
        <item x="5"/>
        <item t="default"/>
      </items>
    </pivotField>
    <pivotField axis="axisRow" showAll="0">
      <items count="7">
        <item x="0"/>
        <item sd="0" x="2"/>
        <item sd="0" x="3"/>
        <item x="1"/>
        <item x="4"/>
        <item m="1" x="5"/>
        <item t="default"/>
      </items>
    </pivotField>
    <pivotField showAll="0"/>
    <pivotField showAll="0" defaultSubtotal="0"/>
    <pivotField showAll="0"/>
    <pivotField axis="axisRow" showAll="0">
      <items count="7">
        <item x="2"/>
        <item x="0"/>
        <item x="3"/>
        <item x="1"/>
        <item x="4"/>
        <item x="5"/>
        <item t="default"/>
      </items>
    </pivotField>
    <pivotField showAll="0" defaultSubtotal="0"/>
    <pivotField axis="axisCol" showAll="0">
      <items count="4">
        <item x="0"/>
        <item x="2"/>
        <item x="1"/>
        <item t="default"/>
      </items>
    </pivotField>
    <pivotField showAll="0" defaultSubtotal="0"/>
    <pivotField showAll="0" defaultSubtotal="0">
      <items count="5">
        <item x="0"/>
        <item x="1"/>
        <item x="2"/>
        <item x="3"/>
        <item x="4"/>
      </items>
    </pivotField>
  </pivotFields>
  <rowFields count="2">
    <field x="26"/>
    <field x="30"/>
  </rowFields>
  <rowItems count="14">
    <i>
      <x/>
    </i>
    <i r="1">
      <x/>
    </i>
    <i r="1">
      <x v="1"/>
    </i>
    <i r="1">
      <x v="2"/>
    </i>
    <i r="1">
      <x v="4"/>
    </i>
    <i>
      <x v="1"/>
    </i>
    <i>
      <x v="2"/>
    </i>
    <i>
      <x v="3"/>
    </i>
    <i r="1">
      <x/>
    </i>
    <i r="1">
      <x v="1"/>
    </i>
    <i r="1">
      <x v="2"/>
    </i>
    <i r="1">
      <x v="3"/>
    </i>
    <i r="1">
      <x v="4"/>
    </i>
    <i t="grand">
      <x/>
    </i>
  </rowItems>
  <colFields count="2">
    <field x="25"/>
    <field x="32"/>
  </colFields>
  <colItems count="14">
    <i>
      <x/>
    </i>
    <i>
      <x v="1"/>
      <x/>
    </i>
    <i r="1">
      <x v="2"/>
    </i>
    <i t="default">
      <x v="1"/>
    </i>
    <i>
      <x v="2"/>
      <x/>
    </i>
    <i r="1">
      <x v="2"/>
    </i>
    <i t="default">
      <x v="2"/>
    </i>
    <i>
      <x v="3"/>
      <x/>
    </i>
    <i r="1">
      <x v="2"/>
    </i>
    <i t="default">
      <x v="3"/>
    </i>
    <i>
      <x v="4"/>
      <x/>
    </i>
    <i r="1">
      <x v="2"/>
    </i>
    <i t="default">
      <x v="4"/>
    </i>
    <i t="grand">
      <x/>
    </i>
  </colItems>
  <pageFields count="1">
    <pageField fld="2" hier="-1"/>
  </pageFields>
  <dataFields count="1">
    <dataField name="Count of id" fld="0" subtotal="count" baseField="0" baseItem="0"/>
  </dataFields>
  <chartFormats count="31">
    <chartFormat chart="0" format="0" series="1">
      <pivotArea type="data" outline="0" fieldPosition="0">
        <references count="2">
          <reference field="25" count="1" selected="0">
            <x v="0"/>
          </reference>
          <reference field="3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25" count="1" selected="0">
            <x v="1"/>
          </reference>
          <reference field="32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25" count="1" selected="0">
            <x v="1"/>
          </reference>
          <reference field="3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25" count="1" selected="0">
            <x v="2"/>
          </reference>
          <reference field="32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25" count="1" selected="0">
            <x v="2"/>
          </reference>
          <reference field="32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25" count="1" selected="0">
            <x v="3"/>
          </reference>
          <reference field="32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25" count="1" selected="0">
            <x v="3"/>
          </reference>
          <reference field="3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25" count="1" selected="0">
            <x v="4"/>
          </reference>
          <reference field="3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25" count="1" selected="0">
            <x v="4"/>
          </reference>
          <reference field="32" count="1" selected="0">
            <x v="2"/>
          </reference>
        </references>
      </pivotArea>
    </chartFormat>
    <chartFormat chart="0" format="9" series="1">
      <pivotArea type="data" outline="0" fieldPosition="0">
        <references count="2">
          <reference field="25" count="1" selected="0">
            <x v="5"/>
          </reference>
          <reference field="32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0" format="11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1"/>
          </reference>
          <reference field="32" count="1" selected="0">
            <x v="0"/>
          </reference>
        </references>
      </pivotArea>
    </chartFormat>
    <chartFormat chart="0" format="12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1"/>
          </reference>
          <reference field="32" count="1" selected="0">
            <x v="2"/>
          </reference>
        </references>
      </pivotArea>
    </chartFormat>
    <chartFormat chart="0" format="13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2"/>
          </reference>
          <reference field="32" count="1" selected="0">
            <x v="0"/>
          </reference>
        </references>
      </pivotArea>
    </chartFormat>
    <chartFormat chart="0" format="14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2"/>
          </reference>
          <reference field="32" count="1" selected="0">
            <x v="2"/>
          </reference>
        </references>
      </pivotArea>
    </chartFormat>
    <chartFormat chart="0" format="15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3"/>
          </reference>
          <reference field="32" count="1" selected="0">
            <x v="0"/>
          </reference>
        </references>
      </pivotArea>
    </chartFormat>
    <chartFormat chart="0" format="16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3"/>
          </reference>
          <reference field="32" count="1" selected="0">
            <x v="2"/>
          </reference>
        </references>
      </pivotArea>
    </chartFormat>
    <chartFormat chart="0" format="17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4"/>
          </reference>
          <reference field="32" count="1" selected="0">
            <x v="0"/>
          </reference>
        </references>
      </pivotArea>
    </chartFormat>
    <chartFormat chart="0" format="18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4"/>
          </reference>
          <reference field="32" count="1" selected="0">
            <x v="2"/>
          </reference>
        </references>
      </pivotArea>
    </chartFormat>
    <chartFormat chart="2" format="28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2" format="29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1"/>
          </reference>
          <reference field="32" count="1" selected="0">
            <x v="0"/>
          </reference>
        </references>
      </pivotArea>
    </chartFormat>
    <chartFormat chart="2" format="30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1"/>
          </reference>
          <reference field="32" count="1" selected="0">
            <x v="2"/>
          </reference>
        </references>
      </pivotArea>
    </chartFormat>
    <chartFormat chart="2" format="31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2"/>
          </reference>
          <reference field="32" count="1" selected="0">
            <x v="0"/>
          </reference>
        </references>
      </pivotArea>
    </chartFormat>
    <chartFormat chart="2" format="32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2"/>
          </reference>
          <reference field="32" count="1" selected="0">
            <x v="2"/>
          </reference>
        </references>
      </pivotArea>
    </chartFormat>
    <chartFormat chart="2" format="33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3"/>
          </reference>
          <reference field="32" count="1" selected="0">
            <x v="0"/>
          </reference>
        </references>
      </pivotArea>
    </chartFormat>
    <chartFormat chart="2" format="34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3"/>
          </reference>
          <reference field="32" count="1" selected="0">
            <x v="2"/>
          </reference>
        </references>
      </pivotArea>
    </chartFormat>
    <chartFormat chart="2" format="35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4"/>
          </reference>
          <reference field="32" count="1" selected="0">
            <x v="0"/>
          </reference>
        </references>
      </pivotArea>
    </chartFormat>
    <chartFormat chart="2" format="36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4"/>
          </reference>
          <reference field="32" count="1" selected="0">
            <x v="2"/>
          </reference>
        </references>
      </pivotArea>
    </chartFormat>
    <chartFormat chart="0" format="19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2"/>
          </reference>
          <reference field="32" count="1" selected="0">
            <x v="1"/>
          </reference>
        </references>
      </pivotArea>
    </chartFormat>
    <chartFormat chart="0" format="20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3"/>
          </reference>
          <reference field="32" count="1" selected="0">
            <x v="1"/>
          </reference>
        </references>
      </pivotArea>
    </chartFormat>
    <chartFormat chart="0" format="21" series="1">
      <pivotArea type="data" outline="0" fieldPosition="0">
        <references count="3">
          <reference field="4294967294" count="1" selected="0">
            <x v="0"/>
          </reference>
          <reference field="25" count="1" selected="0">
            <x v="1"/>
          </reference>
          <reference field="3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1" cacheId="15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6:G14" firstHeaderRow="1" firstDataRow="2" firstDataCol="1" rowPageCount="4" colPageCount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4">
        <item m="1" x="63"/>
        <item h="1" x="25"/>
        <item h="1" m="1" x="75"/>
        <item h="1" m="1" x="74"/>
        <item m="1" x="41"/>
        <item x="18"/>
        <item x="19"/>
        <item m="1" x="43"/>
        <item h="1" x="5"/>
        <item h="1" m="1" x="64"/>
        <item h="1" m="1" x="51"/>
        <item h="1" m="1" x="42"/>
        <item h="1" m="1" x="66"/>
        <item x="17"/>
        <item x="11"/>
        <item h="1" m="1" x="71"/>
        <item h="1" x="8"/>
        <item m="1" x="49"/>
        <item m="1" x="52"/>
        <item h="1" m="1" x="78"/>
        <item m="1" x="69"/>
        <item m="1" x="47"/>
        <item h="1" x="7"/>
        <item m="1" x="73"/>
        <item m="1" x="37"/>
        <item m="1" x="53"/>
        <item h="1" x="21"/>
        <item h="1" x="24"/>
        <item h="1" x="6"/>
        <item m="1" x="58"/>
        <item m="1" x="46"/>
        <item m="1" x="62"/>
        <item m="1" x="44"/>
        <item m="1" x="70"/>
        <item h="1" x="1"/>
        <item m="1" x="79"/>
        <item h="1" x="12"/>
        <item h="1" x="27"/>
        <item m="1" x="56"/>
        <item h="1" x="36"/>
        <item m="1" x="45"/>
        <item h="1" m="1" x="81"/>
        <item h="1" x="2"/>
        <item h="1" x="3"/>
        <item h="1" x="13"/>
        <item h="1" x="15"/>
        <item h="1" m="1" x="48"/>
        <item h="1" m="1" x="82"/>
        <item x="14"/>
        <item h="1" m="1" x="61"/>
        <item m="1" x="39"/>
        <item h="1" x="23"/>
        <item h="1" x="9"/>
        <item h="1" x="16"/>
        <item h="1" x="10"/>
        <item h="1" x="0"/>
        <item h="1" m="1" x="80"/>
        <item h="1" m="1" x="55"/>
        <item h="1" x="4"/>
        <item h="1" x="28"/>
        <item h="1" x="29"/>
        <item h="1" x="30"/>
        <item h="1" m="1" x="77"/>
        <item h="1" m="1" x="72"/>
        <item h="1" m="1" x="38"/>
        <item h="1" m="1" x="67"/>
        <item h="1" m="1" x="65"/>
        <item h="1" m="1" x="57"/>
        <item h="1" m="1" x="60"/>
        <item h="1" x="26"/>
        <item h="1" x="31"/>
        <item h="1" m="1" x="59"/>
        <item h="1" x="22"/>
        <item h="1" m="1" x="40"/>
        <item h="1" m="1" x="76"/>
        <item h="1" x="33"/>
        <item h="1" x="20"/>
        <item h="1" m="1" x="54"/>
        <item h="1" m="1" x="50"/>
        <item h="1" m="1" x="68"/>
        <item h="1" x="32"/>
        <item h="1" x="34"/>
        <item h="1" x="35"/>
        <item t="default"/>
      </items>
    </pivotField>
    <pivotField showAll="0"/>
    <pivotField axis="axisPage" showAll="0">
      <items count="7">
        <item x="3"/>
        <item x="0"/>
        <item x="1"/>
        <item x="2"/>
        <item x="4"/>
        <item x="5"/>
        <item t="default"/>
      </items>
    </pivotField>
    <pivotField showAll="0"/>
    <pivotField showAll="0"/>
    <pivotField showAll="0" defaultSubtotal="0"/>
    <pivotField axis="axisPage" multipleItemSelectionAllowed="1" showAll="0">
      <items count="7">
        <item x="0"/>
        <item x="2"/>
        <item x="3"/>
        <item x="1"/>
        <item x="4"/>
        <item x="5"/>
        <item t="default"/>
      </items>
    </pivotField>
    <pivotField axis="axisPage" multipleItemSelectionAllowed="1" showAll="0">
      <items count="7">
        <item x="2"/>
        <item x="0"/>
        <item x="3"/>
        <item x="1"/>
        <item x="4"/>
        <item x="5"/>
        <item t="default"/>
      </items>
    </pivotField>
    <pivotField showAll="0" defaultSubtotal="0"/>
    <pivotField showAll="0"/>
    <pivotField axis="axisRow" showAll="0">
      <items count="16">
        <item h="1" x="10"/>
        <item x="0"/>
        <item x="3"/>
        <item m="1" x="14"/>
        <item x="2"/>
        <item h="1" x="7"/>
        <item x="5"/>
        <item h="1" x="1"/>
        <item x="6"/>
        <item x="9"/>
        <item x="4"/>
        <item h="1" x="13"/>
        <item x="11"/>
        <item x="8"/>
        <item h="1" x="12"/>
        <item t="default"/>
      </items>
    </pivotField>
    <pivotField showAll="0"/>
  </pivotFields>
  <rowFields count="1">
    <field x="33"/>
  </rowFields>
  <rowItems count="7">
    <i>
      <x v="1"/>
    </i>
    <i>
      <x v="6"/>
    </i>
    <i>
      <x v="8"/>
    </i>
    <i>
      <x v="9"/>
    </i>
    <i>
      <x v="10"/>
    </i>
    <i>
      <x v="13"/>
    </i>
    <i t="grand">
      <x/>
    </i>
  </rowItems>
  <colFields count="1">
    <field x="2"/>
  </colFields>
  <colItems count="6">
    <i>
      <x/>
    </i>
    <i>
      <x v="2"/>
    </i>
    <i>
      <x v="3"/>
    </i>
    <i>
      <x v="4"/>
    </i>
    <i>
      <x v="5"/>
    </i>
    <i t="grand">
      <x/>
    </i>
  </colItems>
  <pageFields count="4">
    <pageField fld="25" hier="-1"/>
    <pageField fld="23" hier="-1"/>
    <pageField fld="29" hier="-1"/>
    <pageField fld="30" hier="-1"/>
  </pageFields>
  <dataFields count="1">
    <dataField name="Count of id" fld="0" subtotal="count" baseField="0" baseItem="0"/>
  </dataFields>
  <formats count="3">
    <format dxfId="10399">
      <pivotArea collapsedLevelsAreSubtotals="1" fieldPosition="0">
        <references count="1">
          <reference field="33" count="1">
            <x v="8"/>
          </reference>
        </references>
      </pivotArea>
    </format>
    <format dxfId="10398">
      <pivotArea dataOnly="0" labelOnly="1" fieldPosition="0">
        <references count="1">
          <reference field="33" count="1">
            <x v="8"/>
          </reference>
        </references>
      </pivotArea>
    </format>
    <format dxfId="10397">
      <pivotArea grandRow="1" grandCol="1" outline="0" collapsedLevelsAreSubtotals="1" fieldPosition="0"/>
    </format>
  </formats>
  <chartFormats count="13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" cacheId="17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B30" firstHeaderRow="1" firstDataRow="1" firstDataCol="1" rowPageCount="1" colPageCount="1"/>
  <pivotFields count="35">
    <pivotField dataField="1" showAll="0"/>
    <pivotField showAll="0"/>
    <pivotField axis="axisPage" multipleItemSelectionAllowed="1" showAll="0">
      <items count="8">
        <item x="2"/>
        <item h="1" x="0"/>
        <item x="4"/>
        <item x="3"/>
        <item m="1" x="6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56">
        <item m="1" x="53"/>
        <item m="1" x="118"/>
        <item m="1" x="65"/>
        <item m="1" x="73"/>
        <item m="1" x="109"/>
        <item x="25"/>
        <item m="1" x="124"/>
        <item m="1" x="94"/>
        <item m="1" x="130"/>
        <item x="0"/>
        <item m="1" x="84"/>
        <item m="1" x="127"/>
        <item x="10"/>
        <item x="20"/>
        <item m="1" x="95"/>
        <item m="1" x="47"/>
        <item x="9"/>
        <item x="4"/>
        <item m="1" x="114"/>
        <item m="1" x="50"/>
        <item m="1" x="140"/>
        <item x="18"/>
        <item x="30"/>
        <item x="23"/>
        <item x="19"/>
        <item x="32"/>
        <item m="1" x="52"/>
        <item x="5"/>
        <item m="1" x="41"/>
        <item m="1" x="110"/>
        <item m="1" x="85"/>
        <item m="1" x="51"/>
        <item m="1" x="113"/>
        <item x="17"/>
        <item x="11"/>
        <item m="1" x="122"/>
        <item m="1" x="99"/>
        <item m="1" x="69"/>
        <item m="1" x="111"/>
        <item x="15"/>
        <item x="2"/>
        <item x="8"/>
        <item x="3"/>
        <item m="1" x="146"/>
        <item x="26"/>
        <item m="1" x="134"/>
        <item m="1" x="77"/>
        <item m="1" x="89"/>
        <item m="1" x="137"/>
        <item m="1" x="119"/>
        <item x="13"/>
        <item m="1" x="66"/>
        <item x="7"/>
        <item m="1" x="115"/>
        <item m="1" x="43"/>
        <item m="1" x="135"/>
        <item m="1" x="81"/>
        <item x="14"/>
        <item m="1" x="126"/>
        <item m="1" x="106"/>
        <item m="1" x="147"/>
        <item x="22"/>
        <item m="1" x="38"/>
        <item m="1" x="116"/>
        <item m="1" x="60"/>
        <item m="1" x="91"/>
        <item x="16"/>
        <item m="1" x="56"/>
        <item x="21"/>
        <item x="24"/>
        <item m="1" x="61"/>
        <item m="1" x="39"/>
        <item x="6"/>
        <item m="1" x="100"/>
        <item m="1" x="96"/>
        <item x="35"/>
        <item m="1" x="62"/>
        <item m="1" x="107"/>
        <item x="34"/>
        <item m="1" x="101"/>
        <item m="1" x="57"/>
        <item m="1" x="121"/>
        <item x="1"/>
        <item m="1" x="138"/>
        <item m="1" x="112"/>
        <item x="33"/>
        <item x="12"/>
        <item x="27"/>
        <item m="1" x="102"/>
        <item m="1" x="98"/>
        <item x="28"/>
        <item x="31"/>
        <item m="1" x="144"/>
        <item x="29"/>
        <item m="1" x="149"/>
        <item m="1" x="58"/>
        <item m="1" x="117"/>
        <item m="1" x="92"/>
        <item m="1" x="104"/>
        <item m="1" x="54"/>
        <item m="1" x="90"/>
        <item m="1" x="108"/>
        <item m="1" x="151"/>
        <item m="1" x="152"/>
        <item m="1" x="46"/>
        <item m="1" x="37"/>
        <item m="1" x="86"/>
        <item m="1" x="141"/>
        <item m="1" x="153"/>
        <item m="1" x="48"/>
        <item m="1" x="78"/>
        <item m="1" x="72"/>
        <item m="1" x="131"/>
        <item m="1" x="120"/>
        <item m="1" x="132"/>
        <item m="1" x="145"/>
        <item m="1" x="71"/>
        <item m="1" x="128"/>
        <item m="1" x="123"/>
        <item m="1" x="59"/>
        <item m="1" x="142"/>
        <item m="1" x="136"/>
        <item m="1" x="79"/>
        <item m="1" x="42"/>
        <item m="1" x="148"/>
        <item m="1" x="67"/>
        <item m="1" x="133"/>
        <item m="1" x="93"/>
        <item m="1" x="129"/>
        <item m="1" x="87"/>
        <item m="1" x="82"/>
        <item m="1" x="74"/>
        <item m="1" x="55"/>
        <item m="1" x="40"/>
        <item m="1" x="80"/>
        <item m="1" x="150"/>
        <item m="1" x="49"/>
        <item m="1" x="44"/>
        <item m="1" x="63"/>
        <item m="1" x="103"/>
        <item m="1" x="139"/>
        <item m="1" x="68"/>
        <item m="1" x="75"/>
        <item m="1" x="143"/>
        <item m="1" x="125"/>
        <item m="1" x="97"/>
        <item m="1" x="76"/>
        <item m="1" x="83"/>
        <item m="1" x="45"/>
        <item m="1" x="70"/>
        <item m="1" x="64"/>
        <item m="1" x="105"/>
        <item m="1" x="154"/>
        <item m="1" x="88"/>
        <item x="36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5">
        <item x="0"/>
        <item x="1"/>
        <item x="2"/>
        <item x="3"/>
        <item x="4"/>
      </items>
    </pivotField>
  </pivotFields>
  <rowFields count="1">
    <field x="23"/>
  </rowFields>
  <rowItems count="27">
    <i>
      <x v="12"/>
    </i>
    <i>
      <x v="13"/>
    </i>
    <i>
      <x v="16"/>
    </i>
    <i>
      <x v="17"/>
    </i>
    <i>
      <x v="21"/>
    </i>
    <i>
      <x v="23"/>
    </i>
    <i>
      <x v="24"/>
    </i>
    <i>
      <x v="25"/>
    </i>
    <i>
      <x v="27"/>
    </i>
    <i>
      <x v="33"/>
    </i>
    <i>
      <x v="34"/>
    </i>
    <i>
      <x v="39"/>
    </i>
    <i>
      <x v="40"/>
    </i>
    <i>
      <x v="41"/>
    </i>
    <i>
      <x v="42"/>
    </i>
    <i>
      <x v="44"/>
    </i>
    <i>
      <x v="50"/>
    </i>
    <i>
      <x v="52"/>
    </i>
    <i>
      <x v="61"/>
    </i>
    <i>
      <x v="72"/>
    </i>
    <i>
      <x v="75"/>
    </i>
    <i>
      <x v="78"/>
    </i>
    <i>
      <x v="82"/>
    </i>
    <i>
      <x v="85"/>
    </i>
    <i>
      <x v="86"/>
    </i>
    <i>
      <x v="154"/>
    </i>
    <i t="grand">
      <x/>
    </i>
  </rowItems>
  <colItems count="1">
    <i/>
  </colItems>
  <pageFields count="1">
    <pageField fld="2" hier="-1"/>
  </pageFields>
  <dataFields count="1">
    <dataField name="Count of id" fld="0" subtotal="count" baseField="0" baseItem="0"/>
  </dataFields>
  <formats count="1">
    <format dxfId="10396">
      <pivotArea collapsedLevelsAreSubtotals="1" fieldPosition="0">
        <references count="1">
          <reference field="23" count="26">
            <x v="8"/>
            <x v="11"/>
            <x v="21"/>
            <x v="24"/>
            <x v="27"/>
            <x v="29"/>
            <x v="30"/>
            <x v="31"/>
            <x v="32"/>
            <x v="33"/>
            <x v="34"/>
            <x v="35"/>
            <x v="37"/>
            <x v="39"/>
            <x v="40"/>
            <x v="41"/>
            <x v="42"/>
            <x v="43"/>
            <x v="50"/>
            <x v="57"/>
            <x v="60"/>
            <x v="68"/>
            <x v="69"/>
            <x v="72"/>
            <x v="82"/>
            <x v="86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PivotTable1" cacheId="7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B19" firstHeaderRow="1" firstDataRow="1" firstDataCol="1" rowPageCount="1" colPageCount="1"/>
  <pivotFields count="36">
    <pivotField dataField="1" showAll="0"/>
    <pivotField showAll="0"/>
    <pivotField axis="axisRow" showAll="0">
      <items count="8">
        <item x="5"/>
        <item x="4"/>
        <item x="3"/>
        <item x="2"/>
        <item h="1" x="6"/>
        <item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">
        <item x="2"/>
        <item x="3"/>
        <item x="0"/>
        <item x="1"/>
        <item x="4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Row" showAll="0">
      <items count="4">
        <item x="1"/>
        <item x="0"/>
        <item x="2"/>
        <item t="default"/>
      </items>
    </pivotField>
    <pivotField showAll="0"/>
  </pivotFields>
  <rowFields count="2">
    <field x="2"/>
    <field x="34"/>
  </rowFields>
  <rowItems count="16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5"/>
    </i>
    <i r="1">
      <x/>
    </i>
    <i r="1">
      <x v="1"/>
    </i>
    <i t="grand">
      <x/>
    </i>
  </rowItems>
  <colItems count="1">
    <i/>
  </colItems>
  <pageFields count="1">
    <pageField fld="26" hier="-1"/>
  </pageFields>
  <dataFields count="1">
    <dataField name="Count of id" fld="0" subtotal="count" baseField="0" baseItem="0"/>
  </dataFields>
  <chartFormats count="2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34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34" count="1" selected="0">
            <x v="1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34" count="1" selected="0">
            <x v="0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34" count="1" selected="0">
            <x v="1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34" count="1" selected="0">
            <x v="0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34" count="1" selected="0">
            <x v="1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34" count="1" selected="0">
            <x v="0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34" count="1" selected="0">
            <x v="1"/>
          </reference>
        </references>
      </pivotArea>
    </chartFormat>
    <chartFormat chart="0" format="16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34" count="1" selected="0">
            <x v="0"/>
          </reference>
        </references>
      </pivotArea>
    </chartFormat>
    <chartFormat chart="0" format="17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34" count="1" selected="0">
            <x v="1"/>
          </reference>
        </references>
      </pivotArea>
    </chartFormat>
    <chartFormat chart="0" format="18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34" count="1" selected="0">
            <x v="0"/>
          </reference>
        </references>
      </pivotArea>
    </chartFormat>
    <chartFormat chart="0" format="19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34" count="1" selected="0">
            <x v="1"/>
          </reference>
        </references>
      </pivotArea>
    </chartFormat>
    <chartFormat chart="0" format="20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4" count="1" selected="0">
            <x v="0"/>
          </reference>
        </references>
      </pivotArea>
    </chartFormat>
    <chartFormat chart="0" format="2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" cacheId="7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4">
  <location ref="A3:H5" firstHeaderRow="1" firstDataRow="2" firstDataCol="1" rowPageCount="1" colPageCount="1"/>
  <pivotFields count="36">
    <pivotField dataField="1" showAll="0"/>
    <pivotField showAll="0"/>
    <pivotField axis="axisCol" showAll="0">
      <items count="8">
        <item x="5"/>
        <item x="4"/>
        <item x="3"/>
        <item x="2"/>
        <item h="1" x="6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">
        <item x="2"/>
        <item x="3"/>
        <item x="0"/>
        <item x="1"/>
        <item x="4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Items count="1">
    <i/>
  </rowItems>
  <colFields count="1">
    <field x="2"/>
  </colFields>
  <colItems count="7">
    <i>
      <x/>
    </i>
    <i>
      <x v="1"/>
    </i>
    <i>
      <x v="2"/>
    </i>
    <i>
      <x v="3"/>
    </i>
    <i>
      <x v="5"/>
    </i>
    <i>
      <x v="6"/>
    </i>
    <i t="grand">
      <x/>
    </i>
  </colItems>
  <pageFields count="1">
    <pageField fld="26" item="3" hier="-1"/>
  </pageFields>
  <dataFields count="1">
    <dataField name="Count of id" fld="0" subtotal="count" baseField="0" baseItem="0"/>
  </dataFields>
  <chartFormats count="2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" cacheId="7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3">
  <location ref="A4:H6" firstHeaderRow="1" firstDataRow="2" firstDataCol="1" rowPageCount="2" colPageCount="1"/>
  <pivotFields count="36">
    <pivotField dataField="1" showAll="0"/>
    <pivotField showAll="0"/>
    <pivotField axis="axisCol" showAll="0">
      <items count="8">
        <item x="5"/>
        <item x="4"/>
        <item x="3"/>
        <item x="2"/>
        <item h="1" x="6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">
        <item x="4"/>
        <item x="3"/>
        <item x="0"/>
        <item x="2"/>
        <item x="1"/>
        <item x="5"/>
        <item t="default"/>
      </items>
    </pivotField>
    <pivotField axis="axisPage" multipleItemSelectionAllowed="1" showAll="0">
      <items count="6">
        <item x="2"/>
        <item h="1" x="3"/>
        <item x="0"/>
        <item h="1" x="1"/>
        <item h="1" x="4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Items count="1">
    <i/>
  </rowItems>
  <colFields count="1">
    <field x="2"/>
  </colFields>
  <colItems count="7">
    <i>
      <x/>
    </i>
    <i>
      <x v="1"/>
    </i>
    <i>
      <x v="2"/>
    </i>
    <i>
      <x v="3"/>
    </i>
    <i>
      <x v="5"/>
    </i>
    <i>
      <x v="6"/>
    </i>
    <i t="grand">
      <x/>
    </i>
  </colItems>
  <pageFields count="2">
    <pageField fld="26" hier="-1"/>
    <pageField fld="25" hier="-1"/>
  </pageFields>
  <dataFields count="1">
    <dataField name="Count of id" fld="0" subtotal="count" baseField="0" baseItem="0"/>
  </dataFields>
  <chartFormats count="2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1" cacheId="7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7:G9" firstHeaderRow="1" firstDataRow="2" firstDataCol="1" rowPageCount="5" colPageCount="1"/>
  <pivotFields count="36">
    <pivotField dataField="1" showAll="0"/>
    <pivotField showAll="0"/>
    <pivotField axis="axisCol" showAll="0">
      <items count="8">
        <item x="5"/>
        <item x="0"/>
        <item x="4"/>
        <item h="1" x="1"/>
        <item x="3"/>
        <item x="2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7">
        <item x="4"/>
        <item x="3"/>
        <item x="0"/>
        <item x="2"/>
        <item x="1"/>
        <item x="5"/>
        <item t="default"/>
      </items>
    </pivotField>
    <pivotField axis="axisPage" multipleItemSelectionAllowed="1" showAll="0">
      <items count="6">
        <item x="2"/>
        <item h="1" x="3"/>
        <item x="0"/>
        <item h="1" x="1"/>
        <item h="1" x="4"/>
        <item t="default"/>
      </items>
    </pivotField>
    <pivotField showAll="0"/>
    <pivotField showAll="0"/>
    <pivotField showAll="0"/>
    <pivotField showAll="0"/>
    <pivotField axis="axisPage" multipleItemSelectionAllowed="1" showAll="0" defaultSubtotal="0">
      <items count="5">
        <item h="1" x="0"/>
        <item h="1" x="2"/>
        <item x="3"/>
        <item x="1"/>
        <item x="4"/>
      </items>
    </pivotField>
    <pivotField axis="axisPage" showAll="0" defaultSubtotal="0">
      <items count="14">
        <item x="10"/>
        <item x="7"/>
        <item x="12"/>
        <item x="0"/>
        <item x="4"/>
        <item x="2"/>
        <item x="6"/>
        <item x="8"/>
        <item x="3"/>
        <item x="5"/>
        <item x="9"/>
        <item x="11"/>
        <item x="1"/>
        <item x="13"/>
      </items>
    </pivotField>
    <pivotField axis="axisPage" showAll="0">
      <items count="51">
        <item x="1"/>
        <item x="47"/>
        <item x="32"/>
        <item x="31"/>
        <item x="38"/>
        <item x="43"/>
        <item x="18"/>
        <item x="25"/>
        <item x="37"/>
        <item x="42"/>
        <item x="40"/>
        <item x="36"/>
        <item x="7"/>
        <item x="0"/>
        <item x="21"/>
        <item x="5"/>
        <item x="17"/>
        <item x="11"/>
        <item x="20"/>
        <item x="13"/>
        <item x="14"/>
        <item x="34"/>
        <item x="16"/>
        <item x="2"/>
        <item x="15"/>
        <item x="10"/>
        <item x="23"/>
        <item x="28"/>
        <item x="19"/>
        <item x="46"/>
        <item x="33"/>
        <item x="29"/>
        <item x="35"/>
        <item x="4"/>
        <item x="3"/>
        <item x="6"/>
        <item x="9"/>
        <item x="8"/>
        <item x="24"/>
        <item x="12"/>
        <item x="41"/>
        <item x="26"/>
        <item x="30"/>
        <item x="22"/>
        <item x="45"/>
        <item x="27"/>
        <item x="44"/>
        <item x="39"/>
        <item x="48"/>
        <item x="49"/>
        <item t="default"/>
      </items>
    </pivotField>
    <pivotField showAll="0"/>
    <pivotField showAll="0"/>
  </pivotFields>
  <rowItems count="1">
    <i/>
  </rowItems>
  <colFields count="1">
    <field x="2"/>
  </colFields>
  <colItems count="6">
    <i>
      <x/>
    </i>
    <i>
      <x v="1"/>
    </i>
    <i>
      <x v="2"/>
    </i>
    <i>
      <x v="4"/>
    </i>
    <i>
      <x v="5"/>
    </i>
    <i t="grand">
      <x/>
    </i>
  </colItems>
  <pageFields count="5">
    <pageField fld="26" hier="-1"/>
    <pageField fld="25" hier="-1"/>
    <pageField fld="31" hier="-1"/>
    <pageField fld="32" hier="-1"/>
    <pageField fld="33" hier="-1"/>
  </pageFields>
  <dataFields count="1">
    <dataField name="Count of id" fld="0" subtotal="count" baseField="0" baseItem="0"/>
  </dataFields>
  <chartFormats count="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2" cacheId="7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7:G9" firstHeaderRow="1" firstDataRow="2" firstDataCol="1" rowPageCount="5" colPageCount="1"/>
  <pivotFields count="36">
    <pivotField dataField="1" showAll="0"/>
    <pivotField showAll="0"/>
    <pivotField axis="axisCol" showAll="0">
      <items count="8">
        <item x="5"/>
        <item x="0"/>
        <item x="4"/>
        <item h="1" x="1"/>
        <item x="3"/>
        <item x="2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7">
        <item x="4"/>
        <item x="3"/>
        <item x="0"/>
        <item x="2"/>
        <item x="1"/>
        <item x="5"/>
        <item t="default"/>
      </items>
    </pivotField>
    <pivotField axis="axisPage" showAll="0">
      <items count="6">
        <item x="2"/>
        <item x="3"/>
        <item x="0"/>
        <item x="1"/>
        <item x="4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6">
        <item h="1" x="0"/>
        <item h="1" x="2"/>
        <item x="3"/>
        <item x="1"/>
        <item x="4"/>
        <item t="default"/>
      </items>
    </pivotField>
    <pivotField axis="axisPage" showAll="0">
      <items count="15">
        <item x="10"/>
        <item x="7"/>
        <item x="12"/>
        <item x="0"/>
        <item x="4"/>
        <item x="2"/>
        <item x="6"/>
        <item x="8"/>
        <item x="3"/>
        <item x="5"/>
        <item x="9"/>
        <item x="11"/>
        <item x="1"/>
        <item x="13"/>
        <item t="default"/>
      </items>
    </pivotField>
    <pivotField axis="axisPage" showAll="0">
      <items count="51">
        <item x="1"/>
        <item x="47"/>
        <item x="32"/>
        <item x="31"/>
        <item x="38"/>
        <item x="43"/>
        <item x="18"/>
        <item x="25"/>
        <item x="37"/>
        <item x="42"/>
        <item x="40"/>
        <item x="36"/>
        <item x="7"/>
        <item x="0"/>
        <item x="21"/>
        <item x="5"/>
        <item x="17"/>
        <item x="11"/>
        <item x="20"/>
        <item x="13"/>
        <item x="14"/>
        <item x="34"/>
        <item x="16"/>
        <item x="2"/>
        <item x="15"/>
        <item x="10"/>
        <item x="23"/>
        <item x="28"/>
        <item x="19"/>
        <item x="46"/>
        <item x="33"/>
        <item x="29"/>
        <item x="35"/>
        <item x="4"/>
        <item x="3"/>
        <item x="6"/>
        <item x="9"/>
        <item x="8"/>
        <item x="24"/>
        <item x="12"/>
        <item x="41"/>
        <item x="26"/>
        <item x="30"/>
        <item x="22"/>
        <item x="45"/>
        <item x="27"/>
        <item x="44"/>
        <item x="39"/>
        <item x="48"/>
        <item x="49"/>
        <item t="default"/>
      </items>
    </pivotField>
    <pivotField showAll="0"/>
    <pivotField showAll="0"/>
  </pivotFields>
  <rowItems count="1">
    <i/>
  </rowItems>
  <colFields count="1">
    <field x="2"/>
  </colFields>
  <colItems count="6">
    <i>
      <x/>
    </i>
    <i>
      <x v="1"/>
    </i>
    <i>
      <x v="2"/>
    </i>
    <i>
      <x v="4"/>
    </i>
    <i>
      <x v="5"/>
    </i>
    <i t="grand">
      <x/>
    </i>
  </colItems>
  <pageFields count="5">
    <pageField fld="26" item="3" hier="-1"/>
    <pageField fld="25" hier="-1"/>
    <pageField fld="31" hier="-1"/>
    <pageField fld="32" hier="-1"/>
    <pageField fld="33" hier="-1"/>
  </pageFields>
  <dataFields count="1">
    <dataField name="Count of id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1" cacheId="7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2">
  <location ref="A3:H5" firstHeaderRow="1" firstDataRow="2" firstDataCol="1" rowPageCount="1" colPageCount="1"/>
  <pivotFields count="36">
    <pivotField dataField="1" showAll="0"/>
    <pivotField showAll="0"/>
    <pivotField axis="axisCol" showAll="0">
      <items count="8">
        <item x="5"/>
        <item x="4"/>
        <item x="3"/>
        <item x="2"/>
        <item h="1" x="6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x="2"/>
        <item h="1" x="3"/>
        <item x="0"/>
        <item x="1"/>
        <item x="4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Items count="1">
    <i/>
  </rowItems>
  <colFields count="1">
    <field x="2"/>
  </colFields>
  <colItems count="7">
    <i>
      <x/>
    </i>
    <i>
      <x v="1"/>
    </i>
    <i>
      <x v="2"/>
    </i>
    <i>
      <x v="3"/>
    </i>
    <i>
      <x v="5"/>
    </i>
    <i>
      <x v="6"/>
    </i>
    <i t="grand">
      <x/>
    </i>
  </colItems>
  <pageFields count="1">
    <pageField fld="26" hier="-1"/>
  </pageFields>
  <dataFields count="1">
    <dataField name="Count of id" fld="0" subtotal="count" baseField="0" baseItem="0"/>
  </dataFields>
  <chartFormats count="1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7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5:G18" firstHeaderRow="1" firstDataRow="2" firstDataCol="1" rowPageCount="3" colPageCount="1"/>
  <pivotFields count="35">
    <pivotField dataField="1" showAll="0"/>
    <pivotField showAll="0"/>
    <pivotField axis="axisPage" multipleItemSelectionAllowed="1" showAll="0">
      <items count="8">
        <item m="1" x="6"/>
        <item x="2"/>
        <item x="4"/>
        <item x="3"/>
        <item x="1"/>
        <item h="1" x="5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6">
        <item m="1" x="65"/>
        <item m="1" x="73"/>
        <item x="25"/>
        <item x="18"/>
        <item x="5"/>
        <item m="1" x="51"/>
        <item m="1" x="113"/>
        <item x="11"/>
        <item m="1" x="122"/>
        <item x="8"/>
        <item m="1" x="89"/>
        <item m="1" x="137"/>
        <item m="1" x="119"/>
        <item h="1" m="1" x="66"/>
        <item h="1" x="7"/>
        <item m="1" x="126"/>
        <item x="22"/>
        <item m="1" x="38"/>
        <item m="1" x="116"/>
        <item m="1" x="91"/>
        <item m="1" x="56"/>
        <item m="1" x="61"/>
        <item m="1" x="100"/>
        <item m="1" x="107"/>
        <item m="1" x="57"/>
        <item m="1" x="121"/>
        <item x="1"/>
        <item m="1" x="138"/>
        <item m="1" x="112"/>
        <item x="12"/>
        <item h="1" m="1" x="98"/>
        <item m="1" x="149"/>
        <item m="1" x="58"/>
        <item m="1" x="117"/>
        <item m="1" x="92"/>
        <item m="1" x="104"/>
        <item m="1" x="54"/>
        <item m="1" x="90"/>
        <item m="1" x="108"/>
        <item m="1" x="151"/>
        <item m="1" x="152"/>
        <item m="1" x="46"/>
        <item m="1" x="37"/>
        <item m="1" x="86"/>
        <item m="1" x="141"/>
        <item m="1" x="153"/>
        <item m="1" x="48"/>
        <item m="1" x="78"/>
        <item m="1" x="72"/>
        <item m="1" x="131"/>
        <item m="1" x="120"/>
        <item m="1" x="132"/>
        <item m="1" x="145"/>
        <item m="1" x="71"/>
        <item m="1" x="128"/>
        <item m="1" x="123"/>
        <item m="1" x="59"/>
        <item m="1" x="142"/>
        <item m="1" x="136"/>
        <item m="1" x="79"/>
        <item m="1" x="42"/>
        <item m="1" x="148"/>
        <item m="1" x="67"/>
        <item m="1" x="133"/>
        <item m="1" x="93"/>
        <item m="1" x="129"/>
        <item m="1" x="87"/>
        <item m="1" x="82"/>
        <item m="1" x="74"/>
        <item m="1" x="55"/>
        <item m="1" x="40"/>
        <item m="1" x="80"/>
        <item m="1" x="150"/>
        <item m="1" x="49"/>
        <item m="1" x="44"/>
        <item m="1" x="63"/>
        <item m="1" x="103"/>
        <item m="1" x="139"/>
        <item m="1" x="68"/>
        <item m="1" x="75"/>
        <item m="1" x="143"/>
        <item m="1" x="125"/>
        <item m="1" x="97"/>
        <item m="1" x="76"/>
        <item m="1" x="83"/>
        <item m="1" x="45"/>
        <item m="1" x="70"/>
        <item m="1" x="64"/>
        <item m="1" x="105"/>
        <item m="1" x="88"/>
        <item x="36"/>
        <item x="24"/>
        <item h="1" m="1" x="140"/>
        <item m="1" x="115"/>
        <item m="1" x="62"/>
        <item m="1" x="130"/>
        <item m="1" x="85"/>
        <item m="1" x="84"/>
        <item h="1" m="1" x="52"/>
        <item m="1" x="96"/>
        <item x="6"/>
        <item m="1" x="110"/>
        <item x="17"/>
        <item x="21"/>
        <item x="19"/>
        <item m="1" x="77"/>
        <item h="1" m="1" x="50"/>
        <item h="1" x="27"/>
        <item m="1" x="154"/>
        <item m="1" x="127"/>
        <item m="1" x="109"/>
        <item h="1" m="1" x="53"/>
        <item h="1" m="1" x="60"/>
        <item m="1" x="146"/>
        <item x="2"/>
        <item x="3"/>
        <item x="13"/>
        <item x="15"/>
        <item m="1" x="69"/>
        <item m="1" x="147"/>
        <item x="14"/>
        <item h="1" m="1" x="106"/>
        <item m="1" x="43"/>
        <item x="23"/>
        <item x="9"/>
        <item h="1" m="1" x="41"/>
        <item x="16"/>
        <item x="10"/>
        <item x="0"/>
        <item m="1" x="144"/>
        <item m="1" x="95"/>
        <item x="4"/>
        <item x="28"/>
        <item x="29"/>
        <item x="30"/>
        <item m="1" x="135"/>
        <item h="1" m="1" x="124"/>
        <item h="1" m="1" x="39"/>
        <item h="1" m="1" x="114"/>
        <item m="1" x="111"/>
        <item m="1" x="99"/>
        <item m="1" x="102"/>
        <item x="26"/>
        <item x="31"/>
        <item h="1" m="1" x="101"/>
        <item h="1" m="1" x="47"/>
        <item h="1" m="1" x="134"/>
        <item h="1" x="33"/>
        <item h="1" x="20"/>
        <item h="1" m="1" x="94"/>
        <item h="1" m="1" x="81"/>
        <item h="1" m="1" x="118"/>
        <item h="1" x="32"/>
        <item h="1" x="34"/>
        <item h="1" x="35"/>
        <item t="default"/>
      </items>
    </pivotField>
    <pivotField showAll="0"/>
    <pivotField axis="axisPage" multipleItemSelectionAllowed="1" showAll="0">
      <items count="7">
        <item x="3"/>
        <item x="0"/>
        <item x="1"/>
        <item x="2"/>
        <item x="4"/>
        <item x="5"/>
        <item t="default"/>
      </items>
    </pivotField>
    <pivotField showAll="0"/>
    <pivotField showAll="0"/>
    <pivotField showAll="0" defaultSubtotal="0"/>
    <pivotField showAll="0"/>
    <pivotField axis="axisCol" showAll="0">
      <items count="7">
        <item x="2"/>
        <item x="0"/>
        <item x="3"/>
        <item x="1"/>
        <item x="4"/>
        <item h="1" x="5"/>
        <item t="default"/>
      </items>
    </pivotField>
    <pivotField showAll="0" defaultSubtotal="0"/>
    <pivotField showAll="0"/>
    <pivotField axis="axisRow" showAll="0">
      <items count="16">
        <item x="10"/>
        <item x="0"/>
        <item m="1" x="14"/>
        <item x="7"/>
        <item x="5"/>
        <item x="1"/>
        <item x="6"/>
        <item x="9"/>
        <item x="4"/>
        <item h="1" x="13"/>
        <item x="2"/>
        <item x="3"/>
        <item x="11"/>
        <item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1">
    <field x="33"/>
  </rowFields>
  <rowItems count="12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3"/>
    </i>
    <i t="grand">
      <x/>
    </i>
  </rowItems>
  <colFields count="1">
    <field x="3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3">
    <pageField fld="25" hier="-1"/>
    <pageField fld="2" hier="-1"/>
    <pageField fld="23" hier="-1"/>
  </pageFields>
  <dataFields count="1">
    <dataField name="Count of id" fld="0" subtotal="count" baseField="0" baseItem="0"/>
  </dataFields>
  <chartFormats count="19">
    <chartFormat chart="0" format="0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2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3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4"/>
          </reference>
        </references>
      </pivotArea>
    </chartFormat>
    <chartFormat chart="0" format="18">
      <pivotArea type="data" outline="0" fieldPosition="0">
        <references count="3">
          <reference field="4294967294" count="1" selected="0">
            <x v="0"/>
          </reference>
          <reference field="30" count="1" selected="0">
            <x v="1"/>
          </reference>
          <reference field="33" count="1" selected="0">
            <x v="3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5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4">
  <location ref="A4:F17" firstHeaderRow="1" firstDataRow="2" firstDataCol="1" rowPageCount="2" colPageCount="1"/>
  <pivotFields count="35">
    <pivotField dataField="1" showAll="0"/>
    <pivotField showAll="0"/>
    <pivotField axis="axisCol" showAll="0">
      <items count="8">
        <item h="1"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4">
        <item x="25"/>
        <item m="1" x="75"/>
        <item m="1" x="74"/>
        <item h="1" m="1" x="41"/>
        <item x="18"/>
        <item x="19"/>
        <item h="1" m="1" x="43"/>
        <item x="5"/>
        <item m="1" x="64"/>
        <item m="1" x="51"/>
        <item m="1" x="42"/>
        <item m="1" x="66"/>
        <item x="17"/>
        <item x="11"/>
        <item m="1" x="71"/>
        <item x="8"/>
        <item m="1" x="49"/>
        <item m="1" x="52"/>
        <item m="1" x="78"/>
        <item m="1" x="69"/>
        <item m="1" x="47"/>
        <item h="1" x="7"/>
        <item m="1" x="73"/>
        <item m="1" x="37"/>
        <item m="1" x="53"/>
        <item x="21"/>
        <item x="24"/>
        <item x="6"/>
        <item m="1" x="58"/>
        <item h="1" m="1" x="46"/>
        <item m="1" x="62"/>
        <item m="1" x="44"/>
        <item m="1" x="70"/>
        <item x="1"/>
        <item m="1" x="79"/>
        <item x="12"/>
        <item h="1" x="27"/>
        <item h="1" m="1" x="56"/>
        <item x="36"/>
        <item m="1" x="63"/>
        <item h="1" m="1" x="45"/>
        <item m="1" x="81"/>
        <item x="2"/>
        <item x="3"/>
        <item x="13"/>
        <item x="15"/>
        <item m="1" x="48"/>
        <item m="1" x="82"/>
        <item x="14"/>
        <item h="1" m="1" x="61"/>
        <item m="1" x="39"/>
        <item x="23"/>
        <item x="9"/>
        <item x="16"/>
        <item x="10"/>
        <item x="0"/>
        <item m="1" x="80"/>
        <item m="1" x="55"/>
        <item x="4"/>
        <item x="28"/>
        <item x="29"/>
        <item x="30"/>
        <item m="1" x="77"/>
        <item h="1" m="1" x="72"/>
        <item h="1" m="1" x="38"/>
        <item h="1" m="1" x="67"/>
        <item m="1" x="65"/>
        <item h="1" m="1" x="57"/>
        <item m="1" x="60"/>
        <item x="26"/>
        <item x="31"/>
        <item h="1" m="1" x="59"/>
        <item x="22"/>
        <item h="1" m="1" x="40"/>
        <item h="1" m="1" x="76"/>
        <item h="1" x="33"/>
        <item h="1" x="20"/>
        <item h="1" m="1" x="54"/>
        <item h="1" m="1" x="50"/>
        <item h="1" m="1" x="68"/>
        <item h="1" x="32"/>
        <item h="1" x="34"/>
        <item h="1" x="35"/>
        <item t="default"/>
      </items>
    </pivotField>
    <pivotField showAll="0"/>
    <pivotField axis="axisPage" multipleItemSelectionAllowed="1" showAll="0">
      <items count="7">
        <item x="3"/>
        <item x="0"/>
        <item x="1"/>
        <item x="2"/>
        <item x="4"/>
        <item x="5"/>
        <item t="default"/>
      </items>
    </pivotField>
    <pivotField showAll="0"/>
    <pivotField showAll="0"/>
    <pivotField showAll="0" defaultSubtotal="0"/>
    <pivotField showAll="0"/>
    <pivotField showAll="0"/>
    <pivotField showAll="0" defaultSubtotal="0"/>
    <pivotField showAll="0"/>
    <pivotField axis="axisRow" showAll="0">
      <items count="16">
        <item x="10"/>
        <item x="0"/>
        <item m="1" x="14"/>
        <item x="7"/>
        <item x="5"/>
        <item x="1"/>
        <item x="6"/>
        <item x="9"/>
        <item x="4"/>
        <item h="1" x="13"/>
        <item x="2"/>
        <item x="3"/>
        <item x="11"/>
        <item x="8"/>
        <item h="1" x="12"/>
        <item t="default"/>
      </items>
    </pivotField>
    <pivotField showAll="0"/>
  </pivotFields>
  <rowFields count="1">
    <field x="33"/>
  </rowFields>
  <rowItems count="12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3"/>
    </i>
    <i t="grand">
      <x/>
    </i>
  </rowItems>
  <colFields count="1">
    <field x="2"/>
  </colFields>
  <colItems count="5">
    <i>
      <x v="2"/>
    </i>
    <i>
      <x v="3"/>
    </i>
    <i>
      <x v="4"/>
    </i>
    <i>
      <x v="5"/>
    </i>
    <i t="grand">
      <x/>
    </i>
  </colItems>
  <pageFields count="2">
    <pageField fld="25" hier="-1"/>
    <pageField fld="23" hier="-1"/>
  </pageFields>
  <dataFields count="1">
    <dataField name="Count of id" fld="0" subtotal="count" baseField="0" baseItem="0"/>
  </dataFields>
  <chartFormats count="19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17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F23" firstHeaderRow="1" firstDataRow="2" firstDataCol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56">
        <item h="1" x="25"/>
        <item h="1" x="0"/>
        <item x="10"/>
        <item m="1" x="95"/>
        <item n="BIN 3 Flight MDU ATP TVAC" m="1" x="113"/>
        <item n="BIN 3 Flight MDU ATP TVAC2" x="20"/>
        <item x="9"/>
        <item sd="0" x="4"/>
        <item h="1" m="1" x="50"/>
        <item h="1" x="18"/>
        <item h="1" x="23"/>
        <item h="1" x="19"/>
        <item h="1" m="1" x="52"/>
        <item h="1" x="5"/>
        <item h="1" m="1" x="110"/>
        <item h="1" m="1" x="51"/>
        <item h="1" x="17"/>
        <item h="1" x="11"/>
        <item h="1" m="1" x="122"/>
        <item h="1" m="1" x="69"/>
        <item h="1" x="15"/>
        <item h="1" x="2"/>
        <item h="1" x="8"/>
        <item h="1" x="3"/>
        <item h="1" m="1" x="146"/>
        <item h="1" m="1" x="137"/>
        <item h="1" x="13"/>
        <item h="1" x="7"/>
        <item h="1" x="14"/>
        <item h="1" x="16"/>
        <item h="1" x="21"/>
        <item h="1" x="24"/>
        <item h="1" x="6"/>
        <item h="1" x="1"/>
        <item h="1" x="12"/>
        <item h="1" x="27"/>
        <item h="1" x="28"/>
        <item h="1" x="36"/>
        <item h="1" x="29"/>
        <item h="1" x="30"/>
        <item h="1" m="1" x="135"/>
        <item h="1" m="1" x="38"/>
        <item h="1" m="1" x="60"/>
        <item h="1" m="1" x="124"/>
        <item h="1" m="1" x="144"/>
        <item h="1" m="1" x="121"/>
        <item h="1" m="1" x="147"/>
        <item h="1" m="1" x="127"/>
        <item h="1" m="1" x="130"/>
        <item h="1" m="1" x="77"/>
        <item h="1" m="1" x="89"/>
        <item h="1" m="1" x="62"/>
        <item h="1" m="1" x="39"/>
        <item h="1" m="1" x="91"/>
        <item h="1" m="1" x="119"/>
        <item h="1" m="1" x="100"/>
        <item h="1" m="1" x="57"/>
        <item h="1" m="1" x="107"/>
        <item h="1" m="1" x="126"/>
        <item h="1" m="1" x="66"/>
        <item h="1" m="1" x="43"/>
        <item h="1" m="1" x="106"/>
        <item h="1" m="1" x="114"/>
        <item h="1" m="1" x="138"/>
        <item h="1" m="1" x="98"/>
        <item h="1" m="1" x="85"/>
        <item h="1" m="1" x="109"/>
        <item h="1" m="1" x="111"/>
        <item h="1" m="1" x="99"/>
        <item m="1" x="102"/>
        <item h="1" x="26"/>
        <item h="1" x="31"/>
        <item h="1" m="1" x="101"/>
        <item h="1" m="1" x="37"/>
        <item h="1" m="1" x="40"/>
        <item h="1" m="1" x="41"/>
        <item h="1" m="1" x="42"/>
        <item h="1" m="1" x="44"/>
        <item h="1" m="1" x="45"/>
        <item h="1" m="1" x="46"/>
        <item h="1" m="1" x="48"/>
        <item h="1" m="1" x="49"/>
        <item h="1" m="1" x="53"/>
        <item h="1" m="1" x="54"/>
        <item h="1" m="1" x="55"/>
        <item h="1" m="1" x="56"/>
        <item h="1" m="1" x="58"/>
        <item h="1" m="1" x="59"/>
        <item h="1" m="1" x="61"/>
        <item h="1" m="1" x="63"/>
        <item h="1" m="1" x="64"/>
        <item h="1" m="1" x="65"/>
        <item h="1" m="1" x="67"/>
        <item h="1" m="1" x="68"/>
        <item h="1" m="1" x="70"/>
        <item h="1" m="1" x="71"/>
        <item h="1" m="1" x="72"/>
        <item h="1" m="1" x="73"/>
        <item h="1" m="1" x="74"/>
        <item h="1" m="1" x="75"/>
        <item h="1" m="1" x="76"/>
        <item h="1" m="1" x="78"/>
        <item h="1" m="1" x="79"/>
        <item h="1" m="1" x="80"/>
        <item h="1" m="1" x="82"/>
        <item h="1" m="1" x="83"/>
        <item h="1" m="1" x="84"/>
        <item h="1" m="1" x="86"/>
        <item h="1" m="1" x="87"/>
        <item h="1" m="1" x="88"/>
        <item h="1" m="1" x="90"/>
        <item h="1" m="1" x="92"/>
        <item h="1" m="1" x="93"/>
        <item h="1" m="1" x="96"/>
        <item h="1" m="1" x="97"/>
        <item h="1" x="22"/>
        <item h="1" m="1" x="103"/>
        <item h="1" m="1" x="104"/>
        <item h="1" m="1" x="105"/>
        <item h="1" m="1" x="108"/>
        <item h="1" m="1" x="112"/>
        <item h="1" m="1" x="115"/>
        <item h="1" m="1" x="116"/>
        <item h="1" m="1" x="117"/>
        <item h="1" m="1" x="120"/>
        <item h="1" m="1" x="123"/>
        <item h="1" m="1" x="125"/>
        <item h="1" m="1" x="128"/>
        <item h="1" m="1" x="129"/>
        <item h="1" m="1" x="131"/>
        <item h="1" m="1" x="132"/>
        <item h="1" m="1" x="133"/>
        <item h="1" m="1" x="136"/>
        <item h="1" m="1" x="139"/>
        <item h="1" m="1" x="140"/>
        <item h="1" m="1" x="141"/>
        <item h="1" m="1" x="142"/>
        <item h="1" m="1" x="143"/>
        <item h="1" m="1" x="145"/>
        <item h="1" m="1" x="148"/>
        <item h="1" m="1" x="149"/>
        <item h="1" m="1" x="150"/>
        <item h="1" m="1" x="151"/>
        <item h="1" m="1" x="152"/>
        <item h="1" m="1" x="153"/>
        <item h="1" m="1" x="154"/>
        <item h="1" m="1" x="47"/>
        <item h="1" m="1" x="134"/>
        <item h="1" x="33"/>
        <item h="1" m="1" x="94"/>
        <item h="1" m="1" x="81"/>
        <item h="1" m="1" x="118"/>
        <item h="1" x="32"/>
        <item h="1" x="34"/>
        <item h="1" x="35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numFmtId="22" showAll="0"/>
    <pivotField showAll="0"/>
    <pivotField showAll="0"/>
    <pivotField showAll="0"/>
    <pivotField showAll="0"/>
    <pivotField showAll="0"/>
    <pivotField axis="axisRow" multipleItemSelectionAllowed="1" showAll="0">
      <items count="16">
        <item h="1" x="10"/>
        <item x="0"/>
        <item x="3"/>
        <item h="1" x="2"/>
        <item x="7"/>
        <item x="5"/>
        <item h="1" x="1"/>
        <item x="6"/>
        <item x="9"/>
        <item x="4"/>
        <item x="13"/>
        <item x="11"/>
        <item h="1" m="1" x="14"/>
        <item h="1"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2">
    <field x="23"/>
    <field x="33"/>
  </rowFields>
  <rowItems count="19">
    <i>
      <x v="2"/>
    </i>
    <i r="1">
      <x v="2"/>
    </i>
    <i r="1">
      <x v="4"/>
    </i>
    <i r="1">
      <x v="5"/>
    </i>
    <i r="1">
      <x v="7"/>
    </i>
    <i r="1">
      <x v="9"/>
    </i>
    <i>
      <x v="5"/>
    </i>
    <i r="1">
      <x v="1"/>
    </i>
    <i r="1">
      <x v="2"/>
    </i>
    <i r="1">
      <x v="4"/>
    </i>
    <i r="1">
      <x v="5"/>
    </i>
    <i r="1">
      <x v="9"/>
    </i>
    <i>
      <x v="6"/>
    </i>
    <i r="1">
      <x v="2"/>
    </i>
    <i r="1">
      <x v="4"/>
    </i>
    <i r="1">
      <x v="5"/>
    </i>
    <i r="1">
      <x v="9"/>
    </i>
    <i>
      <x v="7"/>
    </i>
    <i t="grand">
      <x/>
    </i>
  </rowItems>
  <colFields count="1">
    <field x="2"/>
  </colFields>
  <colItems count="5">
    <i>
      <x/>
    </i>
    <i>
      <x v="2"/>
    </i>
    <i>
      <x v="3"/>
    </i>
    <i>
      <x v="5"/>
    </i>
    <i t="grand">
      <x/>
    </i>
  </colItems>
  <dataFields count="1">
    <dataField name="Count of id" fld="0" subtotal="count" baseField="0" baseItem="0"/>
  </dataFields>
  <formats count="42">
    <format dxfId="10838">
      <pivotArea dataOnly="0" fieldPosition="0">
        <references count="2">
          <reference field="23" count="1">
            <x v="2"/>
          </reference>
          <reference field="3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837">
      <pivotArea collapsedLevelsAreSubtotals="1" fieldPosition="0">
        <references count="1">
          <reference field="23" count="1">
            <x v="6"/>
          </reference>
        </references>
      </pivotArea>
    </format>
    <format dxfId="10836">
      <pivotArea collapsedLevelsAreSubtotals="1" fieldPosition="0">
        <references count="2">
          <reference field="23" count="1" selected="0">
            <x v="6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10835">
      <pivotArea collapsedLevelsAreSubtotals="1" fieldPosition="0">
        <references count="1">
          <reference field="23" count="1">
            <x v="7"/>
          </reference>
        </references>
      </pivotArea>
    </format>
    <format dxfId="10834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10833">
      <pivotArea dataOnly="0" labelOnly="1" fieldPosition="0">
        <references count="1">
          <reference field="23" count="2">
            <x v="6"/>
            <x v="7"/>
          </reference>
        </references>
      </pivotArea>
    </format>
    <format dxfId="10832">
      <pivotArea dataOnly="0" labelOnly="1" fieldPosition="0">
        <references count="2">
          <reference field="23" count="1" selected="0">
            <x v="6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10831">
      <pivotArea collapsedLevelsAreSubtotals="1" fieldPosition="0">
        <references count="1">
          <reference field="23" count="1">
            <x v="4"/>
          </reference>
        </references>
      </pivotArea>
    </format>
    <format dxfId="10830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829">
      <pivotArea dataOnly="0" labelOnly="1" fieldPosition="0">
        <references count="1">
          <reference field="23" count="1">
            <x v="4"/>
          </reference>
        </references>
      </pivotArea>
    </format>
    <format dxfId="10828">
      <pivotArea dataOnly="0" labelOnly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827">
      <pivotArea type="all" dataOnly="0" outline="0" fieldPosition="0"/>
    </format>
    <format dxfId="10826">
      <pivotArea collapsedLevelsAreSubtotals="1" fieldPosition="0">
        <references count="2">
          <reference field="23" count="1" selected="0">
            <x v="6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10825">
      <pivotArea dataOnly="0" labelOnly="1" fieldPosition="0">
        <references count="2">
          <reference field="23" count="1" selected="0">
            <x v="6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10824">
      <pivotArea type="all" dataOnly="0" outline="0" fieldPosition="0"/>
    </format>
    <format dxfId="10823">
      <pivotArea dataOnly="0" labelOnly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10822">
      <pivotArea type="all" dataOnly="0" outline="0" fieldPosition="0"/>
    </format>
    <format dxfId="10821">
      <pivotArea type="all" dataOnly="0" outline="0" fieldPosition="0"/>
    </format>
    <format dxfId="10820">
      <pivotArea collapsedLevelsAreSubtotals="1" fieldPosition="0">
        <references count="1">
          <reference field="23" count="1">
            <x v="2"/>
          </reference>
        </references>
      </pivotArea>
    </format>
    <format dxfId="10819">
      <pivotArea collapsedLevelsAreSubtotals="1" fieldPosition="0">
        <references count="2">
          <reference field="23" count="1" selected="0">
            <x v="2"/>
          </reference>
          <reference field="33" count="5">
            <x v="2"/>
            <x v="4"/>
            <x v="5"/>
            <x v="7"/>
            <x v="9"/>
          </reference>
        </references>
      </pivotArea>
    </format>
    <format dxfId="10818">
      <pivotArea dataOnly="0" labelOnly="1" fieldPosition="0">
        <references count="1">
          <reference field="23" count="1">
            <x v="2"/>
          </reference>
        </references>
      </pivotArea>
    </format>
    <format dxfId="10817">
      <pivotArea dataOnly="0" labelOnly="1" fieldPosition="0">
        <references count="2">
          <reference field="23" count="1" selected="0">
            <x v="2"/>
          </reference>
          <reference field="33" count="5">
            <x v="2"/>
            <x v="4"/>
            <x v="5"/>
            <x v="7"/>
            <x v="9"/>
          </reference>
        </references>
      </pivotArea>
    </format>
    <format dxfId="10816">
      <pivotArea collapsedLevelsAreSubtotals="1" fieldPosition="0">
        <references count="1">
          <reference field="23" count="1">
            <x v="6"/>
          </reference>
        </references>
      </pivotArea>
    </format>
    <format dxfId="10815">
      <pivotArea collapsedLevelsAreSubtotals="1" fieldPosition="0">
        <references count="2">
          <reference field="23" count="1" selected="0">
            <x v="6"/>
          </reference>
          <reference field="33" count="4">
            <x v="2"/>
            <x v="4"/>
            <x v="5"/>
            <x v="9"/>
          </reference>
        </references>
      </pivotArea>
    </format>
    <format dxfId="10814">
      <pivotArea dataOnly="0" labelOnly="1" fieldPosition="0">
        <references count="1">
          <reference field="23" count="3">
            <x v="6"/>
            <x v="7"/>
            <x v="31"/>
          </reference>
        </references>
      </pivotArea>
    </format>
    <format dxfId="10813">
      <pivotArea dataOnly="0" labelOnly="1" fieldPosition="0">
        <references count="2">
          <reference field="23" count="1" selected="0">
            <x v="6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10812">
      <pivotArea collapsedLevelsAreSubtotals="1" fieldPosition="0">
        <references count="1">
          <reference field="23" count="1">
            <x v="7"/>
          </reference>
        </references>
      </pivotArea>
    </format>
    <format dxfId="10811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10810">
      <pivotArea collapsedLevelsAreSubtotals="1" fieldPosition="0">
        <references count="1">
          <reference field="23" count="1">
            <x v="31"/>
          </reference>
        </references>
      </pivotArea>
    </format>
    <format dxfId="10809">
      <pivotArea collapsedLevelsAreSubtotals="1" fieldPosition="0">
        <references count="2">
          <reference field="23" count="1" selected="0">
            <x v="31"/>
          </reference>
          <reference field="33" count="1">
            <x v="4"/>
          </reference>
        </references>
      </pivotArea>
    </format>
    <format dxfId="10808">
      <pivotArea dataOnly="0" labelOnly="1" fieldPosition="0">
        <references count="1">
          <reference field="23" count="2">
            <x v="7"/>
            <x v="31"/>
          </reference>
        </references>
      </pivotArea>
    </format>
    <format dxfId="10807">
      <pivotArea dataOnly="0" labelOnly="1" fieldPosition="0">
        <references count="2">
          <reference field="23" count="1" selected="0">
            <x v="7"/>
          </reference>
          <reference field="33" count="2">
            <x v="1"/>
            <x v="4"/>
          </reference>
        </references>
      </pivotArea>
    </format>
    <format dxfId="10806">
      <pivotArea collapsedLevelsAreSubtotals="1" fieldPosition="0">
        <references count="1">
          <reference field="23" count="1">
            <x v="4"/>
          </reference>
        </references>
      </pivotArea>
    </format>
    <format dxfId="10805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804">
      <pivotArea collapsedLevelsAreSubtotals="1" fieldPosition="0">
        <references count="1">
          <reference field="23" count="1">
            <x v="6"/>
          </reference>
        </references>
      </pivotArea>
    </format>
    <format dxfId="10803">
      <pivotArea collapsedLevelsAreSubtotals="1" fieldPosition="0">
        <references count="2">
          <reference field="23" count="1" selected="0">
            <x v="6"/>
          </reference>
          <reference field="33" count="4">
            <x v="2"/>
            <x v="4"/>
            <x v="5"/>
            <x v="9"/>
          </reference>
        </references>
      </pivotArea>
    </format>
    <format dxfId="10802">
      <pivotArea collapsedLevelsAreSubtotals="1" fieldPosition="0">
        <references count="1">
          <reference field="23" count="1">
            <x v="7"/>
          </reference>
        </references>
      </pivotArea>
    </format>
    <format dxfId="10801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10800">
      <pivotArea grandRow="1" outline="0" collapsedLevelsAreSubtotals="1" fieldPosition="0"/>
    </format>
    <format dxfId="10799">
      <pivotArea dataOnly="0" labelOnly="1" fieldPosition="0">
        <references count="1">
          <reference field="23" count="3">
            <x v="4"/>
            <x v="6"/>
            <x v="7"/>
          </reference>
        </references>
      </pivotArea>
    </format>
    <format dxfId="10798">
      <pivotArea dataOnly="0" labelOnly="1" grandRow="1" outline="0" fieldPosition="0"/>
    </format>
    <format dxfId="10797">
      <pivotArea dataOnly="0" labelOnly="1" fieldPosition="0">
        <references count="2">
          <reference field="23" count="1" selected="0">
            <x v="4"/>
          </reference>
          <reference field="33" count="5">
            <x v="1"/>
            <x v="2"/>
            <x v="4"/>
            <x v="5"/>
            <x v="9"/>
          </reference>
        </references>
      </pivotArea>
    </format>
  </formats>
  <chartFormats count="12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17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28">
  <location ref="A3:E19" firstHeaderRow="1" firstDataRow="2" firstDataCol="1"/>
  <pivotFields count="35">
    <pivotField dataField="1" showAll="0"/>
    <pivotField showAll="0"/>
    <pivotField axis="axisCol" showAll="0">
      <items count="8">
        <item h="1"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56">
        <item h="1" x="25"/>
        <item x="0"/>
        <item x="10"/>
        <item m="1" x="95"/>
        <item n="BIN 3 Flight MDU ATP TVAC" m="1" x="113"/>
        <item n="BIN 3 Flight MDU ATP TVAC2" x="20"/>
        <item x="9"/>
        <item sd="0" x="4"/>
        <item h="1" m="1" x="50"/>
        <item h="1" x="18"/>
        <item h="1" x="23"/>
        <item h="1" x="19"/>
        <item h="1" m="1" x="52"/>
        <item h="1" x="5"/>
        <item h="1" m="1" x="110"/>
        <item h="1" m="1" x="51"/>
        <item h="1" x="17"/>
        <item h="1" x="11"/>
        <item h="1" m="1" x="122"/>
        <item h="1" m="1" x="69"/>
        <item h="1" x="15"/>
        <item h="1" x="2"/>
        <item h="1" x="8"/>
        <item h="1" x="3"/>
        <item h="1" m="1" x="146"/>
        <item h="1" m="1" x="137"/>
        <item h="1" x="13"/>
        <item h="1" x="7"/>
        <item h="1" x="14"/>
        <item h="1" x="16"/>
        <item h="1" x="21"/>
        <item h="1" x="24"/>
        <item h="1" x="6"/>
        <item h="1" x="1"/>
        <item h="1" x="12"/>
        <item h="1" x="27"/>
        <item h="1" x="28"/>
        <item h="1" x="36"/>
        <item h="1" x="29"/>
        <item h="1" x="30"/>
        <item h="1" m="1" x="135"/>
        <item h="1" m="1" x="38"/>
        <item h="1" m="1" x="60"/>
        <item h="1" m="1" x="124"/>
        <item h="1" m="1" x="144"/>
        <item h="1" m="1" x="121"/>
        <item h="1" m="1" x="147"/>
        <item h="1" m="1" x="127"/>
        <item h="1" m="1" x="130"/>
        <item h="1" m="1" x="77"/>
        <item h="1" m="1" x="89"/>
        <item h="1" m="1" x="62"/>
        <item h="1" m="1" x="39"/>
        <item h="1" m="1" x="91"/>
        <item h="1" m="1" x="119"/>
        <item h="1" m="1" x="100"/>
        <item h="1" m="1" x="57"/>
        <item h="1" m="1" x="107"/>
        <item h="1" m="1" x="126"/>
        <item h="1" m="1" x="66"/>
        <item h="1" m="1" x="43"/>
        <item h="1" m="1" x="106"/>
        <item h="1" m="1" x="114"/>
        <item h="1" m="1" x="138"/>
        <item h="1" m="1" x="98"/>
        <item h="1" m="1" x="85"/>
        <item h="1" m="1" x="109"/>
        <item h="1" m="1" x="111"/>
        <item h="1" m="1" x="99"/>
        <item m="1" x="102"/>
        <item h="1" x="26"/>
        <item h="1" x="31"/>
        <item h="1" m="1" x="101"/>
        <item h="1" m="1" x="37"/>
        <item h="1" m="1" x="40"/>
        <item h="1" m="1" x="41"/>
        <item h="1" m="1" x="42"/>
        <item h="1" m="1" x="44"/>
        <item h="1" m="1" x="45"/>
        <item h="1" m="1" x="46"/>
        <item h="1" m="1" x="48"/>
        <item h="1" m="1" x="49"/>
        <item h="1" m="1" x="53"/>
        <item h="1" m="1" x="54"/>
        <item h="1" m="1" x="55"/>
        <item h="1" m="1" x="56"/>
        <item h="1" m="1" x="58"/>
        <item h="1" m="1" x="59"/>
        <item h="1" m="1" x="61"/>
        <item h="1" m="1" x="63"/>
        <item h="1" m="1" x="64"/>
        <item h="1" m="1" x="65"/>
        <item h="1" m="1" x="67"/>
        <item h="1" m="1" x="68"/>
        <item h="1" m="1" x="70"/>
        <item h="1" m="1" x="71"/>
        <item h="1" m="1" x="72"/>
        <item h="1" m="1" x="73"/>
        <item h="1" m="1" x="74"/>
        <item h="1" m="1" x="75"/>
        <item h="1" m="1" x="76"/>
        <item h="1" m="1" x="78"/>
        <item h="1" m="1" x="79"/>
        <item h="1" m="1" x="80"/>
        <item h="1" m="1" x="82"/>
        <item h="1" m="1" x="83"/>
        <item h="1" m="1" x="84"/>
        <item h="1" m="1" x="86"/>
        <item h="1" m="1" x="87"/>
        <item h="1" m="1" x="88"/>
        <item h="1" m="1" x="90"/>
        <item h="1" m="1" x="92"/>
        <item h="1" m="1" x="93"/>
        <item h="1" m="1" x="96"/>
        <item h="1" m="1" x="97"/>
        <item h="1" x="22"/>
        <item h="1" m="1" x="103"/>
        <item h="1" m="1" x="104"/>
        <item h="1" m="1" x="105"/>
        <item h="1" m="1" x="108"/>
        <item h="1" m="1" x="112"/>
        <item h="1" m="1" x="115"/>
        <item h="1" m="1" x="116"/>
        <item h="1" m="1" x="117"/>
        <item h="1" m="1" x="120"/>
        <item h="1" m="1" x="123"/>
        <item h="1" m="1" x="125"/>
        <item h="1" m="1" x="128"/>
        <item h="1" m="1" x="129"/>
        <item h="1" m="1" x="131"/>
        <item h="1" m="1" x="132"/>
        <item h="1" m="1" x="133"/>
        <item h="1" m="1" x="136"/>
        <item h="1" m="1" x="139"/>
        <item h="1" m="1" x="140"/>
        <item h="1" m="1" x="141"/>
        <item h="1" m="1" x="142"/>
        <item h="1" m="1" x="143"/>
        <item h="1" m="1" x="145"/>
        <item h="1" m="1" x="148"/>
        <item h="1" m="1" x="149"/>
        <item h="1" m="1" x="150"/>
        <item h="1" m="1" x="151"/>
        <item h="1" m="1" x="152"/>
        <item h="1" m="1" x="153"/>
        <item h="1" m="1" x="154"/>
        <item h="1" m="1" x="47"/>
        <item h="1" m="1" x="134"/>
        <item h="1" x="33"/>
        <item h="1" m="1" x="94"/>
        <item h="1" m="1" x="81"/>
        <item h="1" m="1" x="118"/>
        <item h="1" x="32"/>
        <item h="1" x="34"/>
        <item h="1" x="35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numFmtId="22" showAll="0"/>
    <pivotField showAll="0"/>
    <pivotField showAll="0"/>
    <pivotField showAll="0"/>
    <pivotField showAll="0"/>
    <pivotField showAll="0"/>
    <pivotField axis="axisRow" multipleItemSelectionAllowed="1" showAll="0">
      <items count="16">
        <item h="1" x="10"/>
        <item x="0"/>
        <item x="3"/>
        <item h="1" x="2"/>
        <item x="7"/>
        <item x="5"/>
        <item h="1" x="1"/>
        <item x="6"/>
        <item x="9"/>
        <item x="4"/>
        <item x="13"/>
        <item x="11"/>
        <item h="1" m="1" x="14"/>
        <item h="1"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2">
    <field x="23"/>
    <field x="33"/>
  </rowFields>
  <rowItems count="15">
    <i>
      <x v="2"/>
    </i>
    <i r="1">
      <x v="4"/>
    </i>
    <i r="1">
      <x v="9"/>
    </i>
    <i>
      <x v="5"/>
    </i>
    <i r="1">
      <x v="1"/>
    </i>
    <i r="1">
      <x v="2"/>
    </i>
    <i r="1">
      <x v="4"/>
    </i>
    <i r="1">
      <x v="5"/>
    </i>
    <i r="1">
      <x v="9"/>
    </i>
    <i>
      <x v="6"/>
    </i>
    <i r="1">
      <x v="2"/>
    </i>
    <i r="1">
      <x v="4"/>
    </i>
    <i r="1">
      <x v="9"/>
    </i>
    <i>
      <x v="7"/>
    </i>
    <i t="grand">
      <x/>
    </i>
  </rowItems>
  <colFields count="1">
    <field x="2"/>
  </colFields>
  <colItems count="4">
    <i>
      <x v="2"/>
    </i>
    <i>
      <x v="3"/>
    </i>
    <i>
      <x v="5"/>
    </i>
    <i t="grand">
      <x/>
    </i>
  </colItems>
  <dataFields count="1">
    <dataField name="Count of id" fld="0" subtotal="count" baseField="0" baseItem="0"/>
  </dataFields>
  <formats count="48">
    <format dxfId="10754">
      <pivotArea dataOnly="0" fieldPosition="0">
        <references count="2">
          <reference field="23" count="1">
            <x v="2"/>
          </reference>
          <reference field="3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753">
      <pivotArea collapsedLevelsAreSubtotals="1" fieldPosition="0">
        <references count="1">
          <reference field="23" count="1">
            <x v="6"/>
          </reference>
        </references>
      </pivotArea>
    </format>
    <format dxfId="10752">
      <pivotArea collapsedLevelsAreSubtotals="1" fieldPosition="0">
        <references count="2">
          <reference field="23" count="1" selected="0">
            <x v="6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10751">
      <pivotArea collapsedLevelsAreSubtotals="1" fieldPosition="0">
        <references count="1">
          <reference field="23" count="1">
            <x v="7"/>
          </reference>
        </references>
      </pivotArea>
    </format>
    <format dxfId="10750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10749">
      <pivotArea dataOnly="0" labelOnly="1" fieldPosition="0">
        <references count="1">
          <reference field="23" count="2">
            <x v="6"/>
            <x v="7"/>
          </reference>
        </references>
      </pivotArea>
    </format>
    <format dxfId="10748">
      <pivotArea dataOnly="0" labelOnly="1" fieldPosition="0">
        <references count="2">
          <reference field="23" count="1" selected="0">
            <x v="6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10747">
      <pivotArea collapsedLevelsAreSubtotals="1" fieldPosition="0">
        <references count="1">
          <reference field="23" count="1">
            <x v="4"/>
          </reference>
        </references>
      </pivotArea>
    </format>
    <format dxfId="10746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745">
      <pivotArea dataOnly="0" labelOnly="1" fieldPosition="0">
        <references count="1">
          <reference field="23" count="1">
            <x v="4"/>
          </reference>
        </references>
      </pivotArea>
    </format>
    <format dxfId="10744">
      <pivotArea dataOnly="0" labelOnly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743">
      <pivotArea type="all" dataOnly="0" outline="0" fieldPosition="0"/>
    </format>
    <format dxfId="10742">
      <pivotArea collapsedLevelsAreSubtotals="1" fieldPosition="0">
        <references count="2">
          <reference field="23" count="1" selected="0">
            <x v="6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10741">
      <pivotArea dataOnly="0" labelOnly="1" fieldPosition="0">
        <references count="2">
          <reference field="23" count="1" selected="0">
            <x v="6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10740">
      <pivotArea type="all" dataOnly="0" outline="0" fieldPosition="0"/>
    </format>
    <format dxfId="10739">
      <pivotArea dataOnly="0" labelOnly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10738">
      <pivotArea type="all" dataOnly="0" outline="0" fieldPosition="0"/>
    </format>
    <format dxfId="10737">
      <pivotArea type="all" dataOnly="0" outline="0" fieldPosition="0"/>
    </format>
    <format dxfId="10736">
      <pivotArea collapsedLevelsAreSubtotals="1" fieldPosition="0">
        <references count="1">
          <reference field="23" count="1">
            <x v="2"/>
          </reference>
        </references>
      </pivotArea>
    </format>
    <format dxfId="10735">
      <pivotArea collapsedLevelsAreSubtotals="1" fieldPosition="0">
        <references count="2">
          <reference field="23" count="1" selected="0">
            <x v="2"/>
          </reference>
          <reference field="33" count="5">
            <x v="2"/>
            <x v="4"/>
            <x v="5"/>
            <x v="7"/>
            <x v="9"/>
          </reference>
        </references>
      </pivotArea>
    </format>
    <format dxfId="10734">
      <pivotArea dataOnly="0" labelOnly="1" fieldPosition="0">
        <references count="1">
          <reference field="23" count="1">
            <x v="2"/>
          </reference>
        </references>
      </pivotArea>
    </format>
    <format dxfId="10733">
      <pivotArea dataOnly="0" labelOnly="1" fieldPosition="0">
        <references count="2">
          <reference field="23" count="1" selected="0">
            <x v="2"/>
          </reference>
          <reference field="33" count="5">
            <x v="2"/>
            <x v="4"/>
            <x v="5"/>
            <x v="7"/>
            <x v="9"/>
          </reference>
        </references>
      </pivotArea>
    </format>
    <format dxfId="10732">
      <pivotArea collapsedLevelsAreSubtotals="1" fieldPosition="0">
        <references count="1">
          <reference field="23" count="1">
            <x v="6"/>
          </reference>
        </references>
      </pivotArea>
    </format>
    <format dxfId="10731">
      <pivotArea collapsedLevelsAreSubtotals="1" fieldPosition="0">
        <references count="2">
          <reference field="23" count="1" selected="0">
            <x v="6"/>
          </reference>
          <reference field="33" count="4">
            <x v="2"/>
            <x v="4"/>
            <x v="5"/>
            <x v="9"/>
          </reference>
        </references>
      </pivotArea>
    </format>
    <format dxfId="10730">
      <pivotArea dataOnly="0" labelOnly="1" fieldPosition="0">
        <references count="1">
          <reference field="23" count="3">
            <x v="6"/>
            <x v="7"/>
            <x v="31"/>
          </reference>
        </references>
      </pivotArea>
    </format>
    <format dxfId="10729">
      <pivotArea dataOnly="0" labelOnly="1" fieldPosition="0">
        <references count="2">
          <reference field="23" count="1" selected="0">
            <x v="6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10728">
      <pivotArea collapsedLevelsAreSubtotals="1" fieldPosition="0">
        <references count="1">
          <reference field="23" count="1">
            <x v="7"/>
          </reference>
        </references>
      </pivotArea>
    </format>
    <format dxfId="10727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10726">
      <pivotArea collapsedLevelsAreSubtotals="1" fieldPosition="0">
        <references count="1">
          <reference field="23" count="1">
            <x v="31"/>
          </reference>
        </references>
      </pivotArea>
    </format>
    <format dxfId="10725">
      <pivotArea collapsedLevelsAreSubtotals="1" fieldPosition="0">
        <references count="2">
          <reference field="23" count="1" selected="0">
            <x v="31"/>
          </reference>
          <reference field="33" count="1">
            <x v="4"/>
          </reference>
        </references>
      </pivotArea>
    </format>
    <format dxfId="10724">
      <pivotArea dataOnly="0" labelOnly="1" fieldPosition="0">
        <references count="1">
          <reference field="23" count="2">
            <x v="7"/>
            <x v="31"/>
          </reference>
        </references>
      </pivotArea>
    </format>
    <format dxfId="10723">
      <pivotArea dataOnly="0" labelOnly="1" fieldPosition="0">
        <references count="2">
          <reference field="23" count="1" selected="0">
            <x v="7"/>
          </reference>
          <reference field="33" count="2">
            <x v="1"/>
            <x v="4"/>
          </reference>
        </references>
      </pivotArea>
    </format>
    <format dxfId="10722">
      <pivotArea collapsedLevelsAreSubtotals="1" fieldPosition="0">
        <references count="1">
          <reference field="23" count="1">
            <x v="4"/>
          </reference>
        </references>
      </pivotArea>
    </format>
    <format dxfId="10721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720">
      <pivotArea collapsedLevelsAreSubtotals="1" fieldPosition="0">
        <references count="1">
          <reference field="23" count="1">
            <x v="6"/>
          </reference>
        </references>
      </pivotArea>
    </format>
    <format dxfId="10719">
      <pivotArea collapsedLevelsAreSubtotals="1" fieldPosition="0">
        <references count="2">
          <reference field="23" count="1" selected="0">
            <x v="6"/>
          </reference>
          <reference field="33" count="4">
            <x v="2"/>
            <x v="4"/>
            <x v="5"/>
            <x v="9"/>
          </reference>
        </references>
      </pivotArea>
    </format>
    <format dxfId="10718">
      <pivotArea collapsedLevelsAreSubtotals="1" fieldPosition="0">
        <references count="1">
          <reference field="23" count="1">
            <x v="7"/>
          </reference>
        </references>
      </pivotArea>
    </format>
    <format dxfId="10717">
      <pivotArea collapsedLevelsAreSubtotals="1" fieldPosition="0">
        <references count="2">
          <reference field="23" count="1" selected="0">
            <x v="7"/>
          </reference>
          <reference field="33" count="1">
            <x v="1"/>
          </reference>
        </references>
      </pivotArea>
    </format>
    <format dxfId="10716">
      <pivotArea grandRow="1" outline="0" collapsedLevelsAreSubtotals="1" fieldPosition="0"/>
    </format>
    <format dxfId="10715">
      <pivotArea dataOnly="0" labelOnly="1" fieldPosition="0">
        <references count="1">
          <reference field="23" count="3">
            <x v="4"/>
            <x v="6"/>
            <x v="7"/>
          </reference>
        </references>
      </pivotArea>
    </format>
    <format dxfId="10714">
      <pivotArea dataOnly="0" labelOnly="1" fieldPosition="0">
        <references count="2">
          <reference field="23" count="1" selected="0">
            <x v="4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10713">
      <pivotArea outline="0" collapsedLevelsAreSubtotals="1" fieldPosition="0"/>
    </format>
    <format dxfId="10712">
      <pivotArea field="23" type="button" dataOnly="0" labelOnly="1" outline="0" axis="axisRow" fieldPosition="0"/>
    </format>
    <format dxfId="10711">
      <pivotArea dataOnly="0" labelOnly="1" fieldPosition="0">
        <references count="1">
          <reference field="23" count="4">
            <x v="2"/>
            <x v="5"/>
            <x v="6"/>
            <x v="7"/>
          </reference>
        </references>
      </pivotArea>
    </format>
    <format dxfId="10710">
      <pivotArea dataOnly="0" labelOnly="1" grandRow="1" outline="0" fieldPosition="0"/>
    </format>
    <format dxfId="10709">
      <pivotArea dataOnly="0" labelOnly="1" fieldPosition="0">
        <references count="2">
          <reference field="23" count="1" selected="0">
            <x v="2"/>
          </reference>
          <reference field="33" count="6">
            <x v="1"/>
            <x v="2"/>
            <x v="4"/>
            <x v="5"/>
            <x v="7"/>
            <x v="9"/>
          </reference>
        </references>
      </pivotArea>
    </format>
    <format dxfId="10708">
      <pivotArea dataOnly="0" labelOnly="1" fieldPosition="0">
        <references count="1">
          <reference field="2" count="3">
            <x v="2"/>
            <x v="3"/>
            <x v="5"/>
          </reference>
        </references>
      </pivotArea>
    </format>
    <format dxfId="10707">
      <pivotArea dataOnly="0" labelOnly="1" grandCol="1" outline="0" fieldPosition="0"/>
    </format>
  </formats>
  <chartFormats count="17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176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 chartFormat="20">
  <location ref="A4:C13" firstHeaderRow="1" firstDataRow="2" firstDataCol="1" rowPageCount="2" colPageCount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6">
        <item m="1" x="65"/>
        <item m="1" x="73"/>
        <item h="1" x="25"/>
        <item h="1" x="18"/>
        <item h="1" x="5"/>
        <item m="1" x="51"/>
        <item h="1" m="1" x="113"/>
        <item h="1" x="11"/>
        <item h="1" m="1" x="122"/>
        <item h="1" x="8"/>
        <item m="1" x="89"/>
        <item m="1" x="137"/>
        <item h="1" m="1" x="119"/>
        <item h="1" m="1" x="66"/>
        <item h="1" x="7"/>
        <item h="1" m="1" x="126"/>
        <item h="1" x="22"/>
        <item h="1" m="1" x="38"/>
        <item m="1" x="116"/>
        <item h="1" m="1" x="91"/>
        <item m="1" x="56"/>
        <item m="1" x="61"/>
        <item h="1" m="1" x="100"/>
        <item m="1" x="107"/>
        <item m="1" x="57"/>
        <item h="1" m="1" x="121"/>
        <item h="1" x="1"/>
        <item h="1" m="1" x="138"/>
        <item m="1" x="112"/>
        <item h="1" x="12"/>
        <item h="1" m="1" x="98"/>
        <item m="1" x="149"/>
        <item m="1" x="58"/>
        <item m="1" x="117"/>
        <item m="1" x="92"/>
        <item m="1" x="104"/>
        <item m="1" x="54"/>
        <item m="1" x="90"/>
        <item m="1" x="108"/>
        <item m="1" x="151"/>
        <item m="1" x="152"/>
        <item m="1" x="46"/>
        <item m="1" x="37"/>
        <item m="1" x="86"/>
        <item m="1" x="141"/>
        <item m="1" x="153"/>
        <item m="1" x="48"/>
        <item m="1" x="78"/>
        <item m="1" x="72"/>
        <item m="1" x="131"/>
        <item m="1" x="120"/>
        <item m="1" x="132"/>
        <item m="1" x="145"/>
        <item m="1" x="71"/>
        <item m="1" x="128"/>
        <item m="1" x="123"/>
        <item m="1" x="59"/>
        <item m="1" x="142"/>
        <item m="1" x="136"/>
        <item m="1" x="79"/>
        <item m="1" x="42"/>
        <item m="1" x="148"/>
        <item m="1" x="67"/>
        <item m="1" x="133"/>
        <item m="1" x="93"/>
        <item m="1" x="129"/>
        <item m="1" x="87"/>
        <item m="1" x="82"/>
        <item m="1" x="74"/>
        <item m="1" x="55"/>
        <item m="1" x="40"/>
        <item m="1" x="80"/>
        <item m="1" x="150"/>
        <item m="1" x="49"/>
        <item m="1" x="44"/>
        <item m="1" x="63"/>
        <item m="1" x="103"/>
        <item m="1" x="139"/>
        <item m="1" x="68"/>
        <item m="1" x="75"/>
        <item m="1" x="143"/>
        <item m="1" x="125"/>
        <item m="1" x="97"/>
        <item m="1" x="76"/>
        <item m="1" x="83"/>
        <item m="1" x="45"/>
        <item m="1" x="70"/>
        <item m="1" x="64"/>
        <item m="1" x="105"/>
        <item m="1" x="88"/>
        <item x="36"/>
        <item h="1" x="24"/>
        <item h="1" m="1" x="140"/>
        <item h="1" m="1" x="115"/>
        <item h="1" m="1" x="62"/>
        <item m="1" x="130"/>
        <item h="1" m="1" x="85"/>
        <item h="1" m="1" x="84"/>
        <item h="1" m="1" x="52"/>
        <item h="1" m="1" x="96"/>
        <item h="1" x="6"/>
        <item m="1" x="110"/>
        <item h="1" x="17"/>
        <item h="1" x="21"/>
        <item h="1" x="19"/>
        <item h="1" m="1" x="77"/>
        <item h="1" m="1" x="50"/>
        <item h="1" x="27"/>
        <item m="1" x="154"/>
        <item h="1" m="1" x="127"/>
        <item h="1" m="1" x="109"/>
        <item m="1" x="53"/>
        <item h="1" m="1" x="60"/>
        <item h="1" m="1" x="146"/>
        <item h="1" x="2"/>
        <item h="1" x="3"/>
        <item h="1" x="13"/>
        <item h="1" x="15"/>
        <item h="1" m="1" x="69"/>
        <item h="1" m="1" x="147"/>
        <item h="1" x="14"/>
        <item h="1" m="1" x="106"/>
        <item h="1" m="1" x="43"/>
        <item h="1" x="23"/>
        <item h="1" x="9"/>
        <item h="1" m="1" x="41"/>
        <item h="1" x="16"/>
        <item h="1" x="10"/>
        <item x="0"/>
        <item h="1" m="1" x="144"/>
        <item h="1" m="1" x="95"/>
        <item h="1" x="4"/>
        <item h="1" x="28"/>
        <item h="1" x="29"/>
        <item h="1" x="30"/>
        <item h="1" m="1" x="135"/>
        <item h="1" m="1" x="124"/>
        <item h="1" m="1" x="39"/>
        <item h="1" m="1" x="114"/>
        <item h="1" m="1" x="111"/>
        <item h="1" m="1" x="99"/>
        <item m="1" x="102"/>
        <item h="1" x="26"/>
        <item h="1" x="31"/>
        <item h="1" m="1" x="101"/>
        <item h="1" m="1" x="47"/>
        <item h="1" m="1" x="134"/>
        <item h="1" x="33"/>
        <item h="1" x="20"/>
        <item h="1" m="1" x="94"/>
        <item h="1" m="1" x="81"/>
        <item h="1" m="1" x="118"/>
        <item h="1" x="32"/>
        <item h="1" x="34"/>
        <item h="1" x="35"/>
        <item t="default"/>
      </items>
    </pivotField>
    <pivotField showAll="0"/>
    <pivotField axis="axisPage" multipleItemSelectionAllowed="1" showAll="0">
      <items count="7">
        <item x="3"/>
        <item x="0"/>
        <item x="1"/>
        <item x="2"/>
        <item x="4"/>
        <item x="5"/>
        <item t="default"/>
      </items>
    </pivotField>
    <pivotField showAll="0"/>
    <pivotField showAll="0"/>
    <pivotField showAll="0" defaultSubtotal="0"/>
    <pivotField showAll="0"/>
    <pivotField showAll="0"/>
    <pivotField showAll="0" defaultSubtotal="0"/>
    <pivotField showAll="0"/>
    <pivotField axis="axisRow" showAll="0">
      <items count="16">
        <item h="1" x="10"/>
        <item x="0"/>
        <item m="1" x="14"/>
        <item x="6"/>
        <item h="1" x="13"/>
        <item x="7"/>
        <item h="1" x="9"/>
        <item x="4"/>
        <item x="5"/>
        <item h="1" x="1"/>
        <item h="1" x="2"/>
        <item x="3"/>
        <item x="11"/>
        <item x="8"/>
        <item h="1" x="12"/>
        <item t="default"/>
      </items>
    </pivotField>
    <pivotField showAll="0" defaultSubtotal="0">
      <items count="5">
        <item sd="0" x="2"/>
        <item sd="0" x="0"/>
        <item sd="0" x="1"/>
        <item sd="0" x="4"/>
        <item x="3"/>
      </items>
    </pivotField>
  </pivotFields>
  <rowFields count="1">
    <field x="33"/>
  </rowFields>
  <rowItems count="8">
    <i>
      <x v="1"/>
    </i>
    <i>
      <x v="3"/>
    </i>
    <i>
      <x v="5"/>
    </i>
    <i>
      <x v="7"/>
    </i>
    <i>
      <x v="8"/>
    </i>
    <i>
      <x v="11"/>
    </i>
    <i>
      <x v="12"/>
    </i>
    <i t="grand">
      <x/>
    </i>
  </rowItems>
  <colFields count="1">
    <field x="2"/>
  </colFields>
  <colItems count="2">
    <i>
      <x/>
    </i>
    <i t="grand">
      <x/>
    </i>
  </colItems>
  <pageFields count="2">
    <pageField fld="25" hier="-1"/>
    <pageField fld="23" hier="-1"/>
  </pageFields>
  <dataFields count="1">
    <dataField name="Count of id" fld="0" subtotal="count" baseField="0" baseItem="0"/>
  </dataFields>
  <formats count="28">
    <format dxfId="10664">
      <pivotArea dataOnly="0" fieldPosition="0">
        <references count="1">
          <reference field="33" count="2">
            <x v="8"/>
            <x v="9"/>
          </reference>
        </references>
      </pivotArea>
    </format>
    <format dxfId="10663">
      <pivotArea dataOnly="0" fieldPosition="0">
        <references count="1">
          <reference field="33" count="2">
            <x v="8"/>
            <x v="9"/>
          </reference>
        </references>
      </pivotArea>
    </format>
    <format dxfId="10662">
      <pivotArea dataOnly="0" fieldPosition="0">
        <references count="1">
          <reference field="33" count="1">
            <x v="8"/>
          </reference>
        </references>
      </pivotArea>
    </format>
    <format dxfId="10661">
      <pivotArea dataOnly="0" fieldPosition="0">
        <references count="1">
          <reference field="33" count="1">
            <x v="8"/>
          </reference>
        </references>
      </pivotArea>
    </format>
    <format dxfId="10660">
      <pivotArea outline="0" collapsedLevelsAreSubtotals="1" fieldPosition="0"/>
    </format>
    <format dxfId="10659">
      <pivotArea field="33" type="button" dataOnly="0" labelOnly="1" outline="0" axis="axisRow" fieldPosition="0"/>
    </format>
    <format dxfId="10658">
      <pivotArea dataOnly="0" labelOnly="1" grandRow="1" outline="0" fieldPosition="0"/>
    </format>
    <format dxfId="10657">
      <pivotArea dataOnly="0" labelOnly="1" fieldPosition="0">
        <references count="1">
          <reference field="2" count="0"/>
        </references>
      </pivotArea>
    </format>
    <format dxfId="10656">
      <pivotArea dataOnly="0" labelOnly="1" grandCol="1" outline="0" fieldPosition="0"/>
    </format>
    <format dxfId="10655">
      <pivotArea dataOnly="0" labelOnly="1" fieldPosition="0">
        <references count="1">
          <reference field="33" count="0"/>
        </references>
      </pivotArea>
    </format>
    <format dxfId="10654">
      <pivotArea dataOnly="0" labelOnly="1" fieldPosition="0">
        <references count="1">
          <reference field="33" count="0"/>
        </references>
      </pivotArea>
    </format>
    <format dxfId="10653">
      <pivotArea collapsedLevelsAreSubtotals="1" fieldPosition="0">
        <references count="2">
          <reference field="2" count="4" selected="0">
            <x v="2"/>
            <x v="3"/>
            <x v="4"/>
            <x v="5"/>
          </reference>
          <reference field="33" count="1">
            <x v="3"/>
          </reference>
        </references>
      </pivotArea>
    </format>
    <format dxfId="10652">
      <pivotArea collapsedLevelsAreSubtotals="1" fieldPosition="0">
        <references count="2">
          <reference field="2" count="1" selected="0">
            <x v="2"/>
          </reference>
          <reference field="33" count="1">
            <x v="7"/>
          </reference>
        </references>
      </pivotArea>
    </format>
    <format dxfId="10651">
      <pivotArea collapsedLevelsAreSubtotals="1" fieldPosition="0">
        <references count="2">
          <reference field="2" count="1" selected="0">
            <x v="5"/>
          </reference>
          <reference field="33" count="1">
            <x v="12"/>
          </reference>
        </references>
      </pivotArea>
    </format>
    <format dxfId="10650">
      <pivotArea collapsedLevelsAreSubtotals="1" fieldPosition="0">
        <references count="2">
          <reference field="2" count="1" selected="0">
            <x v="4"/>
          </reference>
          <reference field="33" count="1">
            <x v="7"/>
          </reference>
        </references>
      </pivotArea>
    </format>
    <format dxfId="10649">
      <pivotArea collapsedLevelsAreSubtotals="1" fieldPosition="0">
        <references count="2">
          <reference field="2" count="1" selected="0">
            <x v="2"/>
          </reference>
          <reference field="33" count="1">
            <x v="1"/>
          </reference>
        </references>
      </pivotArea>
    </format>
    <format dxfId="10648">
      <pivotArea collapsedLevelsAreSubtotals="1" fieldPosition="0">
        <references count="2">
          <reference field="2" count="1" selected="0">
            <x v="1"/>
          </reference>
          <reference field="33" count="1">
            <x v="5"/>
          </reference>
        </references>
      </pivotArea>
    </format>
    <format dxfId="10647">
      <pivotArea collapsedLevelsAreSubtotals="1" fieldPosition="0">
        <references count="2">
          <reference field="2" count="1" selected="0">
            <x v="1"/>
          </reference>
          <reference field="33" count="1">
            <x v="8"/>
          </reference>
        </references>
      </pivotArea>
    </format>
    <format dxfId="10646">
      <pivotArea collapsedLevelsAreSubtotals="1" fieldPosition="0">
        <references count="2">
          <reference field="2" count="1" selected="0">
            <x v="4"/>
          </reference>
          <reference field="33" count="1">
            <x v="3"/>
          </reference>
        </references>
      </pivotArea>
    </format>
    <format dxfId="10645">
      <pivotArea collapsedLevelsAreSubtotals="1" fieldPosition="0">
        <references count="2">
          <reference field="2" count="1" selected="0">
            <x v="4"/>
          </reference>
          <reference field="33" count="1">
            <x v="11"/>
          </reference>
        </references>
      </pivotArea>
    </format>
    <format dxfId="10644">
      <pivotArea collapsedLevelsAreSubtotals="1" fieldPosition="0">
        <references count="2">
          <reference field="2" count="1" selected="0">
            <x v="5"/>
          </reference>
          <reference field="33" count="1">
            <x v="3"/>
          </reference>
        </references>
      </pivotArea>
    </format>
    <format dxfId="10643">
      <pivotArea collapsedLevelsAreSubtotals="1" fieldPosition="0">
        <references count="2">
          <reference field="2" count="1" selected="0">
            <x v="3"/>
          </reference>
          <reference field="33" count="1">
            <x v="5"/>
          </reference>
        </references>
      </pivotArea>
    </format>
    <format dxfId="10642">
      <pivotArea collapsedLevelsAreSubtotals="1" fieldPosition="0">
        <references count="2">
          <reference field="2" count="1" selected="0">
            <x v="2"/>
          </reference>
          <reference field="33" count="1">
            <x v="3"/>
          </reference>
        </references>
      </pivotArea>
    </format>
    <format dxfId="10641">
      <pivotArea collapsedLevelsAreSubtotals="1" fieldPosition="0">
        <references count="2">
          <reference field="2" count="1" selected="0">
            <x v="3"/>
          </reference>
          <reference field="33" count="1">
            <x v="11"/>
          </reference>
        </references>
      </pivotArea>
    </format>
    <format dxfId="10640">
      <pivotArea collapsedLevelsAreSubtotals="1" fieldPosition="0">
        <references count="2">
          <reference field="2" count="1" selected="0">
            <x v="2"/>
          </reference>
          <reference field="33" count="1">
            <x v="8"/>
          </reference>
        </references>
      </pivotArea>
    </format>
    <format dxfId="10639">
      <pivotArea collapsedLevelsAreSubtotals="1" fieldPosition="0">
        <references count="2">
          <reference field="2" count="1" selected="0">
            <x v="2"/>
          </reference>
          <reference field="33" count="1">
            <x v="5"/>
          </reference>
        </references>
      </pivotArea>
    </format>
    <format dxfId="10638">
      <pivotArea collapsedLevelsAreSubtotals="1" fieldPosition="0">
        <references count="2">
          <reference field="2" count="2" selected="0">
            <x v="4"/>
            <x v="5"/>
          </reference>
          <reference field="33" count="1">
            <x v="11"/>
          </reference>
        </references>
      </pivotArea>
    </format>
    <format dxfId="10637">
      <pivotArea collapsedLevelsAreSubtotals="1" fieldPosition="0">
        <references count="2">
          <reference field="2" count="2" selected="0">
            <x v="4"/>
            <x v="5"/>
          </reference>
          <reference field="33" count="1">
            <x v="5"/>
          </reference>
        </references>
      </pivotArea>
    </format>
  </formats>
  <chartFormats count="16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25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25" count="1" selected="0">
            <x v="1"/>
          </reference>
        </references>
      </pivotArea>
    </chartFormat>
    <chartFormat chart="0" format="26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25" count="1" selected="0">
            <x v="2"/>
          </reference>
        </references>
      </pivotArea>
    </chartFormat>
    <chartFormat chart="0" format="27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25" count="1" selected="0">
            <x v="3"/>
          </reference>
        </references>
      </pivotArea>
    </chartFormat>
    <chartFormat chart="0" format="28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25" count="1" selected="0">
            <x v="4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17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2">
  <location ref="A3:E11" firstHeaderRow="1" firstDataRow="2" firstDataCol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56">
        <item h="1" x="25"/>
        <item h="1" x="0"/>
        <item x="10"/>
        <item h="1" m="1" x="95"/>
        <item n="BIN 3 Flight MDU ATP TVAC" h="1" m="1" x="113"/>
        <item h="1" x="9"/>
        <item h="1" x="4"/>
        <item h="1" m="1" x="50"/>
        <item h="1" x="18"/>
        <item h="1" x="23"/>
        <item h="1" x="19"/>
        <item h="1" m="1" x="52"/>
        <item h="1" x="5"/>
        <item h="1" m="1" x="110"/>
        <item h="1" m="1" x="51"/>
        <item h="1" x="17"/>
        <item h="1" x="11"/>
        <item h="1" m="1" x="122"/>
        <item h="1" m="1" x="69"/>
        <item h="1" x="15"/>
        <item h="1" x="2"/>
        <item h="1" x="8"/>
        <item h="1" x="3"/>
        <item h="1" m="1" x="146"/>
        <item h="1" m="1" x="137"/>
        <item h="1" x="13"/>
        <item h="1" x="7"/>
        <item h="1" x="14"/>
        <item h="1" x="16"/>
        <item h="1" x="21"/>
        <item h="1" x="24"/>
        <item h="1" x="6"/>
        <item h="1" x="1"/>
        <item h="1" x="12"/>
        <item h="1" x="27"/>
        <item h="1" x="28"/>
        <item h="1" x="36"/>
        <item h="1" x="29"/>
        <item h="1" x="30"/>
        <item h="1" m="1" x="135"/>
        <item h="1" m="1" x="38"/>
        <item h="1" m="1" x="60"/>
        <item h="1" m="1" x="124"/>
        <item h="1" m="1" x="144"/>
        <item h="1" m="1" x="121"/>
        <item h="1" m="1" x="147"/>
        <item h="1" m="1" x="127"/>
        <item h="1" m="1" x="130"/>
        <item h="1" m="1" x="77"/>
        <item h="1" m="1" x="89"/>
        <item h="1" m="1" x="62"/>
        <item h="1" m="1" x="39"/>
        <item h="1" m="1" x="91"/>
        <item h="1" m="1" x="119"/>
        <item h="1" m="1" x="100"/>
        <item h="1" m="1" x="57"/>
        <item h="1" m="1" x="107"/>
        <item h="1" m="1" x="126"/>
        <item h="1" m="1" x="66"/>
        <item h="1" m="1" x="43"/>
        <item h="1" m="1" x="106"/>
        <item h="1" m="1" x="114"/>
        <item h="1" m="1" x="138"/>
        <item h="1" m="1" x="98"/>
        <item h="1" m="1" x="85"/>
        <item h="1" m="1" x="109"/>
        <item h="1" m="1" x="111"/>
        <item h="1" m="1" x="99"/>
        <item m="1" x="102"/>
        <item h="1" x="26"/>
        <item h="1" x="31"/>
        <item h="1" m="1" x="101"/>
        <item h="1" m="1" x="37"/>
        <item h="1" m="1" x="40"/>
        <item h="1" m="1" x="41"/>
        <item h="1" m="1" x="42"/>
        <item h="1" m="1" x="44"/>
        <item h="1" m="1" x="45"/>
        <item h="1" m="1" x="46"/>
        <item h="1" m="1" x="48"/>
        <item h="1" m="1" x="49"/>
        <item h="1" m="1" x="53"/>
        <item h="1" m="1" x="54"/>
        <item h="1" m="1" x="55"/>
        <item h="1" m="1" x="56"/>
        <item h="1" m="1" x="58"/>
        <item h="1" m="1" x="59"/>
        <item h="1" m="1" x="61"/>
        <item h="1" m="1" x="63"/>
        <item h="1" m="1" x="64"/>
        <item h="1" m="1" x="65"/>
        <item h="1" m="1" x="67"/>
        <item h="1" m="1" x="68"/>
        <item h="1" m="1" x="70"/>
        <item h="1" m="1" x="71"/>
        <item h="1" m="1" x="72"/>
        <item h="1" m="1" x="73"/>
        <item h="1" m="1" x="74"/>
        <item h="1" m="1" x="75"/>
        <item h="1" m="1" x="76"/>
        <item h="1" m="1" x="78"/>
        <item h="1" m="1" x="79"/>
        <item h="1" m="1" x="80"/>
        <item h="1" m="1" x="82"/>
        <item h="1" m="1" x="83"/>
        <item h="1" m="1" x="84"/>
        <item h="1" m="1" x="86"/>
        <item h="1" m="1" x="87"/>
        <item h="1" m="1" x="88"/>
        <item h="1" m="1" x="90"/>
        <item h="1" m="1" x="92"/>
        <item h="1" m="1" x="93"/>
        <item h="1" m="1" x="96"/>
        <item h="1" m="1" x="97"/>
        <item h="1" x="22"/>
        <item h="1" m="1" x="103"/>
        <item h="1" m="1" x="104"/>
        <item h="1" m="1" x="105"/>
        <item h="1" m="1" x="108"/>
        <item h="1" m="1" x="112"/>
        <item h="1" m="1" x="115"/>
        <item h="1" m="1" x="116"/>
        <item h="1" m="1" x="117"/>
        <item h="1" m="1" x="120"/>
        <item h="1" m="1" x="123"/>
        <item h="1" m="1" x="125"/>
        <item h="1" m="1" x="128"/>
        <item h="1" m="1" x="129"/>
        <item h="1" m="1" x="131"/>
        <item h="1" m="1" x="132"/>
        <item h="1" m="1" x="133"/>
        <item h="1" m="1" x="136"/>
        <item h="1" m="1" x="139"/>
        <item h="1" m="1" x="140"/>
        <item h="1" m="1" x="141"/>
        <item h="1" m="1" x="142"/>
        <item h="1" m="1" x="143"/>
        <item h="1" m="1" x="145"/>
        <item h="1" m="1" x="148"/>
        <item h="1" m="1" x="149"/>
        <item h="1" m="1" x="150"/>
        <item h="1" m="1" x="151"/>
        <item h="1" m="1" x="152"/>
        <item h="1" m="1" x="153"/>
        <item h="1" m="1" x="154"/>
        <item h="1" m="1" x="47"/>
        <item h="1" m="1" x="134"/>
        <item h="1" x="33"/>
        <item n="BIN 3 Flight MDU ATP TVAC2" h="1" x="20"/>
        <item h="1" m="1" x="94"/>
        <item h="1" m="1" x="81"/>
        <item h="1" m="1" x="118"/>
        <item h="1" x="32"/>
        <item h="1" x="34"/>
        <item h="1" x="35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numFmtId="22" showAll="0"/>
    <pivotField showAll="0"/>
    <pivotField showAll="0"/>
    <pivotField showAll="0"/>
    <pivotField showAll="0"/>
    <pivotField showAll="0"/>
    <pivotField axis="axisRow" multipleItemSelectionAllowed="1" showAll="0">
      <items count="16">
        <item h="1" x="10"/>
        <item x="0"/>
        <item x="3"/>
        <item h="1" x="2"/>
        <item x="7"/>
        <item x="5"/>
        <item h="1" x="1"/>
        <item x="6"/>
        <item x="9"/>
        <item x="4"/>
        <item x="13"/>
        <item x="11"/>
        <item h="1" m="1" x="14"/>
        <item h="1"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2">
    <field x="23"/>
    <field x="33"/>
  </rowFields>
  <rowItems count="7">
    <i>
      <x v="2"/>
    </i>
    <i r="1">
      <x v="2"/>
    </i>
    <i r="1">
      <x v="4"/>
    </i>
    <i r="1">
      <x v="5"/>
    </i>
    <i r="1">
      <x v="7"/>
    </i>
    <i r="1">
      <x v="9"/>
    </i>
    <i t="grand">
      <x/>
    </i>
  </rowItems>
  <colFields count="1">
    <field x="2"/>
  </colFields>
  <colItems count="4">
    <i>
      <x/>
    </i>
    <i>
      <x v="2"/>
    </i>
    <i>
      <x v="5"/>
    </i>
    <i t="grand">
      <x/>
    </i>
  </colItems>
  <dataFields count="1">
    <dataField name="Count of id" fld="0" subtotal="count" baseField="0" baseItem="0"/>
  </dataFields>
  <formats count="25">
    <format dxfId="10595">
      <pivotArea dataOnly="0" fieldPosition="0">
        <references count="2">
          <reference field="23" count="1">
            <x v="2"/>
          </reference>
          <reference field="3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594">
      <pivotArea collapsedLevelsAreSubtotals="1" fieldPosition="0">
        <references count="1">
          <reference field="23" count="1">
            <x v="5"/>
          </reference>
        </references>
      </pivotArea>
    </format>
    <format dxfId="10593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10592">
      <pivotArea collapsedLevelsAreSubtotals="1" fieldPosition="0">
        <references count="1">
          <reference field="23" count="1">
            <x v="6"/>
          </reference>
        </references>
      </pivotArea>
    </format>
    <format dxfId="10591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10590">
      <pivotArea dataOnly="0" labelOnly="1" fieldPosition="0">
        <references count="1">
          <reference field="23" count="2">
            <x v="5"/>
            <x v="6"/>
          </reference>
        </references>
      </pivotArea>
    </format>
    <format dxfId="10589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10588">
      <pivotArea collapsedLevelsAreSubtotals="1" fieldPosition="0">
        <references count="1">
          <reference field="23" count="1">
            <x v="4"/>
          </reference>
        </references>
      </pivotArea>
    </format>
    <format dxfId="10587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586">
      <pivotArea dataOnly="0" labelOnly="1" fieldPosition="0">
        <references count="1">
          <reference field="23" count="1">
            <x v="4"/>
          </reference>
        </references>
      </pivotArea>
    </format>
    <format dxfId="10585">
      <pivotArea dataOnly="0" labelOnly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584">
      <pivotArea type="all" dataOnly="0" outline="0" fieldPosition="0"/>
    </format>
    <format dxfId="10583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10582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10581">
      <pivotArea type="all" dataOnly="0" outline="0" fieldPosition="0"/>
    </format>
    <format dxfId="10580">
      <pivotArea dataOnly="0" labelOnly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10579">
      <pivotArea type="all" dataOnly="0" outline="0" fieldPosition="0"/>
    </format>
    <format dxfId="10578">
      <pivotArea type="all" dataOnly="0" outline="0" fieldPosition="0"/>
    </format>
    <format dxfId="10577">
      <pivotArea dataOnly="0" labelOnly="1" fieldPosition="0">
        <references count="2">
          <reference field="23" count="1" selected="0">
            <x v="5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10576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10575">
      <pivotArea dataOnly="0" labelOnly="1" fieldPosition="0">
        <references count="2">
          <reference field="23" count="1" selected="0">
            <x v="6"/>
          </reference>
          <reference field="33" count="2">
            <x v="1"/>
            <x v="4"/>
          </reference>
        </references>
      </pivotArea>
    </format>
    <format dxfId="10574">
      <pivotArea collapsedLevelsAreSubtotals="1" fieldPosition="0">
        <references count="1">
          <reference field="23" count="0"/>
        </references>
      </pivotArea>
    </format>
    <format dxfId="10573">
      <pivotArea collapsedLevelsAreSubtotals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  <format dxfId="10572">
      <pivotArea dataOnly="0" labelOnly="1" fieldPosition="0">
        <references count="1">
          <reference field="23" count="0"/>
        </references>
      </pivotArea>
    </format>
    <format dxfId="10571">
      <pivotArea dataOnly="0" labelOnly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</formats>
  <chartFormats count="17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1" cacheId="17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3">
  <location ref="A3:F11" firstHeaderRow="1" firstDataRow="2" firstDataCol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56">
        <item h="1" x="25"/>
        <item h="1" x="0"/>
        <item h="1" x="10"/>
        <item m="1" x="95"/>
        <item n="BIN 3 Flight MDU ATP TVAC" m="1" x="113"/>
        <item h="1" x="9"/>
        <item h="1" x="4"/>
        <item h="1" m="1" x="50"/>
        <item h="1" x="18"/>
        <item h="1" x="23"/>
        <item h="1" x="19"/>
        <item h="1" m="1" x="52"/>
        <item h="1" x="5"/>
        <item h="1" m="1" x="110"/>
        <item h="1" m="1" x="51"/>
        <item h="1" x="17"/>
        <item h="1" x="11"/>
        <item h="1" m="1" x="122"/>
        <item h="1" m="1" x="69"/>
        <item h="1" x="15"/>
        <item h="1" x="2"/>
        <item h="1" x="8"/>
        <item h="1" x="3"/>
        <item h="1" m="1" x="146"/>
        <item h="1" m="1" x="137"/>
        <item h="1" x="13"/>
        <item h="1" x="7"/>
        <item h="1" x="14"/>
        <item h="1" x="16"/>
        <item h="1" x="21"/>
        <item h="1" x="24"/>
        <item h="1" x="6"/>
        <item h="1" x="1"/>
        <item h="1" x="12"/>
        <item h="1" x="27"/>
        <item h="1" x="28"/>
        <item h="1" x="36"/>
        <item h="1" x="29"/>
        <item h="1" x="30"/>
        <item h="1" m="1" x="135"/>
        <item h="1" m="1" x="38"/>
        <item h="1" m="1" x="60"/>
        <item h="1" m="1" x="124"/>
        <item h="1" m="1" x="144"/>
        <item h="1" m="1" x="121"/>
        <item h="1" m="1" x="147"/>
        <item h="1" m="1" x="127"/>
        <item h="1" m="1" x="130"/>
        <item h="1" m="1" x="77"/>
        <item h="1" m="1" x="89"/>
        <item h="1" m="1" x="62"/>
        <item h="1" m="1" x="39"/>
        <item h="1" m="1" x="91"/>
        <item h="1" m="1" x="119"/>
        <item h="1" m="1" x="100"/>
        <item h="1" m="1" x="57"/>
        <item h="1" m="1" x="107"/>
        <item h="1" m="1" x="126"/>
        <item h="1" m="1" x="66"/>
        <item h="1" m="1" x="43"/>
        <item h="1" m="1" x="106"/>
        <item h="1" m="1" x="114"/>
        <item h="1" m="1" x="138"/>
        <item h="1" m="1" x="98"/>
        <item h="1" m="1" x="85"/>
        <item h="1" m="1" x="109"/>
        <item h="1" m="1" x="111"/>
        <item h="1" m="1" x="99"/>
        <item m="1" x="102"/>
        <item h="1" x="26"/>
        <item h="1" x="31"/>
        <item h="1" m="1" x="101"/>
        <item h="1" m="1" x="37"/>
        <item h="1" m="1" x="40"/>
        <item h="1" m="1" x="41"/>
        <item h="1" m="1" x="42"/>
        <item h="1" m="1" x="44"/>
        <item h="1" m="1" x="45"/>
        <item h="1" m="1" x="46"/>
        <item h="1" m="1" x="48"/>
        <item h="1" m="1" x="49"/>
        <item h="1" m="1" x="53"/>
        <item h="1" m="1" x="54"/>
        <item h="1" m="1" x="55"/>
        <item h="1" m="1" x="56"/>
        <item h="1" m="1" x="58"/>
        <item h="1" m="1" x="59"/>
        <item h="1" m="1" x="61"/>
        <item h="1" m="1" x="63"/>
        <item h="1" m="1" x="64"/>
        <item h="1" m="1" x="65"/>
        <item h="1" m="1" x="67"/>
        <item h="1" m="1" x="68"/>
        <item h="1" m="1" x="70"/>
        <item h="1" m="1" x="71"/>
        <item h="1" m="1" x="72"/>
        <item h="1" m="1" x="73"/>
        <item h="1" m="1" x="74"/>
        <item h="1" m="1" x="75"/>
        <item h="1" m="1" x="76"/>
        <item h="1" m="1" x="78"/>
        <item h="1" m="1" x="79"/>
        <item h="1" m="1" x="80"/>
        <item h="1" m="1" x="82"/>
        <item h="1" m="1" x="83"/>
        <item h="1" m="1" x="84"/>
        <item h="1" m="1" x="86"/>
        <item h="1" m="1" x="87"/>
        <item h="1" m="1" x="88"/>
        <item h="1" m="1" x="90"/>
        <item h="1" m="1" x="92"/>
        <item h="1" m="1" x="93"/>
        <item h="1" m="1" x="96"/>
        <item h="1" m="1" x="97"/>
        <item h="1" x="22"/>
        <item h="1" m="1" x="103"/>
        <item h="1" m="1" x="104"/>
        <item h="1" m="1" x="105"/>
        <item h="1" m="1" x="108"/>
        <item h="1" m="1" x="112"/>
        <item h="1" m="1" x="115"/>
        <item h="1" m="1" x="116"/>
        <item h="1" m="1" x="117"/>
        <item h="1" m="1" x="120"/>
        <item h="1" m="1" x="123"/>
        <item h="1" m="1" x="125"/>
        <item h="1" m="1" x="128"/>
        <item h="1" m="1" x="129"/>
        <item h="1" m="1" x="131"/>
        <item h="1" m="1" x="132"/>
        <item h="1" m="1" x="133"/>
        <item h="1" m="1" x="136"/>
        <item h="1" m="1" x="139"/>
        <item h="1" m="1" x="140"/>
        <item h="1" m="1" x="141"/>
        <item h="1" m="1" x="142"/>
        <item h="1" m="1" x="143"/>
        <item h="1" m="1" x="145"/>
        <item h="1" m="1" x="148"/>
        <item h="1" m="1" x="149"/>
        <item h="1" m="1" x="150"/>
        <item h="1" m="1" x="151"/>
        <item h="1" m="1" x="152"/>
        <item h="1" m="1" x="153"/>
        <item h="1" m="1" x="154"/>
        <item h="1" m="1" x="47"/>
        <item h="1" m="1" x="134"/>
        <item h="1" x="33"/>
        <item n="BIN 3 Flight MDU ATP TVAC2" x="20"/>
        <item h="1" m="1" x="94"/>
        <item h="1" m="1" x="81"/>
        <item h="1" m="1" x="118"/>
        <item h="1" x="32"/>
        <item h="1" x="34"/>
        <item h="1" x="35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numFmtId="22" showAll="0"/>
    <pivotField showAll="0"/>
    <pivotField showAll="0"/>
    <pivotField showAll="0"/>
    <pivotField showAll="0"/>
    <pivotField showAll="0"/>
    <pivotField axis="axisRow" multipleItemSelectionAllowed="1" showAll="0">
      <items count="16">
        <item h="1" x="10"/>
        <item x="0"/>
        <item x="3"/>
        <item h="1" x="2"/>
        <item x="7"/>
        <item x="5"/>
        <item h="1" x="1"/>
        <item x="6"/>
        <item x="9"/>
        <item x="4"/>
        <item x="13"/>
        <item x="11"/>
        <item h="1" m="1" x="14"/>
        <item h="1"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2">
    <field x="23"/>
    <field x="33"/>
  </rowFields>
  <rowItems count="7">
    <i>
      <x v="148"/>
    </i>
    <i r="1">
      <x v="1"/>
    </i>
    <i r="1">
      <x v="2"/>
    </i>
    <i r="1">
      <x v="4"/>
    </i>
    <i r="1">
      <x v="5"/>
    </i>
    <i r="1">
      <x v="9"/>
    </i>
    <i t="grand">
      <x/>
    </i>
  </rowItems>
  <colFields count="1">
    <field x="2"/>
  </colFields>
  <colItems count="5">
    <i>
      <x/>
    </i>
    <i>
      <x v="2"/>
    </i>
    <i>
      <x v="3"/>
    </i>
    <i>
      <x v="5"/>
    </i>
    <i t="grand">
      <x/>
    </i>
  </colItems>
  <dataFields count="1">
    <dataField name="Count of id" fld="0" subtotal="count" baseField="0" baseItem="0"/>
  </dataFields>
  <formats count="25">
    <format dxfId="10529">
      <pivotArea dataOnly="0" fieldPosition="0">
        <references count="2">
          <reference field="23" count="1">
            <x v="2"/>
          </reference>
          <reference field="3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528">
      <pivotArea collapsedLevelsAreSubtotals="1" fieldPosition="0">
        <references count="1">
          <reference field="23" count="1">
            <x v="5"/>
          </reference>
        </references>
      </pivotArea>
    </format>
    <format dxfId="10527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10526">
      <pivotArea collapsedLevelsAreSubtotals="1" fieldPosition="0">
        <references count="1">
          <reference field="23" count="1">
            <x v="6"/>
          </reference>
        </references>
      </pivotArea>
    </format>
    <format dxfId="10525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10524">
      <pivotArea dataOnly="0" labelOnly="1" fieldPosition="0">
        <references count="1">
          <reference field="23" count="2">
            <x v="5"/>
            <x v="6"/>
          </reference>
        </references>
      </pivotArea>
    </format>
    <format dxfId="10523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10522">
      <pivotArea collapsedLevelsAreSubtotals="1" fieldPosition="0">
        <references count="1">
          <reference field="23" count="1">
            <x v="4"/>
          </reference>
        </references>
      </pivotArea>
    </format>
    <format dxfId="10521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520">
      <pivotArea dataOnly="0" labelOnly="1" fieldPosition="0">
        <references count="1">
          <reference field="23" count="1">
            <x v="4"/>
          </reference>
        </references>
      </pivotArea>
    </format>
    <format dxfId="10519">
      <pivotArea dataOnly="0" labelOnly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518">
      <pivotArea type="all" dataOnly="0" outline="0" fieldPosition="0"/>
    </format>
    <format dxfId="10517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10516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10515">
      <pivotArea type="all" dataOnly="0" outline="0" fieldPosition="0"/>
    </format>
    <format dxfId="10514">
      <pivotArea dataOnly="0" labelOnly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10513">
      <pivotArea type="all" dataOnly="0" outline="0" fieldPosition="0"/>
    </format>
    <format dxfId="10512">
      <pivotArea type="all" dataOnly="0" outline="0" fieldPosition="0"/>
    </format>
    <format dxfId="10511">
      <pivotArea dataOnly="0" labelOnly="1" fieldPosition="0">
        <references count="2">
          <reference field="23" count="1" selected="0">
            <x v="5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10510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10509">
      <pivotArea dataOnly="0" labelOnly="1" fieldPosition="0">
        <references count="2">
          <reference field="23" count="1" selected="0">
            <x v="6"/>
          </reference>
          <reference field="33" count="2">
            <x v="1"/>
            <x v="4"/>
          </reference>
        </references>
      </pivotArea>
    </format>
    <format dxfId="10508">
      <pivotArea collapsedLevelsAreSubtotals="1" fieldPosition="0">
        <references count="1">
          <reference field="23" count="0"/>
        </references>
      </pivotArea>
    </format>
    <format dxfId="10507">
      <pivotArea collapsedLevelsAreSubtotals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  <format dxfId="10506">
      <pivotArea dataOnly="0" labelOnly="1" fieldPosition="0">
        <references count="1">
          <reference field="23" count="0"/>
        </references>
      </pivotArea>
    </format>
    <format dxfId="10505">
      <pivotArea dataOnly="0" labelOnly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</formats>
  <chartFormats count="22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1" cacheId="17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4">
  <location ref="A3:F15" firstHeaderRow="1" firstDataRow="2" firstDataCol="1"/>
  <pivotFields count="35">
    <pivotField dataField="1" showAll="0"/>
    <pivotField showAll="0"/>
    <pivotField axis="axisCol" showAll="0">
      <items count="8">
        <item x="0"/>
        <item m="1" x="6"/>
        <item x="2"/>
        <item x="4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56">
        <item h="1" x="25"/>
        <item h="1" x="0"/>
        <item h="1" x="10"/>
        <item h="1" m="1" x="95"/>
        <item n="BIN 3 Flight MDU ATP TVAC" h="1" m="1" x="113"/>
        <item x="9"/>
        <item x="4"/>
        <item h="1" m="1" x="50"/>
        <item h="1" x="18"/>
        <item h="1" x="23"/>
        <item h="1" x="19"/>
        <item h="1" m="1" x="52"/>
        <item h="1" x="5"/>
        <item h="1" m="1" x="110"/>
        <item h="1" m="1" x="51"/>
        <item h="1" x="17"/>
        <item h="1" x="11"/>
        <item h="1" m="1" x="122"/>
        <item h="1" m="1" x="69"/>
        <item h="1" x="15"/>
        <item h="1" x="2"/>
        <item h="1" x="8"/>
        <item h="1" x="3"/>
        <item h="1" m="1" x="146"/>
        <item h="1" m="1" x="137"/>
        <item h="1" x="13"/>
        <item h="1" x="7"/>
        <item h="1" x="14"/>
        <item h="1" x="16"/>
        <item h="1" x="21"/>
        <item h="1" x="24"/>
        <item h="1" x="6"/>
        <item h="1" x="1"/>
        <item h="1" x="12"/>
        <item h="1" x="27"/>
        <item h="1" x="28"/>
        <item h="1" x="36"/>
        <item h="1" x="29"/>
        <item h="1" x="30"/>
        <item h="1" m="1" x="135"/>
        <item h="1" m="1" x="38"/>
        <item h="1" m="1" x="60"/>
        <item h="1" m="1" x="124"/>
        <item h="1" m="1" x="144"/>
        <item h="1" m="1" x="121"/>
        <item h="1" m="1" x="147"/>
        <item h="1" m="1" x="127"/>
        <item h="1" m="1" x="130"/>
        <item h="1" m="1" x="77"/>
        <item h="1" m="1" x="89"/>
        <item h="1" m="1" x="62"/>
        <item h="1" m="1" x="39"/>
        <item h="1" m="1" x="91"/>
        <item h="1" m="1" x="119"/>
        <item h="1" m="1" x="100"/>
        <item h="1" m="1" x="57"/>
        <item h="1" m="1" x="107"/>
        <item h="1" m="1" x="126"/>
        <item h="1" m="1" x="66"/>
        <item h="1" m="1" x="43"/>
        <item h="1" m="1" x="106"/>
        <item h="1" m="1" x="114"/>
        <item h="1" m="1" x="138"/>
        <item h="1" m="1" x="98"/>
        <item h="1" m="1" x="85"/>
        <item h="1" m="1" x="109"/>
        <item h="1" m="1" x="111"/>
        <item h="1" m="1" x="99"/>
        <item m="1" x="102"/>
        <item h="1" x="26"/>
        <item h="1" x="31"/>
        <item h="1" m="1" x="101"/>
        <item h="1" m="1" x="37"/>
        <item h="1" m="1" x="40"/>
        <item h="1" m="1" x="41"/>
        <item h="1" m="1" x="42"/>
        <item h="1" m="1" x="44"/>
        <item h="1" m="1" x="45"/>
        <item h="1" m="1" x="46"/>
        <item h="1" m="1" x="48"/>
        <item h="1" m="1" x="49"/>
        <item h="1" m="1" x="53"/>
        <item h="1" m="1" x="54"/>
        <item h="1" m="1" x="55"/>
        <item h="1" m="1" x="56"/>
        <item h="1" m="1" x="58"/>
        <item h="1" m="1" x="59"/>
        <item h="1" m="1" x="61"/>
        <item h="1" m="1" x="63"/>
        <item h="1" m="1" x="64"/>
        <item h="1" m="1" x="65"/>
        <item h="1" m="1" x="67"/>
        <item h="1" m="1" x="68"/>
        <item h="1" m="1" x="70"/>
        <item h="1" m="1" x="71"/>
        <item h="1" m="1" x="72"/>
        <item h="1" m="1" x="73"/>
        <item h="1" m="1" x="74"/>
        <item h="1" m="1" x="75"/>
        <item h="1" m="1" x="76"/>
        <item h="1" m="1" x="78"/>
        <item h="1" m="1" x="79"/>
        <item h="1" m="1" x="80"/>
        <item h="1" m="1" x="82"/>
        <item h="1" m="1" x="83"/>
        <item h="1" m="1" x="84"/>
        <item h="1" m="1" x="86"/>
        <item h="1" m="1" x="87"/>
        <item h="1" m="1" x="88"/>
        <item h="1" m="1" x="90"/>
        <item h="1" m="1" x="92"/>
        <item h="1" m="1" x="93"/>
        <item h="1" m="1" x="96"/>
        <item h="1" m="1" x="97"/>
        <item h="1" x="22"/>
        <item h="1" m="1" x="103"/>
        <item h="1" m="1" x="104"/>
        <item h="1" m="1" x="105"/>
        <item h="1" m="1" x="108"/>
        <item h="1" m="1" x="112"/>
        <item h="1" m="1" x="115"/>
        <item h="1" m="1" x="116"/>
        <item h="1" m="1" x="117"/>
        <item h="1" m="1" x="120"/>
        <item h="1" m="1" x="123"/>
        <item h="1" m="1" x="125"/>
        <item h="1" m="1" x="128"/>
        <item h="1" m="1" x="129"/>
        <item h="1" m="1" x="131"/>
        <item h="1" m="1" x="132"/>
        <item h="1" m="1" x="133"/>
        <item h="1" m="1" x="136"/>
        <item h="1" m="1" x="139"/>
        <item h="1" m="1" x="140"/>
        <item h="1" m="1" x="141"/>
        <item h="1" m="1" x="142"/>
        <item h="1" m="1" x="143"/>
        <item h="1" m="1" x="145"/>
        <item h="1" m="1" x="148"/>
        <item h="1" m="1" x="149"/>
        <item h="1" m="1" x="150"/>
        <item h="1" m="1" x="151"/>
        <item h="1" m="1" x="152"/>
        <item h="1" m="1" x="153"/>
        <item h="1" m="1" x="154"/>
        <item m="1" x="47"/>
        <item h="1" m="1" x="134"/>
        <item h="1" x="33"/>
        <item n="BIN 3 Flight MDU ATP TVAC2" h="1" x="20"/>
        <item h="1" m="1" x="94"/>
        <item h="1" m="1" x="81"/>
        <item h="1" m="1" x="118"/>
        <item h="1" x="32"/>
        <item h="1" x="34"/>
        <item h="1" x="35"/>
        <item t="default"/>
      </items>
    </pivotField>
    <pivotField showAll="0"/>
    <pivotField showAll="0">
      <items count="7">
        <item x="3"/>
        <item x="0"/>
        <item x="1"/>
        <item x="2"/>
        <item x="4"/>
        <item x="5"/>
        <item t="default"/>
      </items>
    </pivotField>
    <pivotField showAll="0"/>
    <pivotField numFmtId="22" showAll="0"/>
    <pivotField showAll="0"/>
    <pivotField showAll="0"/>
    <pivotField showAll="0"/>
    <pivotField showAll="0"/>
    <pivotField showAll="0"/>
    <pivotField axis="axisRow" multipleItemSelectionAllowed="1" showAll="0">
      <items count="16">
        <item h="1" x="10"/>
        <item x="0"/>
        <item x="3"/>
        <item h="1" x="2"/>
        <item x="7"/>
        <item x="5"/>
        <item h="1" x="1"/>
        <item x="6"/>
        <item x="9"/>
        <item x="4"/>
        <item x="13"/>
        <item x="11"/>
        <item h="1" m="1" x="14"/>
        <item h="1" x="8"/>
        <item h="1" x="12"/>
        <item t="default"/>
      </items>
    </pivotField>
    <pivotField showAll="0" defaultSubtotal="0">
      <items count="5">
        <item x="0"/>
        <item x="1"/>
        <item x="2"/>
        <item x="3"/>
        <item x="4"/>
      </items>
    </pivotField>
  </pivotFields>
  <rowFields count="2">
    <field x="23"/>
    <field x="33"/>
  </rowFields>
  <rowItems count="11">
    <i>
      <x v="5"/>
    </i>
    <i r="1">
      <x v="2"/>
    </i>
    <i r="1">
      <x v="4"/>
    </i>
    <i r="1">
      <x v="5"/>
    </i>
    <i r="1">
      <x v="9"/>
    </i>
    <i>
      <x v="6"/>
    </i>
    <i r="1">
      <x v="1"/>
    </i>
    <i r="1">
      <x v="4"/>
    </i>
    <i r="1">
      <x v="5"/>
    </i>
    <i r="1">
      <x v="7"/>
    </i>
    <i t="grand">
      <x/>
    </i>
  </rowItems>
  <colFields count="1">
    <field x="2"/>
  </colFields>
  <colItems count="5">
    <i>
      <x/>
    </i>
    <i>
      <x v="2"/>
    </i>
    <i>
      <x v="3"/>
    </i>
    <i>
      <x v="5"/>
    </i>
    <i t="grand">
      <x/>
    </i>
  </colItems>
  <dataFields count="1">
    <dataField name="Count of id" fld="0" subtotal="count" baseField="0" baseItem="0"/>
  </dataFields>
  <formats count="25">
    <format dxfId="10463">
      <pivotArea dataOnly="0" fieldPosition="0">
        <references count="2">
          <reference field="23" count="1">
            <x v="2"/>
          </reference>
          <reference field="3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462">
      <pivotArea collapsedLevelsAreSubtotals="1" fieldPosition="0">
        <references count="1">
          <reference field="23" count="1">
            <x v="5"/>
          </reference>
        </references>
      </pivotArea>
    </format>
    <format dxfId="10461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10460">
      <pivotArea collapsedLevelsAreSubtotals="1" fieldPosition="0">
        <references count="1">
          <reference field="23" count="1">
            <x v="6"/>
          </reference>
        </references>
      </pivotArea>
    </format>
    <format dxfId="10459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10458">
      <pivotArea dataOnly="0" labelOnly="1" fieldPosition="0">
        <references count="1">
          <reference field="23" count="2">
            <x v="5"/>
            <x v="6"/>
          </reference>
        </references>
      </pivotArea>
    </format>
    <format dxfId="10457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10456">
      <pivotArea collapsedLevelsAreSubtotals="1" fieldPosition="0">
        <references count="1">
          <reference field="23" count="1">
            <x v="4"/>
          </reference>
        </references>
      </pivotArea>
    </format>
    <format dxfId="10455">
      <pivotArea collapsedLevelsAreSubtotals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454">
      <pivotArea dataOnly="0" labelOnly="1" fieldPosition="0">
        <references count="1">
          <reference field="23" count="1">
            <x v="4"/>
          </reference>
        </references>
      </pivotArea>
    </format>
    <format dxfId="10453">
      <pivotArea dataOnly="0" labelOnly="1" fieldPosition="0">
        <references count="2">
          <reference field="23" count="1" selected="0">
            <x v="4"/>
          </reference>
          <reference field="33" count="3">
            <x v="1"/>
            <x v="4"/>
            <x v="9"/>
          </reference>
        </references>
      </pivotArea>
    </format>
    <format dxfId="10452">
      <pivotArea type="all" dataOnly="0" outline="0" fieldPosition="0"/>
    </format>
    <format dxfId="10451">
      <pivotArea collapsedLevelsAreSubtotals="1" fieldPosition="0">
        <references count="2">
          <reference field="23" count="1" selected="0">
            <x v="5"/>
          </reference>
          <reference field="33" count="5">
            <x v="2"/>
            <x v="4"/>
            <x v="5"/>
            <x v="9"/>
            <x v="11"/>
          </reference>
        </references>
      </pivotArea>
    </format>
    <format dxfId="10450">
      <pivotArea dataOnly="0" labelOnly="1" fieldPosition="0">
        <references count="2">
          <reference field="23" count="1" selected="0">
            <x v="5"/>
          </reference>
          <reference field="33" count="6">
            <x v="1"/>
            <x v="2"/>
            <x v="4"/>
            <x v="5"/>
            <x v="9"/>
            <x v="11"/>
          </reference>
        </references>
      </pivotArea>
    </format>
    <format dxfId="10449">
      <pivotArea type="all" dataOnly="0" outline="0" fieldPosition="0"/>
    </format>
    <format dxfId="10448">
      <pivotArea dataOnly="0" labelOnly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10447">
      <pivotArea type="all" dataOnly="0" outline="0" fieldPosition="0"/>
    </format>
    <format dxfId="10446">
      <pivotArea type="all" dataOnly="0" outline="0" fieldPosition="0"/>
    </format>
    <format dxfId="10445">
      <pivotArea dataOnly="0" labelOnly="1" fieldPosition="0">
        <references count="2">
          <reference field="23" count="1" selected="0">
            <x v="5"/>
          </reference>
          <reference field="33" count="5">
            <x v="1"/>
            <x v="2"/>
            <x v="4"/>
            <x v="5"/>
            <x v="9"/>
          </reference>
        </references>
      </pivotArea>
    </format>
    <format dxfId="10444">
      <pivotArea collapsedLevelsAreSubtotals="1" fieldPosition="0">
        <references count="2">
          <reference field="23" count="1" selected="0">
            <x v="6"/>
          </reference>
          <reference field="33" count="1">
            <x v="1"/>
          </reference>
        </references>
      </pivotArea>
    </format>
    <format dxfId="10443">
      <pivotArea dataOnly="0" labelOnly="1" fieldPosition="0">
        <references count="2">
          <reference field="23" count="1" selected="0">
            <x v="6"/>
          </reference>
          <reference field="33" count="2">
            <x v="1"/>
            <x v="4"/>
          </reference>
        </references>
      </pivotArea>
    </format>
    <format dxfId="10442">
      <pivotArea collapsedLevelsAreSubtotals="1" fieldPosition="0">
        <references count="1">
          <reference field="23" count="0"/>
        </references>
      </pivotArea>
    </format>
    <format dxfId="10441">
      <pivotArea collapsedLevelsAreSubtotals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  <format dxfId="10440">
      <pivotArea dataOnly="0" labelOnly="1" fieldPosition="0">
        <references count="1">
          <reference field="23" count="0"/>
        </references>
      </pivotArea>
    </format>
    <format dxfId="10439">
      <pivotArea dataOnly="0" labelOnly="1" fieldPosition="0">
        <references count="2">
          <reference field="23" count="0" selected="0"/>
          <reference field="33" count="5">
            <x v="2"/>
            <x v="4"/>
            <x v="5"/>
            <x v="7"/>
            <x v="9"/>
          </reference>
        </references>
      </pivotArea>
    </format>
  </formats>
  <chartFormats count="26">
    <chartFormat chart="0" format="0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queryTables/queryTable1.xml><?xml version="1.0" encoding="utf-8"?>
<queryTable xmlns="http://schemas.openxmlformats.org/spreadsheetml/2006/main" name="Open SV01 DRs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ose SW ALL_1" connectionId="2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id="8" name="Table48" displayName="Table48" ref="A1:AN59" totalsRowShown="0" dataDxfId="10879">
  <autoFilter ref="A1:AN59"/>
  <sortState ref="A2:AN60">
    <sortCondition ref="AN2:AN60"/>
    <sortCondition ref="A2:A60"/>
  </sortState>
  <tableColumns count="40">
    <tableColumn id="1" name="id" dataDxfId="10878"/>
    <tableColumn id="2" name="Headline" dataDxfId="10877"/>
    <tableColumn id="3" name="State" dataDxfId="10876"/>
    <tableColumn id="4" name="DR_Disp" dataDxfId="10875"/>
    <tableColumn id="5" name="Developmental" dataDxfId="10874"/>
    <tableColumn id="6" name="Doc_Affected" dataDxfId="10873"/>
    <tableColumn id="7" name="Fixed_In" dataDxfId="10872"/>
    <tableColumn id="8" name="Found_In" dataDxfId="10871"/>
    <tableColumn id="9" name="Project.Name" dataDxfId="10870"/>
    <tableColumn id="10" name="Priority" dataDxfId="10869"/>
    <tableColumn id="11" name="RelatedDR" dataDxfId="10868"/>
    <tableColumn id="12" name="Assigned_To.fullname" dataDxfId="10867"/>
    <tableColumn id="13" name="Assigned_Date" dataDxfId="10866"/>
    <tableColumn id="14" name="Opened_Date" dataDxfId="10865"/>
    <tableColumn id="15" name="Resolved_Date" dataDxfId="10864"/>
    <tableColumn id="16" name="Root_Cause" dataDxfId="10863"/>
    <tableColumn id="17" name="Resolution" dataDxfId="10862"/>
    <tableColumn id="18" name="SQA_Approval" dataDxfId="10861"/>
    <tableColumn id="19" name="FoundBy" dataDxfId="10860"/>
    <tableColumn id="20" name="Verification_of_Disp" dataDxfId="10859"/>
    <tableColumn id="21" name="Test_Phase" dataDxfId="10858"/>
    <tableColumn id="22" name="Test_Config_Used" dataDxfId="10857"/>
    <tableColumn id="23" name="Submitter.fullname" dataDxfId="10856"/>
    <tableColumn id="24" name="Need_Date" dataDxfId="10855"/>
    <tableColumn id="25" name="SIRNNo" dataDxfId="10854"/>
    <tableColumn id="26" name="Severity" dataDxfId="10853"/>
    <tableColumn id="27" name="Functional_Area" dataDxfId="10852"/>
    <tableColumn id="28" name="Submit_Date" dataDxfId="10851"/>
    <tableColumn id="29" name="Closed_Date" dataDxfId="10850"/>
    <tableColumn id="30" name="OwnerTT" dataDxfId="10849"/>
    <tableColumn id="31" name="AssignedTT" dataDxfId="10848"/>
    <tableColumn id="32" name="Actual Closed Week" dataDxfId="10847"/>
    <tableColumn id="33" name="DOC" dataDxfId="10846"/>
    <tableColumn id="34" name="SV01 Queue" dataDxfId="10845"/>
    <tableColumn id="44" name="Projected Closed Date" dataDxfId="10844"/>
    <tableColumn id="45" name="Projected Closed Week" dataDxfId="10843">
      <calculatedColumnFormula>WEEKNUM(AI2)</calculatedColumnFormula>
    </tableColumn>
    <tableColumn id="46" name="Opened Week" dataDxfId="10842"/>
    <tableColumn id="50" name="Need Date" dataDxfId="10841"/>
    <tableColumn id="51" name="Need Week" dataDxfId="10840">
      <calculatedColumnFormula>WEEKNUM(AL2)</calculatedColumnFormula>
    </tableColumn>
    <tableColumn id="49" name="BIN" dataDxfId="10839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4" name="Table4" displayName="Table4" ref="A1:AM83" totalsRowShown="0">
  <autoFilter ref="A1:AM83"/>
  <sortState ref="A2:AK82">
    <sortCondition ref="A2:A81"/>
  </sortState>
  <tableColumns count="39">
    <tableColumn id="1" name="id"/>
    <tableColumn id="2" name="Headline"/>
    <tableColumn id="3" name="State"/>
    <tableColumn id="4" name="DR_Disp"/>
    <tableColumn id="5" name="Developmental"/>
    <tableColumn id="6" name="Doc_Affected"/>
    <tableColumn id="7" name="Fixed_In"/>
    <tableColumn id="8" name="Found_In"/>
    <tableColumn id="9" name="Project.Name"/>
    <tableColumn id="10" name="Priority"/>
    <tableColumn id="11" name="RelatedDR"/>
    <tableColumn id="12" name="Assigned_To.fullname"/>
    <tableColumn id="13" name="Assigned_Date" dataDxfId="10387"/>
    <tableColumn id="14" name="Opened_Date" dataDxfId="10386"/>
    <tableColumn id="15" name="Resolved_Date" dataDxfId="10385"/>
    <tableColumn id="16" name="Root_Cause"/>
    <tableColumn id="17" name="Resolution"/>
    <tableColumn id="18" name="SQA_Approval"/>
    <tableColumn id="19" name="FoundBy"/>
    <tableColumn id="20" name="Verification_of_Disp"/>
    <tableColumn id="21" name="Test_Phase"/>
    <tableColumn id="22" name="Test_Config_Used"/>
    <tableColumn id="23" name="Submitter.fullname"/>
    <tableColumn id="24" name="Need_Date"/>
    <tableColumn id="25" name="SIRNNo"/>
    <tableColumn id="26" name="Severity"/>
    <tableColumn id="27" name="Functional_Area"/>
    <tableColumn id="28" name="Submit_Date" dataDxfId="10384"/>
    <tableColumn id="29" name="Closed_Date"/>
    <tableColumn id="30" name="OwnerTT"/>
    <tableColumn id="31" name="AssignedTT"/>
    <tableColumn id="40" name="Column3"/>
    <tableColumn id="39" name="Column2"/>
    <tableColumn id="32" name="Actual Closed Week"/>
    <tableColumn id="33" name="DOC"/>
    <tableColumn id="34" name="SV01 Queue"/>
    <tableColumn id="35" name="Projected Closed Date" dataDxfId="10383"/>
    <tableColumn id="36" name="Projected Closed Week" dataDxfId="10382">
      <calculatedColumnFormula>WEEKNUM(AK2)</calculatedColumnFormula>
    </tableColumn>
    <tableColumn id="37" name="Opened Week" dataDxfId="10381">
      <calculatedColumnFormula>WEEKNUM(AB2)</calculatedColumnFormula>
    </tableColumn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9" name="Table410" displayName="Table410" ref="A1:AN84" totalsRowShown="0">
  <autoFilter ref="A1:AN84"/>
  <sortState ref="A2:AL73">
    <sortCondition ref="A2:A73"/>
  </sortState>
  <tableColumns count="40">
    <tableColumn id="1" name="id"/>
    <tableColumn id="2" name="Headline"/>
    <tableColumn id="3" name="State"/>
    <tableColumn id="4" name="DR_Disp"/>
    <tableColumn id="5" name="Developmental"/>
    <tableColumn id="6" name="Doc_Affected"/>
    <tableColumn id="7" name="Fixed_In"/>
    <tableColumn id="8" name="Found_In"/>
    <tableColumn id="9" name="Project.Name"/>
    <tableColumn id="10" name="Priority"/>
    <tableColumn id="11" name="RelatedDR"/>
    <tableColumn id="12" name="Assigned_To.fullname"/>
    <tableColumn id="13" name="Assigned_Date" dataDxfId="10380"/>
    <tableColumn id="14" name="Opened_Date" dataDxfId="10379"/>
    <tableColumn id="15" name="Resolved_Date" dataDxfId="10378"/>
    <tableColumn id="16" name="Root_Cause"/>
    <tableColumn id="17" name="Resolution"/>
    <tableColumn id="18" name="SQA_Approval"/>
    <tableColumn id="19" name="FoundBy"/>
    <tableColumn id="20" name="Verification_of_Disp"/>
    <tableColumn id="21" name="Test_Phase"/>
    <tableColumn id="22" name="Test_Config_Used"/>
    <tableColumn id="23" name="Submitter.fullname"/>
    <tableColumn id="24" name="Need_Date"/>
    <tableColumn id="25" name="SIRNNo"/>
    <tableColumn id="26" name="Severity"/>
    <tableColumn id="27" name="Functional_Area"/>
    <tableColumn id="28" name="Submit_Date" dataDxfId="10377"/>
    <tableColumn id="29" name="Closed_Date"/>
    <tableColumn id="30" name="OwnerTT"/>
    <tableColumn id="31" name="AssignedTT"/>
    <tableColumn id="40" name="Column2"/>
    <tableColumn id="39" name="Column1"/>
    <tableColumn id="32" name="Actual Closed Week"/>
    <tableColumn id="33" name="DOC"/>
    <tableColumn id="34" name="SV01 Queue"/>
    <tableColumn id="35" name="Projected Closed Date" dataDxfId="10376"/>
    <tableColumn id="36" name="Projected Closed Week" dataDxfId="10375">
      <calculatedColumnFormula>WEEKNUM(AK2)</calculatedColumnFormula>
    </tableColumn>
    <tableColumn id="37" name="Opened Week" dataDxfId="10374">
      <calculatedColumnFormula>WEEKNUM(AB2)</calculatedColumnFormula>
    </tableColumn>
    <tableColumn id="38" name="MDU ATP?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Table23" displayName="Table23" ref="A1:AN191" totalsRowShown="0" headerRowDxfId="10796" dataDxfId="10795">
  <autoFilter ref="A1:AN191"/>
  <sortState ref="A2:AN192">
    <sortCondition ref="AN2:AN192"/>
    <sortCondition ref="A2:A192"/>
  </sortState>
  <tableColumns count="40">
    <tableColumn id="1" name="id" dataDxfId="10794"/>
    <tableColumn id="2" name="Headline" dataDxfId="10793"/>
    <tableColumn id="3" name="State" dataDxfId="10792"/>
    <tableColumn id="4" name="DR_Disp" dataDxfId="10791"/>
    <tableColumn id="5" name="Developmental" dataDxfId="10790"/>
    <tableColumn id="6" name="Doc_Affected" dataDxfId="10789"/>
    <tableColumn id="7" name="Fixed_In" dataDxfId="10788"/>
    <tableColumn id="8" name="Found_In" dataDxfId="10787"/>
    <tableColumn id="9" name="Project.Name" dataDxfId="10786"/>
    <tableColumn id="10" name="Priority" dataDxfId="10785"/>
    <tableColumn id="11" name="RelatedDR" dataDxfId="10784"/>
    <tableColumn id="12" name="Assigned_To.fullname" dataDxfId="10783"/>
    <tableColumn id="13" name="Assigned_Date" dataDxfId="10782"/>
    <tableColumn id="14" name="Opened_Date" dataDxfId="10781"/>
    <tableColumn id="15" name="Resolved_Date" dataDxfId="10780"/>
    <tableColumn id="16" name="Root_Cause" dataDxfId="10779"/>
    <tableColumn id="17" name="Resolution" dataDxfId="10778"/>
    <tableColumn id="18" name="SQA_Approval" dataDxfId="10777"/>
    <tableColumn id="19" name="FoundBy" dataDxfId="10776"/>
    <tableColumn id="20" name="Verification_of_Disp" dataDxfId="10775"/>
    <tableColumn id="21" name="Test_Phase" dataDxfId="10774"/>
    <tableColumn id="22" name="Test_Config_Used" dataDxfId="10773"/>
    <tableColumn id="23" name="Submitter.fullname" dataDxfId="10772"/>
    <tableColumn id="24" name="Need_Date" dataDxfId="10771"/>
    <tableColumn id="25" name="SIRNNo" dataDxfId="10770"/>
    <tableColumn id="26" name="Severity" dataDxfId="10769"/>
    <tableColumn id="27" name="Functional_Area" dataDxfId="10768"/>
    <tableColumn id="28" name="Submit_Date" dataDxfId="10767"/>
    <tableColumn id="29" name="Closed_Date" dataDxfId="10766"/>
    <tableColumn id="30" name="OwnerTT" dataDxfId="10765"/>
    <tableColumn id="31" name="AssignedTT" dataDxfId="10764"/>
    <tableColumn id="32" name="Actual Closed Week" dataDxfId="10763"/>
    <tableColumn id="33" name="DOC" dataDxfId="10762"/>
    <tableColumn id="34" name="SV01 Queue" dataDxfId="10761"/>
    <tableColumn id="35" name="Projected Closed Date" dataDxfId="10760"/>
    <tableColumn id="36" name="Projected Closed Week" dataDxfId="10759">
      <calculatedColumnFormula>WEEKNUM(AI2)</calculatedColumnFormula>
    </tableColumn>
    <tableColumn id="37" name="Opened Week" dataDxfId="10758">
      <calculatedColumnFormula>WEEKNUM(#REF!)</calculatedColumnFormula>
    </tableColumn>
    <tableColumn id="39" name="Need Date" dataDxfId="10757"/>
    <tableColumn id="40" name="Need Week" dataDxfId="10756">
      <calculatedColumnFormula>WEEKNUM(AL2)</calculatedColumnFormula>
    </tableColumn>
    <tableColumn id="38" name="BIN  " dataDxfId="10755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7" name="Table28" displayName="Table28" ref="A1:AN133" totalsRowShown="0" headerRowDxfId="10706" dataDxfId="10705">
  <autoFilter ref="A1:AN133"/>
  <sortState ref="A2:AN129">
    <sortCondition ref="A2:A129"/>
  </sortState>
  <tableColumns count="40">
    <tableColumn id="1" name="id" dataDxfId="10704"/>
    <tableColumn id="2" name="Headline" dataDxfId="10703"/>
    <tableColumn id="3" name="State" dataDxfId="10702"/>
    <tableColumn id="4" name="DR_Disp" dataDxfId="10701"/>
    <tableColumn id="5" name="Developmental" dataDxfId="10700"/>
    <tableColumn id="6" name="Doc_Affected" dataDxfId="10699"/>
    <tableColumn id="7" name="Fixed_In" dataDxfId="10698"/>
    <tableColumn id="8" name="Found_In" dataDxfId="10697"/>
    <tableColumn id="9" name="Project.Name" dataDxfId="10696"/>
    <tableColumn id="10" name="Priority" dataDxfId="10695"/>
    <tableColumn id="11" name="RelatedDR" dataDxfId="10694"/>
    <tableColumn id="12" name="Assigned_To.fullname" dataDxfId="10693"/>
    <tableColumn id="13" name="Assigned_Date" dataDxfId="10692"/>
    <tableColumn id="14" name="Opened_Date" dataDxfId="10691"/>
    <tableColumn id="15" name="Resolved_Date" dataDxfId="10690"/>
    <tableColumn id="16" name="Root_Cause" dataDxfId="10689"/>
    <tableColumn id="17" name="Resolution" dataDxfId="10688"/>
    <tableColumn id="18" name="SQA_Approval" dataDxfId="10687"/>
    <tableColumn id="19" name="FoundBy" dataDxfId="10686"/>
    <tableColumn id="20" name="Verification_of_Disp" dataDxfId="10685"/>
    <tableColumn id="21" name="Test_Phase" dataDxfId="10684"/>
    <tableColumn id="22" name="Test_Config_Used" dataDxfId="10683"/>
    <tableColumn id="23" name="Submitter.fullname" dataDxfId="10682"/>
    <tableColumn id="24" name="Need_Date" dataDxfId="10681"/>
    <tableColumn id="25" name="SIRNNo" dataDxfId="10680"/>
    <tableColumn id="26" name="Severity" dataDxfId="10679"/>
    <tableColumn id="27" name="Functional_Area" dataDxfId="10678"/>
    <tableColumn id="28" name="Submit_Date" dataDxfId="10677"/>
    <tableColumn id="29" name="Closed_Date" dataDxfId="10676"/>
    <tableColumn id="30" name="OwnerTT" dataDxfId="10675"/>
    <tableColumn id="31" name="AssignedTT" dataDxfId="10674"/>
    <tableColumn id="32" name="Actual Closed Week" dataDxfId="10673"/>
    <tableColumn id="33" name="DOC" dataDxfId="10672"/>
    <tableColumn id="34" name="SV01 Queue" dataDxfId="10671"/>
    <tableColumn id="35" name="Projected Closed Date" dataDxfId="10670"/>
    <tableColumn id="36" name="Projected Closed Week" dataDxfId="10669">
      <calculatedColumnFormula>WEEKNUM(AI2)</calculatedColumnFormula>
    </tableColumn>
    <tableColumn id="37" name="Opened Week" dataDxfId="10668">
      <calculatedColumnFormula>WEEKNUM(#REF!)</calculatedColumnFormula>
    </tableColumn>
    <tableColumn id="39" name="Need Date" dataDxfId="10667"/>
    <tableColumn id="40" name="Need Week" dataDxfId="10666">
      <calculatedColumnFormula>WEEKNUM(AL2)</calculatedColumnFormula>
    </tableColumn>
    <tableColumn id="38" name="BIN  " dataDxfId="10665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0" name="Table4811" displayName="Table4811" ref="A1:AN21" totalsRowShown="0" dataDxfId="10636">
  <autoFilter ref="A1:AN21"/>
  <sortState ref="A2:AN24">
    <sortCondition ref="A2:A24"/>
  </sortState>
  <tableColumns count="40">
    <tableColumn id="1" name="id" dataDxfId="10635"/>
    <tableColumn id="2" name="Headline" dataDxfId="10634"/>
    <tableColumn id="3" name="State" dataDxfId="10633"/>
    <tableColumn id="4" name="DR_Disp" dataDxfId="10632"/>
    <tableColumn id="5" name="Developmental" dataDxfId="10631"/>
    <tableColumn id="6" name="Doc_Affected" dataDxfId="10630"/>
    <tableColumn id="7" name="Fixed_In" dataDxfId="10629"/>
    <tableColumn id="8" name="Found_In" dataDxfId="10628"/>
    <tableColumn id="9" name="Project.Name" dataDxfId="10627"/>
    <tableColumn id="10" name="Priority" dataDxfId="10626"/>
    <tableColumn id="11" name="RelatedDR" dataDxfId="10625"/>
    <tableColumn id="12" name="Assigned_To.fullname" dataDxfId="10624"/>
    <tableColumn id="13" name="Assigned_Date" dataDxfId="10623"/>
    <tableColumn id="14" name="Opened_Date" dataDxfId="10622"/>
    <tableColumn id="15" name="Resolved_Date" dataDxfId="10621"/>
    <tableColumn id="16" name="Root_Cause" dataDxfId="10620"/>
    <tableColumn id="17" name="Resolution" dataDxfId="10619"/>
    <tableColumn id="18" name="SQA_Approval" dataDxfId="10618"/>
    <tableColumn id="19" name="FoundBy" dataDxfId="10617"/>
    <tableColumn id="20" name="Verification_of_Disp" dataDxfId="10616"/>
    <tableColumn id="21" name="Test_Phase" dataDxfId="10615"/>
    <tableColumn id="22" name="Test_Config_Used" dataDxfId="10614"/>
    <tableColumn id="23" name="Submitter.fullname" dataDxfId="10613"/>
    <tableColumn id="24" name="Need_Date" dataDxfId="10612"/>
    <tableColumn id="25" name="SIRNNo" dataDxfId="10611"/>
    <tableColumn id="26" name="Severity" dataDxfId="10610"/>
    <tableColumn id="27" name="Functional_Area" dataDxfId="10609"/>
    <tableColumn id="28" name="Submit_Date" dataDxfId="10608"/>
    <tableColumn id="29" name="Closed_Date" dataDxfId="10607"/>
    <tableColumn id="30" name="OwnerTT" dataDxfId="10606"/>
    <tableColumn id="31" name="AssignedTT" dataDxfId="10605"/>
    <tableColumn id="32" name="Actual Closed Week" dataDxfId="10604"/>
    <tableColumn id="33" name="DOC" dataDxfId="10603"/>
    <tableColumn id="34" name="SV01 Queue" dataDxfId="10602"/>
    <tableColumn id="44" name="Projected Closed Date" dataDxfId="10601"/>
    <tableColumn id="45" name="Projected Closed Week" dataDxfId="10600">
      <calculatedColumnFormula>WEEKNUM(AI2)</calculatedColumnFormula>
    </tableColumn>
    <tableColumn id="46" name="Opened Week" dataDxfId="10599"/>
    <tableColumn id="50" name="Need Date" dataDxfId="10598"/>
    <tableColumn id="51" name="Need Week" dataDxfId="10597">
      <calculatedColumnFormula>WEEKNUM(AL2)</calculatedColumnFormula>
    </tableColumn>
    <tableColumn id="49" name="BIN" dataDxfId="1059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11" name="Table4812" displayName="Table4812" ref="A1:AN15" totalsRowShown="0" dataDxfId="10570">
  <autoFilter ref="A1:AN15"/>
  <sortState ref="A2:AN12">
    <sortCondition ref="AN2:AN12"/>
    <sortCondition ref="A2:A12"/>
  </sortState>
  <tableColumns count="40">
    <tableColumn id="1" name="id" dataDxfId="10569"/>
    <tableColumn id="2" name="Headline" dataDxfId="10568"/>
    <tableColumn id="3" name="State" dataDxfId="10567"/>
    <tableColumn id="4" name="DR_Disp" dataDxfId="10566"/>
    <tableColumn id="5" name="Developmental" dataDxfId="10565"/>
    <tableColumn id="6" name="Doc_Affected" dataDxfId="10564"/>
    <tableColumn id="7" name="Fixed_In" dataDxfId="10563"/>
    <tableColumn id="8" name="Found_In" dataDxfId="10562"/>
    <tableColumn id="9" name="Project.Name" dataDxfId="10561"/>
    <tableColumn id="10" name="Priority" dataDxfId="10560"/>
    <tableColumn id="11" name="RelatedDR" dataDxfId="10559"/>
    <tableColumn id="12" name="Assigned_To.fullname" dataDxfId="10558"/>
    <tableColumn id="13" name="Assigned_Date" dataDxfId="10557"/>
    <tableColumn id="14" name="Opened_Date" dataDxfId="10556"/>
    <tableColumn id="15" name="Resolved_Date" dataDxfId="10555"/>
    <tableColumn id="16" name="Root_Cause" dataDxfId="10554"/>
    <tableColumn id="17" name="Resolution" dataDxfId="10553"/>
    <tableColumn id="18" name="SQA_Approval" dataDxfId="10552"/>
    <tableColumn id="19" name="FoundBy" dataDxfId="10551"/>
    <tableColumn id="20" name="Verification_of_Disp" dataDxfId="10550"/>
    <tableColumn id="21" name="Test_Phase" dataDxfId="10549"/>
    <tableColumn id="22" name="Test_Config_Used" dataDxfId="10548"/>
    <tableColumn id="23" name="Submitter.fullname" dataDxfId="10547"/>
    <tableColumn id="24" name="Need_Date" dataDxfId="10546"/>
    <tableColumn id="25" name="SIRNNo" dataDxfId="10545"/>
    <tableColumn id="26" name="Severity" dataDxfId="10544"/>
    <tableColumn id="27" name="Functional_Area" dataDxfId="10543"/>
    <tableColumn id="28" name="Submit_Date" dataDxfId="10542"/>
    <tableColumn id="29" name="Closed_Date" dataDxfId="10541"/>
    <tableColumn id="30" name="OwnerTT" dataDxfId="10540"/>
    <tableColumn id="31" name="AssignedTT" dataDxfId="10539"/>
    <tableColumn id="32" name="Actual Closed Week" dataDxfId="10538"/>
    <tableColumn id="33" name="DOC" dataDxfId="10537"/>
    <tableColumn id="34" name="SV01 Queue" dataDxfId="10536"/>
    <tableColumn id="44" name="Projected Closed Date" dataDxfId="10535"/>
    <tableColumn id="45" name="Projected Closed Week" dataDxfId="10534">
      <calculatedColumnFormula>WEEKNUM(AI2)</calculatedColumnFormula>
    </tableColumn>
    <tableColumn id="46" name="Opened Week" dataDxfId="10533"/>
    <tableColumn id="50" name="Need Date" dataDxfId="10532"/>
    <tableColumn id="51" name="Need Week" dataDxfId="10531">
      <calculatedColumnFormula>WEEKNUM(AL2)</calculatedColumnFormula>
    </tableColumn>
    <tableColumn id="49" name="BIN" dataDxfId="1053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12" name="Table4813" displayName="Table4813" ref="A1:AN25" totalsRowShown="0" dataDxfId="10504">
  <autoFilter ref="A1:AN25"/>
  <sortState ref="A2:AN22">
    <sortCondition ref="AN2:AN22"/>
    <sortCondition ref="A2:A22"/>
  </sortState>
  <tableColumns count="40">
    <tableColumn id="1" name="id" dataDxfId="10503"/>
    <tableColumn id="2" name="Headline" dataDxfId="10502"/>
    <tableColumn id="3" name="State" dataDxfId="10501"/>
    <tableColumn id="4" name="DR_Disp" dataDxfId="10500"/>
    <tableColumn id="5" name="Developmental" dataDxfId="10499"/>
    <tableColumn id="6" name="Doc_Affected" dataDxfId="10498"/>
    <tableColumn id="7" name="Fixed_In" dataDxfId="10497"/>
    <tableColumn id="8" name="Found_In" dataDxfId="10496"/>
    <tableColumn id="9" name="Project.Name" dataDxfId="10495"/>
    <tableColumn id="10" name="Priority" dataDxfId="10494"/>
    <tableColumn id="11" name="RelatedDR" dataDxfId="10493"/>
    <tableColumn id="12" name="Assigned_To.fullname" dataDxfId="10492"/>
    <tableColumn id="13" name="Assigned_Date" dataDxfId="10491"/>
    <tableColumn id="14" name="Opened_Date" dataDxfId="10490"/>
    <tableColumn id="15" name="Resolved_Date" dataDxfId="10489"/>
    <tableColumn id="16" name="Root_Cause" dataDxfId="10488"/>
    <tableColumn id="17" name="Resolution" dataDxfId="10487"/>
    <tableColumn id="18" name="SQA_Approval" dataDxfId="10486"/>
    <tableColumn id="19" name="FoundBy" dataDxfId="10485"/>
    <tableColumn id="20" name="Verification_of_Disp" dataDxfId="10484"/>
    <tableColumn id="21" name="Test_Phase" dataDxfId="10483"/>
    <tableColumn id="22" name="Test_Config_Used" dataDxfId="10482"/>
    <tableColumn id="23" name="Submitter.fullname" dataDxfId="10481"/>
    <tableColumn id="24" name="Need_Date" dataDxfId="10480"/>
    <tableColumn id="25" name="SIRNNo" dataDxfId="10479"/>
    <tableColumn id="26" name="Severity" dataDxfId="10478"/>
    <tableColumn id="27" name="Functional_Area" dataDxfId="10477"/>
    <tableColumn id="28" name="Submit_Date" dataDxfId="10476"/>
    <tableColumn id="29" name="Closed_Date" dataDxfId="10475"/>
    <tableColumn id="30" name="OwnerTT" dataDxfId="10474"/>
    <tableColumn id="31" name="AssignedTT" dataDxfId="10473"/>
    <tableColumn id="32" name="Actual Closed Week" dataDxfId="10472"/>
    <tableColumn id="33" name="DOC" dataDxfId="10471"/>
    <tableColumn id="34" name="SV01 Queue" dataDxfId="10470"/>
    <tableColumn id="44" name="Projected Closed Date" dataDxfId="10469"/>
    <tableColumn id="45" name="Projected Closed Week" dataDxfId="10468">
      <calculatedColumnFormula>WEEKNUM(AI2)</calculatedColumnFormula>
    </tableColumn>
    <tableColumn id="46" name="Opened Week" dataDxfId="10467"/>
    <tableColumn id="50" name="Need Date" dataDxfId="10466"/>
    <tableColumn id="51" name="Need Week" dataDxfId="10465">
      <calculatedColumnFormula>WEEKNUM(AL2)</calculatedColumnFormula>
    </tableColumn>
    <tableColumn id="49" name="BIN" dataDxfId="10464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6" name="Table22" displayName="Table22" ref="A1:AM110" totalsRowShown="0" headerRowDxfId="10438" dataDxfId="10437">
  <autoFilter ref="A1:AM110"/>
  <tableColumns count="39">
    <tableColumn id="1" name="id" dataDxfId="10436"/>
    <tableColumn id="2" name="Headline" dataDxfId="10435"/>
    <tableColumn id="3" name="State" dataDxfId="10434"/>
    <tableColumn id="4" name="DR_Disp" dataDxfId="10433"/>
    <tableColumn id="5" name="Developmental" dataDxfId="10432"/>
    <tableColumn id="6" name="Doc_Affected" dataDxfId="10431"/>
    <tableColumn id="7" name="Fixed_In" dataDxfId="10430"/>
    <tableColumn id="8" name="Found_In" dataDxfId="10429"/>
    <tableColumn id="9" name="Project.Name" dataDxfId="10428"/>
    <tableColumn id="10" name="Priority" dataDxfId="10427"/>
    <tableColumn id="11" name="RelatedDR" dataDxfId="10426"/>
    <tableColumn id="12" name="Assigned_To.fullname" dataDxfId="10425"/>
    <tableColumn id="13" name="Assigned_Date" dataDxfId="10424"/>
    <tableColumn id="14" name="Opened_Date" dataDxfId="10423"/>
    <tableColumn id="15" name="Resolved_Date" dataDxfId="10422"/>
    <tableColumn id="16" name="Root_Cause" dataDxfId="10421"/>
    <tableColumn id="17" name="Resolution" dataDxfId="10420"/>
    <tableColumn id="18" name="SQA_Approval" dataDxfId="10419"/>
    <tableColumn id="19" name="FoundBy" dataDxfId="10418"/>
    <tableColumn id="20" name="Verification_of_Disp" dataDxfId="10417"/>
    <tableColumn id="21" name="Test_Phase" dataDxfId="10416"/>
    <tableColumn id="22" name="Test_Config_Used" dataDxfId="10415"/>
    <tableColumn id="23" name="Submitter.fullname" dataDxfId="10414"/>
    <tableColumn id="24" name="Need_Date" dataDxfId="10413"/>
    <tableColumn id="25" name="SIRNNo" dataDxfId="10412"/>
    <tableColumn id="26" name="Severity" dataDxfId="10411"/>
    <tableColumn id="27" name="Functional_Area" dataDxfId="10410"/>
    <tableColumn id="28" name="Submit_Date" dataDxfId="10409"/>
    <tableColumn id="29" name="Closed_Date" dataDxfId="10408"/>
    <tableColumn id="30" name="OwnerTT" dataDxfId="10407"/>
    <tableColumn id="31" name="AssignedTT" dataDxfId="10406"/>
    <tableColumn id="32" name="Actual Closed Week" dataDxfId="10405"/>
    <tableColumn id="33" name="DOC" dataDxfId="10404"/>
    <tableColumn id="34" name="SV01 Queue" dataDxfId="10403"/>
    <tableColumn id="42" name="Script Name"/>
    <tableColumn id="41" name="Bin"/>
    <tableColumn id="35" name="Projected Closed Date" dataDxfId="10402"/>
    <tableColumn id="36" name="Projected Closed Week" dataDxfId="10401">
      <calculatedColumnFormula>WEEKNUM(AK2)</calculatedColumnFormula>
    </tableColumn>
    <tableColumn id="37" name="Opened Week" dataDxfId="10400">
      <calculatedColumnFormula>WEEKNUM(AB2)</calculatedColumnFormula>
    </tableColumn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14" name="Table1315" displayName="Table1315" ref="A1:AJ36" totalsRowShown="0">
  <autoFilter ref="A1:AJ36"/>
  <tableColumns count="36">
    <tableColumn id="1" name="id"/>
    <tableColumn id="2" name="Headline"/>
    <tableColumn id="3" name="State"/>
    <tableColumn id="4" name="DR_Disp"/>
    <tableColumn id="5" name="Developmental"/>
    <tableColumn id="6" name="Doc_Affected"/>
    <tableColumn id="7" name="Fixed_In"/>
    <tableColumn id="8" name="Found_In"/>
    <tableColumn id="9" name="Project.Name"/>
    <tableColumn id="10" name="Priority"/>
    <tableColumn id="11" name="RelatedDR"/>
    <tableColumn id="12" name="Assigned_To.fullname"/>
    <tableColumn id="13" name="Assigned_Date" dataDxfId="10395"/>
    <tableColumn id="14" name="Opened_Date" dataDxfId="10394"/>
    <tableColumn id="15" name="Resolved_Date" dataDxfId="10393"/>
    <tableColumn id="16" name="Root_Cause"/>
    <tableColumn id="17" name="Resolution"/>
    <tableColumn id="18" name="SQA_Approval"/>
    <tableColumn id="19" name="FoundBy"/>
    <tableColumn id="20" name="Verification_of_Disp"/>
    <tableColumn id="21" name="Test_Phase"/>
    <tableColumn id="22" name="Test_Config_Used"/>
    <tableColumn id="23" name="Submitter.fullname"/>
    <tableColumn id="24" name="Need_Date"/>
    <tableColumn id="25" name="SIRNNo"/>
    <tableColumn id="26" name="Severity"/>
    <tableColumn id="27" name="Functional_Area"/>
    <tableColumn id="28" name="Submit_Date" dataDxfId="10392"/>
    <tableColumn id="29" name="Closed_Date"/>
    <tableColumn id="30" name="OwnerTT"/>
    <tableColumn id="31" name="AssignedTT"/>
    <tableColumn id="36" name="Column2"/>
    <tableColumn id="35" name="Column1"/>
    <tableColumn id="32" name="Actual Closed Week"/>
    <tableColumn id="33" name="DOC"/>
    <tableColumn id="34" name="SV01 Queue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5" name="Table26" displayName="Table26" ref="A1:AJ28" totalsRowShown="0">
  <autoFilter ref="A1:AJ28"/>
  <tableColumns count="36">
    <tableColumn id="1" name="id"/>
    <tableColumn id="2" name="Headline"/>
    <tableColumn id="3" name="State"/>
    <tableColumn id="4" name="DR_Disp"/>
    <tableColumn id="5" name="Developmental"/>
    <tableColumn id="6" name="Doc_Affected"/>
    <tableColumn id="7" name="Fixed_In"/>
    <tableColumn id="8" name="Found_In"/>
    <tableColumn id="9" name="Project.Name"/>
    <tableColumn id="10" name="Priority"/>
    <tableColumn id="11" name="RelatedDR"/>
    <tableColumn id="12" name="Assigned_To.fullname"/>
    <tableColumn id="13" name="Assigned_Date" dataDxfId="10391"/>
    <tableColumn id="14" name="Opened_Date" dataDxfId="10390"/>
    <tableColumn id="15" name="Resolved_Date" dataDxfId="10389"/>
    <tableColumn id="16" name="Root_Cause"/>
    <tableColumn id="17" name="Resolution"/>
    <tableColumn id="18" name="SQA_Approval"/>
    <tableColumn id="19" name="FoundBy"/>
    <tableColumn id="20" name="Verification_of_Disp"/>
    <tableColumn id="21" name="Test_Phase"/>
    <tableColumn id="22" name="Test_Config_Used"/>
    <tableColumn id="23" name="Submitter.fullname"/>
    <tableColumn id="24" name="Need_Date"/>
    <tableColumn id="25" name="SIRNNo"/>
    <tableColumn id="26" name="Severity"/>
    <tableColumn id="27" name="Functional_Area"/>
    <tableColumn id="28" name="Submit_Date" dataDxfId="10388"/>
    <tableColumn id="29" name="Closed_Date"/>
    <tableColumn id="30" name="OwnerTT"/>
    <tableColumn id="31" name="AssignedTT"/>
    <tableColumn id="36" name="Column2"/>
    <tableColumn id="35" name="Column1"/>
    <tableColumn id="32" name="Actual Closed Week"/>
    <tableColumn id="33" name="DOC"/>
    <tableColumn id="34" name="SV01 Queu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ivotTable" Target="../pivotTables/pivotTable1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3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ivotTable" Target="../pivotTables/pivotTable1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ivotTable" Target="../pivotTables/pivotTable16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activeCell="B14" sqref="B14"/>
    </sheetView>
  </sheetViews>
  <sheetFormatPr defaultRowHeight="15"/>
  <cols>
    <col min="1" max="1" width="16.42578125" customWidth="1"/>
    <col min="2" max="2" width="17.7109375" customWidth="1"/>
    <col min="3" max="3" width="9.85546875" customWidth="1"/>
    <col min="4" max="4" width="4.28515625" bestFit="1" customWidth="1"/>
    <col min="5" max="5" width="12.85546875" bestFit="1" customWidth="1"/>
    <col min="6" max="6" width="11.85546875" bestFit="1" customWidth="1"/>
    <col min="7" max="7" width="4.28515625" bestFit="1" customWidth="1"/>
    <col min="8" max="8" width="15" bestFit="1" customWidth="1"/>
    <col min="9" max="9" width="10" bestFit="1" customWidth="1"/>
    <col min="10" max="10" width="4.28515625" bestFit="1" customWidth="1"/>
    <col min="11" max="11" width="13.140625" bestFit="1" customWidth="1"/>
    <col min="12" max="12" width="16.85546875" bestFit="1" customWidth="1"/>
    <col min="13" max="13" width="4.28515625" bestFit="1" customWidth="1"/>
    <col min="14" max="14" width="20" bestFit="1" customWidth="1"/>
    <col min="15" max="18" width="11.28515625" bestFit="1" customWidth="1"/>
  </cols>
  <sheetData>
    <row r="1" spans="1:15">
      <c r="A1" s="11" t="s">
        <v>2</v>
      </c>
      <c r="B1" t="s">
        <v>1107</v>
      </c>
    </row>
    <row r="3" spans="1:15">
      <c r="A3" s="11" t="s">
        <v>874</v>
      </c>
      <c r="B3" s="11" t="s">
        <v>867</v>
      </c>
    </row>
    <row r="4" spans="1:15">
      <c r="B4" t="s">
        <v>219</v>
      </c>
      <c r="C4" t="s">
        <v>42</v>
      </c>
      <c r="E4" t="s">
        <v>869</v>
      </c>
      <c r="F4" t="s">
        <v>49</v>
      </c>
      <c r="H4" t="s">
        <v>870</v>
      </c>
      <c r="I4" t="s">
        <v>63</v>
      </c>
      <c r="K4" t="s">
        <v>871</v>
      </c>
      <c r="L4" t="s">
        <v>192</v>
      </c>
      <c r="N4" t="s">
        <v>872</v>
      </c>
      <c r="O4" t="s">
        <v>868</v>
      </c>
    </row>
    <row r="5" spans="1:15">
      <c r="A5" s="11" t="s">
        <v>873</v>
      </c>
      <c r="C5" t="s">
        <v>46</v>
      </c>
      <c r="D5" t="s">
        <v>59</v>
      </c>
      <c r="F5" t="s">
        <v>46</v>
      </c>
      <c r="G5" t="s">
        <v>59</v>
      </c>
      <c r="I5" t="s">
        <v>46</v>
      </c>
      <c r="J5" t="s">
        <v>59</v>
      </c>
      <c r="L5" t="s">
        <v>46</v>
      </c>
      <c r="M5" t="s">
        <v>59</v>
      </c>
    </row>
    <row r="6" spans="1:15">
      <c r="A6" s="12" t="s">
        <v>43</v>
      </c>
      <c r="B6" s="13">
        <v>3</v>
      </c>
      <c r="C6" s="13">
        <v>6</v>
      </c>
      <c r="D6" s="13">
        <v>4</v>
      </c>
      <c r="E6" s="13">
        <v>10</v>
      </c>
      <c r="F6" s="13">
        <v>5</v>
      </c>
      <c r="G6" s="13">
        <v>6</v>
      </c>
      <c r="H6" s="13">
        <v>11</v>
      </c>
      <c r="I6" s="13">
        <v>2</v>
      </c>
      <c r="J6" s="13">
        <v>4</v>
      </c>
      <c r="K6" s="13">
        <v>6</v>
      </c>
      <c r="L6" s="13"/>
      <c r="M6" s="13"/>
      <c r="N6" s="13"/>
      <c r="O6" s="13">
        <v>30</v>
      </c>
    </row>
    <row r="7" spans="1:15">
      <c r="A7" s="14" t="s">
        <v>44</v>
      </c>
      <c r="B7" s="13"/>
      <c r="C7" s="13">
        <v>1</v>
      </c>
      <c r="D7" s="13">
        <v>1</v>
      </c>
      <c r="E7" s="13">
        <v>2</v>
      </c>
      <c r="F7" s="13"/>
      <c r="G7" s="13"/>
      <c r="H7" s="13"/>
      <c r="I7" s="13">
        <v>1</v>
      </c>
      <c r="J7" s="13"/>
      <c r="K7" s="13">
        <v>1</v>
      </c>
      <c r="L7" s="13"/>
      <c r="M7" s="13"/>
      <c r="N7" s="13"/>
      <c r="O7" s="13">
        <v>3</v>
      </c>
    </row>
    <row r="8" spans="1:15">
      <c r="A8" s="14" t="s">
        <v>45</v>
      </c>
      <c r="B8" s="13"/>
      <c r="C8" s="13">
        <v>4</v>
      </c>
      <c r="D8" s="13">
        <v>3</v>
      </c>
      <c r="E8" s="13">
        <v>7</v>
      </c>
      <c r="F8" s="13">
        <v>4</v>
      </c>
      <c r="G8" s="13">
        <v>6</v>
      </c>
      <c r="H8" s="13">
        <v>10</v>
      </c>
      <c r="I8" s="13">
        <v>1</v>
      </c>
      <c r="J8" s="13">
        <v>4</v>
      </c>
      <c r="K8" s="13">
        <v>5</v>
      </c>
      <c r="L8" s="13"/>
      <c r="M8" s="13"/>
      <c r="N8" s="13"/>
      <c r="O8" s="13">
        <v>22</v>
      </c>
    </row>
    <row r="9" spans="1:15">
      <c r="A9" s="14" t="s">
        <v>220</v>
      </c>
      <c r="B9" s="13">
        <v>3</v>
      </c>
      <c r="C9" s="13"/>
      <c r="D9" s="13"/>
      <c r="E9" s="13"/>
      <c r="F9" s="13">
        <v>1</v>
      </c>
      <c r="G9" s="13"/>
      <c r="H9" s="13">
        <v>1</v>
      </c>
      <c r="I9" s="13"/>
      <c r="J9" s="13"/>
      <c r="K9" s="13"/>
      <c r="L9" s="13"/>
      <c r="M9" s="13"/>
      <c r="N9" s="13"/>
      <c r="O9" s="13">
        <v>4</v>
      </c>
    </row>
    <row r="10" spans="1:15">
      <c r="A10" s="14" t="s">
        <v>309</v>
      </c>
      <c r="B10" s="13"/>
      <c r="C10" s="13">
        <v>1</v>
      </c>
      <c r="D10" s="13"/>
      <c r="E10" s="13">
        <v>1</v>
      </c>
      <c r="F10" s="13"/>
      <c r="G10" s="13"/>
      <c r="H10" s="13"/>
      <c r="I10" s="13"/>
      <c r="J10" s="13"/>
      <c r="K10" s="13"/>
      <c r="L10" s="13"/>
      <c r="M10" s="13"/>
      <c r="N10" s="13"/>
      <c r="O10" s="13">
        <v>1</v>
      </c>
    </row>
    <row r="11" spans="1:15">
      <c r="A11" s="12" t="s">
        <v>56</v>
      </c>
      <c r="B11" s="13">
        <v>2</v>
      </c>
      <c r="C11" s="13">
        <v>13</v>
      </c>
      <c r="D11" s="13"/>
      <c r="E11" s="13">
        <v>13</v>
      </c>
      <c r="F11" s="13">
        <v>35</v>
      </c>
      <c r="G11" s="13">
        <v>13</v>
      </c>
      <c r="H11" s="13">
        <v>48</v>
      </c>
      <c r="I11" s="13">
        <v>2</v>
      </c>
      <c r="J11" s="13">
        <v>6</v>
      </c>
      <c r="K11" s="13">
        <v>8</v>
      </c>
      <c r="L11" s="13">
        <v>2</v>
      </c>
      <c r="M11" s="13">
        <v>2</v>
      </c>
      <c r="N11" s="13">
        <v>4</v>
      </c>
      <c r="O11" s="13">
        <v>75</v>
      </c>
    </row>
    <row r="12" spans="1:15">
      <c r="A12" s="12" t="s">
        <v>105</v>
      </c>
      <c r="B12" s="13"/>
      <c r="C12" s="13"/>
      <c r="D12" s="13"/>
      <c r="E12" s="13"/>
      <c r="F12" s="13"/>
      <c r="G12" s="13">
        <v>1</v>
      </c>
      <c r="H12" s="13">
        <v>1</v>
      </c>
      <c r="I12" s="13"/>
      <c r="J12" s="13"/>
      <c r="K12" s="13"/>
      <c r="L12" s="13"/>
      <c r="M12" s="13"/>
      <c r="N12" s="13"/>
      <c r="O12" s="13">
        <v>1</v>
      </c>
    </row>
    <row r="13" spans="1:15">
      <c r="A13" s="12" t="s">
        <v>74</v>
      </c>
      <c r="B13" s="13">
        <v>13</v>
      </c>
      <c r="C13" s="13">
        <v>16</v>
      </c>
      <c r="D13" s="13">
        <v>1</v>
      </c>
      <c r="E13" s="13">
        <v>17</v>
      </c>
      <c r="F13" s="13">
        <v>37</v>
      </c>
      <c r="G13" s="13">
        <v>11</v>
      </c>
      <c r="H13" s="13">
        <v>48</v>
      </c>
      <c r="I13" s="13">
        <v>19</v>
      </c>
      <c r="J13" s="13"/>
      <c r="K13" s="13">
        <v>19</v>
      </c>
      <c r="L13" s="13">
        <v>4</v>
      </c>
      <c r="M13" s="13"/>
      <c r="N13" s="13">
        <v>4</v>
      </c>
      <c r="O13" s="13">
        <v>101</v>
      </c>
    </row>
    <row r="14" spans="1:15">
      <c r="A14" s="14" t="s">
        <v>44</v>
      </c>
      <c r="B14" s="13">
        <v>1</v>
      </c>
      <c r="C14" s="13"/>
      <c r="D14" s="13">
        <v>1</v>
      </c>
      <c r="E14" s="13">
        <v>1</v>
      </c>
      <c r="F14" s="13">
        <v>1</v>
      </c>
      <c r="G14" s="13"/>
      <c r="H14" s="13">
        <v>1</v>
      </c>
      <c r="I14" s="13"/>
      <c r="J14" s="13"/>
      <c r="K14" s="13"/>
      <c r="L14" s="13">
        <v>1</v>
      </c>
      <c r="M14" s="13"/>
      <c r="N14" s="13">
        <v>1</v>
      </c>
      <c r="O14" s="13">
        <v>4</v>
      </c>
    </row>
    <row r="15" spans="1:15">
      <c r="A15" s="14" t="s">
        <v>45</v>
      </c>
      <c r="B15" s="13"/>
      <c r="C15" s="13">
        <v>3</v>
      </c>
      <c r="D15" s="13"/>
      <c r="E15" s="13">
        <v>3</v>
      </c>
      <c r="F15" s="13">
        <v>11</v>
      </c>
      <c r="G15" s="13">
        <v>1</v>
      </c>
      <c r="H15" s="13">
        <v>12</v>
      </c>
      <c r="I15" s="13">
        <v>3</v>
      </c>
      <c r="J15" s="13"/>
      <c r="K15" s="13">
        <v>3</v>
      </c>
      <c r="L15" s="13">
        <v>2</v>
      </c>
      <c r="M15" s="13"/>
      <c r="N15" s="13">
        <v>2</v>
      </c>
      <c r="O15" s="13">
        <v>20</v>
      </c>
    </row>
    <row r="16" spans="1:15">
      <c r="A16" s="14" t="s">
        <v>220</v>
      </c>
      <c r="B16" s="13">
        <v>7</v>
      </c>
      <c r="C16" s="13">
        <v>3</v>
      </c>
      <c r="D16" s="13"/>
      <c r="E16" s="13">
        <v>3</v>
      </c>
      <c r="F16" s="13">
        <v>5</v>
      </c>
      <c r="G16" s="13"/>
      <c r="H16" s="13">
        <v>5</v>
      </c>
      <c r="I16" s="13"/>
      <c r="J16" s="13"/>
      <c r="K16" s="13"/>
      <c r="L16" s="13"/>
      <c r="M16" s="13"/>
      <c r="N16" s="13"/>
      <c r="O16" s="13">
        <v>15</v>
      </c>
    </row>
    <row r="17" spans="1:15">
      <c r="A17" s="14" t="s">
        <v>58</v>
      </c>
      <c r="B17" s="13">
        <v>5</v>
      </c>
      <c r="C17" s="13">
        <v>8</v>
      </c>
      <c r="D17" s="13"/>
      <c r="E17" s="13">
        <v>8</v>
      </c>
      <c r="F17" s="13">
        <v>16</v>
      </c>
      <c r="G17" s="13">
        <v>9</v>
      </c>
      <c r="H17" s="13">
        <v>25</v>
      </c>
      <c r="I17" s="13">
        <v>11</v>
      </c>
      <c r="J17" s="13"/>
      <c r="K17" s="13">
        <v>11</v>
      </c>
      <c r="L17" s="13"/>
      <c r="M17" s="13"/>
      <c r="N17" s="13"/>
      <c r="O17" s="13">
        <v>49</v>
      </c>
    </row>
    <row r="18" spans="1:15">
      <c r="A18" s="14" t="s">
        <v>309</v>
      </c>
      <c r="B18" s="13"/>
      <c r="C18" s="13">
        <v>2</v>
      </c>
      <c r="D18" s="13"/>
      <c r="E18" s="13">
        <v>2</v>
      </c>
      <c r="F18" s="13">
        <v>4</v>
      </c>
      <c r="G18" s="13">
        <v>1</v>
      </c>
      <c r="H18" s="13">
        <v>5</v>
      </c>
      <c r="I18" s="13">
        <v>5</v>
      </c>
      <c r="J18" s="13"/>
      <c r="K18" s="13">
        <v>5</v>
      </c>
      <c r="L18" s="13">
        <v>1</v>
      </c>
      <c r="M18" s="13"/>
      <c r="N18" s="13">
        <v>1</v>
      </c>
      <c r="O18" s="13">
        <v>13</v>
      </c>
    </row>
    <row r="19" spans="1:15">
      <c r="A19" s="12" t="s">
        <v>868</v>
      </c>
      <c r="B19" s="13">
        <v>18</v>
      </c>
      <c r="C19" s="13">
        <v>35</v>
      </c>
      <c r="D19" s="13">
        <v>5</v>
      </c>
      <c r="E19" s="13">
        <v>40</v>
      </c>
      <c r="F19" s="13">
        <v>77</v>
      </c>
      <c r="G19" s="13">
        <v>31</v>
      </c>
      <c r="H19" s="13">
        <v>108</v>
      </c>
      <c r="I19" s="13">
        <v>23</v>
      </c>
      <c r="J19" s="13">
        <v>10</v>
      </c>
      <c r="K19" s="13">
        <v>33</v>
      </c>
      <c r="L19" s="13">
        <v>6</v>
      </c>
      <c r="M19" s="13">
        <v>2</v>
      </c>
      <c r="N19" s="13">
        <v>8</v>
      </c>
      <c r="O19" s="13">
        <v>207</v>
      </c>
    </row>
  </sheetData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Y50"/>
  <sheetViews>
    <sheetView tabSelected="1" topLeftCell="I10" workbookViewId="0">
      <selection activeCell="AS13" sqref="AS13"/>
    </sheetView>
  </sheetViews>
  <sheetFormatPr defaultRowHeight="15"/>
  <cols>
    <col min="1" max="1" width="13.5703125" bestFit="1" customWidth="1"/>
    <col min="2" max="2" width="78.5703125" bestFit="1" customWidth="1"/>
    <col min="4" max="8" width="9.140625" hidden="1" customWidth="1"/>
    <col min="9" max="9" width="9.140625" customWidth="1"/>
    <col min="10" max="24" width="9.140625" hidden="1" customWidth="1"/>
    <col min="25" max="25" width="20.7109375" style="12" bestFit="1" customWidth="1"/>
    <col min="26" max="27" width="9.140625" hidden="1" customWidth="1"/>
    <col min="28" max="28" width="16.42578125" hidden="1" customWidth="1"/>
    <col min="29" max="29" width="15.85546875" bestFit="1" customWidth="1"/>
    <col min="31" max="31" width="13.140625" bestFit="1" customWidth="1"/>
    <col min="35" max="36" width="10.7109375" bestFit="1" customWidth="1"/>
    <col min="37" max="37" width="10.28515625" bestFit="1" customWidth="1"/>
    <col min="38" max="38" width="9.7109375" hidden="1" customWidth="1"/>
    <col min="39" max="39" width="8.42578125" hidden="1" customWidth="1"/>
    <col min="40" max="40" width="6.28515625" bestFit="1" customWidth="1"/>
    <col min="42" max="42" width="13.42578125" customWidth="1"/>
    <col min="43" max="43" width="10" customWidth="1"/>
    <col min="44" max="44" width="6" bestFit="1" customWidth="1"/>
    <col min="45" max="45" width="8.28515625" bestFit="1" customWidth="1"/>
    <col min="46" max="47" width="7.7109375" bestFit="1" customWidth="1"/>
    <col min="48" max="48" width="6.5703125" bestFit="1" customWidth="1"/>
    <col min="49" max="51" width="8.42578125" bestFit="1" customWidth="1"/>
  </cols>
  <sheetData>
    <row r="1" spans="1:51" ht="6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s="12" t="s">
        <v>24</v>
      </c>
      <c r="Z1" t="s">
        <v>25</v>
      </c>
      <c r="AA1" t="s">
        <v>26</v>
      </c>
      <c r="AB1" t="s">
        <v>27</v>
      </c>
      <c r="AC1" t="s">
        <v>1240</v>
      </c>
      <c r="AD1" t="s">
        <v>28</v>
      </c>
      <c r="AE1" t="s">
        <v>29</v>
      </c>
      <c r="AF1" t="s">
        <v>1251</v>
      </c>
      <c r="AG1" t="s">
        <v>30</v>
      </c>
      <c r="AH1" t="s">
        <v>887</v>
      </c>
      <c r="AI1" s="44" t="s">
        <v>1249</v>
      </c>
      <c r="AJ1" s="45" t="s">
        <v>1250</v>
      </c>
      <c r="AK1" s="45" t="s">
        <v>1246</v>
      </c>
      <c r="AL1" s="45" t="s">
        <v>1483</v>
      </c>
      <c r="AM1" s="56" t="s">
        <v>1484</v>
      </c>
      <c r="AN1" s="45" t="s">
        <v>1482</v>
      </c>
      <c r="AP1" s="31" t="s">
        <v>1247</v>
      </c>
      <c r="AQ1" s="26" t="s">
        <v>1242</v>
      </c>
      <c r="AR1" s="26" t="s">
        <v>1243</v>
      </c>
      <c r="AS1" s="26" t="s">
        <v>1244</v>
      </c>
      <c r="AT1" s="26" t="s">
        <v>1252</v>
      </c>
      <c r="AU1" s="26" t="s">
        <v>1253</v>
      </c>
      <c r="AV1" s="26" t="s">
        <v>1254</v>
      </c>
      <c r="AW1" s="26" t="s">
        <v>1255</v>
      </c>
      <c r="AX1" s="26" t="s">
        <v>1256</v>
      </c>
      <c r="AY1" s="26" t="s">
        <v>1257</v>
      </c>
    </row>
    <row r="2" spans="1:51">
      <c r="A2" s="1" t="s">
        <v>210</v>
      </c>
      <c r="B2" s="1" t="s">
        <v>211</v>
      </c>
      <c r="C2" s="1" t="s">
        <v>1188</v>
      </c>
      <c r="D2" s="1" t="s">
        <v>50</v>
      </c>
      <c r="E2" s="1" t="s">
        <v>4</v>
      </c>
      <c r="F2" s="1"/>
      <c r="G2" s="1"/>
      <c r="H2" s="1"/>
      <c r="I2" s="1" t="s">
        <v>130</v>
      </c>
      <c r="J2" s="1" t="s">
        <v>47</v>
      </c>
      <c r="K2" s="1" t="s">
        <v>205</v>
      </c>
      <c r="L2" s="1" t="s">
        <v>271</v>
      </c>
      <c r="M2" s="111">
        <v>41479.586562500001</v>
      </c>
      <c r="N2" s="111">
        <v>40676.897928240738</v>
      </c>
      <c r="O2" s="111">
        <v>41479.760567129626</v>
      </c>
      <c r="P2" s="1" t="s">
        <v>166</v>
      </c>
      <c r="Q2" s="1" t="s">
        <v>54</v>
      </c>
      <c r="R2" s="1" t="s">
        <v>55</v>
      </c>
      <c r="S2" s="1" t="s">
        <v>118</v>
      </c>
      <c r="T2" s="1" t="s">
        <v>208</v>
      </c>
      <c r="U2" s="1"/>
      <c r="V2" s="1"/>
      <c r="W2" s="1" t="s">
        <v>209</v>
      </c>
      <c r="X2" s="1" t="s">
        <v>1309</v>
      </c>
      <c r="Y2" s="1"/>
      <c r="Z2" s="1" t="s">
        <v>49</v>
      </c>
      <c r="AA2" s="1" t="s">
        <v>74</v>
      </c>
      <c r="AB2" s="111">
        <v>40676.897928240738</v>
      </c>
      <c r="AC2" s="111">
        <v>41479.760567129626</v>
      </c>
      <c r="AD2" s="1" t="s">
        <v>45</v>
      </c>
      <c r="AE2" s="1" t="s">
        <v>44</v>
      </c>
      <c r="AF2" s="1">
        <v>30</v>
      </c>
      <c r="AG2" s="1" t="s">
        <v>46</v>
      </c>
      <c r="AH2" s="1" t="s">
        <v>904</v>
      </c>
      <c r="AI2" s="125">
        <v>41479.760567129626</v>
      </c>
      <c r="AJ2" s="1">
        <f t="shared" ref="AJ2:AJ21" si="0">WEEKNUM(AI2)</f>
        <v>30</v>
      </c>
      <c r="AK2" s="1"/>
      <c r="AL2" s="112">
        <v>41507</v>
      </c>
      <c r="AM2" s="113">
        <f t="shared" ref="AM2:AM21" si="1">WEEKNUM(AL2)</f>
        <v>34</v>
      </c>
      <c r="AN2" s="1">
        <v>2</v>
      </c>
      <c r="AP2" s="27"/>
      <c r="AQ2" s="10" t="s">
        <v>1245</v>
      </c>
      <c r="AR2" s="27">
        <v>6</v>
      </c>
      <c r="AS2">
        <f>AR2</f>
        <v>6</v>
      </c>
      <c r="AT2" s="28">
        <v>0</v>
      </c>
      <c r="AU2">
        <f>AT2</f>
        <v>0</v>
      </c>
      <c r="AV2" s="28">
        <f>AS2-AU2</f>
        <v>6</v>
      </c>
      <c r="AW2" s="28">
        <v>0</v>
      </c>
      <c r="AX2">
        <f>AW2</f>
        <v>0</v>
      </c>
      <c r="AY2" s="28">
        <f>AS2-AX2</f>
        <v>6</v>
      </c>
    </row>
    <row r="3" spans="1:51">
      <c r="A3" s="1" t="s">
        <v>1036</v>
      </c>
      <c r="B3" s="1" t="s">
        <v>1037</v>
      </c>
      <c r="C3" s="1" t="s">
        <v>71</v>
      </c>
      <c r="D3" s="1" t="s">
        <v>83</v>
      </c>
      <c r="E3" s="1" t="s">
        <v>4</v>
      </c>
      <c r="F3" s="1"/>
      <c r="G3" s="1"/>
      <c r="H3" s="1"/>
      <c r="I3" s="1" t="s">
        <v>130</v>
      </c>
      <c r="J3" s="1" t="s">
        <v>108</v>
      </c>
      <c r="K3" s="1"/>
      <c r="L3" s="1" t="s">
        <v>131</v>
      </c>
      <c r="M3" s="111">
        <v>41368.587581018517</v>
      </c>
      <c r="N3" s="111">
        <v>41012.382013888891</v>
      </c>
      <c r="O3" s="1"/>
      <c r="P3" s="1" t="s">
        <v>173</v>
      </c>
      <c r="Q3" s="1" t="s">
        <v>132</v>
      </c>
      <c r="R3" s="1"/>
      <c r="S3" s="1" t="s">
        <v>74</v>
      </c>
      <c r="T3" s="1" t="s">
        <v>320</v>
      </c>
      <c r="U3" s="1" t="s">
        <v>104</v>
      </c>
      <c r="V3" s="1"/>
      <c r="W3" s="1" t="s">
        <v>1038</v>
      </c>
      <c r="X3" s="1" t="s">
        <v>1309</v>
      </c>
      <c r="Y3" s="1" t="s">
        <v>1361</v>
      </c>
      <c r="Z3" s="1" t="s">
        <v>219</v>
      </c>
      <c r="AA3" s="1" t="s">
        <v>74</v>
      </c>
      <c r="AB3" s="111">
        <v>41012.382013888891</v>
      </c>
      <c r="AC3" s="1"/>
      <c r="AD3" s="1" t="s">
        <v>45</v>
      </c>
      <c r="AE3" s="1" t="s">
        <v>58</v>
      </c>
      <c r="AF3" s="1">
        <v>0</v>
      </c>
      <c r="AG3" s="1" t="s">
        <v>46</v>
      </c>
      <c r="AH3" s="1" t="s">
        <v>906</v>
      </c>
      <c r="AI3" s="124">
        <v>41680</v>
      </c>
      <c r="AJ3" s="1">
        <f t="shared" si="0"/>
        <v>7</v>
      </c>
      <c r="AK3" s="1"/>
      <c r="AL3" s="112">
        <v>41507</v>
      </c>
      <c r="AM3" s="113">
        <f t="shared" si="1"/>
        <v>34</v>
      </c>
      <c r="AN3" s="1">
        <v>2</v>
      </c>
      <c r="AP3" s="32">
        <v>41397</v>
      </c>
      <c r="AQ3" s="10">
        <v>18</v>
      </c>
      <c r="AR3" s="29">
        <f>COUNTIF(AK:AK,AQ3)</f>
        <v>0</v>
      </c>
      <c r="AS3">
        <f>AS2+AR3</f>
        <v>6</v>
      </c>
      <c r="AT3" s="29">
        <f>COUNTIF(AF:AF,AQ3)</f>
        <v>0</v>
      </c>
      <c r="AU3">
        <f>AU2+AT3</f>
        <v>0</v>
      </c>
      <c r="AV3" s="30">
        <f t="shared" ref="AV3:AV50" si="2">AS3-AU3</f>
        <v>6</v>
      </c>
      <c r="AW3" s="29">
        <f>COUNTIF(AJ:AJ,AQ3)</f>
        <v>0</v>
      </c>
      <c r="AX3">
        <f>AX2+AW3</f>
        <v>0</v>
      </c>
      <c r="AY3" s="30">
        <f t="shared" ref="AY3:AY50" si="3">AS3-AX3</f>
        <v>6</v>
      </c>
    </row>
    <row r="4" spans="1:51">
      <c r="A4" s="1" t="s">
        <v>553</v>
      </c>
      <c r="B4" s="1" t="s">
        <v>554</v>
      </c>
      <c r="C4" s="1" t="s">
        <v>1188</v>
      </c>
      <c r="D4" s="1" t="s">
        <v>50</v>
      </c>
      <c r="E4" s="1" t="s">
        <v>4</v>
      </c>
      <c r="F4" s="1"/>
      <c r="G4" s="1"/>
      <c r="H4" s="1"/>
      <c r="I4" s="1" t="s">
        <v>37</v>
      </c>
      <c r="J4" s="1" t="s">
        <v>38</v>
      </c>
      <c r="K4" s="1"/>
      <c r="L4" s="1" t="s">
        <v>271</v>
      </c>
      <c r="M4" s="111">
        <v>41479.577743055554</v>
      </c>
      <c r="N4" s="111">
        <v>41086.676412037035</v>
      </c>
      <c r="O4" s="111">
        <v>41481.699270833335</v>
      </c>
      <c r="P4" s="1" t="s">
        <v>173</v>
      </c>
      <c r="Q4" s="1" t="s">
        <v>54</v>
      </c>
      <c r="R4" s="1" t="s">
        <v>55</v>
      </c>
      <c r="S4" s="1" t="s">
        <v>118</v>
      </c>
      <c r="T4" s="1" t="s">
        <v>312</v>
      </c>
      <c r="U4" s="1" t="s">
        <v>104</v>
      </c>
      <c r="V4" s="1"/>
      <c r="W4" s="1" t="s">
        <v>52</v>
      </c>
      <c r="X4" s="1" t="s">
        <v>1309</v>
      </c>
      <c r="Y4" s="1"/>
      <c r="Z4" s="1" t="s">
        <v>49</v>
      </c>
      <c r="AA4" s="1" t="s">
        <v>74</v>
      </c>
      <c r="AB4" s="111">
        <v>41086.676412037035</v>
      </c>
      <c r="AC4" s="111">
        <v>41481.699270833335</v>
      </c>
      <c r="AD4" s="1" t="s">
        <v>45</v>
      </c>
      <c r="AE4" s="1" t="s">
        <v>45</v>
      </c>
      <c r="AF4" s="1">
        <v>30</v>
      </c>
      <c r="AG4" s="1" t="s">
        <v>46</v>
      </c>
      <c r="AH4" s="1" t="s">
        <v>903</v>
      </c>
      <c r="AI4" s="125">
        <v>41481.699270833335</v>
      </c>
      <c r="AJ4" s="1">
        <f t="shared" si="0"/>
        <v>30</v>
      </c>
      <c r="AK4" s="1"/>
      <c r="AL4" s="112">
        <v>41507</v>
      </c>
      <c r="AM4" s="113">
        <f t="shared" si="1"/>
        <v>34</v>
      </c>
      <c r="AN4" s="1">
        <v>2</v>
      </c>
      <c r="AP4" s="32">
        <v>41404</v>
      </c>
      <c r="AQ4" s="10">
        <v>19</v>
      </c>
      <c r="AR4" s="29">
        <f>COUNTIF(AK:AK,AQ4)</f>
        <v>0</v>
      </c>
      <c r="AS4">
        <f t="shared" ref="AS4:AS50" si="4">AS3+AR4</f>
        <v>6</v>
      </c>
      <c r="AT4" s="29">
        <f>COUNTIF(AF:AF,AQ4)</f>
        <v>0</v>
      </c>
      <c r="AU4">
        <f t="shared" ref="AU4:AU50" si="5">AU3+AT4</f>
        <v>0</v>
      </c>
      <c r="AV4" s="30">
        <f t="shared" si="2"/>
        <v>6</v>
      </c>
      <c r="AW4" s="29">
        <f>COUNTIF(AJ:AJ,AQ4)</f>
        <v>0</v>
      </c>
      <c r="AX4">
        <f t="shared" ref="AX4:AX50" si="6">AX3+AW4</f>
        <v>0</v>
      </c>
      <c r="AY4" s="30">
        <f t="shared" si="3"/>
        <v>6</v>
      </c>
    </row>
    <row r="5" spans="1:51">
      <c r="A5" s="1" t="s">
        <v>661</v>
      </c>
      <c r="B5" s="1" t="s">
        <v>662</v>
      </c>
      <c r="C5" s="1" t="s">
        <v>1188</v>
      </c>
      <c r="D5" s="1" t="s">
        <v>50</v>
      </c>
      <c r="E5" s="1" t="s">
        <v>4</v>
      </c>
      <c r="F5" s="1"/>
      <c r="G5" s="1"/>
      <c r="H5" s="1"/>
      <c r="I5" s="1" t="s">
        <v>130</v>
      </c>
      <c r="J5" s="1" t="s">
        <v>108</v>
      </c>
      <c r="K5" s="1"/>
      <c r="L5" s="1" t="s">
        <v>131</v>
      </c>
      <c r="M5" s="111">
        <v>41402.681805555556</v>
      </c>
      <c r="N5" s="111">
        <v>41177.702048611114</v>
      </c>
      <c r="O5" s="111">
        <v>41584.702824074076</v>
      </c>
      <c r="P5" s="1" t="s">
        <v>133</v>
      </c>
      <c r="Q5" s="1" t="s">
        <v>54</v>
      </c>
      <c r="R5" s="1" t="s">
        <v>55</v>
      </c>
      <c r="S5" s="1" t="s">
        <v>74</v>
      </c>
      <c r="T5" s="1" t="s">
        <v>313</v>
      </c>
      <c r="U5" s="1" t="s">
        <v>373</v>
      </c>
      <c r="V5" s="1"/>
      <c r="W5" s="1" t="s">
        <v>319</v>
      </c>
      <c r="X5" s="1" t="s">
        <v>1309</v>
      </c>
      <c r="Y5" s="1" t="s">
        <v>1361</v>
      </c>
      <c r="Z5" s="1" t="s">
        <v>219</v>
      </c>
      <c r="AA5" s="1" t="s">
        <v>74</v>
      </c>
      <c r="AB5" s="111">
        <v>41177.702048611114</v>
      </c>
      <c r="AC5" s="111">
        <v>41584.702824074076</v>
      </c>
      <c r="AD5" s="1" t="s">
        <v>45</v>
      </c>
      <c r="AE5" s="1" t="s">
        <v>58</v>
      </c>
      <c r="AF5" s="1">
        <v>45</v>
      </c>
      <c r="AG5" s="1" t="s">
        <v>46</v>
      </c>
      <c r="AH5" s="1" t="s">
        <v>906</v>
      </c>
      <c r="AI5" s="125">
        <v>41507</v>
      </c>
      <c r="AJ5" s="1">
        <f t="shared" si="0"/>
        <v>34</v>
      </c>
      <c r="AK5" s="1"/>
      <c r="AL5" s="112">
        <v>41507</v>
      </c>
      <c r="AM5" s="113">
        <f t="shared" si="1"/>
        <v>34</v>
      </c>
      <c r="AN5" s="1">
        <v>2</v>
      </c>
      <c r="AP5" s="32">
        <v>41411</v>
      </c>
      <c r="AQ5" s="10">
        <v>20</v>
      </c>
      <c r="AR5" s="29">
        <f>COUNTIF(AK:AK,AQ5)</f>
        <v>0</v>
      </c>
      <c r="AS5">
        <f t="shared" si="4"/>
        <v>6</v>
      </c>
      <c r="AT5" s="29">
        <f>COUNTIF(AF:AF,AQ5)</f>
        <v>0</v>
      </c>
      <c r="AU5">
        <f t="shared" si="5"/>
        <v>0</v>
      </c>
      <c r="AV5" s="30">
        <f t="shared" si="2"/>
        <v>6</v>
      </c>
      <c r="AW5" s="29">
        <f>COUNTIF(AJ:AJ,AQ5)</f>
        <v>0</v>
      </c>
      <c r="AX5">
        <f t="shared" si="6"/>
        <v>0</v>
      </c>
      <c r="AY5" s="30">
        <f t="shared" si="3"/>
        <v>6</v>
      </c>
    </row>
    <row r="6" spans="1:51">
      <c r="A6" s="1" t="s">
        <v>837</v>
      </c>
      <c r="B6" s="1" t="s">
        <v>838</v>
      </c>
      <c r="C6" s="1" t="s">
        <v>1188</v>
      </c>
      <c r="D6" s="1" t="s">
        <v>50</v>
      </c>
      <c r="E6" s="1" t="s">
        <v>4</v>
      </c>
      <c r="F6" s="1"/>
      <c r="G6" s="1"/>
      <c r="H6" s="1"/>
      <c r="I6" s="1" t="s">
        <v>245</v>
      </c>
      <c r="J6" s="1" t="s">
        <v>47</v>
      </c>
      <c r="K6" s="1">
        <v>1930</v>
      </c>
      <c r="L6" s="1" t="s">
        <v>128</v>
      </c>
      <c r="M6" s="111">
        <v>41445.413622685184</v>
      </c>
      <c r="N6" s="111">
        <v>41292.361284722225</v>
      </c>
      <c r="O6" s="111">
        <v>41583.006331018521</v>
      </c>
      <c r="P6" s="1" t="s">
        <v>99</v>
      </c>
      <c r="Q6" s="1" t="s">
        <v>54</v>
      </c>
      <c r="R6" s="1" t="s">
        <v>55</v>
      </c>
      <c r="S6" s="1" t="s">
        <v>74</v>
      </c>
      <c r="T6" s="1" t="s">
        <v>415</v>
      </c>
      <c r="U6" s="1"/>
      <c r="V6" s="1"/>
      <c r="W6" s="1" t="s">
        <v>494</v>
      </c>
      <c r="X6" s="1" t="s">
        <v>1309</v>
      </c>
      <c r="Y6" s="1" t="s">
        <v>1370</v>
      </c>
      <c r="Z6" s="1" t="s">
        <v>63</v>
      </c>
      <c r="AA6" s="1" t="s">
        <v>74</v>
      </c>
      <c r="AB6" s="111">
        <v>41292.361284722225</v>
      </c>
      <c r="AC6" s="111">
        <v>41583.782939814817</v>
      </c>
      <c r="AD6" s="1" t="s">
        <v>45</v>
      </c>
      <c r="AE6" s="1" t="s">
        <v>58</v>
      </c>
      <c r="AF6" s="1">
        <v>45</v>
      </c>
      <c r="AG6" s="1" t="s">
        <v>46</v>
      </c>
      <c r="AH6" s="1" t="s">
        <v>904</v>
      </c>
      <c r="AI6" s="125">
        <v>41586</v>
      </c>
      <c r="AJ6" s="1">
        <f t="shared" si="0"/>
        <v>45</v>
      </c>
      <c r="AK6" s="1"/>
      <c r="AL6" s="112">
        <v>41507</v>
      </c>
      <c r="AM6" s="113">
        <f t="shared" si="1"/>
        <v>34</v>
      </c>
      <c r="AN6" s="1">
        <v>2</v>
      </c>
      <c r="AP6" s="32">
        <v>41418</v>
      </c>
      <c r="AQ6" s="10">
        <v>21</v>
      </c>
      <c r="AR6" s="29">
        <f>COUNTIF(AK:AK,AQ6)</f>
        <v>0</v>
      </c>
      <c r="AS6">
        <f t="shared" si="4"/>
        <v>6</v>
      </c>
      <c r="AT6" s="29">
        <f>COUNTIF(AF:AF,AQ6)</f>
        <v>0</v>
      </c>
      <c r="AU6">
        <f t="shared" si="5"/>
        <v>0</v>
      </c>
      <c r="AV6" s="30">
        <f t="shared" si="2"/>
        <v>6</v>
      </c>
      <c r="AW6" s="29">
        <f>COUNTIF(AJ:AJ,AQ6)</f>
        <v>0</v>
      </c>
      <c r="AX6">
        <f t="shared" si="6"/>
        <v>0</v>
      </c>
      <c r="AY6" s="30">
        <f t="shared" si="3"/>
        <v>6</v>
      </c>
    </row>
    <row r="7" spans="1:51">
      <c r="A7" s="1" t="s">
        <v>976</v>
      </c>
      <c r="B7" s="1" t="s">
        <v>1416</v>
      </c>
      <c r="C7" s="1" t="s">
        <v>35</v>
      </c>
      <c r="D7" s="1" t="s">
        <v>36</v>
      </c>
      <c r="E7" s="1" t="s">
        <v>4</v>
      </c>
      <c r="F7" s="1"/>
      <c r="G7" s="1"/>
      <c r="H7" s="1"/>
      <c r="I7" s="1" t="s">
        <v>117</v>
      </c>
      <c r="J7" s="1" t="s">
        <v>47</v>
      </c>
      <c r="K7" s="1" t="s">
        <v>383</v>
      </c>
      <c r="L7" s="1" t="s">
        <v>248</v>
      </c>
      <c r="M7" s="111">
        <v>41463.598946759259</v>
      </c>
      <c r="N7" s="111">
        <v>41340.693541666667</v>
      </c>
      <c r="O7" s="1"/>
      <c r="P7" s="1" t="s">
        <v>99</v>
      </c>
      <c r="Q7" s="1"/>
      <c r="R7" s="1"/>
      <c r="S7" s="1" t="s">
        <v>118</v>
      </c>
      <c r="T7" s="1" t="s">
        <v>318</v>
      </c>
      <c r="U7" s="1"/>
      <c r="V7" s="1"/>
      <c r="W7" s="1" t="s">
        <v>319</v>
      </c>
      <c r="X7" s="1" t="s">
        <v>1309</v>
      </c>
      <c r="Y7" s="1"/>
      <c r="Z7" s="1" t="s">
        <v>63</v>
      </c>
      <c r="AA7" s="1" t="s">
        <v>74</v>
      </c>
      <c r="AB7" s="111">
        <v>41340.693541666667</v>
      </c>
      <c r="AC7" s="1"/>
      <c r="AD7" s="1" t="s">
        <v>45</v>
      </c>
      <c r="AE7" s="1" t="s">
        <v>45</v>
      </c>
      <c r="AF7" s="1">
        <v>0</v>
      </c>
      <c r="AG7" s="1" t="s">
        <v>46</v>
      </c>
      <c r="AH7" s="1" t="s">
        <v>903</v>
      </c>
      <c r="AI7" s="124">
        <v>41680</v>
      </c>
      <c r="AJ7" s="1">
        <f t="shared" si="0"/>
        <v>7</v>
      </c>
      <c r="AK7" s="1"/>
      <c r="AL7" s="112">
        <v>41507</v>
      </c>
      <c r="AM7" s="113">
        <f t="shared" si="1"/>
        <v>34</v>
      </c>
      <c r="AN7" s="1">
        <v>2</v>
      </c>
      <c r="AP7" s="32">
        <v>41425</v>
      </c>
      <c r="AQ7" s="10">
        <v>22</v>
      </c>
      <c r="AR7" s="29">
        <f>COUNTIF(AK:AK,AQ7)</f>
        <v>0</v>
      </c>
      <c r="AS7">
        <f t="shared" si="4"/>
        <v>6</v>
      </c>
      <c r="AT7" s="29">
        <f>COUNTIF(AF:AF,AQ7)</f>
        <v>0</v>
      </c>
      <c r="AU7">
        <f t="shared" si="5"/>
        <v>0</v>
      </c>
      <c r="AV7" s="30">
        <f t="shared" si="2"/>
        <v>6</v>
      </c>
      <c r="AW7" s="29">
        <f>COUNTIF(AJ:AJ,AQ7)</f>
        <v>0</v>
      </c>
      <c r="AX7">
        <f t="shared" si="6"/>
        <v>0</v>
      </c>
      <c r="AY7" s="30">
        <f t="shared" si="3"/>
        <v>6</v>
      </c>
    </row>
    <row r="8" spans="1:51">
      <c r="A8" s="1" t="s">
        <v>1367</v>
      </c>
      <c r="B8" s="1" t="s">
        <v>1368</v>
      </c>
      <c r="C8" s="1" t="s">
        <v>1188</v>
      </c>
      <c r="D8" s="1" t="s">
        <v>50</v>
      </c>
      <c r="E8" s="1" t="s">
        <v>4</v>
      </c>
      <c r="F8" s="1"/>
      <c r="G8" s="1"/>
      <c r="H8" s="1"/>
      <c r="I8" s="1" t="s">
        <v>117</v>
      </c>
      <c r="J8" s="1" t="s">
        <v>47</v>
      </c>
      <c r="K8" s="1">
        <v>3284</v>
      </c>
      <c r="L8" s="1" t="s">
        <v>191</v>
      </c>
      <c r="M8" s="111">
        <v>41449.57640046296</v>
      </c>
      <c r="N8" s="111">
        <v>41446.724270833336</v>
      </c>
      <c r="O8" s="111">
        <v>41678.842129629629</v>
      </c>
      <c r="P8" s="1" t="s">
        <v>133</v>
      </c>
      <c r="Q8" s="1" t="s">
        <v>132</v>
      </c>
      <c r="R8" s="1" t="s">
        <v>55</v>
      </c>
      <c r="S8" s="1" t="s">
        <v>109</v>
      </c>
      <c r="T8" s="1" t="s">
        <v>318</v>
      </c>
      <c r="U8" s="1"/>
      <c r="V8" s="1"/>
      <c r="W8" s="1" t="s">
        <v>278</v>
      </c>
      <c r="X8" s="1" t="s">
        <v>1309</v>
      </c>
      <c r="Y8" s="1"/>
      <c r="Z8" s="1" t="s">
        <v>49</v>
      </c>
      <c r="AA8" s="1" t="s">
        <v>43</v>
      </c>
      <c r="AB8" s="111">
        <v>41446.724270833336</v>
      </c>
      <c r="AC8" s="111">
        <v>41678.842129629629</v>
      </c>
      <c r="AD8" s="1" t="s">
        <v>45</v>
      </c>
      <c r="AE8" s="1" t="s">
        <v>45</v>
      </c>
      <c r="AF8" s="1">
        <v>6</v>
      </c>
      <c r="AG8" s="1" t="s">
        <v>46</v>
      </c>
      <c r="AH8" s="1" t="s">
        <v>890</v>
      </c>
      <c r="AI8" s="168">
        <v>41676</v>
      </c>
      <c r="AJ8" s="1">
        <f t="shared" si="0"/>
        <v>6</v>
      </c>
      <c r="AK8" s="1">
        <f t="shared" ref="AK8:AK21" si="7">WEEKNUM(AB8)</f>
        <v>25</v>
      </c>
      <c r="AL8" s="112">
        <v>41507</v>
      </c>
      <c r="AM8" s="113">
        <f t="shared" si="1"/>
        <v>34</v>
      </c>
      <c r="AN8" s="1">
        <v>2</v>
      </c>
      <c r="AP8" s="32">
        <v>41432</v>
      </c>
      <c r="AQ8" s="10">
        <v>23</v>
      </c>
      <c r="AR8" s="29">
        <f>COUNTIF(AK:AK,AQ8)</f>
        <v>0</v>
      </c>
      <c r="AS8">
        <f t="shared" si="4"/>
        <v>6</v>
      </c>
      <c r="AT8" s="29">
        <f>COUNTIF(AF:AF,AQ8)</f>
        <v>0</v>
      </c>
      <c r="AU8">
        <f t="shared" si="5"/>
        <v>0</v>
      </c>
      <c r="AV8" s="30">
        <f t="shared" si="2"/>
        <v>6</v>
      </c>
      <c r="AW8" s="29">
        <f>COUNTIF(AJ:AJ,AQ8)</f>
        <v>0</v>
      </c>
      <c r="AX8">
        <f t="shared" si="6"/>
        <v>0</v>
      </c>
      <c r="AY8" s="30">
        <f t="shared" si="3"/>
        <v>6</v>
      </c>
    </row>
    <row r="9" spans="1:51">
      <c r="A9" s="1" t="s">
        <v>1428</v>
      </c>
      <c r="B9" s="1" t="s">
        <v>1429</v>
      </c>
      <c r="C9" s="1" t="s">
        <v>1188</v>
      </c>
      <c r="D9" s="1" t="s">
        <v>50</v>
      </c>
      <c r="E9" s="1" t="s">
        <v>4</v>
      </c>
      <c r="F9" s="1"/>
      <c r="G9" s="1"/>
      <c r="H9" s="1" t="s">
        <v>1641</v>
      </c>
      <c r="I9" s="1" t="s">
        <v>130</v>
      </c>
      <c r="J9" s="1" t="s">
        <v>108</v>
      </c>
      <c r="K9" s="1" t="s">
        <v>1430</v>
      </c>
      <c r="L9" s="1" t="s">
        <v>131</v>
      </c>
      <c r="M9" s="111">
        <v>41467.479178240741</v>
      </c>
      <c r="N9" s="111">
        <v>41449.462210648147</v>
      </c>
      <c r="O9" s="111">
        <v>41663.024224537039</v>
      </c>
      <c r="P9" s="1" t="s">
        <v>173</v>
      </c>
      <c r="Q9" s="1" t="s">
        <v>54</v>
      </c>
      <c r="R9" s="1" t="s">
        <v>55</v>
      </c>
      <c r="S9" s="1" t="s">
        <v>74</v>
      </c>
      <c r="T9" s="1" t="s">
        <v>320</v>
      </c>
      <c r="U9" s="1"/>
      <c r="V9" s="1"/>
      <c r="W9" s="1" t="s">
        <v>131</v>
      </c>
      <c r="X9" s="1" t="s">
        <v>1309</v>
      </c>
      <c r="Y9" s="1" t="s">
        <v>1766</v>
      </c>
      <c r="Z9" s="1" t="s">
        <v>219</v>
      </c>
      <c r="AA9" s="1" t="s">
        <v>74</v>
      </c>
      <c r="AB9" s="111">
        <v>41449.462210648147</v>
      </c>
      <c r="AC9" s="111">
        <v>41663.024224537039</v>
      </c>
      <c r="AD9" s="1" t="s">
        <v>58</v>
      </c>
      <c r="AE9" s="1" t="s">
        <v>58</v>
      </c>
      <c r="AF9" s="1">
        <v>4</v>
      </c>
      <c r="AG9" s="1" t="s">
        <v>46</v>
      </c>
      <c r="AH9" s="1" t="s">
        <v>906</v>
      </c>
      <c r="AI9" s="124">
        <v>41657</v>
      </c>
      <c r="AJ9" s="1">
        <f t="shared" si="0"/>
        <v>3</v>
      </c>
      <c r="AK9" s="1">
        <f t="shared" si="7"/>
        <v>26</v>
      </c>
      <c r="AL9" s="112">
        <v>41507</v>
      </c>
      <c r="AM9" s="113">
        <f t="shared" si="1"/>
        <v>34</v>
      </c>
      <c r="AN9" s="1">
        <v>2</v>
      </c>
      <c r="AP9" s="32">
        <v>41439</v>
      </c>
      <c r="AQ9" s="10">
        <v>24</v>
      </c>
      <c r="AR9" s="29">
        <f>COUNTIF(AK:AK,AQ9)</f>
        <v>0</v>
      </c>
      <c r="AS9">
        <f t="shared" si="4"/>
        <v>6</v>
      </c>
      <c r="AT9" s="29">
        <f>COUNTIF(AF:AF,AQ9)</f>
        <v>0</v>
      </c>
      <c r="AU9">
        <f t="shared" si="5"/>
        <v>0</v>
      </c>
      <c r="AV9" s="30">
        <f t="shared" si="2"/>
        <v>6</v>
      </c>
      <c r="AW9" s="29">
        <f>COUNTIF(AJ:AJ,AQ9)</f>
        <v>0</v>
      </c>
      <c r="AX9">
        <f t="shared" si="6"/>
        <v>0</v>
      </c>
      <c r="AY9" s="30">
        <f t="shared" si="3"/>
        <v>6</v>
      </c>
    </row>
    <row r="10" spans="1:51">
      <c r="A10" s="1" t="s">
        <v>1375</v>
      </c>
      <c r="B10" s="1" t="s">
        <v>1376</v>
      </c>
      <c r="C10" s="1" t="s">
        <v>1188</v>
      </c>
      <c r="D10" s="1" t="s">
        <v>68</v>
      </c>
      <c r="E10" s="1" t="s">
        <v>4</v>
      </c>
      <c r="F10" s="1"/>
      <c r="G10" s="1"/>
      <c r="H10" s="1"/>
      <c r="I10" s="1" t="s">
        <v>245</v>
      </c>
      <c r="J10" s="1" t="s">
        <v>47</v>
      </c>
      <c r="K10" s="1"/>
      <c r="L10" s="1" t="s">
        <v>128</v>
      </c>
      <c r="M10" s="111">
        <v>41450.722349537034</v>
      </c>
      <c r="N10" s="111">
        <v>41450.602199074077</v>
      </c>
      <c r="O10" s="111">
        <v>41451.301782407405</v>
      </c>
      <c r="P10" s="1" t="s">
        <v>133</v>
      </c>
      <c r="Q10" s="1" t="s">
        <v>54</v>
      </c>
      <c r="R10" s="1" t="s">
        <v>55</v>
      </c>
      <c r="S10" s="1" t="s">
        <v>74</v>
      </c>
      <c r="T10" s="1" t="s">
        <v>375</v>
      </c>
      <c r="U10" s="1" t="s">
        <v>104</v>
      </c>
      <c r="V10" s="1"/>
      <c r="W10" s="1" t="s">
        <v>246</v>
      </c>
      <c r="X10" s="1" t="s">
        <v>1309</v>
      </c>
      <c r="Y10" s="1" t="s">
        <v>1370</v>
      </c>
      <c r="Z10" s="1" t="s">
        <v>49</v>
      </c>
      <c r="AA10" s="1" t="s">
        <v>74</v>
      </c>
      <c r="AB10" s="111">
        <v>41450.602199074077</v>
      </c>
      <c r="AC10" s="111">
        <v>41600.632060185184</v>
      </c>
      <c r="AD10" s="1" t="s">
        <v>58</v>
      </c>
      <c r="AE10" s="1" t="s">
        <v>58</v>
      </c>
      <c r="AF10" s="1">
        <v>47</v>
      </c>
      <c r="AG10" s="1" t="s">
        <v>46</v>
      </c>
      <c r="AH10" s="1" t="s">
        <v>906</v>
      </c>
      <c r="AI10" s="125">
        <v>41591</v>
      </c>
      <c r="AJ10" s="1">
        <f t="shared" si="0"/>
        <v>46</v>
      </c>
      <c r="AK10" s="1">
        <f t="shared" si="7"/>
        <v>26</v>
      </c>
      <c r="AL10" s="112">
        <v>41507</v>
      </c>
      <c r="AM10" s="113">
        <f t="shared" si="1"/>
        <v>34</v>
      </c>
      <c r="AN10" s="1">
        <v>2</v>
      </c>
      <c r="AP10" s="32">
        <v>41446</v>
      </c>
      <c r="AQ10" s="10">
        <v>25</v>
      </c>
      <c r="AR10" s="29">
        <f>COUNTIF(AK:AK,AQ10)</f>
        <v>1</v>
      </c>
      <c r="AS10">
        <f t="shared" si="4"/>
        <v>7</v>
      </c>
      <c r="AT10" s="29">
        <f>COUNTIF(AF:AF,AQ10)</f>
        <v>0</v>
      </c>
      <c r="AU10">
        <f t="shared" si="5"/>
        <v>0</v>
      </c>
      <c r="AV10" s="30">
        <f t="shared" si="2"/>
        <v>7</v>
      </c>
      <c r="AW10" s="29">
        <f>COUNTIF(AJ:AJ,AQ10)</f>
        <v>0</v>
      </c>
      <c r="AX10">
        <f t="shared" si="6"/>
        <v>0</v>
      </c>
      <c r="AY10" s="30">
        <f t="shared" si="3"/>
        <v>7</v>
      </c>
    </row>
    <row r="11" spans="1:51">
      <c r="A11" s="1" t="s">
        <v>1450</v>
      </c>
      <c r="B11" s="1" t="s">
        <v>1451</v>
      </c>
      <c r="C11" s="1" t="s">
        <v>1188</v>
      </c>
      <c r="D11" s="1" t="s">
        <v>50</v>
      </c>
      <c r="E11" s="1" t="s">
        <v>4</v>
      </c>
      <c r="F11" s="1" t="s">
        <v>46</v>
      </c>
      <c r="G11" s="1"/>
      <c r="H11" s="1" t="s">
        <v>1393</v>
      </c>
      <c r="I11" s="1" t="s">
        <v>37</v>
      </c>
      <c r="J11" s="1" t="s">
        <v>47</v>
      </c>
      <c r="K11" s="1"/>
      <c r="L11" s="1" t="s">
        <v>57</v>
      </c>
      <c r="M11" s="111">
        <v>41475.562951388885</v>
      </c>
      <c r="N11" s="111">
        <v>41475.328831018516</v>
      </c>
      <c r="O11" s="111">
        <v>41652.581655092596</v>
      </c>
      <c r="P11" s="1" t="s">
        <v>133</v>
      </c>
      <c r="Q11" s="1" t="s">
        <v>54</v>
      </c>
      <c r="R11" s="1" t="s">
        <v>55</v>
      </c>
      <c r="S11" s="1" t="s">
        <v>56</v>
      </c>
      <c r="T11" s="1" t="s">
        <v>62</v>
      </c>
      <c r="U11" s="1" t="s">
        <v>104</v>
      </c>
      <c r="V11" s="1"/>
      <c r="W11" s="1" t="s">
        <v>57</v>
      </c>
      <c r="X11" s="1" t="s">
        <v>1309</v>
      </c>
      <c r="Y11" s="1">
        <v>11962</v>
      </c>
      <c r="Z11" s="1" t="s">
        <v>49</v>
      </c>
      <c r="AA11" s="1" t="s">
        <v>56</v>
      </c>
      <c r="AB11" s="111">
        <v>41475.328831018516</v>
      </c>
      <c r="AC11" s="111">
        <v>41652.581655092596</v>
      </c>
      <c r="AD11" s="1" t="s">
        <v>58</v>
      </c>
      <c r="AE11" s="1" t="s">
        <v>58</v>
      </c>
      <c r="AF11" s="1">
        <v>3</v>
      </c>
      <c r="AG11" s="1" t="s">
        <v>46</v>
      </c>
      <c r="AH11" s="1" t="s">
        <v>56</v>
      </c>
      <c r="AI11" s="124">
        <v>41657</v>
      </c>
      <c r="AJ11" s="114">
        <f t="shared" si="0"/>
        <v>3</v>
      </c>
      <c r="AK11" s="114">
        <f t="shared" si="7"/>
        <v>29</v>
      </c>
      <c r="AL11" s="112">
        <v>41507</v>
      </c>
      <c r="AM11" s="113">
        <f t="shared" si="1"/>
        <v>34</v>
      </c>
      <c r="AN11" s="1">
        <v>2</v>
      </c>
      <c r="AP11" s="32">
        <v>41453</v>
      </c>
      <c r="AQ11" s="10">
        <v>26</v>
      </c>
      <c r="AR11" s="29">
        <f>COUNTIF(AK:AK,AQ11)</f>
        <v>2</v>
      </c>
      <c r="AS11">
        <f t="shared" si="4"/>
        <v>9</v>
      </c>
      <c r="AT11" s="29">
        <f>COUNTIF(AF:AF,AQ11)</f>
        <v>0</v>
      </c>
      <c r="AU11">
        <f t="shared" si="5"/>
        <v>0</v>
      </c>
      <c r="AV11" s="30">
        <f t="shared" si="2"/>
        <v>9</v>
      </c>
      <c r="AW11" s="29">
        <f>COUNTIF(AJ:AJ,AQ11)</f>
        <v>0</v>
      </c>
      <c r="AX11">
        <f>AX10+AW11</f>
        <v>0</v>
      </c>
      <c r="AY11" s="30">
        <f t="shared" si="3"/>
        <v>9</v>
      </c>
    </row>
    <row r="12" spans="1:51">
      <c r="A12" s="1" t="s">
        <v>3009</v>
      </c>
      <c r="B12" s="1" t="s">
        <v>3010</v>
      </c>
      <c r="C12" s="1" t="s">
        <v>1188</v>
      </c>
      <c r="D12" s="1" t="s">
        <v>50</v>
      </c>
      <c r="E12" s="1" t="s">
        <v>4</v>
      </c>
      <c r="F12" s="1"/>
      <c r="G12" s="1"/>
      <c r="H12" s="1" t="s">
        <v>3011</v>
      </c>
      <c r="I12" s="1" t="s">
        <v>245</v>
      </c>
      <c r="J12" s="1" t="s">
        <v>108</v>
      </c>
      <c r="K12" s="1"/>
      <c r="L12" s="1" t="s">
        <v>319</v>
      </c>
      <c r="M12" s="111">
        <v>41599.596817129626</v>
      </c>
      <c r="N12" s="111">
        <v>41598.699861111112</v>
      </c>
      <c r="O12" s="111">
        <v>41621.80060185185</v>
      </c>
      <c r="P12" s="1" t="s">
        <v>133</v>
      </c>
      <c r="Q12" s="1" t="s">
        <v>54</v>
      </c>
      <c r="R12" s="1" t="s">
        <v>55</v>
      </c>
      <c r="S12" s="1" t="s">
        <v>74</v>
      </c>
      <c r="T12" s="1" t="s">
        <v>415</v>
      </c>
      <c r="U12" s="1" t="s">
        <v>104</v>
      </c>
      <c r="V12" s="1"/>
      <c r="W12" s="1" t="s">
        <v>271</v>
      </c>
      <c r="X12" s="1" t="s">
        <v>1309</v>
      </c>
      <c r="Y12" s="1" t="s">
        <v>2994</v>
      </c>
      <c r="Z12" s="1" t="s">
        <v>219</v>
      </c>
      <c r="AA12" s="1" t="s">
        <v>74</v>
      </c>
      <c r="AB12" s="111">
        <v>41598.699861111112</v>
      </c>
      <c r="AC12" s="111">
        <v>41621.80060185185</v>
      </c>
      <c r="AD12" s="1" t="s">
        <v>58</v>
      </c>
      <c r="AE12" s="1" t="s">
        <v>58</v>
      </c>
      <c r="AF12" s="1">
        <v>50</v>
      </c>
      <c r="AG12" s="1" t="s">
        <v>46</v>
      </c>
      <c r="AH12" s="1" t="s">
        <v>906</v>
      </c>
      <c r="AI12" s="125">
        <v>41613</v>
      </c>
      <c r="AJ12" s="114">
        <f t="shared" si="0"/>
        <v>49</v>
      </c>
      <c r="AK12" s="114">
        <f t="shared" si="7"/>
        <v>47</v>
      </c>
      <c r="AL12" s="112">
        <v>41507</v>
      </c>
      <c r="AM12" s="113">
        <f t="shared" si="1"/>
        <v>34</v>
      </c>
      <c r="AN12" s="1">
        <v>2</v>
      </c>
      <c r="AP12" s="32">
        <v>41460</v>
      </c>
      <c r="AQ12" s="10">
        <v>27</v>
      </c>
      <c r="AR12" s="29">
        <f>COUNTIF(AK:AK,AQ12)</f>
        <v>0</v>
      </c>
      <c r="AS12">
        <f t="shared" si="4"/>
        <v>9</v>
      </c>
      <c r="AT12" s="29">
        <f>COUNTIF(AF:AF,AQ12)</f>
        <v>0</v>
      </c>
      <c r="AU12">
        <f t="shared" si="5"/>
        <v>0</v>
      </c>
      <c r="AV12" s="30">
        <f t="shared" si="2"/>
        <v>9</v>
      </c>
      <c r="AW12" s="29">
        <f>COUNTIF(AJ:AJ,AQ12)</f>
        <v>0</v>
      </c>
      <c r="AX12">
        <f t="shared" si="6"/>
        <v>0</v>
      </c>
      <c r="AY12" s="30">
        <f t="shared" si="3"/>
        <v>9</v>
      </c>
    </row>
    <row r="13" spans="1:51">
      <c r="A13" s="1" t="s">
        <v>3074</v>
      </c>
      <c r="B13" s="1" t="s">
        <v>3075</v>
      </c>
      <c r="C13" s="1" t="s">
        <v>1188</v>
      </c>
      <c r="D13" s="1" t="s">
        <v>50</v>
      </c>
      <c r="E13" s="1" t="s">
        <v>4</v>
      </c>
      <c r="F13" s="1"/>
      <c r="G13" s="1" t="s">
        <v>3076</v>
      </c>
      <c r="H13" s="1" t="s">
        <v>3084</v>
      </c>
      <c r="I13" s="1" t="s">
        <v>130</v>
      </c>
      <c r="J13" s="1" t="s">
        <v>38</v>
      </c>
      <c r="K13" s="1"/>
      <c r="L13" s="1" t="s">
        <v>131</v>
      </c>
      <c r="M13" s="111">
        <v>41619.746782407405</v>
      </c>
      <c r="N13" s="111">
        <v>41618.72284722222</v>
      </c>
      <c r="O13" s="111">
        <v>41666.577523148146</v>
      </c>
      <c r="P13" s="1" t="s">
        <v>133</v>
      </c>
      <c r="Q13" s="1" t="s">
        <v>54</v>
      </c>
      <c r="R13" s="1" t="s">
        <v>55</v>
      </c>
      <c r="S13" s="1" t="s">
        <v>118</v>
      </c>
      <c r="T13" s="1" t="s">
        <v>415</v>
      </c>
      <c r="U13" s="1"/>
      <c r="V13" s="1"/>
      <c r="W13" s="1" t="s">
        <v>338</v>
      </c>
      <c r="X13" s="1" t="s">
        <v>1309</v>
      </c>
      <c r="Y13" s="1" t="s">
        <v>3113</v>
      </c>
      <c r="Z13" s="1" t="s">
        <v>42</v>
      </c>
      <c r="AA13" s="1" t="s">
        <v>74</v>
      </c>
      <c r="AB13" s="111">
        <v>41618.72284722222</v>
      </c>
      <c r="AC13" s="111">
        <v>41666.577523148146</v>
      </c>
      <c r="AD13" s="1" t="s">
        <v>58</v>
      </c>
      <c r="AE13" s="1" t="s">
        <v>58</v>
      </c>
      <c r="AF13" s="1">
        <v>5</v>
      </c>
      <c r="AG13" s="1" t="s">
        <v>46</v>
      </c>
      <c r="AH13" s="1" t="s">
        <v>906</v>
      </c>
      <c r="AI13" s="125">
        <v>41635</v>
      </c>
      <c r="AJ13" s="114">
        <f t="shared" si="0"/>
        <v>52</v>
      </c>
      <c r="AK13" s="114">
        <f t="shared" si="7"/>
        <v>50</v>
      </c>
      <c r="AL13" s="112">
        <v>41507</v>
      </c>
      <c r="AM13" s="113">
        <f t="shared" si="1"/>
        <v>34</v>
      </c>
      <c r="AN13" s="1">
        <v>2</v>
      </c>
      <c r="AP13" s="32">
        <v>41467</v>
      </c>
      <c r="AQ13" s="10">
        <v>28</v>
      </c>
      <c r="AR13" s="29">
        <f>COUNTIF(AK:AK,AQ13)</f>
        <v>0</v>
      </c>
      <c r="AS13">
        <f t="shared" si="4"/>
        <v>9</v>
      </c>
      <c r="AT13" s="29">
        <f>COUNTIF(AF:AF,AQ13)</f>
        <v>0</v>
      </c>
      <c r="AU13">
        <f t="shared" si="5"/>
        <v>0</v>
      </c>
      <c r="AV13" s="30">
        <f t="shared" si="2"/>
        <v>9</v>
      </c>
      <c r="AW13" s="29">
        <f>COUNTIF(AJ:AJ,AQ13)</f>
        <v>0</v>
      </c>
      <c r="AX13">
        <f t="shared" si="6"/>
        <v>0</v>
      </c>
      <c r="AY13" s="30">
        <f t="shared" si="3"/>
        <v>9</v>
      </c>
    </row>
    <row r="14" spans="1:51">
      <c r="A14" s="1" t="s">
        <v>3080</v>
      </c>
      <c r="B14" s="1" t="s">
        <v>3081</v>
      </c>
      <c r="C14" s="1" t="s">
        <v>1188</v>
      </c>
      <c r="D14" s="1" t="s">
        <v>50</v>
      </c>
      <c r="E14" s="1" t="s">
        <v>4</v>
      </c>
      <c r="F14" s="1"/>
      <c r="G14" s="1"/>
      <c r="H14" s="1"/>
      <c r="I14" s="1" t="s">
        <v>245</v>
      </c>
      <c r="J14" s="1" t="s">
        <v>47</v>
      </c>
      <c r="K14" s="1">
        <v>3357</v>
      </c>
      <c r="L14" s="1" t="s">
        <v>248</v>
      </c>
      <c r="M14" s="111">
        <v>41619.824803240743</v>
      </c>
      <c r="N14" s="111">
        <v>41618.762731481482</v>
      </c>
      <c r="O14" s="111">
        <v>41669.384212962963</v>
      </c>
      <c r="P14" s="1" t="s">
        <v>173</v>
      </c>
      <c r="Q14" s="1" t="s">
        <v>54</v>
      </c>
      <c r="R14" s="1" t="s">
        <v>55</v>
      </c>
      <c r="S14" s="1" t="s">
        <v>74</v>
      </c>
      <c r="T14" s="1" t="s">
        <v>422</v>
      </c>
      <c r="U14" s="1" t="s">
        <v>104</v>
      </c>
      <c r="V14" s="1"/>
      <c r="W14" s="1" t="s">
        <v>248</v>
      </c>
      <c r="X14" s="1" t="s">
        <v>1309</v>
      </c>
      <c r="Y14" s="1"/>
      <c r="Z14" s="1" t="s">
        <v>49</v>
      </c>
      <c r="AA14" s="1" t="s">
        <v>74</v>
      </c>
      <c r="AB14" s="111">
        <v>41618.762731481482</v>
      </c>
      <c r="AC14" s="111">
        <v>41669.384212962963</v>
      </c>
      <c r="AD14" s="1" t="s">
        <v>45</v>
      </c>
      <c r="AE14" s="1" t="s">
        <v>45</v>
      </c>
      <c r="AF14" s="1">
        <v>5</v>
      </c>
      <c r="AG14" s="1" t="s">
        <v>46</v>
      </c>
      <c r="AH14" s="1" t="s">
        <v>903</v>
      </c>
      <c r="AI14" s="168">
        <v>41635</v>
      </c>
      <c r="AJ14" s="114">
        <f t="shared" si="0"/>
        <v>52</v>
      </c>
      <c r="AK14" s="114">
        <f t="shared" si="7"/>
        <v>50</v>
      </c>
      <c r="AL14" s="112">
        <v>41507</v>
      </c>
      <c r="AM14" s="113">
        <f t="shared" si="1"/>
        <v>34</v>
      </c>
      <c r="AN14" s="1">
        <v>2</v>
      </c>
      <c r="AP14" s="32">
        <v>41474</v>
      </c>
      <c r="AQ14" s="10">
        <v>29</v>
      </c>
      <c r="AR14" s="29">
        <f>COUNTIF(AK:AK,AQ14)</f>
        <v>1</v>
      </c>
      <c r="AS14">
        <f t="shared" si="4"/>
        <v>10</v>
      </c>
      <c r="AT14" s="29">
        <f>COUNTIF(AF:AF,AQ14)</f>
        <v>0</v>
      </c>
      <c r="AU14">
        <f t="shared" si="5"/>
        <v>0</v>
      </c>
      <c r="AV14" s="30">
        <f t="shared" si="2"/>
        <v>10</v>
      </c>
      <c r="AW14" s="29">
        <f>COUNTIF(AJ:AJ,AQ14)</f>
        <v>0</v>
      </c>
      <c r="AX14">
        <f t="shared" si="6"/>
        <v>0</v>
      </c>
      <c r="AY14" s="30">
        <f t="shared" si="3"/>
        <v>10</v>
      </c>
    </row>
    <row r="15" spans="1:51">
      <c r="A15" s="1" t="s">
        <v>3109</v>
      </c>
      <c r="B15" s="1" t="s">
        <v>3166</v>
      </c>
      <c r="C15" s="1" t="s">
        <v>1188</v>
      </c>
      <c r="D15" s="1" t="s">
        <v>50</v>
      </c>
      <c r="E15" s="1" t="s">
        <v>4</v>
      </c>
      <c r="F15" s="1"/>
      <c r="G15" s="1"/>
      <c r="H15" s="1"/>
      <c r="I15" s="1" t="s">
        <v>130</v>
      </c>
      <c r="J15" s="1" t="s">
        <v>47</v>
      </c>
      <c r="K15" s="1"/>
      <c r="L15" s="1" t="s">
        <v>338</v>
      </c>
      <c r="M15" s="111">
        <v>41648.427777777775</v>
      </c>
      <c r="N15" s="111">
        <v>41647.412222222221</v>
      </c>
      <c r="O15" s="111">
        <v>41677.855451388888</v>
      </c>
      <c r="P15" s="1" t="s">
        <v>173</v>
      </c>
      <c r="Q15" s="1" t="s">
        <v>54</v>
      </c>
      <c r="R15" s="1" t="s">
        <v>55</v>
      </c>
      <c r="S15" s="1" t="s">
        <v>118</v>
      </c>
      <c r="T15" s="1" t="s">
        <v>422</v>
      </c>
      <c r="U15" s="1"/>
      <c r="V15" s="1"/>
      <c r="W15" s="1" t="s">
        <v>338</v>
      </c>
      <c r="X15" s="1" t="s">
        <v>1309</v>
      </c>
      <c r="Y15" s="1"/>
      <c r="Z15" s="1" t="s">
        <v>49</v>
      </c>
      <c r="AA15" s="1" t="s">
        <v>74</v>
      </c>
      <c r="AB15" s="111">
        <v>41647.412222222221</v>
      </c>
      <c r="AC15" s="111">
        <v>41677.855451388888</v>
      </c>
      <c r="AD15" s="1" t="s">
        <v>45</v>
      </c>
      <c r="AE15" s="1" t="s">
        <v>58</v>
      </c>
      <c r="AF15" s="1">
        <v>6</v>
      </c>
      <c r="AG15" s="1" t="s">
        <v>46</v>
      </c>
      <c r="AH15" s="1" t="s">
        <v>906</v>
      </c>
      <c r="AI15" s="125">
        <v>41679</v>
      </c>
      <c r="AJ15" s="114">
        <f t="shared" si="0"/>
        <v>7</v>
      </c>
      <c r="AK15" s="114">
        <f t="shared" si="7"/>
        <v>2</v>
      </c>
      <c r="AL15" s="112">
        <v>41507</v>
      </c>
      <c r="AM15" s="113">
        <f t="shared" si="1"/>
        <v>34</v>
      </c>
      <c r="AN15" s="1">
        <v>2</v>
      </c>
      <c r="AP15" s="32">
        <v>41481</v>
      </c>
      <c r="AQ15" s="10">
        <v>30</v>
      </c>
      <c r="AR15" s="29">
        <f>COUNTIF(AK:AK,AQ15)</f>
        <v>0</v>
      </c>
      <c r="AS15">
        <f t="shared" si="4"/>
        <v>10</v>
      </c>
      <c r="AT15" s="29">
        <f>COUNTIF(AF:AF,AQ15)</f>
        <v>2</v>
      </c>
      <c r="AU15">
        <f t="shared" si="5"/>
        <v>2</v>
      </c>
      <c r="AV15" s="30">
        <f t="shared" si="2"/>
        <v>8</v>
      </c>
      <c r="AW15" s="29">
        <f>COUNTIF(AJ:AJ,AQ15)</f>
        <v>2</v>
      </c>
      <c r="AX15">
        <f t="shared" si="6"/>
        <v>2</v>
      </c>
      <c r="AY15" s="30">
        <f t="shared" si="3"/>
        <v>8</v>
      </c>
    </row>
    <row r="16" spans="1:51">
      <c r="A16" s="1" t="s">
        <v>3133</v>
      </c>
      <c r="B16" s="1" t="s">
        <v>3134</v>
      </c>
      <c r="C16" s="1" t="s">
        <v>1188</v>
      </c>
      <c r="D16" s="1" t="s">
        <v>50</v>
      </c>
      <c r="E16" s="1" t="s">
        <v>4</v>
      </c>
      <c r="F16" s="1" t="s">
        <v>170</v>
      </c>
      <c r="G16" s="1"/>
      <c r="H16" s="1" t="s">
        <v>1631</v>
      </c>
      <c r="I16" s="1" t="s">
        <v>37</v>
      </c>
      <c r="J16" s="1" t="s">
        <v>38</v>
      </c>
      <c r="K16" s="1">
        <v>3257</v>
      </c>
      <c r="L16" s="1" t="s">
        <v>95</v>
      </c>
      <c r="M16" s="111">
        <v>41652.618761574071</v>
      </c>
      <c r="N16" s="111">
        <v>41652.608946759261</v>
      </c>
      <c r="O16" s="111">
        <v>41678.843136574076</v>
      </c>
      <c r="P16" s="1" t="s">
        <v>133</v>
      </c>
      <c r="Q16" s="1" t="s">
        <v>132</v>
      </c>
      <c r="R16" s="1" t="s">
        <v>55</v>
      </c>
      <c r="S16" s="1" t="s">
        <v>109</v>
      </c>
      <c r="T16" s="1" t="s">
        <v>422</v>
      </c>
      <c r="U16" s="1"/>
      <c r="V16" s="1"/>
      <c r="W16" s="1" t="s">
        <v>95</v>
      </c>
      <c r="X16" s="1" t="s">
        <v>1309</v>
      </c>
      <c r="Y16" s="1">
        <v>12004</v>
      </c>
      <c r="Z16" s="1" t="s">
        <v>49</v>
      </c>
      <c r="AA16" s="1" t="s">
        <v>56</v>
      </c>
      <c r="AB16" s="111">
        <v>41652.608946759261</v>
      </c>
      <c r="AC16" s="111">
        <v>41678.843136574076</v>
      </c>
      <c r="AD16" s="1" t="s">
        <v>58</v>
      </c>
      <c r="AE16" s="1" t="s">
        <v>58</v>
      </c>
      <c r="AF16" s="1">
        <v>6</v>
      </c>
      <c r="AG16" s="1" t="s">
        <v>46</v>
      </c>
      <c r="AH16" s="1" t="s">
        <v>56</v>
      </c>
      <c r="AI16" s="168">
        <v>41676</v>
      </c>
      <c r="AJ16" s="114">
        <f t="shared" si="0"/>
        <v>6</v>
      </c>
      <c r="AK16" s="114">
        <f t="shared" si="7"/>
        <v>3</v>
      </c>
      <c r="AL16" s="112">
        <v>41507</v>
      </c>
      <c r="AM16" s="113">
        <f t="shared" si="1"/>
        <v>34</v>
      </c>
      <c r="AN16" s="1">
        <v>2</v>
      </c>
      <c r="AP16" s="32">
        <v>41488</v>
      </c>
      <c r="AQ16" s="10">
        <v>31</v>
      </c>
      <c r="AR16" s="29">
        <f>COUNTIF(AK:AK,AQ16)</f>
        <v>0</v>
      </c>
      <c r="AS16">
        <f t="shared" si="4"/>
        <v>10</v>
      </c>
      <c r="AT16" s="29">
        <f>COUNTIF(AF:AF,AQ16)</f>
        <v>0</v>
      </c>
      <c r="AU16">
        <f t="shared" si="5"/>
        <v>2</v>
      </c>
      <c r="AV16" s="30">
        <f t="shared" si="2"/>
        <v>8</v>
      </c>
      <c r="AW16" s="29">
        <f>COUNTIF(AJ:AJ,AQ16)</f>
        <v>0</v>
      </c>
      <c r="AX16">
        <f t="shared" si="6"/>
        <v>2</v>
      </c>
      <c r="AY16" s="30">
        <f t="shared" si="3"/>
        <v>8</v>
      </c>
    </row>
    <row r="17" spans="1:51">
      <c r="A17" s="1" t="s">
        <v>3148</v>
      </c>
      <c r="B17" s="1" t="s">
        <v>3149</v>
      </c>
      <c r="C17" s="1" t="s">
        <v>1188</v>
      </c>
      <c r="D17" s="1" t="s">
        <v>50</v>
      </c>
      <c r="E17" s="1" t="s">
        <v>4</v>
      </c>
      <c r="F17" s="1"/>
      <c r="G17" s="1"/>
      <c r="H17" s="1"/>
      <c r="I17" s="1" t="s">
        <v>245</v>
      </c>
      <c r="J17" s="1" t="s">
        <v>38</v>
      </c>
      <c r="K17" s="1"/>
      <c r="L17" s="1" t="s">
        <v>248</v>
      </c>
      <c r="M17" s="111">
        <v>41654.689803240741</v>
      </c>
      <c r="N17" s="111">
        <v>41654.647488425922</v>
      </c>
      <c r="O17" s="111">
        <v>41663.023622685185</v>
      </c>
      <c r="P17" s="1" t="s">
        <v>133</v>
      </c>
      <c r="Q17" s="1" t="s">
        <v>54</v>
      </c>
      <c r="R17" s="1" t="s">
        <v>55</v>
      </c>
      <c r="S17" s="1" t="s">
        <v>74</v>
      </c>
      <c r="T17" s="1" t="s">
        <v>422</v>
      </c>
      <c r="U17" s="1" t="s">
        <v>373</v>
      </c>
      <c r="V17" s="1"/>
      <c r="W17" s="1" t="s">
        <v>248</v>
      </c>
      <c r="X17" s="1" t="s">
        <v>1309</v>
      </c>
      <c r="Y17" s="1" t="s">
        <v>3188</v>
      </c>
      <c r="Z17" s="1" t="s">
        <v>49</v>
      </c>
      <c r="AA17" s="1" t="s">
        <v>74</v>
      </c>
      <c r="AB17" s="111">
        <v>41654.647488425922</v>
      </c>
      <c r="AC17" s="111">
        <v>41663.023622685185</v>
      </c>
      <c r="AD17" s="1" t="s">
        <v>45</v>
      </c>
      <c r="AE17" s="1" t="s">
        <v>45</v>
      </c>
      <c r="AF17" s="1">
        <v>4</v>
      </c>
      <c r="AG17" s="1" t="s">
        <v>46</v>
      </c>
      <c r="AH17" s="1" t="s">
        <v>903</v>
      </c>
      <c r="AI17" s="124">
        <v>41660</v>
      </c>
      <c r="AJ17" s="114">
        <f t="shared" si="0"/>
        <v>4</v>
      </c>
      <c r="AK17" s="114">
        <f t="shared" si="7"/>
        <v>3</v>
      </c>
      <c r="AL17" s="112">
        <v>41507</v>
      </c>
      <c r="AM17" s="113">
        <f t="shared" si="1"/>
        <v>34</v>
      </c>
      <c r="AN17" s="1">
        <v>2</v>
      </c>
      <c r="AP17" s="32">
        <v>41495</v>
      </c>
      <c r="AQ17" s="10">
        <v>32</v>
      </c>
      <c r="AR17" s="29">
        <f>COUNTIF(AK:AK,AQ17)</f>
        <v>0</v>
      </c>
      <c r="AS17">
        <f t="shared" si="4"/>
        <v>10</v>
      </c>
      <c r="AT17" s="29">
        <f>COUNTIF(AF:AF,AQ17)</f>
        <v>0</v>
      </c>
      <c r="AU17">
        <f t="shared" si="5"/>
        <v>2</v>
      </c>
      <c r="AV17" s="30">
        <f t="shared" si="2"/>
        <v>8</v>
      </c>
      <c r="AW17" s="29">
        <f>COUNTIF(AJ:AJ,AQ17)</f>
        <v>0</v>
      </c>
      <c r="AX17">
        <f t="shared" si="6"/>
        <v>2</v>
      </c>
      <c r="AY17" s="30">
        <f t="shared" si="3"/>
        <v>8</v>
      </c>
    </row>
    <row r="18" spans="1:51">
      <c r="A18" s="1" t="s">
        <v>3205</v>
      </c>
      <c r="B18" s="1" t="s">
        <v>3206</v>
      </c>
      <c r="C18" s="1" t="s">
        <v>71</v>
      </c>
      <c r="D18" s="1" t="s">
        <v>68</v>
      </c>
      <c r="E18" s="1" t="s">
        <v>4</v>
      </c>
      <c r="F18" s="1"/>
      <c r="G18" s="1"/>
      <c r="H18" s="1"/>
      <c r="I18" s="1" t="s">
        <v>245</v>
      </c>
      <c r="J18" s="1" t="s">
        <v>38</v>
      </c>
      <c r="K18" s="1"/>
      <c r="L18" s="1" t="s">
        <v>128</v>
      </c>
      <c r="M18" s="111">
        <v>41674.687476851854</v>
      </c>
      <c r="N18" s="111">
        <v>41669.536736111113</v>
      </c>
      <c r="O18" s="111">
        <v>41674.674166666664</v>
      </c>
      <c r="P18" s="1" t="s">
        <v>99</v>
      </c>
      <c r="Q18" s="1" t="s">
        <v>54</v>
      </c>
      <c r="R18" s="1"/>
      <c r="S18" s="1" t="s">
        <v>109</v>
      </c>
      <c r="T18" s="1" t="s">
        <v>320</v>
      </c>
      <c r="U18" s="1"/>
      <c r="V18" s="1"/>
      <c r="W18" s="1" t="s">
        <v>248</v>
      </c>
      <c r="X18" s="1" t="s">
        <v>1309</v>
      </c>
      <c r="Y18" s="1" t="s">
        <v>3207</v>
      </c>
      <c r="Z18" s="1" t="s">
        <v>42</v>
      </c>
      <c r="AA18" s="1" t="s">
        <v>74</v>
      </c>
      <c r="AB18" s="111">
        <v>41669.536736111113</v>
      </c>
      <c r="AC18" s="1"/>
      <c r="AD18" s="1" t="s">
        <v>45</v>
      </c>
      <c r="AE18" s="1" t="s">
        <v>58</v>
      </c>
      <c r="AF18" s="1">
        <v>0</v>
      </c>
      <c r="AG18" s="1" t="s">
        <v>46</v>
      </c>
      <c r="AH18" s="1" t="s">
        <v>906</v>
      </c>
      <c r="AI18" s="168">
        <v>41681</v>
      </c>
      <c r="AJ18" s="114">
        <f t="shared" si="0"/>
        <v>7</v>
      </c>
      <c r="AK18" s="114">
        <f t="shared" si="7"/>
        <v>5</v>
      </c>
      <c r="AL18" s="112">
        <v>41507</v>
      </c>
      <c r="AM18" s="113">
        <f t="shared" si="1"/>
        <v>34</v>
      </c>
      <c r="AN18" s="1">
        <v>2</v>
      </c>
      <c r="AP18" s="32">
        <v>41502</v>
      </c>
      <c r="AQ18" s="10">
        <v>33</v>
      </c>
      <c r="AR18" s="29">
        <f>COUNTIF(AK:AK,AQ18)</f>
        <v>0</v>
      </c>
      <c r="AS18">
        <f t="shared" si="4"/>
        <v>10</v>
      </c>
      <c r="AT18" s="29">
        <f>COUNTIF(AF:AF,AQ18)</f>
        <v>0</v>
      </c>
      <c r="AU18">
        <f t="shared" si="5"/>
        <v>2</v>
      </c>
      <c r="AV18" s="30">
        <f t="shared" si="2"/>
        <v>8</v>
      </c>
      <c r="AW18" s="29">
        <f>COUNTIF(AJ:AJ,AQ18)</f>
        <v>0</v>
      </c>
      <c r="AX18">
        <f t="shared" si="6"/>
        <v>2</v>
      </c>
      <c r="AY18" s="30">
        <f t="shared" si="3"/>
        <v>8</v>
      </c>
    </row>
    <row r="19" spans="1:51">
      <c r="A19" s="1" t="s">
        <v>3208</v>
      </c>
      <c r="B19" s="1" t="s">
        <v>3209</v>
      </c>
      <c r="C19" s="1" t="s">
        <v>1188</v>
      </c>
      <c r="D19" s="1" t="s">
        <v>50</v>
      </c>
      <c r="E19" s="1" t="s">
        <v>4</v>
      </c>
      <c r="F19" s="1"/>
      <c r="G19" s="1"/>
      <c r="H19" s="1" t="s">
        <v>3210</v>
      </c>
      <c r="I19" s="1" t="s">
        <v>245</v>
      </c>
      <c r="J19" s="1" t="s">
        <v>38</v>
      </c>
      <c r="K19" s="1"/>
      <c r="L19" s="1" t="s">
        <v>1753</v>
      </c>
      <c r="M19" s="111">
        <v>41674.686990740738</v>
      </c>
      <c r="N19" s="111">
        <v>41669.711585648147</v>
      </c>
      <c r="O19" s="111">
        <v>41677.468460648146</v>
      </c>
      <c r="P19" s="1" t="s">
        <v>133</v>
      </c>
      <c r="Q19" s="1" t="s">
        <v>54</v>
      </c>
      <c r="R19" s="1" t="s">
        <v>55</v>
      </c>
      <c r="S19" s="1" t="s">
        <v>74</v>
      </c>
      <c r="T19" s="1" t="s">
        <v>320</v>
      </c>
      <c r="U19" s="1" t="s">
        <v>104</v>
      </c>
      <c r="V19" s="1"/>
      <c r="W19" s="1" t="s">
        <v>248</v>
      </c>
      <c r="X19" s="1" t="s">
        <v>1309</v>
      </c>
      <c r="Y19" s="1" t="s">
        <v>3207</v>
      </c>
      <c r="Z19" s="1" t="s">
        <v>219</v>
      </c>
      <c r="AA19" s="1" t="s">
        <v>74</v>
      </c>
      <c r="AB19" s="111">
        <v>41669.711585648147</v>
      </c>
      <c r="AC19" s="111">
        <v>41677.468460648146</v>
      </c>
      <c r="AD19" s="1" t="s">
        <v>45</v>
      </c>
      <c r="AE19" s="1" t="s">
        <v>58</v>
      </c>
      <c r="AF19" s="1">
        <v>6</v>
      </c>
      <c r="AG19" s="1" t="s">
        <v>46</v>
      </c>
      <c r="AH19" s="1" t="s">
        <v>906</v>
      </c>
      <c r="AI19" s="168">
        <v>41681</v>
      </c>
      <c r="AJ19" s="114">
        <f t="shared" si="0"/>
        <v>7</v>
      </c>
      <c r="AK19" s="114">
        <f t="shared" si="7"/>
        <v>5</v>
      </c>
      <c r="AL19" s="112">
        <v>41507</v>
      </c>
      <c r="AM19" s="113">
        <f t="shared" si="1"/>
        <v>34</v>
      </c>
      <c r="AN19" s="1">
        <v>2</v>
      </c>
      <c r="AP19" s="32">
        <v>41509</v>
      </c>
      <c r="AQ19" s="10">
        <v>34</v>
      </c>
      <c r="AR19" s="29">
        <f>COUNTIF(AK:AK,AQ19)</f>
        <v>0</v>
      </c>
      <c r="AS19">
        <f t="shared" si="4"/>
        <v>10</v>
      </c>
      <c r="AT19" s="29">
        <f>COUNTIF(AF:AF,AQ19)</f>
        <v>0</v>
      </c>
      <c r="AU19">
        <f t="shared" si="5"/>
        <v>2</v>
      </c>
      <c r="AV19" s="30">
        <f t="shared" si="2"/>
        <v>8</v>
      </c>
      <c r="AW19" s="29">
        <f>COUNTIF(AJ:AJ,AQ19)</f>
        <v>1</v>
      </c>
      <c r="AX19">
        <f t="shared" si="6"/>
        <v>3</v>
      </c>
      <c r="AY19" s="30">
        <f t="shared" si="3"/>
        <v>7</v>
      </c>
    </row>
    <row r="20" spans="1:51">
      <c r="A20" s="1" t="s">
        <v>3211</v>
      </c>
      <c r="B20" s="1" t="s">
        <v>3212</v>
      </c>
      <c r="C20" s="1" t="s">
        <v>1188</v>
      </c>
      <c r="D20" s="1" t="s">
        <v>50</v>
      </c>
      <c r="E20" s="1" t="s">
        <v>4</v>
      </c>
      <c r="F20" s="1" t="s">
        <v>170</v>
      </c>
      <c r="G20" s="1"/>
      <c r="H20" s="1"/>
      <c r="I20" s="1" t="s">
        <v>37</v>
      </c>
      <c r="J20" s="1" t="s">
        <v>47</v>
      </c>
      <c r="K20" s="1"/>
      <c r="L20" s="1" t="s">
        <v>95</v>
      </c>
      <c r="M20" s="111">
        <v>41670.446030092593</v>
      </c>
      <c r="N20" s="111">
        <v>41670.43644675926</v>
      </c>
      <c r="O20" s="111">
        <v>41678.843576388892</v>
      </c>
      <c r="P20" s="1" t="s">
        <v>133</v>
      </c>
      <c r="Q20" s="1" t="s">
        <v>54</v>
      </c>
      <c r="R20" s="1" t="s">
        <v>55</v>
      </c>
      <c r="S20" s="1" t="s">
        <v>56</v>
      </c>
      <c r="T20" s="1" t="s">
        <v>165</v>
      </c>
      <c r="U20" s="1"/>
      <c r="V20" s="1"/>
      <c r="W20" s="1" t="s">
        <v>95</v>
      </c>
      <c r="X20" s="1" t="s">
        <v>1309</v>
      </c>
      <c r="Y20" s="1">
        <v>12004</v>
      </c>
      <c r="Z20" s="1" t="s">
        <v>49</v>
      </c>
      <c r="AA20" s="1" t="s">
        <v>56</v>
      </c>
      <c r="AB20" s="111">
        <v>41670.43644675926</v>
      </c>
      <c r="AC20" s="111">
        <v>41678.843576388892</v>
      </c>
      <c r="AD20" s="1" t="s">
        <v>58</v>
      </c>
      <c r="AE20" s="1" t="s">
        <v>58</v>
      </c>
      <c r="AF20" s="1">
        <v>6</v>
      </c>
      <c r="AG20" s="1" t="s">
        <v>46</v>
      </c>
      <c r="AH20" s="1" t="s">
        <v>56</v>
      </c>
      <c r="AI20" s="168">
        <v>41676</v>
      </c>
      <c r="AJ20" s="114">
        <f t="shared" si="0"/>
        <v>6</v>
      </c>
      <c r="AK20" s="114">
        <f t="shared" si="7"/>
        <v>5</v>
      </c>
      <c r="AL20" s="112">
        <v>41507</v>
      </c>
      <c r="AM20" s="113">
        <f t="shared" si="1"/>
        <v>34</v>
      </c>
      <c r="AN20" s="1">
        <v>2</v>
      </c>
      <c r="AP20" s="32">
        <v>41516</v>
      </c>
      <c r="AQ20" s="10">
        <v>35</v>
      </c>
      <c r="AR20" s="29">
        <f>COUNTIF(AK:AK,AQ20)</f>
        <v>0</v>
      </c>
      <c r="AS20">
        <f t="shared" si="4"/>
        <v>10</v>
      </c>
      <c r="AT20" s="29">
        <f>COUNTIF(AF:AF,AQ20)</f>
        <v>0</v>
      </c>
      <c r="AU20">
        <f t="shared" si="5"/>
        <v>2</v>
      </c>
      <c r="AV20" s="30">
        <f t="shared" si="2"/>
        <v>8</v>
      </c>
      <c r="AW20" s="29">
        <f>COUNTIF(AJ:AJ,AQ20)</f>
        <v>0</v>
      </c>
      <c r="AX20">
        <f t="shared" si="6"/>
        <v>3</v>
      </c>
      <c r="AY20" s="30">
        <f t="shared" si="3"/>
        <v>7</v>
      </c>
    </row>
    <row r="21" spans="1:51">
      <c r="A21" s="1" t="s">
        <v>3213</v>
      </c>
      <c r="B21" s="1" t="s">
        <v>3214</v>
      </c>
      <c r="C21" s="1" t="s">
        <v>35</v>
      </c>
      <c r="D21" s="1" t="s">
        <v>36</v>
      </c>
      <c r="E21" s="1" t="s">
        <v>4</v>
      </c>
      <c r="F21" s="1"/>
      <c r="G21" s="1"/>
      <c r="H21" s="1" t="s">
        <v>3215</v>
      </c>
      <c r="I21" s="1" t="s">
        <v>245</v>
      </c>
      <c r="J21" s="1" t="s">
        <v>108</v>
      </c>
      <c r="K21" s="1"/>
      <c r="L21" s="1" t="s">
        <v>131</v>
      </c>
      <c r="M21" s="111">
        <v>41675.728738425925</v>
      </c>
      <c r="N21" s="111">
        <v>41675.536145833335</v>
      </c>
      <c r="O21" s="1"/>
      <c r="P21" s="1"/>
      <c r="Q21" s="1"/>
      <c r="R21" s="1"/>
      <c r="S21" s="1" t="s">
        <v>109</v>
      </c>
      <c r="T21" s="1"/>
      <c r="U21" s="1" t="s">
        <v>104</v>
      </c>
      <c r="V21" s="1"/>
      <c r="W21" s="1" t="s">
        <v>243</v>
      </c>
      <c r="X21" s="1" t="s">
        <v>1309</v>
      </c>
      <c r="Y21" s="1"/>
      <c r="Z21" s="1" t="s">
        <v>219</v>
      </c>
      <c r="AA21" s="1" t="s">
        <v>74</v>
      </c>
      <c r="AB21" s="111">
        <v>41675.536145833335</v>
      </c>
      <c r="AC21" s="1"/>
      <c r="AD21" s="1" t="s">
        <v>58</v>
      </c>
      <c r="AE21" s="1" t="s">
        <v>58</v>
      </c>
      <c r="AF21" s="1">
        <v>0</v>
      </c>
      <c r="AG21" s="1" t="s">
        <v>46</v>
      </c>
      <c r="AH21" s="1" t="s">
        <v>906</v>
      </c>
      <c r="AI21" s="168">
        <v>41681</v>
      </c>
      <c r="AJ21" s="114">
        <f t="shared" si="0"/>
        <v>7</v>
      </c>
      <c r="AK21" s="114">
        <f t="shared" si="7"/>
        <v>6</v>
      </c>
      <c r="AL21" s="112">
        <v>41507</v>
      </c>
      <c r="AM21" s="113">
        <f t="shared" si="1"/>
        <v>34</v>
      </c>
      <c r="AN21" s="1">
        <v>2</v>
      </c>
      <c r="AP21" s="32">
        <v>41523</v>
      </c>
      <c r="AQ21" s="10">
        <v>36</v>
      </c>
      <c r="AR21" s="29">
        <f>COUNTIF(AK:AK,AQ21)</f>
        <v>0</v>
      </c>
      <c r="AS21">
        <f t="shared" si="4"/>
        <v>10</v>
      </c>
      <c r="AT21" s="29">
        <f>COUNTIF(AF:AF,AQ21)</f>
        <v>0</v>
      </c>
      <c r="AU21">
        <f t="shared" si="5"/>
        <v>2</v>
      </c>
      <c r="AV21" s="30">
        <f t="shared" si="2"/>
        <v>8</v>
      </c>
      <c r="AW21" s="29">
        <f>COUNTIF(AJ:AJ,AQ21)</f>
        <v>0</v>
      </c>
      <c r="AX21">
        <f t="shared" si="6"/>
        <v>3</v>
      </c>
      <c r="AY21" s="30">
        <f t="shared" si="3"/>
        <v>7</v>
      </c>
    </row>
    <row r="22" spans="1:51">
      <c r="AP22" s="32">
        <v>41530</v>
      </c>
      <c r="AQ22" s="10">
        <v>37</v>
      </c>
      <c r="AR22" s="29">
        <f>COUNTIF(AK:AK,AQ22)</f>
        <v>0</v>
      </c>
      <c r="AS22">
        <f t="shared" si="4"/>
        <v>10</v>
      </c>
      <c r="AT22" s="29">
        <f>COUNTIF(AF:AF,AQ22)</f>
        <v>0</v>
      </c>
      <c r="AU22">
        <f t="shared" si="5"/>
        <v>2</v>
      </c>
      <c r="AV22" s="30">
        <f t="shared" si="2"/>
        <v>8</v>
      </c>
      <c r="AW22" s="29">
        <f>COUNTIF(AJ:AJ,AQ22)</f>
        <v>0</v>
      </c>
      <c r="AX22">
        <f t="shared" si="6"/>
        <v>3</v>
      </c>
      <c r="AY22" s="30">
        <f t="shared" si="3"/>
        <v>7</v>
      </c>
    </row>
    <row r="23" spans="1:51">
      <c r="AP23" s="32">
        <v>41537</v>
      </c>
      <c r="AQ23" s="10">
        <v>38</v>
      </c>
      <c r="AR23" s="29">
        <f>COUNTIF(AK:AK,AQ23)</f>
        <v>0</v>
      </c>
      <c r="AS23">
        <f t="shared" si="4"/>
        <v>10</v>
      </c>
      <c r="AT23" s="29">
        <f>COUNTIF(AF:AF,AQ23)</f>
        <v>0</v>
      </c>
      <c r="AU23">
        <f t="shared" si="5"/>
        <v>2</v>
      </c>
      <c r="AV23" s="30">
        <f t="shared" si="2"/>
        <v>8</v>
      </c>
      <c r="AW23" s="29">
        <f>COUNTIF(AJ:AJ,AQ23)</f>
        <v>0</v>
      </c>
      <c r="AX23">
        <f t="shared" si="6"/>
        <v>3</v>
      </c>
      <c r="AY23" s="30">
        <f t="shared" si="3"/>
        <v>7</v>
      </c>
    </row>
    <row r="24" spans="1:51">
      <c r="AP24" s="32">
        <v>41544</v>
      </c>
      <c r="AQ24" s="10">
        <v>39</v>
      </c>
      <c r="AR24" s="29">
        <f>COUNTIF(AK:AK,AQ24)</f>
        <v>0</v>
      </c>
      <c r="AS24">
        <f t="shared" si="4"/>
        <v>10</v>
      </c>
      <c r="AT24" s="29">
        <f>COUNTIF(AF:AF,AQ24)</f>
        <v>0</v>
      </c>
      <c r="AU24">
        <f t="shared" si="5"/>
        <v>2</v>
      </c>
      <c r="AV24" s="30">
        <f t="shared" si="2"/>
        <v>8</v>
      </c>
      <c r="AW24" s="29">
        <f>COUNTIF(AJ:AJ,AQ24)</f>
        <v>0</v>
      </c>
      <c r="AX24">
        <f t="shared" si="6"/>
        <v>3</v>
      </c>
      <c r="AY24" s="30">
        <f t="shared" si="3"/>
        <v>7</v>
      </c>
    </row>
    <row r="25" spans="1:51">
      <c r="AP25" s="32">
        <v>41551</v>
      </c>
      <c r="AQ25" s="10">
        <v>40</v>
      </c>
      <c r="AR25" s="29">
        <f>COUNTIF(AK:AK,AQ25)</f>
        <v>0</v>
      </c>
      <c r="AS25">
        <f t="shared" si="4"/>
        <v>10</v>
      </c>
      <c r="AT25" s="29">
        <f>COUNTIF(AF:AF,AQ25)</f>
        <v>0</v>
      </c>
      <c r="AU25">
        <f t="shared" si="5"/>
        <v>2</v>
      </c>
      <c r="AV25" s="30">
        <f t="shared" si="2"/>
        <v>8</v>
      </c>
      <c r="AW25" s="29">
        <f>COUNTIF(AJ:AJ,AQ25)</f>
        <v>0</v>
      </c>
      <c r="AX25">
        <f t="shared" si="6"/>
        <v>3</v>
      </c>
      <c r="AY25" s="30">
        <f t="shared" si="3"/>
        <v>7</v>
      </c>
    </row>
    <row r="26" spans="1:51">
      <c r="AP26" s="32">
        <v>41558</v>
      </c>
      <c r="AQ26" s="10">
        <v>41</v>
      </c>
      <c r="AR26" s="29">
        <f>COUNTIF(AK:AK,AQ26)</f>
        <v>0</v>
      </c>
      <c r="AS26">
        <f t="shared" si="4"/>
        <v>10</v>
      </c>
      <c r="AT26" s="29">
        <f>COUNTIF(AF:AF,AQ26)</f>
        <v>0</v>
      </c>
      <c r="AU26">
        <f t="shared" si="5"/>
        <v>2</v>
      </c>
      <c r="AV26" s="30">
        <f t="shared" si="2"/>
        <v>8</v>
      </c>
      <c r="AW26" s="29">
        <f>COUNTIF(AJ:AJ,AQ26)</f>
        <v>0</v>
      </c>
      <c r="AX26">
        <f t="shared" si="6"/>
        <v>3</v>
      </c>
      <c r="AY26" s="30">
        <f t="shared" si="3"/>
        <v>7</v>
      </c>
    </row>
    <row r="27" spans="1:51">
      <c r="AP27" s="32">
        <v>41565</v>
      </c>
      <c r="AQ27" s="10">
        <v>42</v>
      </c>
      <c r="AR27" s="29">
        <f>COUNTIF(AK:AK,AQ27)</f>
        <v>0</v>
      </c>
      <c r="AS27">
        <f t="shared" si="4"/>
        <v>10</v>
      </c>
      <c r="AT27" s="29">
        <f>COUNTIF(AF:AF,AQ27)</f>
        <v>0</v>
      </c>
      <c r="AU27">
        <f t="shared" si="5"/>
        <v>2</v>
      </c>
      <c r="AV27" s="30">
        <f t="shared" si="2"/>
        <v>8</v>
      </c>
      <c r="AW27" s="29">
        <f>COUNTIF(AJ:AJ,AQ27)</f>
        <v>0</v>
      </c>
      <c r="AX27">
        <f t="shared" si="6"/>
        <v>3</v>
      </c>
      <c r="AY27" s="30">
        <f t="shared" si="3"/>
        <v>7</v>
      </c>
    </row>
    <row r="28" spans="1:51">
      <c r="AP28" s="32">
        <v>41572</v>
      </c>
      <c r="AQ28" s="10">
        <v>43</v>
      </c>
      <c r="AR28" s="29">
        <f>COUNTIF(AK:AK,AQ28)</f>
        <v>0</v>
      </c>
      <c r="AS28">
        <f t="shared" si="4"/>
        <v>10</v>
      </c>
      <c r="AT28" s="29">
        <f>COUNTIF(AF:AF,AQ28)</f>
        <v>0</v>
      </c>
      <c r="AU28">
        <f t="shared" si="5"/>
        <v>2</v>
      </c>
      <c r="AV28" s="30">
        <f t="shared" si="2"/>
        <v>8</v>
      </c>
      <c r="AW28" s="29">
        <f>COUNTIF(AJ:AJ,AQ28)</f>
        <v>0</v>
      </c>
      <c r="AX28">
        <f t="shared" si="6"/>
        <v>3</v>
      </c>
      <c r="AY28" s="30">
        <f t="shared" si="3"/>
        <v>7</v>
      </c>
    </row>
    <row r="29" spans="1:51">
      <c r="AP29" s="32">
        <v>41579</v>
      </c>
      <c r="AQ29" s="10">
        <v>44</v>
      </c>
      <c r="AR29" s="29">
        <f>COUNTIF(AK:AK,AQ29)</f>
        <v>0</v>
      </c>
      <c r="AS29">
        <f t="shared" si="4"/>
        <v>10</v>
      </c>
      <c r="AT29" s="29">
        <f>COUNTIF(AF:AF,AQ29)</f>
        <v>0</v>
      </c>
      <c r="AU29">
        <f t="shared" si="5"/>
        <v>2</v>
      </c>
      <c r="AV29" s="30">
        <f t="shared" si="2"/>
        <v>8</v>
      </c>
      <c r="AW29" s="29">
        <f>COUNTIF(AJ:AJ,AQ29)</f>
        <v>0</v>
      </c>
      <c r="AX29">
        <f t="shared" si="6"/>
        <v>3</v>
      </c>
      <c r="AY29" s="30">
        <f t="shared" si="3"/>
        <v>7</v>
      </c>
    </row>
    <row r="30" spans="1:51">
      <c r="AP30" s="32">
        <v>41586</v>
      </c>
      <c r="AQ30" s="10">
        <v>45</v>
      </c>
      <c r="AR30" s="29">
        <f>COUNTIF(AK:AK,AQ30)</f>
        <v>0</v>
      </c>
      <c r="AS30">
        <f t="shared" si="4"/>
        <v>10</v>
      </c>
      <c r="AT30" s="29">
        <f>COUNTIF(AF:AF,AQ30)</f>
        <v>2</v>
      </c>
      <c r="AU30">
        <f t="shared" si="5"/>
        <v>4</v>
      </c>
      <c r="AV30" s="30">
        <f t="shared" si="2"/>
        <v>6</v>
      </c>
      <c r="AW30" s="29">
        <f>COUNTIF(AJ:AJ,AQ30)</f>
        <v>1</v>
      </c>
      <c r="AX30">
        <f t="shared" si="6"/>
        <v>4</v>
      </c>
      <c r="AY30" s="30">
        <f t="shared" si="3"/>
        <v>6</v>
      </c>
    </row>
    <row r="31" spans="1:51">
      <c r="AP31" s="32">
        <v>41593</v>
      </c>
      <c r="AQ31" s="10">
        <v>46</v>
      </c>
      <c r="AR31" s="29">
        <f>COUNTIF(AK:AK,AQ31)</f>
        <v>0</v>
      </c>
      <c r="AS31">
        <f t="shared" si="4"/>
        <v>10</v>
      </c>
      <c r="AT31" s="29">
        <f>COUNTIF(AF:AF,AQ31)</f>
        <v>0</v>
      </c>
      <c r="AU31">
        <f t="shared" si="5"/>
        <v>4</v>
      </c>
      <c r="AV31" s="30">
        <f t="shared" si="2"/>
        <v>6</v>
      </c>
      <c r="AW31" s="29">
        <f>COUNTIF(AJ:AJ,AQ31)</f>
        <v>1</v>
      </c>
      <c r="AX31">
        <f t="shared" si="6"/>
        <v>5</v>
      </c>
      <c r="AY31" s="30">
        <f t="shared" si="3"/>
        <v>5</v>
      </c>
    </row>
    <row r="32" spans="1:51">
      <c r="AP32" s="32">
        <v>41600</v>
      </c>
      <c r="AQ32" s="10">
        <v>47</v>
      </c>
      <c r="AR32" s="29">
        <f>COUNTIF(AK:AK,AQ32)</f>
        <v>1</v>
      </c>
      <c r="AS32">
        <f t="shared" si="4"/>
        <v>11</v>
      </c>
      <c r="AT32" s="29">
        <f>COUNTIF(AF:AF,AQ32)</f>
        <v>1</v>
      </c>
      <c r="AU32">
        <f t="shared" si="5"/>
        <v>5</v>
      </c>
      <c r="AV32" s="30">
        <f t="shared" si="2"/>
        <v>6</v>
      </c>
      <c r="AW32" s="29">
        <f>COUNTIF(AJ:AJ,AQ32)</f>
        <v>0</v>
      </c>
      <c r="AX32">
        <f t="shared" si="6"/>
        <v>5</v>
      </c>
      <c r="AY32" s="30">
        <f t="shared" si="3"/>
        <v>6</v>
      </c>
    </row>
    <row r="33" spans="42:51">
      <c r="AP33" s="32">
        <v>41607</v>
      </c>
      <c r="AQ33" s="10">
        <v>48</v>
      </c>
      <c r="AR33" s="29">
        <f>COUNTIF(AK:AK,AQ33)</f>
        <v>0</v>
      </c>
      <c r="AS33">
        <f t="shared" si="4"/>
        <v>11</v>
      </c>
      <c r="AT33" s="29">
        <f>COUNTIF(AF:AF,AQ33)</f>
        <v>0</v>
      </c>
      <c r="AU33">
        <f t="shared" si="5"/>
        <v>5</v>
      </c>
      <c r="AV33" s="30">
        <f t="shared" si="2"/>
        <v>6</v>
      </c>
      <c r="AW33" s="29">
        <f>COUNTIF(AJ:AJ,AQ33)</f>
        <v>0</v>
      </c>
      <c r="AX33">
        <f t="shared" si="6"/>
        <v>5</v>
      </c>
      <c r="AY33" s="30">
        <f t="shared" si="3"/>
        <v>6</v>
      </c>
    </row>
    <row r="34" spans="42:51">
      <c r="AP34" s="32">
        <v>41614</v>
      </c>
      <c r="AQ34" s="10">
        <v>49</v>
      </c>
      <c r="AR34" s="29">
        <f>COUNTIF(AK:AK,AQ34)</f>
        <v>0</v>
      </c>
      <c r="AS34">
        <f t="shared" si="4"/>
        <v>11</v>
      </c>
      <c r="AT34" s="29">
        <f>COUNTIF(AF:AF,AQ34)</f>
        <v>0</v>
      </c>
      <c r="AU34">
        <f t="shared" si="5"/>
        <v>5</v>
      </c>
      <c r="AV34" s="30">
        <f t="shared" si="2"/>
        <v>6</v>
      </c>
      <c r="AW34" s="29">
        <f>COUNTIF(AJ:AJ,AQ34)</f>
        <v>1</v>
      </c>
      <c r="AX34">
        <f t="shared" si="6"/>
        <v>6</v>
      </c>
      <c r="AY34" s="30">
        <f t="shared" si="3"/>
        <v>5</v>
      </c>
    </row>
    <row r="35" spans="42:51">
      <c r="AP35" s="32">
        <v>41621</v>
      </c>
      <c r="AQ35" s="10">
        <v>50</v>
      </c>
      <c r="AR35" s="29">
        <f>COUNTIF(AK:AK,AQ35)</f>
        <v>2</v>
      </c>
      <c r="AS35">
        <f t="shared" si="4"/>
        <v>13</v>
      </c>
      <c r="AT35" s="29">
        <f>COUNTIF(AF:AF,AQ35)</f>
        <v>1</v>
      </c>
      <c r="AU35">
        <f t="shared" si="5"/>
        <v>6</v>
      </c>
      <c r="AV35" s="30">
        <f t="shared" si="2"/>
        <v>7</v>
      </c>
      <c r="AW35" s="29">
        <f>COUNTIF(AJ:AJ,AQ35)</f>
        <v>0</v>
      </c>
      <c r="AX35">
        <f t="shared" si="6"/>
        <v>6</v>
      </c>
      <c r="AY35" s="30">
        <f t="shared" si="3"/>
        <v>7</v>
      </c>
    </row>
    <row r="36" spans="42:51">
      <c r="AP36" s="32">
        <v>41628</v>
      </c>
      <c r="AQ36" s="10">
        <v>51</v>
      </c>
      <c r="AR36" s="29">
        <f>COUNTIF(AK:AK,AQ36)</f>
        <v>0</v>
      </c>
      <c r="AS36">
        <f t="shared" si="4"/>
        <v>13</v>
      </c>
      <c r="AT36" s="29">
        <f>COUNTIF(AF:AF,AQ36)</f>
        <v>0</v>
      </c>
      <c r="AU36">
        <f t="shared" si="5"/>
        <v>6</v>
      </c>
      <c r="AV36" s="30">
        <f t="shared" si="2"/>
        <v>7</v>
      </c>
      <c r="AW36" s="29">
        <f>COUNTIF(AJ:AJ,AQ36)</f>
        <v>0</v>
      </c>
      <c r="AX36">
        <f t="shared" si="6"/>
        <v>6</v>
      </c>
      <c r="AY36" s="30">
        <f t="shared" si="3"/>
        <v>7</v>
      </c>
    </row>
    <row r="37" spans="42:51">
      <c r="AP37" s="32">
        <v>41635</v>
      </c>
      <c r="AQ37" s="10">
        <v>52</v>
      </c>
      <c r="AR37" s="29">
        <f>COUNTIF(AK:AK,AQ37)</f>
        <v>0</v>
      </c>
      <c r="AS37">
        <f t="shared" si="4"/>
        <v>13</v>
      </c>
      <c r="AT37" s="29">
        <f>COUNTIF(AF:AF,AQ37)</f>
        <v>0</v>
      </c>
      <c r="AU37">
        <f t="shared" si="5"/>
        <v>6</v>
      </c>
      <c r="AV37" s="30">
        <f t="shared" si="2"/>
        <v>7</v>
      </c>
      <c r="AW37" s="29">
        <f>COUNTIF(AJ:AJ,AQ37)</f>
        <v>2</v>
      </c>
      <c r="AX37">
        <f t="shared" si="6"/>
        <v>8</v>
      </c>
      <c r="AY37" s="30">
        <f t="shared" si="3"/>
        <v>5</v>
      </c>
    </row>
    <row r="38" spans="42:51">
      <c r="AP38" s="32">
        <v>41642</v>
      </c>
      <c r="AQ38" s="10">
        <v>1</v>
      </c>
      <c r="AR38" s="29">
        <f>COUNTIF(AK:AK,AQ38)</f>
        <v>0</v>
      </c>
      <c r="AS38">
        <f t="shared" si="4"/>
        <v>13</v>
      </c>
      <c r="AT38" s="29">
        <f>COUNTIF(AF:AF,AQ38)</f>
        <v>0</v>
      </c>
      <c r="AU38">
        <f t="shared" si="5"/>
        <v>6</v>
      </c>
      <c r="AV38" s="30">
        <f t="shared" si="2"/>
        <v>7</v>
      </c>
      <c r="AW38" s="29">
        <f>COUNTIF(AJ:AJ,AQ38)</f>
        <v>0</v>
      </c>
      <c r="AX38">
        <f t="shared" si="6"/>
        <v>8</v>
      </c>
      <c r="AY38" s="30">
        <f t="shared" si="3"/>
        <v>5</v>
      </c>
    </row>
    <row r="39" spans="42:51">
      <c r="AP39" s="32">
        <v>41649</v>
      </c>
      <c r="AQ39" s="10">
        <v>2</v>
      </c>
      <c r="AR39" s="29">
        <f>COUNTIF(AK:AK,AQ39)</f>
        <v>1</v>
      </c>
      <c r="AS39">
        <f t="shared" si="4"/>
        <v>14</v>
      </c>
      <c r="AT39" s="29">
        <f>COUNTIF(AF:AF,AQ39)</f>
        <v>0</v>
      </c>
      <c r="AU39">
        <f t="shared" si="5"/>
        <v>6</v>
      </c>
      <c r="AV39" s="30">
        <f t="shared" si="2"/>
        <v>8</v>
      </c>
      <c r="AW39" s="29">
        <f>COUNTIF(AJ:AJ,AQ39)</f>
        <v>0</v>
      </c>
      <c r="AX39">
        <f t="shared" si="6"/>
        <v>8</v>
      </c>
      <c r="AY39" s="30">
        <f t="shared" si="3"/>
        <v>6</v>
      </c>
    </row>
    <row r="40" spans="42:51">
      <c r="AP40" s="32">
        <v>41656</v>
      </c>
      <c r="AQ40" s="10">
        <v>3</v>
      </c>
      <c r="AR40" s="29">
        <f>COUNTIF(AK:AK,AQ40)</f>
        <v>2</v>
      </c>
      <c r="AS40">
        <f t="shared" si="4"/>
        <v>16</v>
      </c>
      <c r="AT40" s="29">
        <f>COUNTIF(AF:AF,AQ40)</f>
        <v>1</v>
      </c>
      <c r="AU40">
        <f t="shared" si="5"/>
        <v>7</v>
      </c>
      <c r="AV40" s="30">
        <f t="shared" si="2"/>
        <v>9</v>
      </c>
      <c r="AW40" s="29">
        <f>COUNTIF(AJ:AJ,AQ40)</f>
        <v>2</v>
      </c>
      <c r="AX40">
        <f t="shared" si="6"/>
        <v>10</v>
      </c>
      <c r="AY40" s="30">
        <f t="shared" si="3"/>
        <v>6</v>
      </c>
    </row>
    <row r="41" spans="42:51">
      <c r="AP41" s="32">
        <v>41663</v>
      </c>
      <c r="AQ41" s="10">
        <v>4</v>
      </c>
      <c r="AR41" s="29">
        <f>COUNTIF(AK:AK,AQ41)</f>
        <v>0</v>
      </c>
      <c r="AS41">
        <f t="shared" si="4"/>
        <v>16</v>
      </c>
      <c r="AT41" s="29">
        <f>COUNTIF(AF:AF,AQ41)</f>
        <v>2</v>
      </c>
      <c r="AU41">
        <f t="shared" si="5"/>
        <v>9</v>
      </c>
      <c r="AV41" s="30">
        <f t="shared" si="2"/>
        <v>7</v>
      </c>
      <c r="AW41" s="29">
        <f>COUNTIF(AJ:AJ,AQ41)</f>
        <v>1</v>
      </c>
      <c r="AX41">
        <f t="shared" si="6"/>
        <v>11</v>
      </c>
      <c r="AY41" s="30">
        <f t="shared" si="3"/>
        <v>5</v>
      </c>
    </row>
    <row r="42" spans="42:51">
      <c r="AP42" s="32">
        <v>41670</v>
      </c>
      <c r="AQ42" s="10">
        <v>5</v>
      </c>
      <c r="AR42" s="29">
        <f>COUNTIF(AK:AK,AQ42)</f>
        <v>3</v>
      </c>
      <c r="AS42">
        <f t="shared" si="4"/>
        <v>19</v>
      </c>
      <c r="AT42" s="29">
        <f>COUNTIF(AF:AF,AQ42)</f>
        <v>2</v>
      </c>
      <c r="AU42">
        <f t="shared" si="5"/>
        <v>11</v>
      </c>
      <c r="AV42" s="30">
        <f t="shared" si="2"/>
        <v>8</v>
      </c>
      <c r="AW42" s="29">
        <f>COUNTIF(AJ:AJ,AQ42)</f>
        <v>0</v>
      </c>
      <c r="AX42">
        <f t="shared" si="6"/>
        <v>11</v>
      </c>
      <c r="AY42" s="30">
        <f t="shared" si="3"/>
        <v>8</v>
      </c>
    </row>
    <row r="43" spans="42:51">
      <c r="AP43" s="32">
        <v>41677</v>
      </c>
      <c r="AQ43" s="10">
        <v>6</v>
      </c>
      <c r="AR43" s="29">
        <f>COUNTIF(AK:AK,AQ43)</f>
        <v>1</v>
      </c>
      <c r="AS43">
        <f t="shared" si="4"/>
        <v>20</v>
      </c>
      <c r="AT43" s="29">
        <f>COUNTIF(AF:AF,AQ43)</f>
        <v>5</v>
      </c>
      <c r="AU43">
        <f t="shared" si="5"/>
        <v>16</v>
      </c>
      <c r="AV43" s="30">
        <f t="shared" si="2"/>
        <v>4</v>
      </c>
      <c r="AW43" s="29">
        <f>COUNTIF(AJ:AJ,AQ43)</f>
        <v>3</v>
      </c>
      <c r="AX43">
        <f t="shared" si="6"/>
        <v>14</v>
      </c>
      <c r="AY43" s="30">
        <f t="shared" si="3"/>
        <v>6</v>
      </c>
    </row>
    <row r="44" spans="42:51">
      <c r="AP44" s="32">
        <v>41684</v>
      </c>
      <c r="AQ44" s="10">
        <v>7</v>
      </c>
      <c r="AR44" s="29">
        <f>COUNTIF(AK:AK,AQ44)</f>
        <v>0</v>
      </c>
      <c r="AS44">
        <f t="shared" si="4"/>
        <v>20</v>
      </c>
      <c r="AT44" s="29">
        <f>COUNTIF(AF:AF,AQ44)</f>
        <v>0</v>
      </c>
      <c r="AU44">
        <f t="shared" si="5"/>
        <v>16</v>
      </c>
      <c r="AV44" s="30">
        <f t="shared" si="2"/>
        <v>4</v>
      </c>
      <c r="AW44" s="29">
        <f>COUNTIF(AJ:AJ,AQ44)</f>
        <v>6</v>
      </c>
      <c r="AX44">
        <f t="shared" si="6"/>
        <v>20</v>
      </c>
      <c r="AY44" s="30">
        <f t="shared" si="3"/>
        <v>0</v>
      </c>
    </row>
    <row r="45" spans="42:51">
      <c r="AP45" s="32">
        <v>41691</v>
      </c>
      <c r="AQ45" s="10">
        <v>8</v>
      </c>
      <c r="AR45" s="29">
        <f>COUNTIF(AK:AK,AQ45)</f>
        <v>0</v>
      </c>
      <c r="AS45">
        <f t="shared" si="4"/>
        <v>20</v>
      </c>
      <c r="AT45" s="29">
        <f>COUNTIF(AF:AF,AQ45)</f>
        <v>0</v>
      </c>
      <c r="AU45">
        <f t="shared" si="5"/>
        <v>16</v>
      </c>
      <c r="AV45" s="30">
        <f t="shared" si="2"/>
        <v>4</v>
      </c>
      <c r="AW45" s="29">
        <f>COUNTIF(AJ:AJ,AQ45)</f>
        <v>0</v>
      </c>
      <c r="AX45">
        <f t="shared" si="6"/>
        <v>20</v>
      </c>
      <c r="AY45" s="30">
        <f t="shared" si="3"/>
        <v>0</v>
      </c>
    </row>
    <row r="46" spans="42:51">
      <c r="AP46" s="32">
        <v>41698</v>
      </c>
      <c r="AQ46" s="10">
        <v>9</v>
      </c>
      <c r="AR46" s="29">
        <f>COUNTIF(AK:AK,AQ46)</f>
        <v>0</v>
      </c>
      <c r="AS46">
        <f t="shared" si="4"/>
        <v>20</v>
      </c>
      <c r="AT46" s="29">
        <f>COUNTIF(AF:AF,AQ46)</f>
        <v>0</v>
      </c>
      <c r="AU46">
        <f t="shared" si="5"/>
        <v>16</v>
      </c>
      <c r="AV46" s="30">
        <f t="shared" si="2"/>
        <v>4</v>
      </c>
      <c r="AW46" s="29">
        <f>COUNTIF(AJ:AJ,AQ46)</f>
        <v>0</v>
      </c>
      <c r="AX46">
        <f t="shared" si="6"/>
        <v>20</v>
      </c>
      <c r="AY46" s="30">
        <f t="shared" si="3"/>
        <v>0</v>
      </c>
    </row>
    <row r="47" spans="42:51">
      <c r="AP47" s="32">
        <v>41705</v>
      </c>
      <c r="AQ47" s="10">
        <v>10</v>
      </c>
      <c r="AR47" s="29">
        <f>COUNTIF(AK:AK,AQ47)</f>
        <v>0</v>
      </c>
      <c r="AS47">
        <f t="shared" si="4"/>
        <v>20</v>
      </c>
      <c r="AT47" s="29">
        <f>COUNTIF(AF:AF,AQ47)</f>
        <v>0</v>
      </c>
      <c r="AU47">
        <f t="shared" si="5"/>
        <v>16</v>
      </c>
      <c r="AV47" s="30">
        <f t="shared" si="2"/>
        <v>4</v>
      </c>
      <c r="AW47" s="29">
        <f>COUNTIF(AJ:AJ,AQ47)</f>
        <v>0</v>
      </c>
      <c r="AX47">
        <f t="shared" si="6"/>
        <v>20</v>
      </c>
      <c r="AY47" s="30">
        <f t="shared" si="3"/>
        <v>0</v>
      </c>
    </row>
    <row r="48" spans="42:51">
      <c r="AP48" s="32">
        <v>41712</v>
      </c>
      <c r="AQ48" s="10">
        <v>11</v>
      </c>
      <c r="AR48" s="29">
        <f>COUNTIF(AK:AK,AQ48)</f>
        <v>0</v>
      </c>
      <c r="AS48">
        <f t="shared" si="4"/>
        <v>20</v>
      </c>
      <c r="AT48" s="29">
        <f>COUNTIF(AF:AF,AQ48)</f>
        <v>0</v>
      </c>
      <c r="AU48">
        <f t="shared" si="5"/>
        <v>16</v>
      </c>
      <c r="AV48" s="30">
        <f t="shared" si="2"/>
        <v>4</v>
      </c>
      <c r="AW48" s="29">
        <f>COUNTIF(AJ:AJ,AQ48)</f>
        <v>0</v>
      </c>
      <c r="AX48">
        <f t="shared" si="6"/>
        <v>20</v>
      </c>
      <c r="AY48" s="30">
        <f t="shared" si="3"/>
        <v>0</v>
      </c>
    </row>
    <row r="49" spans="42:51">
      <c r="AP49" s="32">
        <v>41719</v>
      </c>
      <c r="AQ49" s="10">
        <v>12</v>
      </c>
      <c r="AR49" s="29">
        <f>COUNTIF(AK:AK,AQ49)</f>
        <v>0</v>
      </c>
      <c r="AS49">
        <f t="shared" si="4"/>
        <v>20</v>
      </c>
      <c r="AT49" s="29">
        <f>COUNTIF(AF:AF,AQ49)</f>
        <v>0</v>
      </c>
      <c r="AU49">
        <f t="shared" si="5"/>
        <v>16</v>
      </c>
      <c r="AV49" s="30">
        <f t="shared" si="2"/>
        <v>4</v>
      </c>
      <c r="AW49" s="29">
        <f>COUNTIF(AJ:AJ,AQ49)</f>
        <v>0</v>
      </c>
      <c r="AX49">
        <f t="shared" si="6"/>
        <v>20</v>
      </c>
      <c r="AY49" s="30">
        <f t="shared" si="3"/>
        <v>0</v>
      </c>
    </row>
    <row r="50" spans="42:51">
      <c r="AP50" s="32">
        <v>41726</v>
      </c>
      <c r="AQ50" s="10">
        <v>13</v>
      </c>
      <c r="AR50" s="29">
        <f>COUNTIF(AK:AK,AQ50)</f>
        <v>0</v>
      </c>
      <c r="AS50">
        <f t="shared" si="4"/>
        <v>20</v>
      </c>
      <c r="AT50" s="29">
        <f>COUNTIF(AF:AF,AQ50)</f>
        <v>0</v>
      </c>
      <c r="AU50">
        <f t="shared" si="5"/>
        <v>16</v>
      </c>
      <c r="AV50" s="30">
        <f t="shared" si="2"/>
        <v>4</v>
      </c>
      <c r="AW50" s="29">
        <f>COUNTIF(AJ:AJ,AQ50)</f>
        <v>0</v>
      </c>
      <c r="AX50">
        <f t="shared" si="6"/>
        <v>20</v>
      </c>
      <c r="AY50" s="30">
        <f t="shared" si="3"/>
        <v>0</v>
      </c>
    </row>
  </sheetData>
  <conditionalFormatting sqref="AF17 AF18:AG19 AH18">
    <cfRule type="cellIs" dxfId="7367" priority="61" operator="equal">
      <formula>"SV Qual"</formula>
    </cfRule>
    <cfRule type="cellIs" dxfId="7366" priority="62" operator="equal">
      <formula>"Engineering"</formula>
    </cfRule>
    <cfRule type="cellIs" dxfId="7365" priority="63" operator="equal">
      <formula>"NPE"</formula>
    </cfRule>
    <cfRule type="cellIs" dxfId="7364" priority="64" operator="equal">
      <formula>"MDU"</formula>
    </cfRule>
    <cfRule type="cellIs" dxfId="7363" priority="65" operator="equal">
      <formula>"Software"</formula>
    </cfRule>
  </conditionalFormatting>
  <conditionalFormatting sqref="AG17">
    <cfRule type="cellIs" dxfId="7362" priority="56" operator="equal">
      <formula>"SV Qual"</formula>
    </cfRule>
    <cfRule type="cellIs" dxfId="7361" priority="57" operator="equal">
      <formula>"Engineering"</formula>
    </cfRule>
    <cfRule type="cellIs" dxfId="7360" priority="58" operator="equal">
      <formula>"NPE"</formula>
    </cfRule>
    <cfRule type="cellIs" dxfId="7359" priority="59" operator="equal">
      <formula>"MDU"</formula>
    </cfRule>
    <cfRule type="cellIs" dxfId="7358" priority="60" operator="equal">
      <formula>"Software"</formula>
    </cfRule>
  </conditionalFormatting>
  <conditionalFormatting sqref="AH19">
    <cfRule type="cellIs" dxfId="7357" priority="31" operator="equal">
      <formula>"SV Qual"</formula>
    </cfRule>
    <cfRule type="cellIs" dxfId="7356" priority="32" operator="equal">
      <formula>"Engineering"</formula>
    </cfRule>
    <cfRule type="cellIs" dxfId="7355" priority="33" operator="equal">
      <formula>"NPE"</formula>
    </cfRule>
    <cfRule type="cellIs" dxfId="7354" priority="34" operator="equal">
      <formula>"MDU"</formula>
    </cfRule>
    <cfRule type="cellIs" dxfId="7353" priority="35" operator="equal">
      <formula>"Software"</formula>
    </cfRule>
  </conditionalFormatting>
  <conditionalFormatting sqref="X17">
    <cfRule type="cellIs" dxfId="7352" priority="51" operator="equal">
      <formula>"SV Qual"</formula>
    </cfRule>
    <cfRule type="cellIs" dxfId="7351" priority="52" operator="equal">
      <formula>"Engineering"</formula>
    </cfRule>
    <cfRule type="cellIs" dxfId="7350" priority="53" operator="equal">
      <formula>"NPE"</formula>
    </cfRule>
    <cfRule type="cellIs" dxfId="7349" priority="54" operator="equal">
      <formula>"MDU"</formula>
    </cfRule>
    <cfRule type="cellIs" dxfId="7348" priority="55" operator="equal">
      <formula>"Software"</formula>
    </cfRule>
  </conditionalFormatting>
  <conditionalFormatting sqref="AF20">
    <cfRule type="cellIs" dxfId="7347" priority="26" operator="equal">
      <formula>"SV Qual"</formula>
    </cfRule>
    <cfRule type="cellIs" dxfId="7346" priority="27" operator="equal">
      <formula>"Engineering"</formula>
    </cfRule>
    <cfRule type="cellIs" dxfId="7345" priority="28" operator="equal">
      <formula>"NPE"</formula>
    </cfRule>
    <cfRule type="cellIs" dxfId="7344" priority="29" operator="equal">
      <formula>"MDU"</formula>
    </cfRule>
    <cfRule type="cellIs" dxfId="7343" priority="30" operator="equal">
      <formula>"Software"</formula>
    </cfRule>
  </conditionalFormatting>
  <conditionalFormatting sqref="AG20">
    <cfRule type="cellIs" dxfId="7342" priority="21" operator="equal">
      <formula>"SV Qual"</formula>
    </cfRule>
    <cfRule type="cellIs" dxfId="7341" priority="22" operator="equal">
      <formula>"Engineering"</formula>
    </cfRule>
    <cfRule type="cellIs" dxfId="7340" priority="23" operator="equal">
      <formula>"NPE"</formula>
    </cfRule>
    <cfRule type="cellIs" dxfId="7339" priority="24" operator="equal">
      <formula>"MDU"</formula>
    </cfRule>
    <cfRule type="cellIs" dxfId="7338" priority="25" operator="equal">
      <formula>"Software"</formula>
    </cfRule>
  </conditionalFormatting>
  <conditionalFormatting sqref="AH20">
    <cfRule type="cellIs" dxfId="7337" priority="16" operator="equal">
      <formula>"SV Qual"</formula>
    </cfRule>
    <cfRule type="cellIs" dxfId="7336" priority="17" operator="equal">
      <formula>"Engineering"</formula>
    </cfRule>
    <cfRule type="cellIs" dxfId="7335" priority="18" operator="equal">
      <formula>"NPE"</formula>
    </cfRule>
    <cfRule type="cellIs" dxfId="7334" priority="19" operator="equal">
      <formula>"MDU"</formula>
    </cfRule>
    <cfRule type="cellIs" dxfId="7333" priority="20" operator="equal">
      <formula>"Software"</formula>
    </cfRule>
  </conditionalFormatting>
  <conditionalFormatting sqref="AF21">
    <cfRule type="cellIs" dxfId="7332" priority="11" operator="equal">
      <formula>"SV Qual"</formula>
    </cfRule>
    <cfRule type="cellIs" dxfId="7331" priority="12" operator="equal">
      <formula>"Engineering"</formula>
    </cfRule>
    <cfRule type="cellIs" dxfId="7330" priority="13" operator="equal">
      <formula>"NPE"</formula>
    </cfRule>
    <cfRule type="cellIs" dxfId="7329" priority="14" operator="equal">
      <formula>"MDU"</formula>
    </cfRule>
    <cfRule type="cellIs" dxfId="7328" priority="15" operator="equal">
      <formula>"Software"</formula>
    </cfRule>
  </conditionalFormatting>
  <conditionalFormatting sqref="AG21">
    <cfRule type="cellIs" dxfId="7327" priority="6" operator="equal">
      <formula>"SV Qual"</formula>
    </cfRule>
    <cfRule type="cellIs" dxfId="7326" priority="7" operator="equal">
      <formula>"Engineering"</formula>
    </cfRule>
    <cfRule type="cellIs" dxfId="7325" priority="8" operator="equal">
      <formula>"NPE"</formula>
    </cfRule>
    <cfRule type="cellIs" dxfId="7324" priority="9" operator="equal">
      <formula>"MDU"</formula>
    </cfRule>
    <cfRule type="cellIs" dxfId="7323" priority="10" operator="equal">
      <formula>"Software"</formula>
    </cfRule>
  </conditionalFormatting>
  <conditionalFormatting sqref="AH21">
    <cfRule type="cellIs" dxfId="7322" priority="1" operator="equal">
      <formula>"SV Qual"</formula>
    </cfRule>
    <cfRule type="cellIs" dxfId="7321" priority="2" operator="equal">
      <formula>"Engineering"</formula>
    </cfRule>
    <cfRule type="cellIs" dxfId="7320" priority="3" operator="equal">
      <formula>"NPE"</formula>
    </cfRule>
    <cfRule type="cellIs" dxfId="7319" priority="4" operator="equal">
      <formula>"MDU"</formula>
    </cfRule>
    <cfRule type="cellIs" dxfId="7318" priority="5" operator="equal">
      <formula>"Software"</formula>
    </cfRule>
  </conditionalFormatting>
  <pageMargins left="0.7" right="0.7" top="0.75" bottom="0.75" header="0.3" footer="0.3"/>
  <pageSetup scale="83" orientation="landscape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3:H25"/>
  <sheetViews>
    <sheetView workbookViewId="0">
      <selection activeCell="B9" sqref="B9"/>
    </sheetView>
  </sheetViews>
  <sheetFormatPr defaultRowHeight="15"/>
  <cols>
    <col min="1" max="1" width="26.140625" style="62" customWidth="1"/>
    <col min="2" max="2" width="16.140625" style="62" customWidth="1"/>
    <col min="3" max="3" width="9" style="62" customWidth="1"/>
    <col min="4" max="4" width="8.42578125" style="62" customWidth="1"/>
    <col min="5" max="6" width="11.28515625" style="62" customWidth="1"/>
    <col min="7" max="8" width="11.28515625" style="62" bestFit="1" customWidth="1"/>
    <col min="9" max="16384" width="9.140625" style="62"/>
  </cols>
  <sheetData>
    <row r="3" spans="1:8">
      <c r="A3" s="66" t="s">
        <v>874</v>
      </c>
      <c r="B3" s="66" t="s">
        <v>867</v>
      </c>
      <c r="C3" s="66"/>
      <c r="D3" s="66"/>
      <c r="E3" s="66"/>
      <c r="F3"/>
      <c r="G3"/>
      <c r="H3" s="66"/>
    </row>
    <row r="4" spans="1:8">
      <c r="A4" s="66" t="s">
        <v>873</v>
      </c>
      <c r="B4" s="66" t="s">
        <v>1188</v>
      </c>
      <c r="C4" s="66" t="s">
        <v>35</v>
      </c>
      <c r="D4" s="66" t="s">
        <v>71</v>
      </c>
      <c r="E4" s="66" t="s">
        <v>868</v>
      </c>
      <c r="F4"/>
      <c r="G4"/>
      <c r="H4" s="66"/>
    </row>
    <row r="5" spans="1:8">
      <c r="A5" s="66" t="s">
        <v>1309</v>
      </c>
      <c r="B5" s="67">
        <v>16</v>
      </c>
      <c r="C5" s="67">
        <v>2</v>
      </c>
      <c r="D5" s="67">
        <v>2</v>
      </c>
      <c r="E5" s="67">
        <v>20</v>
      </c>
      <c r="F5"/>
      <c r="G5"/>
      <c r="H5" s="66"/>
    </row>
    <row r="6" spans="1:8">
      <c r="A6" s="66" t="s">
        <v>56</v>
      </c>
      <c r="B6" s="67">
        <v>3</v>
      </c>
      <c r="C6" s="67"/>
      <c r="D6" s="67"/>
      <c r="E6" s="67">
        <v>3</v>
      </c>
      <c r="F6"/>
      <c r="G6"/>
      <c r="H6" s="66"/>
    </row>
    <row r="7" spans="1:8">
      <c r="A7" s="66" t="s">
        <v>903</v>
      </c>
      <c r="B7" s="67">
        <v>3</v>
      </c>
      <c r="C7" s="67">
        <v>1</v>
      </c>
      <c r="D7" s="67"/>
      <c r="E7" s="67">
        <v>4</v>
      </c>
      <c r="F7"/>
      <c r="G7"/>
      <c r="H7" s="66"/>
    </row>
    <row r="8" spans="1:8">
      <c r="A8" s="66" t="s">
        <v>904</v>
      </c>
      <c r="B8" s="67">
        <v>2</v>
      </c>
      <c r="C8" s="67"/>
      <c r="D8" s="67"/>
      <c r="E8" s="67">
        <v>2</v>
      </c>
      <c r="F8"/>
      <c r="G8"/>
      <c r="H8" s="66"/>
    </row>
    <row r="9" spans="1:8">
      <c r="A9" s="66" t="s">
        <v>890</v>
      </c>
      <c r="B9" s="67">
        <v>1</v>
      </c>
      <c r="C9" s="67"/>
      <c r="D9" s="67"/>
      <c r="E9" s="67">
        <v>1</v>
      </c>
      <c r="F9"/>
      <c r="G9"/>
      <c r="H9" s="66"/>
    </row>
    <row r="10" spans="1:8">
      <c r="A10" s="66" t="s">
        <v>906</v>
      </c>
      <c r="B10" s="67">
        <v>7</v>
      </c>
      <c r="C10" s="67">
        <v>1</v>
      </c>
      <c r="D10" s="67">
        <v>2</v>
      </c>
      <c r="E10" s="67">
        <v>10</v>
      </c>
      <c r="F10"/>
      <c r="G10"/>
      <c r="H10" s="66"/>
    </row>
    <row r="11" spans="1:8">
      <c r="A11" s="66" t="s">
        <v>868</v>
      </c>
      <c r="B11" s="67">
        <v>16</v>
      </c>
      <c r="C11" s="67">
        <v>2</v>
      </c>
      <c r="D11" s="67">
        <v>2</v>
      </c>
      <c r="E11" s="67">
        <v>20</v>
      </c>
      <c r="F11"/>
      <c r="G11"/>
      <c r="H11" s="66"/>
    </row>
    <row r="12" spans="1:8">
      <c r="A12"/>
      <c r="B12"/>
      <c r="C12"/>
      <c r="D12"/>
      <c r="E12"/>
      <c r="F12"/>
      <c r="G12"/>
      <c r="H12" s="66"/>
    </row>
    <row r="13" spans="1:8">
      <c r="A13"/>
      <c r="B13"/>
      <c r="C13"/>
      <c r="D13"/>
      <c r="E13"/>
      <c r="F13"/>
      <c r="G13"/>
      <c r="H13" s="66"/>
    </row>
    <row r="14" spans="1:8">
      <c r="A14"/>
      <c r="B14"/>
      <c r="C14"/>
      <c r="D14"/>
      <c r="E14"/>
      <c r="F14"/>
      <c r="G14"/>
      <c r="H14" s="66"/>
    </row>
    <row r="15" spans="1:8">
      <c r="A15"/>
      <c r="B15"/>
      <c r="C15"/>
      <c r="D15"/>
      <c r="E15"/>
      <c r="F15"/>
      <c r="G15"/>
      <c r="H15" s="66"/>
    </row>
    <row r="16" spans="1:8">
      <c r="A16"/>
      <c r="B16"/>
      <c r="C16"/>
      <c r="D16"/>
      <c r="E16"/>
      <c r="F16"/>
      <c r="G16"/>
      <c r="H16" s="66"/>
    </row>
    <row r="17" spans="1:8">
      <c r="A17"/>
      <c r="B17"/>
      <c r="C17"/>
      <c r="D17"/>
      <c r="E17"/>
      <c r="F17"/>
      <c r="G17"/>
      <c r="H17" s="66"/>
    </row>
    <row r="18" spans="1:8">
      <c r="A18"/>
      <c r="B18"/>
      <c r="C18"/>
      <c r="D18"/>
      <c r="E18"/>
      <c r="F18"/>
      <c r="G18"/>
      <c r="H18" s="66"/>
    </row>
    <row r="19" spans="1:8">
      <c r="A19"/>
      <c r="B19"/>
      <c r="C19"/>
      <c r="D19"/>
      <c r="E19"/>
      <c r="F19"/>
      <c r="G19"/>
      <c r="H19" s="66"/>
    </row>
    <row r="20" spans="1:8">
      <c r="A20"/>
      <c r="B20"/>
      <c r="C20"/>
      <c r="D20"/>
      <c r="E20"/>
      <c r="F20"/>
      <c r="G20"/>
      <c r="H20" s="66"/>
    </row>
    <row r="21" spans="1:8">
      <c r="A21"/>
      <c r="B21"/>
      <c r="C21"/>
      <c r="D21"/>
      <c r="E21"/>
      <c r="F21"/>
      <c r="G21"/>
      <c r="H21" s="66"/>
    </row>
    <row r="22" spans="1:8">
      <c r="A22"/>
      <c r="B22"/>
      <c r="C22"/>
      <c r="D22"/>
      <c r="E22"/>
      <c r="F22"/>
      <c r="G22"/>
      <c r="H22" s="66"/>
    </row>
    <row r="23" spans="1:8">
      <c r="A23"/>
      <c r="B23"/>
      <c r="C23"/>
      <c r="D23"/>
      <c r="E23"/>
      <c r="F23"/>
      <c r="G23"/>
      <c r="H23" s="66"/>
    </row>
    <row r="24" spans="1:8">
      <c r="A24"/>
      <c r="B24"/>
      <c r="C24"/>
      <c r="D24"/>
      <c r="E24"/>
      <c r="F24"/>
      <c r="G24"/>
      <c r="H24" s="66"/>
    </row>
    <row r="25" spans="1:8">
      <c r="A25" s="66"/>
      <c r="B25" s="66"/>
      <c r="C25" s="66"/>
      <c r="D25" s="66"/>
      <c r="E25" s="66"/>
      <c r="F25" s="66"/>
      <c r="G25" s="66"/>
      <c r="H25" s="66"/>
    </row>
  </sheetData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Y51"/>
  <sheetViews>
    <sheetView topLeftCell="AD7" workbookViewId="0">
      <selection activeCell="AC21" sqref="AC21"/>
    </sheetView>
  </sheetViews>
  <sheetFormatPr defaultRowHeight="15"/>
  <cols>
    <col min="1" max="1" width="15.42578125" customWidth="1"/>
    <col min="2" max="2" width="23.5703125" customWidth="1"/>
    <col min="4" max="27" width="0" hidden="1" customWidth="1"/>
    <col min="28" max="28" width="15.85546875" bestFit="1" customWidth="1"/>
    <col min="29" max="29" width="16.140625" customWidth="1"/>
    <col min="35" max="35" width="12" customWidth="1"/>
    <col min="38" max="38" width="9.7109375" bestFit="1" customWidth="1"/>
    <col min="42" max="42" width="11.85546875" bestFit="1" customWidth="1"/>
  </cols>
  <sheetData>
    <row r="1" spans="1:51" ht="6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1240</v>
      </c>
      <c r="AD1" t="s">
        <v>28</v>
      </c>
      <c r="AE1" t="s">
        <v>29</v>
      </c>
      <c r="AF1" t="s">
        <v>1251</v>
      </c>
      <c r="AG1" t="s">
        <v>30</v>
      </c>
      <c r="AH1" t="s">
        <v>887</v>
      </c>
      <c r="AI1" s="44" t="s">
        <v>1249</v>
      </c>
      <c r="AJ1" s="45" t="s">
        <v>1250</v>
      </c>
      <c r="AK1" s="45" t="s">
        <v>1246</v>
      </c>
      <c r="AL1" s="45" t="s">
        <v>1483</v>
      </c>
      <c r="AM1" s="56" t="s">
        <v>1484</v>
      </c>
      <c r="AN1" s="45" t="s">
        <v>1482</v>
      </c>
      <c r="AP1" s="31" t="s">
        <v>1247</v>
      </c>
      <c r="AQ1" s="26" t="s">
        <v>1242</v>
      </c>
      <c r="AR1" s="26" t="s">
        <v>1243</v>
      </c>
      <c r="AS1" s="26" t="s">
        <v>1244</v>
      </c>
      <c r="AT1" s="26" t="s">
        <v>1252</v>
      </c>
      <c r="AU1" s="26" t="s">
        <v>1253</v>
      </c>
      <c r="AV1" s="26" t="s">
        <v>1254</v>
      </c>
      <c r="AW1" s="26" t="s">
        <v>1255</v>
      </c>
      <c r="AX1" s="26" t="s">
        <v>1256</v>
      </c>
      <c r="AY1" s="26" t="s">
        <v>1257</v>
      </c>
    </row>
    <row r="2" spans="1:51">
      <c r="A2" s="149" t="s">
        <v>686</v>
      </c>
      <c r="B2" s="149" t="s">
        <v>687</v>
      </c>
      <c r="C2" s="149" t="s">
        <v>1188</v>
      </c>
      <c r="D2" s="149" t="s">
        <v>50</v>
      </c>
      <c r="E2" s="149" t="s">
        <v>4</v>
      </c>
      <c r="F2" s="149" t="s">
        <v>688</v>
      </c>
      <c r="G2" s="149"/>
      <c r="H2" s="149"/>
      <c r="I2" s="149" t="s">
        <v>37</v>
      </c>
      <c r="J2" s="149" t="s">
        <v>47</v>
      </c>
      <c r="K2" s="149">
        <v>3065</v>
      </c>
      <c r="L2" s="149" t="s">
        <v>209</v>
      </c>
      <c r="M2" s="150">
        <v>41232.622395833336</v>
      </c>
      <c r="N2" s="150">
        <v>41183.606296296297</v>
      </c>
      <c r="O2" s="150">
        <v>41463.72111111111</v>
      </c>
      <c r="P2" s="149" t="s">
        <v>61</v>
      </c>
      <c r="Q2" s="149" t="s">
        <v>132</v>
      </c>
      <c r="R2" s="149" t="s">
        <v>55</v>
      </c>
      <c r="S2" s="149" t="s">
        <v>109</v>
      </c>
      <c r="T2" s="149" t="s">
        <v>312</v>
      </c>
      <c r="U2" s="149"/>
      <c r="V2" s="149"/>
      <c r="W2" s="149" t="s">
        <v>345</v>
      </c>
      <c r="X2" s="149" t="s">
        <v>1476</v>
      </c>
      <c r="Y2" s="149"/>
      <c r="Z2" s="149" t="s">
        <v>49</v>
      </c>
      <c r="AA2" s="149" t="s">
        <v>43</v>
      </c>
      <c r="AB2" s="150">
        <v>41183.606296296297</v>
      </c>
      <c r="AC2" s="150">
        <v>41463.72111111111</v>
      </c>
      <c r="AD2" s="149" t="s">
        <v>45</v>
      </c>
      <c r="AE2" s="149" t="s">
        <v>45</v>
      </c>
      <c r="AF2" s="149">
        <v>28</v>
      </c>
      <c r="AG2" s="149" t="s">
        <v>46</v>
      </c>
      <c r="AH2" s="149" t="s">
        <v>903</v>
      </c>
      <c r="AI2" s="151">
        <v>41463.72111111111</v>
      </c>
      <c r="AJ2" s="155">
        <f t="shared" ref="AJ2:AJ13" si="0">WEEKNUM(AI2)</f>
        <v>28</v>
      </c>
      <c r="AK2" s="155"/>
      <c r="AL2" s="152">
        <v>41512</v>
      </c>
      <c r="AM2" s="153">
        <f t="shared" ref="AM2:AM13" si="1">WEEKNUM(AL2)</f>
        <v>35</v>
      </c>
      <c r="AN2" s="149">
        <v>3</v>
      </c>
      <c r="AP2" s="27"/>
      <c r="AQ2" s="10" t="s">
        <v>1245</v>
      </c>
      <c r="AR2" s="27">
        <v>6</v>
      </c>
      <c r="AS2">
        <f>AR2</f>
        <v>6</v>
      </c>
      <c r="AT2" s="28">
        <v>0</v>
      </c>
      <c r="AU2">
        <f>AT2</f>
        <v>0</v>
      </c>
      <c r="AV2" s="28">
        <f>AS2-AU2</f>
        <v>6</v>
      </c>
      <c r="AW2" s="28">
        <v>0</v>
      </c>
      <c r="AX2">
        <f>AW2</f>
        <v>0</v>
      </c>
      <c r="AY2" s="28">
        <f>AS2-AX2</f>
        <v>6</v>
      </c>
    </row>
    <row r="3" spans="1:51">
      <c r="A3" s="149" t="s">
        <v>752</v>
      </c>
      <c r="B3" s="149" t="s">
        <v>1415</v>
      </c>
      <c r="C3" s="149" t="s">
        <v>35</v>
      </c>
      <c r="D3" s="149" t="s">
        <v>36</v>
      </c>
      <c r="E3" s="149" t="s">
        <v>4</v>
      </c>
      <c r="F3" s="149"/>
      <c r="G3" s="149"/>
      <c r="H3" s="149"/>
      <c r="I3" s="149" t="s">
        <v>37</v>
      </c>
      <c r="J3" s="149" t="s">
        <v>108</v>
      </c>
      <c r="K3" s="149">
        <v>3059</v>
      </c>
      <c r="L3" s="149" t="s">
        <v>338</v>
      </c>
      <c r="M3" s="150">
        <v>41463.595532407409</v>
      </c>
      <c r="N3" s="150">
        <v>41241.361967592595</v>
      </c>
      <c r="O3" s="149"/>
      <c r="P3" s="149"/>
      <c r="Q3" s="149"/>
      <c r="R3" s="149"/>
      <c r="S3" s="149" t="s">
        <v>118</v>
      </c>
      <c r="T3" s="149"/>
      <c r="U3" s="149"/>
      <c r="V3" s="149"/>
      <c r="W3" s="149" t="s">
        <v>345</v>
      </c>
      <c r="X3" s="149" t="s">
        <v>1476</v>
      </c>
      <c r="Y3" s="149"/>
      <c r="Z3" s="149" t="s">
        <v>42</v>
      </c>
      <c r="AA3" s="149" t="s">
        <v>43</v>
      </c>
      <c r="AB3" s="150">
        <v>41241.361967592595</v>
      </c>
      <c r="AC3" s="149"/>
      <c r="AD3" s="149" t="s">
        <v>45</v>
      </c>
      <c r="AE3" s="149" t="s">
        <v>45</v>
      </c>
      <c r="AF3" s="149">
        <v>0</v>
      </c>
      <c r="AG3" s="149" t="s">
        <v>46</v>
      </c>
      <c r="AH3" s="149" t="s">
        <v>888</v>
      </c>
      <c r="AI3" s="151">
        <v>41691</v>
      </c>
      <c r="AJ3" s="155">
        <f t="shared" si="0"/>
        <v>8</v>
      </c>
      <c r="AK3" s="155"/>
      <c r="AL3" s="152">
        <v>41512</v>
      </c>
      <c r="AM3" s="153">
        <f t="shared" si="1"/>
        <v>35</v>
      </c>
      <c r="AN3" s="149">
        <v>3</v>
      </c>
      <c r="AP3" s="32">
        <v>41397</v>
      </c>
      <c r="AQ3" s="10">
        <v>18</v>
      </c>
      <c r="AR3" s="29">
        <f t="shared" ref="AR3:AR51" si="2">COUNTIF(AK:AK,AQ3)</f>
        <v>0</v>
      </c>
      <c r="AS3">
        <f>AS2+AR3</f>
        <v>6</v>
      </c>
      <c r="AT3" s="29">
        <f t="shared" ref="AT3:AT51" si="3">COUNTIF(AF:AF,AQ3)</f>
        <v>0</v>
      </c>
      <c r="AU3">
        <f>AU2+AT3</f>
        <v>0</v>
      </c>
      <c r="AV3" s="30">
        <f t="shared" ref="AV3:AV51" si="4">AS3-AU3</f>
        <v>6</v>
      </c>
      <c r="AW3" s="29">
        <f t="shared" ref="AW3:AW51" si="5">COUNTIF(AJ:AJ,AQ3)</f>
        <v>0</v>
      </c>
      <c r="AX3">
        <f>AX2+AW3</f>
        <v>0</v>
      </c>
      <c r="AY3" s="30">
        <f t="shared" ref="AY3:AY51" si="6">AS3-AX3</f>
        <v>6</v>
      </c>
    </row>
    <row r="4" spans="1:51">
      <c r="A4" s="149" t="s">
        <v>845</v>
      </c>
      <c r="B4" s="149" t="s">
        <v>846</v>
      </c>
      <c r="C4" s="149" t="s">
        <v>1188</v>
      </c>
      <c r="D4" s="149" t="s">
        <v>50</v>
      </c>
      <c r="E4" s="149" t="s">
        <v>4</v>
      </c>
      <c r="F4" s="149"/>
      <c r="G4" s="149"/>
      <c r="H4" s="149"/>
      <c r="I4" s="149" t="s">
        <v>37</v>
      </c>
      <c r="J4" s="149" t="s">
        <v>47</v>
      </c>
      <c r="K4" s="149"/>
      <c r="L4" s="149" t="s">
        <v>321</v>
      </c>
      <c r="M4" s="150">
        <v>41302.348865740743</v>
      </c>
      <c r="N4" s="150">
        <v>41299.519525462965</v>
      </c>
      <c r="O4" s="150">
        <v>41452.427766203706</v>
      </c>
      <c r="P4" s="149" t="s">
        <v>99</v>
      </c>
      <c r="Q4" s="149" t="s">
        <v>326</v>
      </c>
      <c r="R4" s="149" t="s">
        <v>55</v>
      </c>
      <c r="S4" s="149" t="s">
        <v>74</v>
      </c>
      <c r="T4" s="149" t="s">
        <v>318</v>
      </c>
      <c r="U4" s="149"/>
      <c r="V4" s="149"/>
      <c r="W4" s="149" t="s">
        <v>321</v>
      </c>
      <c r="X4" s="149" t="s">
        <v>1476</v>
      </c>
      <c r="Y4" s="149"/>
      <c r="Z4" s="149" t="s">
        <v>49</v>
      </c>
      <c r="AA4" s="149" t="s">
        <v>74</v>
      </c>
      <c r="AB4" s="150">
        <v>41299.519525462965</v>
      </c>
      <c r="AC4" s="150">
        <v>41452.427766203706</v>
      </c>
      <c r="AD4" s="149" t="s">
        <v>45</v>
      </c>
      <c r="AE4" s="149" t="s">
        <v>45</v>
      </c>
      <c r="AF4" s="149">
        <v>26</v>
      </c>
      <c r="AG4" s="149" t="s">
        <v>46</v>
      </c>
      <c r="AH4" s="149" t="s">
        <v>903</v>
      </c>
      <c r="AI4" s="151">
        <v>41452.427766203706</v>
      </c>
      <c r="AJ4" s="155">
        <f t="shared" si="0"/>
        <v>26</v>
      </c>
      <c r="AK4" s="155"/>
      <c r="AL4" s="152">
        <v>41512</v>
      </c>
      <c r="AM4" s="153">
        <f t="shared" si="1"/>
        <v>35</v>
      </c>
      <c r="AN4" s="149">
        <v>3</v>
      </c>
      <c r="AP4" s="32">
        <v>41404</v>
      </c>
      <c r="AQ4" s="10">
        <v>19</v>
      </c>
      <c r="AR4" s="29">
        <f t="shared" si="2"/>
        <v>0</v>
      </c>
      <c r="AS4">
        <f t="shared" ref="AS4:AS51" si="7">AS3+AR4</f>
        <v>6</v>
      </c>
      <c r="AT4" s="29">
        <f t="shared" si="3"/>
        <v>0</v>
      </c>
      <c r="AU4">
        <f t="shared" ref="AU4:AU51" si="8">AU3+AT4</f>
        <v>0</v>
      </c>
      <c r="AV4" s="30">
        <f t="shared" si="4"/>
        <v>6</v>
      </c>
      <c r="AW4" s="29">
        <f t="shared" si="5"/>
        <v>0</v>
      </c>
      <c r="AX4">
        <f t="shared" ref="AX4:AX51" si="9">AX3+AW4</f>
        <v>0</v>
      </c>
      <c r="AY4" s="30">
        <f t="shared" si="6"/>
        <v>6</v>
      </c>
    </row>
    <row r="5" spans="1:51">
      <c r="A5" s="149" t="s">
        <v>987</v>
      </c>
      <c r="B5" s="149" t="s">
        <v>988</v>
      </c>
      <c r="C5" s="149" t="s">
        <v>1188</v>
      </c>
      <c r="D5" s="149" t="s">
        <v>50</v>
      </c>
      <c r="E5" s="149" t="s">
        <v>4</v>
      </c>
      <c r="F5" s="149"/>
      <c r="G5" s="149"/>
      <c r="H5" s="149"/>
      <c r="I5" s="149" t="s">
        <v>37</v>
      </c>
      <c r="J5" s="149" t="s">
        <v>64</v>
      </c>
      <c r="K5" s="149"/>
      <c r="L5" s="149" t="s">
        <v>191</v>
      </c>
      <c r="M5" s="150">
        <v>41351.476377314815</v>
      </c>
      <c r="N5" s="150">
        <v>41349.696875000001</v>
      </c>
      <c r="O5" s="150">
        <v>41453.562986111108</v>
      </c>
      <c r="P5" s="149" t="s">
        <v>249</v>
      </c>
      <c r="Q5" s="149" t="s">
        <v>70</v>
      </c>
      <c r="R5" s="149" t="s">
        <v>55</v>
      </c>
      <c r="S5" s="149" t="s">
        <v>74</v>
      </c>
      <c r="T5" s="149" t="s">
        <v>318</v>
      </c>
      <c r="U5" s="149"/>
      <c r="V5" s="149"/>
      <c r="W5" s="149" t="s">
        <v>321</v>
      </c>
      <c r="X5" s="149" t="s">
        <v>1476</v>
      </c>
      <c r="Y5" s="149"/>
      <c r="Z5" s="149" t="s">
        <v>63</v>
      </c>
      <c r="AA5" s="149" t="s">
        <v>74</v>
      </c>
      <c r="AB5" s="150">
        <v>41349.696875000001</v>
      </c>
      <c r="AC5" s="150">
        <v>41453.56355324074</v>
      </c>
      <c r="AD5" s="149" t="s">
        <v>45</v>
      </c>
      <c r="AE5" s="149" t="s">
        <v>45</v>
      </c>
      <c r="AF5" s="149">
        <v>26</v>
      </c>
      <c r="AG5" s="149" t="s">
        <v>46</v>
      </c>
      <c r="AH5" s="149" t="s">
        <v>903</v>
      </c>
      <c r="AI5" s="151">
        <v>41453.56355324074</v>
      </c>
      <c r="AJ5" s="155">
        <f t="shared" si="0"/>
        <v>26</v>
      </c>
      <c r="AK5" s="155"/>
      <c r="AL5" s="152">
        <v>41512</v>
      </c>
      <c r="AM5" s="153">
        <f t="shared" si="1"/>
        <v>35</v>
      </c>
      <c r="AN5" s="149">
        <v>3</v>
      </c>
      <c r="AP5" s="32">
        <v>41411</v>
      </c>
      <c r="AQ5" s="10">
        <v>20</v>
      </c>
      <c r="AR5" s="29">
        <f t="shared" si="2"/>
        <v>0</v>
      </c>
      <c r="AS5">
        <f t="shared" si="7"/>
        <v>6</v>
      </c>
      <c r="AT5" s="29">
        <f t="shared" si="3"/>
        <v>0</v>
      </c>
      <c r="AU5">
        <f t="shared" si="8"/>
        <v>0</v>
      </c>
      <c r="AV5" s="30">
        <f t="shared" si="4"/>
        <v>6</v>
      </c>
      <c r="AW5" s="29">
        <f t="shared" si="5"/>
        <v>0</v>
      </c>
      <c r="AX5">
        <f t="shared" si="9"/>
        <v>0</v>
      </c>
      <c r="AY5" s="30">
        <f t="shared" si="6"/>
        <v>6</v>
      </c>
    </row>
    <row r="6" spans="1:51">
      <c r="A6" s="149" t="s">
        <v>1081</v>
      </c>
      <c r="B6" s="149" t="s">
        <v>1113</v>
      </c>
      <c r="C6" s="149" t="s">
        <v>1188</v>
      </c>
      <c r="D6" s="149" t="s">
        <v>50</v>
      </c>
      <c r="E6" s="149" t="s">
        <v>4</v>
      </c>
      <c r="F6" s="149" t="s">
        <v>1080</v>
      </c>
      <c r="G6" s="149"/>
      <c r="H6" s="149"/>
      <c r="I6" s="149" t="s">
        <v>37</v>
      </c>
      <c r="J6" s="149" t="s">
        <v>38</v>
      </c>
      <c r="K6" s="149">
        <v>2792</v>
      </c>
      <c r="L6" s="149" t="s">
        <v>345</v>
      </c>
      <c r="M6" s="150">
        <v>41396.570833333331</v>
      </c>
      <c r="N6" s="150">
        <v>41379.597430555557</v>
      </c>
      <c r="O6" s="150">
        <v>41463.62604166667</v>
      </c>
      <c r="P6" s="149" t="s">
        <v>173</v>
      </c>
      <c r="Q6" s="149" t="s">
        <v>132</v>
      </c>
      <c r="R6" s="149" t="s">
        <v>55</v>
      </c>
      <c r="S6" s="149" t="s">
        <v>118</v>
      </c>
      <c r="T6" s="149" t="s">
        <v>422</v>
      </c>
      <c r="U6" s="149" t="s">
        <v>104</v>
      </c>
      <c r="V6" s="149"/>
      <c r="W6" s="149" t="s">
        <v>345</v>
      </c>
      <c r="X6" s="149" t="s">
        <v>1476</v>
      </c>
      <c r="Y6" s="149"/>
      <c r="Z6" s="149" t="s">
        <v>42</v>
      </c>
      <c r="AA6" s="149" t="s">
        <v>74</v>
      </c>
      <c r="AB6" s="150">
        <v>41379.597430555557</v>
      </c>
      <c r="AC6" s="150">
        <v>41463.62604166667</v>
      </c>
      <c r="AD6" s="149" t="s">
        <v>45</v>
      </c>
      <c r="AE6" s="149" t="s">
        <v>45</v>
      </c>
      <c r="AF6" s="149">
        <v>28</v>
      </c>
      <c r="AG6" s="149" t="s">
        <v>46</v>
      </c>
      <c r="AH6" s="149" t="s">
        <v>903</v>
      </c>
      <c r="AI6" s="151">
        <v>41463.62604166667</v>
      </c>
      <c r="AJ6" s="155">
        <f t="shared" si="0"/>
        <v>28</v>
      </c>
      <c r="AK6" s="155"/>
      <c r="AL6" s="152">
        <v>41512</v>
      </c>
      <c r="AM6" s="153">
        <f t="shared" si="1"/>
        <v>35</v>
      </c>
      <c r="AN6" s="149">
        <v>3</v>
      </c>
      <c r="AP6" s="32">
        <v>41418</v>
      </c>
      <c r="AQ6" s="10">
        <v>21</v>
      </c>
      <c r="AR6" s="29">
        <f t="shared" si="2"/>
        <v>0</v>
      </c>
      <c r="AS6">
        <f t="shared" si="7"/>
        <v>6</v>
      </c>
      <c r="AT6" s="29">
        <f t="shared" si="3"/>
        <v>0</v>
      </c>
      <c r="AU6">
        <f t="shared" si="8"/>
        <v>0</v>
      </c>
      <c r="AV6" s="30">
        <f t="shared" si="4"/>
        <v>6</v>
      </c>
      <c r="AW6" s="29">
        <f t="shared" si="5"/>
        <v>0</v>
      </c>
      <c r="AX6">
        <f t="shared" si="9"/>
        <v>0</v>
      </c>
      <c r="AY6" s="30">
        <f t="shared" si="6"/>
        <v>6</v>
      </c>
    </row>
    <row r="7" spans="1:51">
      <c r="A7" s="149" t="s">
        <v>1090</v>
      </c>
      <c r="B7" s="149" t="s">
        <v>1091</v>
      </c>
      <c r="C7" s="149" t="s">
        <v>67</v>
      </c>
      <c r="D7" s="149" t="s">
        <v>36</v>
      </c>
      <c r="E7" s="149" t="s">
        <v>4</v>
      </c>
      <c r="F7" s="149"/>
      <c r="G7" s="149"/>
      <c r="H7" s="149"/>
      <c r="I7" s="149" t="s">
        <v>37</v>
      </c>
      <c r="J7" s="149" t="s">
        <v>38</v>
      </c>
      <c r="K7" s="149"/>
      <c r="L7" s="149" t="s">
        <v>393</v>
      </c>
      <c r="M7" s="150">
        <v>41584.789780092593</v>
      </c>
      <c r="N7" s="150">
        <v>41381.309155092589</v>
      </c>
      <c r="O7" s="149"/>
      <c r="P7" s="149" t="s">
        <v>53</v>
      </c>
      <c r="Q7" s="149"/>
      <c r="R7" s="149"/>
      <c r="S7" s="149" t="s">
        <v>118</v>
      </c>
      <c r="T7" s="149" t="s">
        <v>318</v>
      </c>
      <c r="U7" s="149"/>
      <c r="V7" s="149"/>
      <c r="W7" s="149" t="s">
        <v>209</v>
      </c>
      <c r="X7" s="149" t="s">
        <v>1476</v>
      </c>
      <c r="Y7" s="149"/>
      <c r="Z7" s="149" t="s">
        <v>42</v>
      </c>
      <c r="AA7" s="149" t="s">
        <v>74</v>
      </c>
      <c r="AB7" s="150">
        <v>41381.309155092589</v>
      </c>
      <c r="AC7" s="149"/>
      <c r="AD7" s="149" t="s">
        <v>45</v>
      </c>
      <c r="AE7" s="149" t="s">
        <v>45</v>
      </c>
      <c r="AF7" s="149">
        <v>0</v>
      </c>
      <c r="AG7" s="149" t="s">
        <v>46</v>
      </c>
      <c r="AH7" s="149" t="s">
        <v>903</v>
      </c>
      <c r="AI7" s="151">
        <v>41691</v>
      </c>
      <c r="AJ7" s="155">
        <f t="shared" si="0"/>
        <v>8</v>
      </c>
      <c r="AK7" s="155"/>
      <c r="AL7" s="152">
        <v>41512</v>
      </c>
      <c r="AM7" s="153">
        <f t="shared" si="1"/>
        <v>35</v>
      </c>
      <c r="AN7" s="149">
        <v>3</v>
      </c>
      <c r="AP7" s="32">
        <v>41425</v>
      </c>
      <c r="AQ7" s="10">
        <v>22</v>
      </c>
      <c r="AR7" s="29">
        <f t="shared" si="2"/>
        <v>0</v>
      </c>
      <c r="AS7">
        <f t="shared" si="7"/>
        <v>6</v>
      </c>
      <c r="AT7" s="29">
        <f t="shared" si="3"/>
        <v>0</v>
      </c>
      <c r="AU7">
        <f t="shared" si="8"/>
        <v>0</v>
      </c>
      <c r="AV7" s="30">
        <f t="shared" si="4"/>
        <v>6</v>
      </c>
      <c r="AW7" s="29">
        <f t="shared" si="5"/>
        <v>0</v>
      </c>
      <c r="AX7">
        <f t="shared" si="9"/>
        <v>0</v>
      </c>
      <c r="AY7" s="30">
        <f t="shared" si="6"/>
        <v>6</v>
      </c>
    </row>
    <row r="8" spans="1:51">
      <c r="A8" s="149" t="s">
        <v>1296</v>
      </c>
      <c r="B8" s="149" t="s">
        <v>1297</v>
      </c>
      <c r="C8" s="149" t="s">
        <v>1188</v>
      </c>
      <c r="D8" s="149" t="s">
        <v>50</v>
      </c>
      <c r="E8" s="149" t="s">
        <v>4</v>
      </c>
      <c r="F8" s="149"/>
      <c r="G8" s="149"/>
      <c r="H8" s="149" t="s">
        <v>1298</v>
      </c>
      <c r="I8" s="149" t="s">
        <v>245</v>
      </c>
      <c r="J8" s="149" t="s">
        <v>38</v>
      </c>
      <c r="K8" s="149"/>
      <c r="L8" s="149" t="s">
        <v>128</v>
      </c>
      <c r="M8" s="150">
        <v>41431.637974537036</v>
      </c>
      <c r="N8" s="150">
        <v>41429.834467592591</v>
      </c>
      <c r="O8" s="150">
        <v>41597.799895833334</v>
      </c>
      <c r="P8" s="149" t="s">
        <v>133</v>
      </c>
      <c r="Q8" s="149" t="s">
        <v>54</v>
      </c>
      <c r="R8" s="149" t="s">
        <v>55</v>
      </c>
      <c r="S8" s="149" t="s">
        <v>74</v>
      </c>
      <c r="T8" s="149" t="s">
        <v>1358</v>
      </c>
      <c r="U8" s="149"/>
      <c r="V8" s="149"/>
      <c r="W8" s="149" t="s">
        <v>248</v>
      </c>
      <c r="X8" s="149" t="s">
        <v>1476</v>
      </c>
      <c r="Y8" s="149" t="s">
        <v>1370</v>
      </c>
      <c r="Z8" s="149" t="s">
        <v>49</v>
      </c>
      <c r="AA8" s="149" t="s">
        <v>74</v>
      </c>
      <c r="AB8" s="150">
        <v>41429.834467592591</v>
      </c>
      <c r="AC8" s="150">
        <v>41597.799895833334</v>
      </c>
      <c r="AD8" s="149" t="s">
        <v>45</v>
      </c>
      <c r="AE8" s="149" t="s">
        <v>58</v>
      </c>
      <c r="AF8" s="149">
        <v>47</v>
      </c>
      <c r="AG8" s="149" t="s">
        <v>46</v>
      </c>
      <c r="AH8" s="149" t="s">
        <v>906</v>
      </c>
      <c r="AI8" s="151">
        <v>41589</v>
      </c>
      <c r="AJ8" s="155">
        <f t="shared" si="0"/>
        <v>46</v>
      </c>
      <c r="AK8" s="155">
        <f t="shared" ref="AK8:AK15" si="10">WEEKNUM(AB8)</f>
        <v>23</v>
      </c>
      <c r="AL8" s="152">
        <v>41512</v>
      </c>
      <c r="AM8" s="153">
        <f t="shared" si="1"/>
        <v>35</v>
      </c>
      <c r="AN8" s="149">
        <v>3</v>
      </c>
      <c r="AP8" s="32">
        <v>41432</v>
      </c>
      <c r="AQ8" s="10">
        <v>23</v>
      </c>
      <c r="AR8" s="29">
        <f t="shared" si="2"/>
        <v>1</v>
      </c>
      <c r="AS8">
        <f t="shared" si="7"/>
        <v>7</v>
      </c>
      <c r="AT8" s="29">
        <f t="shared" si="3"/>
        <v>0</v>
      </c>
      <c r="AU8">
        <f t="shared" si="8"/>
        <v>0</v>
      </c>
      <c r="AV8" s="30">
        <f t="shared" si="4"/>
        <v>7</v>
      </c>
      <c r="AW8" s="29">
        <f t="shared" si="5"/>
        <v>0</v>
      </c>
      <c r="AX8">
        <f t="shared" si="9"/>
        <v>0</v>
      </c>
      <c r="AY8" s="30">
        <f t="shared" si="6"/>
        <v>7</v>
      </c>
    </row>
    <row r="9" spans="1:51">
      <c r="A9" s="149" t="s">
        <v>2985</v>
      </c>
      <c r="B9" s="149" t="s">
        <v>2986</v>
      </c>
      <c r="C9" s="149" t="s">
        <v>71</v>
      </c>
      <c r="D9" s="149" t="s">
        <v>83</v>
      </c>
      <c r="E9" s="149" t="s">
        <v>4</v>
      </c>
      <c r="F9" s="149" t="s">
        <v>170</v>
      </c>
      <c r="G9" s="149"/>
      <c r="H9" s="149" t="s">
        <v>2987</v>
      </c>
      <c r="I9" s="149" t="s">
        <v>37</v>
      </c>
      <c r="J9" s="149" t="s">
        <v>47</v>
      </c>
      <c r="K9" s="149"/>
      <c r="L9" s="149" t="s">
        <v>95</v>
      </c>
      <c r="M9" s="150">
        <v>41590.730324074073</v>
      </c>
      <c r="N9" s="150">
        <v>41589.853483796294</v>
      </c>
      <c r="O9" s="150">
        <v>41620.675092592595</v>
      </c>
      <c r="P9" s="149" t="s">
        <v>133</v>
      </c>
      <c r="Q9" s="149" t="s">
        <v>54</v>
      </c>
      <c r="R9" s="149"/>
      <c r="S9" s="149" t="s">
        <v>109</v>
      </c>
      <c r="T9" s="149" t="s">
        <v>165</v>
      </c>
      <c r="U9" s="149"/>
      <c r="V9" s="149"/>
      <c r="W9" s="149" t="s">
        <v>95</v>
      </c>
      <c r="X9" s="149" t="s">
        <v>1309</v>
      </c>
      <c r="Y9" s="149">
        <v>11991</v>
      </c>
      <c r="Z9" s="149" t="s">
        <v>49</v>
      </c>
      <c r="AA9" s="149" t="s">
        <v>56</v>
      </c>
      <c r="AB9" s="150">
        <v>41589.853483796294</v>
      </c>
      <c r="AC9" s="149"/>
      <c r="AD9" s="149" t="s">
        <v>58</v>
      </c>
      <c r="AE9" s="149" t="s">
        <v>58</v>
      </c>
      <c r="AF9" s="149">
        <v>0</v>
      </c>
      <c r="AG9" s="149" t="s">
        <v>46</v>
      </c>
      <c r="AH9" s="149" t="s">
        <v>56</v>
      </c>
      <c r="AI9" s="151">
        <v>41691</v>
      </c>
      <c r="AJ9" s="154">
        <f t="shared" si="0"/>
        <v>8</v>
      </c>
      <c r="AK9" s="155">
        <f t="shared" si="10"/>
        <v>46</v>
      </c>
      <c r="AL9" s="156">
        <v>41536</v>
      </c>
      <c r="AM9" s="157">
        <f t="shared" si="1"/>
        <v>38</v>
      </c>
      <c r="AN9" s="154">
        <v>3</v>
      </c>
      <c r="AP9" s="32">
        <v>41439</v>
      </c>
      <c r="AQ9" s="10">
        <v>24</v>
      </c>
      <c r="AR9" s="29">
        <f t="shared" si="2"/>
        <v>0</v>
      </c>
      <c r="AS9">
        <f t="shared" si="7"/>
        <v>7</v>
      </c>
      <c r="AT9" s="29">
        <f t="shared" si="3"/>
        <v>0</v>
      </c>
      <c r="AU9">
        <f t="shared" si="8"/>
        <v>0</v>
      </c>
      <c r="AV9" s="30">
        <f t="shared" si="4"/>
        <v>7</v>
      </c>
      <c r="AW9" s="29">
        <f t="shared" si="5"/>
        <v>0</v>
      </c>
      <c r="AX9">
        <f t="shared" si="9"/>
        <v>0</v>
      </c>
      <c r="AY9" s="30">
        <f t="shared" si="6"/>
        <v>7</v>
      </c>
    </row>
    <row r="10" spans="1:51">
      <c r="A10" s="149" t="s">
        <v>3025</v>
      </c>
      <c r="B10" s="149" t="s">
        <v>3026</v>
      </c>
      <c r="C10" s="149" t="s">
        <v>35</v>
      </c>
      <c r="D10" s="149" t="s">
        <v>36</v>
      </c>
      <c r="E10" s="149" t="s">
        <v>4</v>
      </c>
      <c r="F10" s="149"/>
      <c r="G10" s="149"/>
      <c r="H10" s="149" t="s">
        <v>3027</v>
      </c>
      <c r="I10" s="149" t="s">
        <v>130</v>
      </c>
      <c r="J10" s="149" t="s">
        <v>47</v>
      </c>
      <c r="K10" s="149"/>
      <c r="L10" s="149" t="s">
        <v>131</v>
      </c>
      <c r="M10" s="150">
        <v>41612.739236111112</v>
      </c>
      <c r="N10" s="150">
        <v>41601.548310185186</v>
      </c>
      <c r="O10" s="149"/>
      <c r="P10" s="149"/>
      <c r="Q10" s="149"/>
      <c r="R10" s="149"/>
      <c r="S10" s="149" t="s">
        <v>109</v>
      </c>
      <c r="T10" s="149"/>
      <c r="U10" s="149"/>
      <c r="V10" s="149"/>
      <c r="W10" s="149" t="s">
        <v>131</v>
      </c>
      <c r="X10" s="149" t="s">
        <v>1476</v>
      </c>
      <c r="Y10" s="149"/>
      <c r="Z10" s="149" t="s">
        <v>49</v>
      </c>
      <c r="AA10" s="149" t="s">
        <v>74</v>
      </c>
      <c r="AB10" s="150">
        <v>41601.548310185186</v>
      </c>
      <c r="AC10" s="149"/>
      <c r="AD10" s="149" t="s">
        <v>58</v>
      </c>
      <c r="AE10" s="149" t="s">
        <v>58</v>
      </c>
      <c r="AF10" s="149">
        <v>0</v>
      </c>
      <c r="AG10" s="149" t="s">
        <v>46</v>
      </c>
      <c r="AH10" s="149" t="s">
        <v>906</v>
      </c>
      <c r="AI10" s="151">
        <v>41694</v>
      </c>
      <c r="AJ10" s="155">
        <f t="shared" si="0"/>
        <v>9</v>
      </c>
      <c r="AK10" s="155">
        <f t="shared" si="10"/>
        <v>47</v>
      </c>
      <c r="AL10" s="152">
        <v>41512</v>
      </c>
      <c r="AM10" s="153">
        <f t="shared" si="1"/>
        <v>35</v>
      </c>
      <c r="AN10" s="149">
        <v>3</v>
      </c>
      <c r="AP10" s="32">
        <v>41446</v>
      </c>
      <c r="AQ10" s="10">
        <v>25</v>
      </c>
      <c r="AR10" s="29">
        <f t="shared" si="2"/>
        <v>0</v>
      </c>
      <c r="AS10">
        <f t="shared" si="7"/>
        <v>7</v>
      </c>
      <c r="AT10" s="29">
        <f t="shared" si="3"/>
        <v>0</v>
      </c>
      <c r="AU10">
        <f t="shared" si="8"/>
        <v>0</v>
      </c>
      <c r="AV10" s="30">
        <f t="shared" si="4"/>
        <v>7</v>
      </c>
      <c r="AW10" s="29">
        <f t="shared" si="5"/>
        <v>0</v>
      </c>
      <c r="AX10">
        <f t="shared" si="9"/>
        <v>0</v>
      </c>
      <c r="AY10" s="30">
        <f t="shared" si="6"/>
        <v>7</v>
      </c>
    </row>
    <row r="11" spans="1:51">
      <c r="A11" s="149" t="s">
        <v>3028</v>
      </c>
      <c r="B11" s="149" t="s">
        <v>3029</v>
      </c>
      <c r="C11" s="149" t="s">
        <v>35</v>
      </c>
      <c r="D11" s="149" t="s">
        <v>36</v>
      </c>
      <c r="E11" s="149" t="s">
        <v>4</v>
      </c>
      <c r="F11" s="149"/>
      <c r="G11" s="149"/>
      <c r="H11" s="149"/>
      <c r="I11" s="149" t="s">
        <v>130</v>
      </c>
      <c r="J11" s="149" t="s">
        <v>38</v>
      </c>
      <c r="K11" s="149"/>
      <c r="L11" s="149" t="s">
        <v>131</v>
      </c>
      <c r="M11" s="150">
        <v>41612.754513888889</v>
      </c>
      <c r="N11" s="150">
        <v>41603.564004629632</v>
      </c>
      <c r="O11" s="149"/>
      <c r="P11" s="149"/>
      <c r="Q11" s="149"/>
      <c r="R11" s="149"/>
      <c r="S11" s="149" t="s">
        <v>74</v>
      </c>
      <c r="T11" s="149"/>
      <c r="U11" s="149" t="s">
        <v>104</v>
      </c>
      <c r="V11" s="149"/>
      <c r="W11" s="149" t="s">
        <v>271</v>
      </c>
      <c r="X11" s="149" t="s">
        <v>1476</v>
      </c>
      <c r="Y11" s="149"/>
      <c r="Z11" s="149" t="s">
        <v>42</v>
      </c>
      <c r="AA11" s="149" t="s">
        <v>74</v>
      </c>
      <c r="AB11" s="150">
        <v>41603.564004629632</v>
      </c>
      <c r="AC11" s="149"/>
      <c r="AD11" s="149" t="s">
        <v>220</v>
      </c>
      <c r="AE11" s="149" t="s">
        <v>58</v>
      </c>
      <c r="AF11" s="149">
        <v>0</v>
      </c>
      <c r="AG11" s="149" t="s">
        <v>46</v>
      </c>
      <c r="AH11" s="149" t="s">
        <v>906</v>
      </c>
      <c r="AI11" s="151">
        <v>41694</v>
      </c>
      <c r="AJ11" s="155">
        <f t="shared" si="0"/>
        <v>9</v>
      </c>
      <c r="AK11" s="155">
        <f t="shared" si="10"/>
        <v>48</v>
      </c>
      <c r="AL11" s="152">
        <v>41512</v>
      </c>
      <c r="AM11" s="153">
        <f t="shared" si="1"/>
        <v>35</v>
      </c>
      <c r="AN11" s="149">
        <v>3</v>
      </c>
      <c r="AP11" s="32">
        <v>41453</v>
      </c>
      <c r="AQ11" s="10">
        <v>26</v>
      </c>
      <c r="AR11" s="29">
        <f t="shared" si="2"/>
        <v>0</v>
      </c>
      <c r="AS11">
        <f t="shared" si="7"/>
        <v>7</v>
      </c>
      <c r="AT11" s="29">
        <f t="shared" si="3"/>
        <v>2</v>
      </c>
      <c r="AU11">
        <f t="shared" si="8"/>
        <v>2</v>
      </c>
      <c r="AV11" s="30">
        <f t="shared" si="4"/>
        <v>5</v>
      </c>
      <c r="AW11" s="29">
        <f t="shared" si="5"/>
        <v>2</v>
      </c>
      <c r="AX11">
        <f>AX10+AW11</f>
        <v>2</v>
      </c>
      <c r="AY11" s="30">
        <f t="shared" si="6"/>
        <v>5</v>
      </c>
    </row>
    <row r="12" spans="1:51">
      <c r="A12" s="149" t="s">
        <v>3041</v>
      </c>
      <c r="B12" s="149" t="s">
        <v>3042</v>
      </c>
      <c r="C12" s="149" t="s">
        <v>35</v>
      </c>
      <c r="D12" s="149" t="s">
        <v>36</v>
      </c>
      <c r="E12" s="149" t="s">
        <v>4</v>
      </c>
      <c r="F12" s="149"/>
      <c r="G12" s="149"/>
      <c r="H12" s="149"/>
      <c r="I12" s="149" t="s">
        <v>130</v>
      </c>
      <c r="J12" s="149" t="s">
        <v>38</v>
      </c>
      <c r="K12" s="149"/>
      <c r="L12" s="149" t="s">
        <v>131</v>
      </c>
      <c r="M12" s="150">
        <v>41611.731666666667</v>
      </c>
      <c r="N12" s="150">
        <v>41603.614687499998</v>
      </c>
      <c r="O12" s="149"/>
      <c r="P12" s="149"/>
      <c r="Q12" s="149"/>
      <c r="R12" s="149"/>
      <c r="S12" s="149" t="s">
        <v>74</v>
      </c>
      <c r="T12" s="149"/>
      <c r="U12" s="149" t="s">
        <v>104</v>
      </c>
      <c r="V12" s="149"/>
      <c r="W12" s="149" t="s">
        <v>271</v>
      </c>
      <c r="X12" s="149" t="s">
        <v>1476</v>
      </c>
      <c r="Y12" s="149"/>
      <c r="Z12" s="149" t="s">
        <v>42</v>
      </c>
      <c r="AA12" s="149" t="s">
        <v>74</v>
      </c>
      <c r="AB12" s="150">
        <v>41603.614687499998</v>
      </c>
      <c r="AC12" s="149"/>
      <c r="AD12" s="149" t="s">
        <v>220</v>
      </c>
      <c r="AE12" s="149" t="s">
        <v>58</v>
      </c>
      <c r="AF12" s="149">
        <v>0</v>
      </c>
      <c r="AG12" s="149" t="s">
        <v>46</v>
      </c>
      <c r="AH12" s="149" t="s">
        <v>906</v>
      </c>
      <c r="AI12" s="151">
        <v>41696</v>
      </c>
      <c r="AJ12" s="155">
        <f t="shared" si="0"/>
        <v>9</v>
      </c>
      <c r="AK12" s="155">
        <f t="shared" si="10"/>
        <v>48</v>
      </c>
      <c r="AL12" s="152">
        <v>41512</v>
      </c>
      <c r="AM12" s="153">
        <f t="shared" si="1"/>
        <v>35</v>
      </c>
      <c r="AN12" s="149">
        <v>3</v>
      </c>
      <c r="AP12" s="32">
        <v>41460</v>
      </c>
      <c r="AQ12" s="10">
        <v>27</v>
      </c>
      <c r="AR12" s="29">
        <f t="shared" si="2"/>
        <v>0</v>
      </c>
      <c r="AS12">
        <f t="shared" si="7"/>
        <v>7</v>
      </c>
      <c r="AT12" s="29">
        <f t="shared" si="3"/>
        <v>0</v>
      </c>
      <c r="AU12">
        <f t="shared" si="8"/>
        <v>2</v>
      </c>
      <c r="AV12" s="30">
        <f t="shared" si="4"/>
        <v>5</v>
      </c>
      <c r="AW12" s="29">
        <f t="shared" si="5"/>
        <v>0</v>
      </c>
      <c r="AX12">
        <f t="shared" si="9"/>
        <v>2</v>
      </c>
      <c r="AY12" s="30">
        <f t="shared" si="6"/>
        <v>5</v>
      </c>
    </row>
    <row r="13" spans="1:51">
      <c r="A13" s="149" t="s">
        <v>3043</v>
      </c>
      <c r="B13" s="149" t="s">
        <v>3044</v>
      </c>
      <c r="C13" s="149" t="s">
        <v>35</v>
      </c>
      <c r="D13" s="149" t="s">
        <v>36</v>
      </c>
      <c r="E13" s="149" t="s">
        <v>4</v>
      </c>
      <c r="F13" s="149"/>
      <c r="G13" s="149"/>
      <c r="H13" s="149"/>
      <c r="I13" s="149" t="s">
        <v>245</v>
      </c>
      <c r="J13" s="149" t="s">
        <v>38</v>
      </c>
      <c r="K13" s="149"/>
      <c r="L13" s="149" t="s">
        <v>128</v>
      </c>
      <c r="M13" s="150">
        <v>41611.720729166664</v>
      </c>
      <c r="N13" s="150">
        <v>41604.638692129629</v>
      </c>
      <c r="O13" s="149"/>
      <c r="P13" s="149"/>
      <c r="Q13" s="149"/>
      <c r="R13" s="149"/>
      <c r="S13" s="149" t="s">
        <v>74</v>
      </c>
      <c r="T13" s="149"/>
      <c r="U13" s="149" t="s">
        <v>104</v>
      </c>
      <c r="V13" s="149"/>
      <c r="W13" s="149" t="s">
        <v>271</v>
      </c>
      <c r="X13" s="149" t="s">
        <v>1476</v>
      </c>
      <c r="Y13" s="149"/>
      <c r="Z13" s="149" t="s">
        <v>42</v>
      </c>
      <c r="AA13" s="149" t="s">
        <v>74</v>
      </c>
      <c r="AB13" s="150">
        <v>41604.638692129629</v>
      </c>
      <c r="AC13" s="149"/>
      <c r="AD13" s="149" t="s">
        <v>45</v>
      </c>
      <c r="AE13" s="149" t="s">
        <v>58</v>
      </c>
      <c r="AF13" s="149">
        <v>0</v>
      </c>
      <c r="AG13" s="149" t="s">
        <v>46</v>
      </c>
      <c r="AH13" s="149" t="s">
        <v>906</v>
      </c>
      <c r="AI13" s="151">
        <v>41696</v>
      </c>
      <c r="AJ13" s="155">
        <f t="shared" si="0"/>
        <v>9</v>
      </c>
      <c r="AK13" s="155">
        <f t="shared" si="10"/>
        <v>48</v>
      </c>
      <c r="AL13" s="152">
        <v>41512</v>
      </c>
      <c r="AM13" s="153">
        <f t="shared" si="1"/>
        <v>35</v>
      </c>
      <c r="AN13" s="149">
        <v>3</v>
      </c>
      <c r="AP13" s="32">
        <v>41467</v>
      </c>
      <c r="AQ13" s="10">
        <v>28</v>
      </c>
      <c r="AR13" s="29">
        <f t="shared" si="2"/>
        <v>0</v>
      </c>
      <c r="AS13">
        <f t="shared" si="7"/>
        <v>7</v>
      </c>
      <c r="AT13" s="29">
        <f t="shared" si="3"/>
        <v>2</v>
      </c>
      <c r="AU13">
        <f t="shared" si="8"/>
        <v>4</v>
      </c>
      <c r="AV13" s="30">
        <f t="shared" si="4"/>
        <v>3</v>
      </c>
      <c r="AW13" s="29">
        <f t="shared" si="5"/>
        <v>2</v>
      </c>
      <c r="AX13">
        <f t="shared" si="9"/>
        <v>4</v>
      </c>
      <c r="AY13" s="30">
        <f t="shared" si="6"/>
        <v>3</v>
      </c>
    </row>
    <row r="14" spans="1:51">
      <c r="A14" s="149" t="s">
        <v>3063</v>
      </c>
      <c r="B14" s="149" t="s">
        <v>3064</v>
      </c>
      <c r="C14" s="149" t="s">
        <v>35</v>
      </c>
      <c r="D14" s="149" t="s">
        <v>36</v>
      </c>
      <c r="E14" s="149" t="s">
        <v>4</v>
      </c>
      <c r="F14" s="149"/>
      <c r="G14" s="149"/>
      <c r="H14" s="149"/>
      <c r="I14" s="149" t="s">
        <v>117</v>
      </c>
      <c r="J14" s="149" t="s">
        <v>38</v>
      </c>
      <c r="K14" s="149"/>
      <c r="L14" s="149" t="s">
        <v>3065</v>
      </c>
      <c r="M14" s="150">
        <v>41613.60328703704</v>
      </c>
      <c r="N14" s="150">
        <v>41612.676678240743</v>
      </c>
      <c r="O14" s="150"/>
      <c r="P14" s="149"/>
      <c r="Q14" s="149"/>
      <c r="R14" s="149"/>
      <c r="S14" s="149" t="s">
        <v>109</v>
      </c>
      <c r="T14" s="149"/>
      <c r="U14" s="149"/>
      <c r="V14" s="149"/>
      <c r="W14" s="149" t="s">
        <v>269</v>
      </c>
      <c r="X14" s="152" t="s">
        <v>1476</v>
      </c>
      <c r="Y14" s="149"/>
      <c r="Z14" s="149" t="s">
        <v>42</v>
      </c>
      <c r="AA14" s="149" t="s">
        <v>74</v>
      </c>
      <c r="AB14" s="150">
        <v>41612.676678240743</v>
      </c>
      <c r="AC14" s="150"/>
      <c r="AD14" s="149" t="s">
        <v>220</v>
      </c>
      <c r="AE14" s="149" t="s">
        <v>44</v>
      </c>
      <c r="AF14" s="149">
        <f>WEEKNUM(AC14)</f>
        <v>0</v>
      </c>
      <c r="AG14" s="149" t="s">
        <v>59</v>
      </c>
      <c r="AH14" s="149" t="s">
        <v>1649</v>
      </c>
      <c r="AI14" s="151">
        <v>41691</v>
      </c>
      <c r="AJ14" s="177">
        <f>WEEKNUM(AI14)</f>
        <v>8</v>
      </c>
      <c r="AK14" s="155">
        <f t="shared" si="10"/>
        <v>49</v>
      </c>
      <c r="AL14" s="152">
        <v>41512</v>
      </c>
      <c r="AM14" s="153">
        <f>WEEKNUM(AL14)</f>
        <v>35</v>
      </c>
      <c r="AN14" s="149">
        <v>3</v>
      </c>
      <c r="AP14" s="32">
        <v>41474</v>
      </c>
      <c r="AQ14" s="10">
        <v>29</v>
      </c>
      <c r="AR14" s="29">
        <f t="shared" si="2"/>
        <v>0</v>
      </c>
      <c r="AS14">
        <f t="shared" si="7"/>
        <v>7</v>
      </c>
      <c r="AT14" s="29">
        <f t="shared" si="3"/>
        <v>0</v>
      </c>
      <c r="AU14">
        <f t="shared" si="8"/>
        <v>4</v>
      </c>
      <c r="AV14" s="30">
        <f t="shared" si="4"/>
        <v>3</v>
      </c>
      <c r="AW14" s="29">
        <f t="shared" si="5"/>
        <v>0</v>
      </c>
      <c r="AX14">
        <f t="shared" si="9"/>
        <v>4</v>
      </c>
      <c r="AY14" s="30">
        <f t="shared" si="6"/>
        <v>3</v>
      </c>
    </row>
    <row r="15" spans="1:51">
      <c r="A15" s="149" t="s">
        <v>3191</v>
      </c>
      <c r="B15" s="149" t="s">
        <v>3192</v>
      </c>
      <c r="C15" s="149" t="s">
        <v>35</v>
      </c>
      <c r="D15" s="149" t="s">
        <v>36</v>
      </c>
      <c r="E15" s="149" t="s">
        <v>4</v>
      </c>
      <c r="F15" s="149"/>
      <c r="G15" s="149"/>
      <c r="H15" s="149"/>
      <c r="I15" s="149" t="s">
        <v>245</v>
      </c>
      <c r="J15" s="149" t="s">
        <v>47</v>
      </c>
      <c r="K15" s="149"/>
      <c r="L15" s="149" t="s">
        <v>248</v>
      </c>
      <c r="M15" s="150">
        <v>41662.605069444442</v>
      </c>
      <c r="N15" s="150">
        <v>41661.553425925929</v>
      </c>
      <c r="O15" s="150"/>
      <c r="P15" s="149" t="s">
        <v>127</v>
      </c>
      <c r="Q15" s="149"/>
      <c r="R15" s="149"/>
      <c r="S15" s="149" t="s">
        <v>74</v>
      </c>
      <c r="T15" s="149"/>
      <c r="U15" s="149"/>
      <c r="V15" s="149"/>
      <c r="W15" s="149" t="s">
        <v>248</v>
      </c>
      <c r="X15" s="152" t="s">
        <v>1476</v>
      </c>
      <c r="Y15" s="149"/>
      <c r="Z15" s="149" t="s">
        <v>49</v>
      </c>
      <c r="AA15" s="149" t="s">
        <v>74</v>
      </c>
      <c r="AB15" s="150">
        <v>41661.553425925929</v>
      </c>
      <c r="AC15" s="150"/>
      <c r="AD15" s="149" t="s">
        <v>45</v>
      </c>
      <c r="AE15" s="149" t="s">
        <v>45</v>
      </c>
      <c r="AF15" s="149">
        <f>WEEKNUM(AC15)</f>
        <v>0</v>
      </c>
      <c r="AG15" s="149" t="s">
        <v>46</v>
      </c>
      <c r="AH15" s="149" t="s">
        <v>903</v>
      </c>
      <c r="AI15" s="151">
        <v>41691</v>
      </c>
      <c r="AJ15" s="177">
        <f>WEEKNUM(AI15)</f>
        <v>8</v>
      </c>
      <c r="AK15" s="155">
        <f t="shared" si="10"/>
        <v>4</v>
      </c>
      <c r="AL15" s="152">
        <v>41512</v>
      </c>
      <c r="AM15" s="153">
        <f>WEEKNUM(AL15)</f>
        <v>35</v>
      </c>
      <c r="AN15" s="149">
        <v>3</v>
      </c>
      <c r="AP15" s="32">
        <v>41481</v>
      </c>
      <c r="AQ15" s="10">
        <v>30</v>
      </c>
      <c r="AR15" s="29">
        <f t="shared" si="2"/>
        <v>0</v>
      </c>
      <c r="AS15">
        <f t="shared" si="7"/>
        <v>7</v>
      </c>
      <c r="AT15" s="29">
        <f t="shared" si="3"/>
        <v>0</v>
      </c>
      <c r="AU15">
        <f t="shared" si="8"/>
        <v>4</v>
      </c>
      <c r="AV15" s="30">
        <f t="shared" si="4"/>
        <v>3</v>
      </c>
      <c r="AW15" s="29">
        <f t="shared" si="5"/>
        <v>0</v>
      </c>
      <c r="AX15">
        <f t="shared" si="9"/>
        <v>4</v>
      </c>
      <c r="AY15" s="30">
        <f t="shared" si="6"/>
        <v>3</v>
      </c>
    </row>
    <row r="16" spans="1:51">
      <c r="AP16" s="32">
        <v>41488</v>
      </c>
      <c r="AQ16" s="10">
        <v>31</v>
      </c>
      <c r="AR16" s="29">
        <f t="shared" si="2"/>
        <v>0</v>
      </c>
      <c r="AS16">
        <f t="shared" si="7"/>
        <v>7</v>
      </c>
      <c r="AT16" s="29">
        <f t="shared" si="3"/>
        <v>0</v>
      </c>
      <c r="AU16">
        <f t="shared" si="8"/>
        <v>4</v>
      </c>
      <c r="AV16" s="30">
        <f t="shared" si="4"/>
        <v>3</v>
      </c>
      <c r="AW16" s="29">
        <f t="shared" si="5"/>
        <v>0</v>
      </c>
      <c r="AX16">
        <f t="shared" si="9"/>
        <v>4</v>
      </c>
      <c r="AY16" s="30">
        <f t="shared" si="6"/>
        <v>3</v>
      </c>
    </row>
    <row r="17" spans="42:51">
      <c r="AP17" s="32">
        <v>41495</v>
      </c>
      <c r="AQ17" s="10">
        <v>32</v>
      </c>
      <c r="AR17" s="29">
        <f t="shared" si="2"/>
        <v>0</v>
      </c>
      <c r="AS17">
        <f t="shared" si="7"/>
        <v>7</v>
      </c>
      <c r="AT17" s="29">
        <f t="shared" si="3"/>
        <v>0</v>
      </c>
      <c r="AU17">
        <f t="shared" si="8"/>
        <v>4</v>
      </c>
      <c r="AV17" s="30">
        <f t="shared" si="4"/>
        <v>3</v>
      </c>
      <c r="AW17" s="29">
        <f t="shared" si="5"/>
        <v>0</v>
      </c>
      <c r="AX17">
        <f t="shared" si="9"/>
        <v>4</v>
      </c>
      <c r="AY17" s="30">
        <f t="shared" si="6"/>
        <v>3</v>
      </c>
    </row>
    <row r="18" spans="42:51">
      <c r="AP18" s="32">
        <v>41502</v>
      </c>
      <c r="AQ18" s="10">
        <v>33</v>
      </c>
      <c r="AR18" s="29">
        <f t="shared" si="2"/>
        <v>0</v>
      </c>
      <c r="AS18">
        <f t="shared" si="7"/>
        <v>7</v>
      </c>
      <c r="AT18" s="29">
        <f t="shared" si="3"/>
        <v>0</v>
      </c>
      <c r="AU18">
        <f t="shared" si="8"/>
        <v>4</v>
      </c>
      <c r="AV18" s="30">
        <f t="shared" si="4"/>
        <v>3</v>
      </c>
      <c r="AW18" s="29">
        <f t="shared" si="5"/>
        <v>0</v>
      </c>
      <c r="AX18">
        <f t="shared" si="9"/>
        <v>4</v>
      </c>
      <c r="AY18" s="30">
        <f t="shared" si="6"/>
        <v>3</v>
      </c>
    </row>
    <row r="19" spans="42:51">
      <c r="AP19" s="32">
        <v>41509</v>
      </c>
      <c r="AQ19" s="10">
        <v>34</v>
      </c>
      <c r="AR19" s="29">
        <f t="shared" si="2"/>
        <v>0</v>
      </c>
      <c r="AS19">
        <f t="shared" si="7"/>
        <v>7</v>
      </c>
      <c r="AT19" s="29">
        <f t="shared" si="3"/>
        <v>0</v>
      </c>
      <c r="AU19">
        <f t="shared" si="8"/>
        <v>4</v>
      </c>
      <c r="AV19" s="30">
        <f t="shared" si="4"/>
        <v>3</v>
      </c>
      <c r="AW19" s="29">
        <f t="shared" si="5"/>
        <v>0</v>
      </c>
      <c r="AX19">
        <f t="shared" si="9"/>
        <v>4</v>
      </c>
      <c r="AY19" s="30">
        <f t="shared" si="6"/>
        <v>3</v>
      </c>
    </row>
    <row r="20" spans="42:51">
      <c r="AP20" s="32">
        <v>41516</v>
      </c>
      <c r="AQ20" s="10">
        <v>35</v>
      </c>
      <c r="AR20" s="29">
        <f t="shared" si="2"/>
        <v>0</v>
      </c>
      <c r="AS20">
        <f t="shared" si="7"/>
        <v>7</v>
      </c>
      <c r="AT20" s="29">
        <f t="shared" si="3"/>
        <v>0</v>
      </c>
      <c r="AU20">
        <f t="shared" si="8"/>
        <v>4</v>
      </c>
      <c r="AV20" s="30">
        <f t="shared" si="4"/>
        <v>3</v>
      </c>
      <c r="AW20" s="29">
        <f t="shared" si="5"/>
        <v>0</v>
      </c>
      <c r="AX20">
        <f t="shared" si="9"/>
        <v>4</v>
      </c>
      <c r="AY20" s="30">
        <f t="shared" si="6"/>
        <v>3</v>
      </c>
    </row>
    <row r="21" spans="42:51">
      <c r="AP21" s="32">
        <v>41523</v>
      </c>
      <c r="AQ21" s="10">
        <v>36</v>
      </c>
      <c r="AR21" s="29">
        <f t="shared" si="2"/>
        <v>0</v>
      </c>
      <c r="AS21">
        <f t="shared" si="7"/>
        <v>7</v>
      </c>
      <c r="AT21" s="29">
        <f t="shared" si="3"/>
        <v>0</v>
      </c>
      <c r="AU21">
        <f t="shared" si="8"/>
        <v>4</v>
      </c>
      <c r="AV21" s="30">
        <f t="shared" si="4"/>
        <v>3</v>
      </c>
      <c r="AW21" s="29">
        <f t="shared" si="5"/>
        <v>0</v>
      </c>
      <c r="AX21">
        <f t="shared" si="9"/>
        <v>4</v>
      </c>
      <c r="AY21" s="30">
        <f t="shared" si="6"/>
        <v>3</v>
      </c>
    </row>
    <row r="22" spans="42:51">
      <c r="AP22" s="32">
        <v>41530</v>
      </c>
      <c r="AQ22" s="10">
        <v>37</v>
      </c>
      <c r="AR22" s="29">
        <f t="shared" si="2"/>
        <v>0</v>
      </c>
      <c r="AS22">
        <f t="shared" si="7"/>
        <v>7</v>
      </c>
      <c r="AT22" s="29">
        <f t="shared" si="3"/>
        <v>0</v>
      </c>
      <c r="AU22">
        <f t="shared" si="8"/>
        <v>4</v>
      </c>
      <c r="AV22" s="30">
        <f t="shared" si="4"/>
        <v>3</v>
      </c>
      <c r="AW22" s="29">
        <f t="shared" si="5"/>
        <v>0</v>
      </c>
      <c r="AX22">
        <f t="shared" si="9"/>
        <v>4</v>
      </c>
      <c r="AY22" s="30">
        <f t="shared" si="6"/>
        <v>3</v>
      </c>
    </row>
    <row r="23" spans="42:51">
      <c r="AP23" s="32">
        <v>41537</v>
      </c>
      <c r="AQ23" s="10">
        <v>38</v>
      </c>
      <c r="AR23" s="29">
        <f t="shared" si="2"/>
        <v>0</v>
      </c>
      <c r="AS23">
        <f t="shared" si="7"/>
        <v>7</v>
      </c>
      <c r="AT23" s="29">
        <f t="shared" si="3"/>
        <v>0</v>
      </c>
      <c r="AU23">
        <f t="shared" si="8"/>
        <v>4</v>
      </c>
      <c r="AV23" s="30">
        <v>3</v>
      </c>
      <c r="AW23" s="29">
        <f t="shared" si="5"/>
        <v>0</v>
      </c>
      <c r="AX23">
        <f t="shared" si="9"/>
        <v>4</v>
      </c>
      <c r="AY23" s="30">
        <f t="shared" si="6"/>
        <v>3</v>
      </c>
    </row>
    <row r="24" spans="42:51">
      <c r="AP24" s="32">
        <v>41544</v>
      </c>
      <c r="AQ24" s="10">
        <v>39</v>
      </c>
      <c r="AR24" s="29">
        <f t="shared" si="2"/>
        <v>0</v>
      </c>
      <c r="AS24">
        <f t="shared" si="7"/>
        <v>7</v>
      </c>
      <c r="AT24" s="29">
        <f t="shared" si="3"/>
        <v>0</v>
      </c>
      <c r="AU24">
        <f t="shared" si="8"/>
        <v>4</v>
      </c>
      <c r="AV24" s="30">
        <f t="shared" si="4"/>
        <v>3</v>
      </c>
      <c r="AW24" s="29">
        <f t="shared" si="5"/>
        <v>0</v>
      </c>
      <c r="AX24">
        <f t="shared" si="9"/>
        <v>4</v>
      </c>
      <c r="AY24" s="30">
        <f t="shared" si="6"/>
        <v>3</v>
      </c>
    </row>
    <row r="25" spans="42:51">
      <c r="AP25" s="32">
        <v>41551</v>
      </c>
      <c r="AQ25" s="10">
        <v>40</v>
      </c>
      <c r="AR25" s="29">
        <f t="shared" si="2"/>
        <v>0</v>
      </c>
      <c r="AS25">
        <f t="shared" si="7"/>
        <v>7</v>
      </c>
      <c r="AT25" s="29">
        <f t="shared" si="3"/>
        <v>0</v>
      </c>
      <c r="AU25">
        <f t="shared" si="8"/>
        <v>4</v>
      </c>
      <c r="AV25" s="30">
        <f t="shared" si="4"/>
        <v>3</v>
      </c>
      <c r="AW25" s="29">
        <f t="shared" si="5"/>
        <v>0</v>
      </c>
      <c r="AX25">
        <f t="shared" si="9"/>
        <v>4</v>
      </c>
      <c r="AY25" s="30">
        <f t="shared" si="6"/>
        <v>3</v>
      </c>
    </row>
    <row r="26" spans="42:51">
      <c r="AP26" s="32">
        <v>41558</v>
      </c>
      <c r="AQ26" s="10">
        <v>41</v>
      </c>
      <c r="AR26" s="29">
        <f t="shared" si="2"/>
        <v>0</v>
      </c>
      <c r="AS26">
        <f t="shared" si="7"/>
        <v>7</v>
      </c>
      <c r="AT26" s="29">
        <f t="shared" si="3"/>
        <v>0</v>
      </c>
      <c r="AU26">
        <f t="shared" si="8"/>
        <v>4</v>
      </c>
      <c r="AV26" s="30">
        <f t="shared" si="4"/>
        <v>3</v>
      </c>
      <c r="AW26" s="29">
        <f t="shared" si="5"/>
        <v>0</v>
      </c>
      <c r="AX26">
        <f t="shared" si="9"/>
        <v>4</v>
      </c>
      <c r="AY26" s="30">
        <f t="shared" si="6"/>
        <v>3</v>
      </c>
    </row>
    <row r="27" spans="42:51">
      <c r="AP27" s="32">
        <v>41565</v>
      </c>
      <c r="AQ27" s="10">
        <v>42</v>
      </c>
      <c r="AR27" s="29">
        <f t="shared" si="2"/>
        <v>0</v>
      </c>
      <c r="AS27">
        <f t="shared" si="7"/>
        <v>7</v>
      </c>
      <c r="AT27" s="29">
        <f t="shared" si="3"/>
        <v>0</v>
      </c>
      <c r="AU27">
        <f t="shared" si="8"/>
        <v>4</v>
      </c>
      <c r="AV27" s="30">
        <f t="shared" si="4"/>
        <v>3</v>
      </c>
      <c r="AW27" s="29">
        <f t="shared" si="5"/>
        <v>0</v>
      </c>
      <c r="AX27">
        <f t="shared" si="9"/>
        <v>4</v>
      </c>
      <c r="AY27" s="30">
        <f t="shared" si="6"/>
        <v>3</v>
      </c>
    </row>
    <row r="28" spans="42:51">
      <c r="AP28" s="32">
        <v>41572</v>
      </c>
      <c r="AQ28" s="10">
        <v>43</v>
      </c>
      <c r="AR28" s="29">
        <f t="shared" si="2"/>
        <v>0</v>
      </c>
      <c r="AS28">
        <f t="shared" si="7"/>
        <v>7</v>
      </c>
      <c r="AT28" s="29">
        <f t="shared" si="3"/>
        <v>0</v>
      </c>
      <c r="AU28">
        <f t="shared" si="8"/>
        <v>4</v>
      </c>
      <c r="AV28" s="30">
        <f t="shared" si="4"/>
        <v>3</v>
      </c>
      <c r="AW28" s="29">
        <f t="shared" si="5"/>
        <v>0</v>
      </c>
      <c r="AX28">
        <f t="shared" si="9"/>
        <v>4</v>
      </c>
      <c r="AY28" s="30">
        <f t="shared" si="6"/>
        <v>3</v>
      </c>
    </row>
    <row r="29" spans="42:51">
      <c r="AP29" s="32">
        <v>41579</v>
      </c>
      <c r="AQ29" s="10">
        <v>44</v>
      </c>
      <c r="AR29" s="29">
        <f t="shared" si="2"/>
        <v>0</v>
      </c>
      <c r="AS29">
        <f t="shared" si="7"/>
        <v>7</v>
      </c>
      <c r="AT29" s="29">
        <f t="shared" si="3"/>
        <v>0</v>
      </c>
      <c r="AU29">
        <f t="shared" si="8"/>
        <v>4</v>
      </c>
      <c r="AV29" s="30">
        <f t="shared" si="4"/>
        <v>3</v>
      </c>
      <c r="AW29" s="29">
        <f t="shared" si="5"/>
        <v>0</v>
      </c>
      <c r="AX29">
        <f t="shared" si="9"/>
        <v>4</v>
      </c>
      <c r="AY29" s="30">
        <f t="shared" si="6"/>
        <v>3</v>
      </c>
    </row>
    <row r="30" spans="42:51">
      <c r="AP30" s="32">
        <v>41586</v>
      </c>
      <c r="AQ30" s="10">
        <v>45</v>
      </c>
      <c r="AR30" s="29">
        <f t="shared" si="2"/>
        <v>0</v>
      </c>
      <c r="AS30">
        <f t="shared" si="7"/>
        <v>7</v>
      </c>
      <c r="AT30" s="29">
        <f t="shared" si="3"/>
        <v>0</v>
      </c>
      <c r="AU30">
        <f t="shared" si="8"/>
        <v>4</v>
      </c>
      <c r="AV30" s="30">
        <f t="shared" si="4"/>
        <v>3</v>
      </c>
      <c r="AW30" s="29">
        <f t="shared" si="5"/>
        <v>0</v>
      </c>
      <c r="AX30">
        <f t="shared" si="9"/>
        <v>4</v>
      </c>
      <c r="AY30" s="30">
        <f t="shared" si="6"/>
        <v>3</v>
      </c>
    </row>
    <row r="31" spans="42:51">
      <c r="AP31" s="32">
        <v>41593</v>
      </c>
      <c r="AQ31" s="10">
        <v>46</v>
      </c>
      <c r="AR31" s="29">
        <f t="shared" si="2"/>
        <v>1</v>
      </c>
      <c r="AS31">
        <f t="shared" si="7"/>
        <v>8</v>
      </c>
      <c r="AT31" s="29">
        <f t="shared" si="3"/>
        <v>0</v>
      </c>
      <c r="AU31">
        <f t="shared" si="8"/>
        <v>4</v>
      </c>
      <c r="AV31" s="30">
        <f t="shared" si="4"/>
        <v>4</v>
      </c>
      <c r="AW31" s="29">
        <f t="shared" si="5"/>
        <v>1</v>
      </c>
      <c r="AX31">
        <f t="shared" si="9"/>
        <v>5</v>
      </c>
      <c r="AY31" s="30">
        <f t="shared" si="6"/>
        <v>3</v>
      </c>
    </row>
    <row r="32" spans="42:51">
      <c r="AP32" s="32">
        <v>41600</v>
      </c>
      <c r="AQ32" s="10">
        <v>47</v>
      </c>
      <c r="AR32" s="29">
        <f t="shared" si="2"/>
        <v>1</v>
      </c>
      <c r="AS32">
        <f t="shared" si="7"/>
        <v>9</v>
      </c>
      <c r="AT32" s="29">
        <f t="shared" si="3"/>
        <v>1</v>
      </c>
      <c r="AU32">
        <f t="shared" si="8"/>
        <v>5</v>
      </c>
      <c r="AV32" s="30">
        <f t="shared" si="4"/>
        <v>4</v>
      </c>
      <c r="AW32" s="29">
        <f t="shared" si="5"/>
        <v>0</v>
      </c>
      <c r="AX32">
        <f t="shared" si="9"/>
        <v>5</v>
      </c>
      <c r="AY32" s="30">
        <f t="shared" si="6"/>
        <v>4</v>
      </c>
    </row>
    <row r="33" spans="42:51">
      <c r="AP33" s="32">
        <v>41607</v>
      </c>
      <c r="AQ33" s="10">
        <v>48</v>
      </c>
      <c r="AR33" s="29">
        <f t="shared" si="2"/>
        <v>3</v>
      </c>
      <c r="AS33">
        <f t="shared" si="7"/>
        <v>12</v>
      </c>
      <c r="AT33" s="29">
        <f t="shared" si="3"/>
        <v>0</v>
      </c>
      <c r="AU33">
        <f t="shared" si="8"/>
        <v>5</v>
      </c>
      <c r="AV33" s="30">
        <f t="shared" si="4"/>
        <v>7</v>
      </c>
      <c r="AW33" s="29">
        <f t="shared" si="5"/>
        <v>0</v>
      </c>
      <c r="AX33">
        <f t="shared" si="9"/>
        <v>5</v>
      </c>
      <c r="AY33" s="30">
        <f t="shared" si="6"/>
        <v>7</v>
      </c>
    </row>
    <row r="34" spans="42:51">
      <c r="AP34" s="32">
        <v>41614</v>
      </c>
      <c r="AQ34" s="10">
        <v>49</v>
      </c>
      <c r="AR34" s="29">
        <f t="shared" si="2"/>
        <v>1</v>
      </c>
      <c r="AS34">
        <f t="shared" si="7"/>
        <v>13</v>
      </c>
      <c r="AT34" s="29">
        <f t="shared" si="3"/>
        <v>0</v>
      </c>
      <c r="AU34">
        <f t="shared" si="8"/>
        <v>5</v>
      </c>
      <c r="AV34" s="30">
        <f t="shared" si="4"/>
        <v>8</v>
      </c>
      <c r="AW34" s="29">
        <f t="shared" si="5"/>
        <v>0</v>
      </c>
      <c r="AX34">
        <f t="shared" si="9"/>
        <v>5</v>
      </c>
      <c r="AY34" s="30">
        <f t="shared" si="6"/>
        <v>8</v>
      </c>
    </row>
    <row r="35" spans="42:51">
      <c r="AP35" s="32">
        <v>41621</v>
      </c>
      <c r="AQ35" s="10">
        <v>50</v>
      </c>
      <c r="AR35" s="29">
        <f t="shared" si="2"/>
        <v>0</v>
      </c>
      <c r="AS35">
        <f t="shared" si="7"/>
        <v>13</v>
      </c>
      <c r="AT35" s="29">
        <f t="shared" si="3"/>
        <v>0</v>
      </c>
      <c r="AU35">
        <f t="shared" si="8"/>
        <v>5</v>
      </c>
      <c r="AV35" s="30">
        <f t="shared" si="4"/>
        <v>8</v>
      </c>
      <c r="AW35" s="29">
        <f t="shared" si="5"/>
        <v>0</v>
      </c>
      <c r="AX35">
        <f t="shared" si="9"/>
        <v>5</v>
      </c>
      <c r="AY35" s="30">
        <f t="shared" si="6"/>
        <v>8</v>
      </c>
    </row>
    <row r="36" spans="42:51">
      <c r="AP36" s="32">
        <v>41628</v>
      </c>
      <c r="AQ36" s="10">
        <v>51</v>
      </c>
      <c r="AR36" s="29">
        <f t="shared" si="2"/>
        <v>0</v>
      </c>
      <c r="AS36">
        <f t="shared" si="7"/>
        <v>13</v>
      </c>
      <c r="AT36" s="29">
        <f t="shared" si="3"/>
        <v>0</v>
      </c>
      <c r="AU36">
        <f t="shared" si="8"/>
        <v>5</v>
      </c>
      <c r="AV36" s="30">
        <f t="shared" si="4"/>
        <v>8</v>
      </c>
      <c r="AW36" s="29">
        <f t="shared" si="5"/>
        <v>0</v>
      </c>
      <c r="AX36">
        <f t="shared" si="9"/>
        <v>5</v>
      </c>
      <c r="AY36" s="30">
        <f t="shared" si="6"/>
        <v>8</v>
      </c>
    </row>
    <row r="37" spans="42:51">
      <c r="AP37" s="32">
        <v>41635</v>
      </c>
      <c r="AQ37" s="10">
        <v>52</v>
      </c>
      <c r="AR37" s="29">
        <f t="shared" si="2"/>
        <v>0</v>
      </c>
      <c r="AS37">
        <f t="shared" si="7"/>
        <v>13</v>
      </c>
      <c r="AT37" s="29">
        <f t="shared" si="3"/>
        <v>0</v>
      </c>
      <c r="AU37">
        <f t="shared" si="8"/>
        <v>5</v>
      </c>
      <c r="AV37" s="30">
        <f t="shared" si="4"/>
        <v>8</v>
      </c>
      <c r="AW37" s="29">
        <f t="shared" si="5"/>
        <v>0</v>
      </c>
      <c r="AX37">
        <f t="shared" si="9"/>
        <v>5</v>
      </c>
      <c r="AY37" s="30">
        <f t="shared" si="6"/>
        <v>8</v>
      </c>
    </row>
    <row r="38" spans="42:51">
      <c r="AP38" s="32">
        <v>41642</v>
      </c>
      <c r="AQ38" s="10">
        <v>1</v>
      </c>
      <c r="AR38" s="29">
        <f t="shared" si="2"/>
        <v>0</v>
      </c>
      <c r="AS38">
        <f t="shared" si="7"/>
        <v>13</v>
      </c>
      <c r="AT38" s="29">
        <f t="shared" si="3"/>
        <v>0</v>
      </c>
      <c r="AU38">
        <f t="shared" si="8"/>
        <v>5</v>
      </c>
      <c r="AV38" s="30">
        <f t="shared" si="4"/>
        <v>8</v>
      </c>
      <c r="AW38" s="29">
        <f t="shared" si="5"/>
        <v>0</v>
      </c>
      <c r="AX38">
        <f t="shared" si="9"/>
        <v>5</v>
      </c>
      <c r="AY38" s="30">
        <f t="shared" si="6"/>
        <v>8</v>
      </c>
    </row>
    <row r="39" spans="42:51">
      <c r="AP39" s="32">
        <v>41649</v>
      </c>
      <c r="AQ39" s="10">
        <v>2</v>
      </c>
      <c r="AR39" s="29">
        <f t="shared" si="2"/>
        <v>0</v>
      </c>
      <c r="AS39">
        <f t="shared" si="7"/>
        <v>13</v>
      </c>
      <c r="AT39" s="29">
        <f t="shared" si="3"/>
        <v>0</v>
      </c>
      <c r="AU39">
        <f t="shared" si="8"/>
        <v>5</v>
      </c>
      <c r="AV39" s="30">
        <f t="shared" si="4"/>
        <v>8</v>
      </c>
      <c r="AW39" s="29">
        <f t="shared" si="5"/>
        <v>0</v>
      </c>
      <c r="AX39">
        <f t="shared" si="9"/>
        <v>5</v>
      </c>
      <c r="AY39" s="30">
        <f t="shared" si="6"/>
        <v>8</v>
      </c>
    </row>
    <row r="40" spans="42:51">
      <c r="AP40" s="32">
        <v>41656</v>
      </c>
      <c r="AQ40" s="10">
        <v>3</v>
      </c>
      <c r="AR40" s="29">
        <f t="shared" si="2"/>
        <v>0</v>
      </c>
      <c r="AS40">
        <f t="shared" si="7"/>
        <v>13</v>
      </c>
      <c r="AT40" s="29">
        <f t="shared" si="3"/>
        <v>0</v>
      </c>
      <c r="AU40">
        <f t="shared" si="8"/>
        <v>5</v>
      </c>
      <c r="AV40" s="30">
        <f t="shared" si="4"/>
        <v>8</v>
      </c>
      <c r="AW40" s="29">
        <f t="shared" si="5"/>
        <v>0</v>
      </c>
      <c r="AX40">
        <f t="shared" si="9"/>
        <v>5</v>
      </c>
      <c r="AY40" s="30">
        <f t="shared" si="6"/>
        <v>8</v>
      </c>
    </row>
    <row r="41" spans="42:51">
      <c r="AP41" s="32">
        <v>41663</v>
      </c>
      <c r="AQ41" s="10">
        <v>4</v>
      </c>
      <c r="AR41" s="29">
        <f t="shared" si="2"/>
        <v>1</v>
      </c>
      <c r="AS41">
        <f t="shared" si="7"/>
        <v>14</v>
      </c>
      <c r="AT41" s="29">
        <f t="shared" si="3"/>
        <v>0</v>
      </c>
      <c r="AU41">
        <f t="shared" si="8"/>
        <v>5</v>
      </c>
      <c r="AV41" s="30">
        <f t="shared" si="4"/>
        <v>9</v>
      </c>
      <c r="AW41" s="29">
        <f t="shared" si="5"/>
        <v>0</v>
      </c>
      <c r="AX41">
        <f t="shared" si="9"/>
        <v>5</v>
      </c>
      <c r="AY41" s="30">
        <f t="shared" si="6"/>
        <v>9</v>
      </c>
    </row>
    <row r="42" spans="42:51">
      <c r="AP42" s="32">
        <v>41670</v>
      </c>
      <c r="AQ42" s="10">
        <v>5</v>
      </c>
      <c r="AR42" s="29">
        <f t="shared" si="2"/>
        <v>0</v>
      </c>
      <c r="AS42">
        <f t="shared" si="7"/>
        <v>14</v>
      </c>
      <c r="AT42" s="29">
        <f t="shared" si="3"/>
        <v>0</v>
      </c>
      <c r="AU42">
        <f t="shared" si="8"/>
        <v>5</v>
      </c>
      <c r="AV42" s="30">
        <f t="shared" si="4"/>
        <v>9</v>
      </c>
      <c r="AW42" s="29">
        <f t="shared" si="5"/>
        <v>0</v>
      </c>
      <c r="AX42">
        <f t="shared" si="9"/>
        <v>5</v>
      </c>
      <c r="AY42" s="30">
        <f t="shared" si="6"/>
        <v>9</v>
      </c>
    </row>
    <row r="43" spans="42:51">
      <c r="AP43" s="32">
        <v>41677</v>
      </c>
      <c r="AQ43" s="10">
        <v>6</v>
      </c>
      <c r="AR43" s="29">
        <f t="shared" si="2"/>
        <v>0</v>
      </c>
      <c r="AS43">
        <f t="shared" si="7"/>
        <v>14</v>
      </c>
      <c r="AT43" s="29">
        <f t="shared" si="3"/>
        <v>0</v>
      </c>
      <c r="AU43">
        <f t="shared" si="8"/>
        <v>5</v>
      </c>
      <c r="AV43" s="30">
        <f t="shared" si="4"/>
        <v>9</v>
      </c>
      <c r="AW43" s="29">
        <f t="shared" si="5"/>
        <v>0</v>
      </c>
      <c r="AX43">
        <f t="shared" si="9"/>
        <v>5</v>
      </c>
      <c r="AY43" s="30">
        <f t="shared" si="6"/>
        <v>9</v>
      </c>
    </row>
    <row r="44" spans="42:51">
      <c r="AP44" s="32">
        <v>41684</v>
      </c>
      <c r="AQ44" s="10">
        <v>7</v>
      </c>
      <c r="AR44" s="29">
        <f t="shared" si="2"/>
        <v>0</v>
      </c>
      <c r="AS44">
        <f t="shared" si="7"/>
        <v>14</v>
      </c>
      <c r="AT44" s="29">
        <f t="shared" si="3"/>
        <v>0</v>
      </c>
      <c r="AU44">
        <f t="shared" si="8"/>
        <v>5</v>
      </c>
      <c r="AV44" s="30">
        <f t="shared" si="4"/>
        <v>9</v>
      </c>
      <c r="AW44" s="29">
        <f t="shared" si="5"/>
        <v>0</v>
      </c>
      <c r="AX44">
        <f t="shared" si="9"/>
        <v>5</v>
      </c>
      <c r="AY44" s="30">
        <f t="shared" si="6"/>
        <v>9</v>
      </c>
    </row>
    <row r="45" spans="42:51">
      <c r="AP45" s="32">
        <v>41691</v>
      </c>
      <c r="AQ45" s="10">
        <v>8</v>
      </c>
      <c r="AR45" s="29">
        <f t="shared" si="2"/>
        <v>0</v>
      </c>
      <c r="AS45">
        <f t="shared" si="7"/>
        <v>14</v>
      </c>
      <c r="AT45" s="29">
        <f t="shared" si="3"/>
        <v>0</v>
      </c>
      <c r="AU45">
        <f t="shared" si="8"/>
        <v>5</v>
      </c>
      <c r="AV45" s="30">
        <f t="shared" si="4"/>
        <v>9</v>
      </c>
      <c r="AW45" s="29">
        <f t="shared" si="5"/>
        <v>5</v>
      </c>
      <c r="AX45">
        <f t="shared" si="9"/>
        <v>10</v>
      </c>
      <c r="AY45" s="30">
        <f t="shared" si="6"/>
        <v>4</v>
      </c>
    </row>
    <row r="46" spans="42:51">
      <c r="AP46" s="32">
        <v>41698</v>
      </c>
      <c r="AQ46" s="10">
        <v>9</v>
      </c>
      <c r="AR46" s="29">
        <f t="shared" si="2"/>
        <v>0</v>
      </c>
      <c r="AS46">
        <f t="shared" si="7"/>
        <v>14</v>
      </c>
      <c r="AT46" s="29">
        <f t="shared" si="3"/>
        <v>0</v>
      </c>
      <c r="AU46">
        <f t="shared" si="8"/>
        <v>5</v>
      </c>
      <c r="AV46" s="30">
        <f t="shared" si="4"/>
        <v>9</v>
      </c>
      <c r="AW46" s="29">
        <f t="shared" si="5"/>
        <v>4</v>
      </c>
      <c r="AX46">
        <f t="shared" si="9"/>
        <v>14</v>
      </c>
      <c r="AY46" s="30">
        <f t="shared" si="6"/>
        <v>0</v>
      </c>
    </row>
    <row r="47" spans="42:51">
      <c r="AP47" s="32">
        <v>41705</v>
      </c>
      <c r="AQ47" s="10">
        <v>10</v>
      </c>
      <c r="AR47" s="29">
        <f t="shared" si="2"/>
        <v>0</v>
      </c>
      <c r="AS47">
        <f t="shared" si="7"/>
        <v>14</v>
      </c>
      <c r="AT47" s="29">
        <f t="shared" si="3"/>
        <v>0</v>
      </c>
      <c r="AU47">
        <f t="shared" si="8"/>
        <v>5</v>
      </c>
      <c r="AV47" s="30">
        <f t="shared" si="4"/>
        <v>9</v>
      </c>
      <c r="AW47" s="29">
        <f t="shared" si="5"/>
        <v>0</v>
      </c>
      <c r="AX47">
        <f t="shared" si="9"/>
        <v>14</v>
      </c>
      <c r="AY47" s="30">
        <f t="shared" si="6"/>
        <v>0</v>
      </c>
    </row>
    <row r="48" spans="42:51">
      <c r="AP48" s="32">
        <v>41712</v>
      </c>
      <c r="AQ48" s="10">
        <v>11</v>
      </c>
      <c r="AR48" s="29">
        <f t="shared" si="2"/>
        <v>0</v>
      </c>
      <c r="AS48">
        <f t="shared" si="7"/>
        <v>14</v>
      </c>
      <c r="AT48" s="29">
        <f t="shared" si="3"/>
        <v>0</v>
      </c>
      <c r="AU48">
        <f t="shared" si="8"/>
        <v>5</v>
      </c>
      <c r="AV48" s="30">
        <f t="shared" si="4"/>
        <v>9</v>
      </c>
      <c r="AW48" s="29">
        <f t="shared" si="5"/>
        <v>0</v>
      </c>
      <c r="AX48">
        <f t="shared" si="9"/>
        <v>14</v>
      </c>
      <c r="AY48" s="30">
        <f t="shared" si="6"/>
        <v>0</v>
      </c>
    </row>
    <row r="49" spans="42:51">
      <c r="AP49" s="32">
        <v>41719</v>
      </c>
      <c r="AQ49" s="10">
        <v>12</v>
      </c>
      <c r="AR49" s="29">
        <f t="shared" si="2"/>
        <v>0</v>
      </c>
      <c r="AS49">
        <f t="shared" si="7"/>
        <v>14</v>
      </c>
      <c r="AT49" s="29">
        <f t="shared" si="3"/>
        <v>0</v>
      </c>
      <c r="AU49">
        <f t="shared" si="8"/>
        <v>5</v>
      </c>
      <c r="AV49" s="30">
        <f t="shared" si="4"/>
        <v>9</v>
      </c>
      <c r="AW49" s="29">
        <f t="shared" si="5"/>
        <v>0</v>
      </c>
      <c r="AX49">
        <f t="shared" si="9"/>
        <v>14</v>
      </c>
      <c r="AY49" s="30">
        <f t="shared" si="6"/>
        <v>0</v>
      </c>
    </row>
    <row r="50" spans="42:51">
      <c r="AP50" s="32">
        <v>41726</v>
      </c>
      <c r="AQ50" s="10">
        <v>13</v>
      </c>
      <c r="AR50" s="29">
        <f t="shared" si="2"/>
        <v>0</v>
      </c>
      <c r="AS50">
        <f t="shared" si="7"/>
        <v>14</v>
      </c>
      <c r="AT50" s="29">
        <f t="shared" si="3"/>
        <v>0</v>
      </c>
      <c r="AU50">
        <f t="shared" si="8"/>
        <v>5</v>
      </c>
      <c r="AV50" s="30">
        <f t="shared" si="4"/>
        <v>9</v>
      </c>
      <c r="AW50" s="29">
        <f t="shared" si="5"/>
        <v>0</v>
      </c>
      <c r="AX50">
        <f t="shared" si="9"/>
        <v>14</v>
      </c>
      <c r="AY50" s="30">
        <f t="shared" si="6"/>
        <v>0</v>
      </c>
    </row>
    <row r="51" spans="42:51">
      <c r="AP51" s="32">
        <v>41733</v>
      </c>
      <c r="AQ51" s="10">
        <v>14</v>
      </c>
      <c r="AR51" s="29">
        <f t="shared" si="2"/>
        <v>0</v>
      </c>
      <c r="AS51">
        <f t="shared" si="7"/>
        <v>14</v>
      </c>
      <c r="AT51" s="29">
        <f t="shared" si="3"/>
        <v>0</v>
      </c>
      <c r="AU51">
        <f t="shared" si="8"/>
        <v>5</v>
      </c>
      <c r="AV51" s="30">
        <f t="shared" si="4"/>
        <v>9</v>
      </c>
      <c r="AW51" s="29">
        <f t="shared" si="5"/>
        <v>0</v>
      </c>
      <c r="AX51">
        <f t="shared" si="9"/>
        <v>14</v>
      </c>
      <c r="AY51" s="30">
        <f t="shared" si="6"/>
        <v>0</v>
      </c>
    </row>
  </sheetData>
  <conditionalFormatting sqref="AF15">
    <cfRule type="cellIs" dxfId="7317" priority="31" operator="equal">
      <formula>"SV Qual"</formula>
    </cfRule>
    <cfRule type="cellIs" dxfId="7316" priority="32" operator="equal">
      <formula>"Engineering"</formula>
    </cfRule>
    <cfRule type="cellIs" dxfId="7315" priority="33" operator="equal">
      <formula>"NPE"</formula>
    </cfRule>
    <cfRule type="cellIs" dxfId="7314" priority="34" operator="equal">
      <formula>"MDU"</formula>
    </cfRule>
    <cfRule type="cellIs" dxfId="7313" priority="35" operator="equal">
      <formula>"Software"</formula>
    </cfRule>
  </conditionalFormatting>
  <conditionalFormatting sqref="AG15">
    <cfRule type="cellIs" dxfId="7312" priority="26" operator="equal">
      <formula>"SV Qual"</formula>
    </cfRule>
    <cfRule type="cellIs" dxfId="7311" priority="27" operator="equal">
      <formula>"Engineering"</formula>
    </cfRule>
    <cfRule type="cellIs" dxfId="7310" priority="28" operator="equal">
      <formula>"NPE"</formula>
    </cfRule>
    <cfRule type="cellIs" dxfId="7309" priority="29" operator="equal">
      <formula>"MDU"</formula>
    </cfRule>
    <cfRule type="cellIs" dxfId="7308" priority="30" operator="equal">
      <formula>"Software"</formula>
    </cfRule>
  </conditionalFormatting>
  <conditionalFormatting sqref="AH15">
    <cfRule type="cellIs" dxfId="7307" priority="21" operator="equal">
      <formula>"SV Qual"</formula>
    </cfRule>
    <cfRule type="cellIs" dxfId="7306" priority="22" operator="equal">
      <formula>"Engineering"</formula>
    </cfRule>
    <cfRule type="cellIs" dxfId="7305" priority="23" operator="equal">
      <formula>"NPE"</formula>
    </cfRule>
    <cfRule type="cellIs" dxfId="7304" priority="24" operator="equal">
      <formula>"MDU"</formula>
    </cfRule>
    <cfRule type="cellIs" dxfId="7303" priority="25" operator="equal">
      <formula>"Software"</formula>
    </cfRule>
  </conditionalFormatting>
  <conditionalFormatting sqref="AF14">
    <cfRule type="cellIs" dxfId="7302" priority="11" operator="equal">
      <formula>"SV Qual"</formula>
    </cfRule>
    <cfRule type="cellIs" dxfId="7301" priority="12" operator="equal">
      <formula>"Engineering"</formula>
    </cfRule>
    <cfRule type="cellIs" dxfId="7300" priority="13" operator="equal">
      <formula>"NPE"</formula>
    </cfRule>
    <cfRule type="cellIs" dxfId="7299" priority="14" operator="equal">
      <formula>"MDU"</formula>
    </cfRule>
    <cfRule type="cellIs" dxfId="7298" priority="15" operator="equal">
      <formula>"Software"</formula>
    </cfRule>
  </conditionalFormatting>
  <conditionalFormatting sqref="AH14">
    <cfRule type="cellIs" dxfId="7297" priority="6" operator="equal">
      <formula>"SV Qual"</formula>
    </cfRule>
    <cfRule type="cellIs" dxfId="7296" priority="7" operator="equal">
      <formula>"Engineering"</formula>
    </cfRule>
    <cfRule type="cellIs" dxfId="7295" priority="8" operator="equal">
      <formula>"NPE"</formula>
    </cfRule>
    <cfRule type="cellIs" dxfId="7294" priority="9" operator="equal">
      <formula>"MDU"</formula>
    </cfRule>
    <cfRule type="cellIs" dxfId="7293" priority="10" operator="equal">
      <formula>"Software"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H25"/>
  <sheetViews>
    <sheetView workbookViewId="0">
      <selection activeCell="D10" sqref="D10"/>
    </sheetView>
  </sheetViews>
  <sheetFormatPr defaultRowHeight="15"/>
  <cols>
    <col min="1" max="1" width="28.42578125" style="62" customWidth="1"/>
    <col min="2" max="2" width="16.140625" style="62" customWidth="1"/>
    <col min="3" max="3" width="9" style="62" customWidth="1"/>
    <col min="4" max="4" width="8.140625" style="62" customWidth="1"/>
    <col min="5" max="5" width="8.42578125" style="62" customWidth="1"/>
    <col min="6" max="8" width="11.28515625" style="62" bestFit="1" customWidth="1"/>
    <col min="9" max="16384" width="9.140625" style="62"/>
  </cols>
  <sheetData>
    <row r="3" spans="1:8">
      <c r="A3" s="66" t="s">
        <v>874</v>
      </c>
      <c r="B3" s="66" t="s">
        <v>867</v>
      </c>
      <c r="C3" s="66"/>
      <c r="D3" s="66"/>
      <c r="E3" s="66"/>
      <c r="F3" s="66"/>
      <c r="G3"/>
      <c r="H3" s="66"/>
    </row>
    <row r="4" spans="1:8">
      <c r="A4" s="66" t="s">
        <v>873</v>
      </c>
      <c r="B4" s="66" t="s">
        <v>1188</v>
      </c>
      <c r="C4" s="66" t="s">
        <v>35</v>
      </c>
      <c r="D4" s="66" t="s">
        <v>67</v>
      </c>
      <c r="E4" s="66" t="s">
        <v>71</v>
      </c>
      <c r="F4" s="66" t="s">
        <v>868</v>
      </c>
      <c r="G4"/>
      <c r="H4" s="66"/>
    </row>
    <row r="5" spans="1:8">
      <c r="A5" s="66" t="s">
        <v>3055</v>
      </c>
      <c r="B5" s="67">
        <v>5</v>
      </c>
      <c r="C5" s="67">
        <v>5</v>
      </c>
      <c r="D5" s="67">
        <v>3</v>
      </c>
      <c r="E5" s="67">
        <v>1</v>
      </c>
      <c r="F5" s="67">
        <v>14</v>
      </c>
      <c r="G5"/>
      <c r="H5" s="66"/>
    </row>
    <row r="6" spans="1:8">
      <c r="A6" s="66" t="s">
        <v>888</v>
      </c>
      <c r="B6" s="67"/>
      <c r="C6" s="67">
        <v>1</v>
      </c>
      <c r="D6" s="67"/>
      <c r="E6" s="67"/>
      <c r="F6" s="67">
        <v>1</v>
      </c>
      <c r="G6"/>
      <c r="H6" s="66"/>
    </row>
    <row r="7" spans="1:8">
      <c r="A7" s="66" t="s">
        <v>56</v>
      </c>
      <c r="B7" s="67"/>
      <c r="C7" s="67"/>
      <c r="D7" s="67"/>
      <c r="E7" s="67">
        <v>1</v>
      </c>
      <c r="F7" s="67">
        <v>1</v>
      </c>
      <c r="G7"/>
      <c r="H7" s="66"/>
    </row>
    <row r="8" spans="1:8">
      <c r="A8" s="66" t="s">
        <v>903</v>
      </c>
      <c r="B8" s="67">
        <v>4</v>
      </c>
      <c r="C8" s="67">
        <v>1</v>
      </c>
      <c r="D8" s="67">
        <v>1</v>
      </c>
      <c r="E8" s="67"/>
      <c r="F8" s="67">
        <v>6</v>
      </c>
      <c r="G8"/>
      <c r="H8" s="66"/>
    </row>
    <row r="9" spans="1:8">
      <c r="A9" s="66" t="s">
        <v>904</v>
      </c>
      <c r="B9" s="67"/>
      <c r="C9" s="67">
        <v>1</v>
      </c>
      <c r="D9" s="67"/>
      <c r="E9" s="67"/>
      <c r="F9" s="67">
        <v>1</v>
      </c>
      <c r="G9"/>
      <c r="H9" s="66"/>
    </row>
    <row r="10" spans="1:8">
      <c r="A10" s="66" t="s">
        <v>906</v>
      </c>
      <c r="B10" s="67">
        <v>1</v>
      </c>
      <c r="C10" s="67">
        <v>2</v>
      </c>
      <c r="D10" s="67">
        <v>2</v>
      </c>
      <c r="E10" s="67"/>
      <c r="F10" s="67">
        <v>5</v>
      </c>
      <c r="G10"/>
      <c r="H10" s="66"/>
    </row>
    <row r="11" spans="1:8">
      <c r="A11" s="66" t="s">
        <v>868</v>
      </c>
      <c r="B11" s="67">
        <v>5</v>
      </c>
      <c r="C11" s="67">
        <v>5</v>
      </c>
      <c r="D11" s="67">
        <v>3</v>
      </c>
      <c r="E11" s="67">
        <v>1</v>
      </c>
      <c r="F11" s="67">
        <v>14</v>
      </c>
      <c r="G11"/>
      <c r="H11" s="66"/>
    </row>
    <row r="12" spans="1:8">
      <c r="A12"/>
      <c r="B12"/>
      <c r="C12"/>
      <c r="D12"/>
      <c r="E12"/>
      <c r="F12"/>
      <c r="G12"/>
      <c r="H12" s="66"/>
    </row>
    <row r="13" spans="1:8">
      <c r="A13"/>
      <c r="B13"/>
      <c r="C13"/>
      <c r="D13"/>
      <c r="E13"/>
      <c r="F13"/>
      <c r="G13"/>
      <c r="H13" s="66"/>
    </row>
    <row r="14" spans="1:8">
      <c r="A14"/>
      <c r="B14"/>
      <c r="C14"/>
      <c r="D14"/>
      <c r="E14"/>
      <c r="F14"/>
      <c r="G14"/>
      <c r="H14" s="66"/>
    </row>
    <row r="15" spans="1:8">
      <c r="A15"/>
      <c r="B15"/>
      <c r="C15"/>
      <c r="D15"/>
      <c r="E15"/>
      <c r="F15"/>
      <c r="G15"/>
      <c r="H15" s="66"/>
    </row>
    <row r="16" spans="1:8">
      <c r="A16"/>
      <c r="B16"/>
      <c r="C16"/>
      <c r="D16"/>
      <c r="E16"/>
      <c r="F16"/>
      <c r="G16"/>
      <c r="H16" s="66"/>
    </row>
    <row r="17" spans="1:8">
      <c r="A17"/>
      <c r="B17"/>
      <c r="C17"/>
      <c r="D17"/>
      <c r="E17"/>
      <c r="F17"/>
      <c r="G17"/>
      <c r="H17" s="66"/>
    </row>
    <row r="18" spans="1:8">
      <c r="A18"/>
      <c r="B18"/>
      <c r="C18"/>
      <c r="D18"/>
      <c r="E18"/>
      <c r="F18"/>
      <c r="G18"/>
      <c r="H18" s="66"/>
    </row>
    <row r="19" spans="1:8">
      <c r="A19"/>
      <c r="B19"/>
      <c r="C19"/>
      <c r="D19"/>
      <c r="E19"/>
      <c r="F19"/>
      <c r="G19"/>
      <c r="H19" s="66"/>
    </row>
    <row r="20" spans="1:8">
      <c r="A20"/>
      <c r="B20"/>
      <c r="C20"/>
      <c r="D20"/>
      <c r="E20"/>
      <c r="F20"/>
      <c r="G20"/>
      <c r="H20" s="66"/>
    </row>
    <row r="21" spans="1:8">
      <c r="A21"/>
      <c r="B21"/>
      <c r="C21"/>
      <c r="D21"/>
      <c r="E21"/>
      <c r="F21"/>
      <c r="G21"/>
      <c r="H21" s="66"/>
    </row>
    <row r="22" spans="1:8">
      <c r="A22"/>
      <c r="B22"/>
      <c r="C22"/>
      <c r="D22"/>
      <c r="E22"/>
      <c r="F22"/>
      <c r="G22"/>
      <c r="H22" s="66"/>
    </row>
    <row r="23" spans="1:8">
      <c r="A23"/>
      <c r="B23"/>
      <c r="C23"/>
      <c r="D23"/>
      <c r="E23"/>
      <c r="F23"/>
      <c r="G23"/>
      <c r="H23" s="66"/>
    </row>
    <row r="24" spans="1:8">
      <c r="A24"/>
      <c r="B24"/>
      <c r="C24"/>
      <c r="D24"/>
      <c r="E24"/>
      <c r="F24"/>
      <c r="G24"/>
      <c r="H24" s="66"/>
    </row>
    <row r="25" spans="1:8">
      <c r="A25" s="66"/>
      <c r="B25" s="66"/>
      <c r="C25" s="66"/>
      <c r="D25" s="66"/>
      <c r="E25" s="66"/>
      <c r="F25" s="66"/>
      <c r="G25" s="66"/>
      <c r="H25" s="66"/>
    </row>
  </sheetData>
  <pageMargins left="0.7" right="0.7" top="0.75" bottom="0.75" header="0.3" footer="0.3"/>
  <pageSetup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Y51"/>
  <sheetViews>
    <sheetView topLeftCell="AD16" workbookViewId="0">
      <selection activeCell="AN49" sqref="AN49"/>
    </sheetView>
  </sheetViews>
  <sheetFormatPr defaultRowHeight="15"/>
  <cols>
    <col min="1" max="1" width="13.5703125" bestFit="1" customWidth="1"/>
    <col min="2" max="2" width="37.5703125" customWidth="1"/>
    <col min="3" max="27" width="0" hidden="1" customWidth="1"/>
    <col min="28" max="28" width="16.7109375" customWidth="1"/>
    <col min="29" max="29" width="15.85546875" bestFit="1" customWidth="1"/>
    <col min="32" max="32" width="9.140625" customWidth="1"/>
    <col min="35" max="35" width="10.7109375" bestFit="1" customWidth="1"/>
    <col min="38" max="38" width="9.7109375" bestFit="1" customWidth="1"/>
    <col min="42" max="42" width="11.85546875" bestFit="1" customWidth="1"/>
  </cols>
  <sheetData>
    <row r="1" spans="1:51" ht="6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1240</v>
      </c>
      <c r="AD1" t="s">
        <v>28</v>
      </c>
      <c r="AE1" t="s">
        <v>29</v>
      </c>
      <c r="AF1" t="s">
        <v>1251</v>
      </c>
      <c r="AG1" t="s">
        <v>30</v>
      </c>
      <c r="AH1" t="s">
        <v>887</v>
      </c>
      <c r="AI1" s="44" t="s">
        <v>1249</v>
      </c>
      <c r="AJ1" s="45" t="s">
        <v>1250</v>
      </c>
      <c r="AK1" s="45" t="s">
        <v>1246</v>
      </c>
      <c r="AL1" s="45" t="s">
        <v>1483</v>
      </c>
      <c r="AM1" s="56" t="s">
        <v>1484</v>
      </c>
      <c r="AN1" s="45" t="s">
        <v>1482</v>
      </c>
      <c r="AP1" s="31" t="s">
        <v>1247</v>
      </c>
      <c r="AQ1" s="26" t="s">
        <v>1242</v>
      </c>
      <c r="AR1" s="26" t="s">
        <v>1243</v>
      </c>
      <c r="AS1" s="26" t="s">
        <v>1244</v>
      </c>
      <c r="AT1" s="26" t="s">
        <v>1252</v>
      </c>
      <c r="AU1" s="26" t="s">
        <v>1253</v>
      </c>
      <c r="AV1" s="26" t="s">
        <v>1254</v>
      </c>
      <c r="AW1" s="26" t="s">
        <v>1255</v>
      </c>
      <c r="AX1" s="26" t="s">
        <v>1256</v>
      </c>
      <c r="AY1" s="26" t="s">
        <v>1257</v>
      </c>
    </row>
    <row r="2" spans="1:51">
      <c r="A2" s="159" t="s">
        <v>100</v>
      </c>
      <c r="B2" s="159" t="s">
        <v>101</v>
      </c>
      <c r="C2" s="159" t="s">
        <v>71</v>
      </c>
      <c r="D2" s="159" t="s">
        <v>68</v>
      </c>
      <c r="E2" s="159" t="s">
        <v>69</v>
      </c>
      <c r="F2" s="159" t="s">
        <v>102</v>
      </c>
      <c r="G2" s="159"/>
      <c r="H2" s="159"/>
      <c r="I2" s="159" t="s">
        <v>37</v>
      </c>
      <c r="J2" s="159" t="s">
        <v>47</v>
      </c>
      <c r="K2" s="159"/>
      <c r="L2" s="159" t="s">
        <v>52</v>
      </c>
      <c r="M2" s="160">
        <v>41206.644108796296</v>
      </c>
      <c r="N2" s="160">
        <v>40435.362268518518</v>
      </c>
      <c r="O2" s="160">
        <v>41590.842199074075</v>
      </c>
      <c r="P2" s="159" t="s">
        <v>127</v>
      </c>
      <c r="Q2" s="159" t="s">
        <v>132</v>
      </c>
      <c r="R2" s="159"/>
      <c r="S2" s="159" t="s">
        <v>40</v>
      </c>
      <c r="T2" s="159" t="s">
        <v>422</v>
      </c>
      <c r="U2" s="159"/>
      <c r="V2" s="159"/>
      <c r="W2" s="159" t="s">
        <v>103</v>
      </c>
      <c r="X2" s="159" t="s">
        <v>1346</v>
      </c>
      <c r="Y2" s="159"/>
      <c r="Z2" s="159" t="s">
        <v>63</v>
      </c>
      <c r="AA2" s="159" t="s">
        <v>43</v>
      </c>
      <c r="AB2" s="160">
        <v>40435.362268518518</v>
      </c>
      <c r="AC2" s="159"/>
      <c r="AD2" s="159" t="s">
        <v>45</v>
      </c>
      <c r="AE2" s="159" t="s">
        <v>45</v>
      </c>
      <c r="AF2" s="159">
        <v>0</v>
      </c>
      <c r="AG2" s="159" t="s">
        <v>59</v>
      </c>
      <c r="AH2" s="159" t="s">
        <v>888</v>
      </c>
      <c r="AI2" s="163">
        <v>41726</v>
      </c>
      <c r="AJ2" s="166">
        <f t="shared" ref="AJ2:AJ23" si="0">WEEKNUM(AI2)</f>
        <v>13</v>
      </c>
      <c r="AK2" s="166"/>
      <c r="AL2" s="161">
        <v>41536</v>
      </c>
      <c r="AM2" s="162">
        <f t="shared" ref="AM2:AM23" si="1">WEEKNUM(AL2)</f>
        <v>38</v>
      </c>
      <c r="AN2" s="159">
        <v>4</v>
      </c>
      <c r="AP2" s="27"/>
      <c r="AQ2" s="10" t="s">
        <v>1245</v>
      </c>
      <c r="AR2" s="27">
        <v>9</v>
      </c>
      <c r="AS2">
        <f>AR2</f>
        <v>9</v>
      </c>
      <c r="AT2" s="28">
        <v>0</v>
      </c>
      <c r="AU2">
        <f>AT2</f>
        <v>0</v>
      </c>
      <c r="AV2" s="28">
        <f>AS2-AU2</f>
        <v>9</v>
      </c>
      <c r="AW2" s="28">
        <v>0</v>
      </c>
      <c r="AX2">
        <f>AW2</f>
        <v>0</v>
      </c>
      <c r="AY2" s="28">
        <f>AS2-AX2</f>
        <v>9</v>
      </c>
    </row>
    <row r="3" spans="1:51">
      <c r="A3" s="159" t="s">
        <v>154</v>
      </c>
      <c r="B3" s="159" t="s">
        <v>155</v>
      </c>
      <c r="C3" s="159" t="s">
        <v>1188</v>
      </c>
      <c r="D3" s="159" t="s">
        <v>50</v>
      </c>
      <c r="E3" s="159" t="s">
        <v>4</v>
      </c>
      <c r="F3" s="159"/>
      <c r="G3" s="159"/>
      <c r="H3" s="159"/>
      <c r="I3" s="159" t="s">
        <v>37</v>
      </c>
      <c r="J3" s="159" t="s">
        <v>38</v>
      </c>
      <c r="K3" s="159"/>
      <c r="L3" s="159" t="s">
        <v>156</v>
      </c>
      <c r="M3" s="160">
        <v>40962.405138888891</v>
      </c>
      <c r="N3" s="160">
        <v>40519.751099537039</v>
      </c>
      <c r="O3" s="160">
        <v>41590.843784722223</v>
      </c>
      <c r="P3" s="159" t="s">
        <v>173</v>
      </c>
      <c r="Q3" s="159" t="s">
        <v>54</v>
      </c>
      <c r="R3" s="159" t="s">
        <v>55</v>
      </c>
      <c r="S3" s="159" t="s">
        <v>40</v>
      </c>
      <c r="T3" s="159" t="s">
        <v>422</v>
      </c>
      <c r="U3" s="159" t="s">
        <v>104</v>
      </c>
      <c r="V3" s="159"/>
      <c r="W3" s="159" t="s">
        <v>103</v>
      </c>
      <c r="X3" s="159" t="s">
        <v>1346</v>
      </c>
      <c r="Y3" s="159"/>
      <c r="Z3" s="159" t="s">
        <v>42</v>
      </c>
      <c r="AA3" s="159" t="s">
        <v>43</v>
      </c>
      <c r="AB3" s="160">
        <v>40519.751099537039</v>
      </c>
      <c r="AC3" s="160">
        <v>41590.869050925925</v>
      </c>
      <c r="AD3" s="159" t="s">
        <v>44</v>
      </c>
      <c r="AE3" s="159" t="s">
        <v>45</v>
      </c>
      <c r="AF3" s="159">
        <v>46</v>
      </c>
      <c r="AG3" s="159" t="s">
        <v>46</v>
      </c>
      <c r="AH3" s="159" t="s">
        <v>888</v>
      </c>
      <c r="AI3" s="158">
        <v>41593</v>
      </c>
      <c r="AJ3" s="166">
        <f t="shared" si="0"/>
        <v>46</v>
      </c>
      <c r="AK3" s="166"/>
      <c r="AL3" s="161">
        <v>41536</v>
      </c>
      <c r="AM3" s="162">
        <f t="shared" si="1"/>
        <v>38</v>
      </c>
      <c r="AN3" s="159">
        <v>4</v>
      </c>
      <c r="AP3" s="32">
        <v>41397</v>
      </c>
      <c r="AQ3" s="10">
        <v>18</v>
      </c>
      <c r="AR3" s="29">
        <f t="shared" ref="AR3:AR51" si="2">COUNTIF(AK:AK,AQ3)</f>
        <v>1</v>
      </c>
      <c r="AS3">
        <f>AS2+AR3</f>
        <v>10</v>
      </c>
      <c r="AT3" s="29">
        <f t="shared" ref="AT3:AT51" si="3">COUNTIF(AF:AF,AQ3)</f>
        <v>0</v>
      </c>
      <c r="AU3">
        <f>AU2+AT3</f>
        <v>0</v>
      </c>
      <c r="AV3" s="30">
        <f t="shared" ref="AV3:AV51" si="4">AS3-AU3</f>
        <v>10</v>
      </c>
      <c r="AW3" s="29">
        <f t="shared" ref="AW3:AW51" si="5">COUNTIF(AJ:AJ,AQ3)</f>
        <v>0</v>
      </c>
      <c r="AX3">
        <f>AX2+AW3</f>
        <v>0</v>
      </c>
      <c r="AY3" s="30">
        <f t="shared" ref="AY3:AY51" si="6">AS3-AX3</f>
        <v>10</v>
      </c>
    </row>
    <row r="4" spans="1:51">
      <c r="A4" s="159" t="s">
        <v>205</v>
      </c>
      <c r="B4" s="159" t="s">
        <v>206</v>
      </c>
      <c r="C4" s="159" t="s">
        <v>71</v>
      </c>
      <c r="D4" s="159" t="s">
        <v>83</v>
      </c>
      <c r="E4" s="159" t="s">
        <v>4</v>
      </c>
      <c r="F4" s="159"/>
      <c r="G4" s="159"/>
      <c r="H4" s="159"/>
      <c r="I4" s="159" t="s">
        <v>130</v>
      </c>
      <c r="J4" s="159" t="s">
        <v>47</v>
      </c>
      <c r="K4" s="159">
        <v>1123</v>
      </c>
      <c r="L4" s="159" t="s">
        <v>131</v>
      </c>
      <c r="M4" s="160">
        <v>41470.758634259262</v>
      </c>
      <c r="N4" s="160">
        <v>40676.89571759259</v>
      </c>
      <c r="O4" s="160">
        <v>41593.699571759258</v>
      </c>
      <c r="P4" s="159" t="s">
        <v>99</v>
      </c>
      <c r="Q4" s="159" t="s">
        <v>54</v>
      </c>
      <c r="R4" s="159"/>
      <c r="S4" s="159" t="s">
        <v>118</v>
      </c>
      <c r="T4" s="159" t="s">
        <v>208</v>
      </c>
      <c r="U4" s="159"/>
      <c r="V4" s="159"/>
      <c r="W4" s="159" t="s">
        <v>209</v>
      </c>
      <c r="X4" s="159" t="s">
        <v>1304</v>
      </c>
      <c r="Y4" s="159" t="s">
        <v>2971</v>
      </c>
      <c r="Z4" s="159" t="s">
        <v>49</v>
      </c>
      <c r="AA4" s="159" t="s">
        <v>74</v>
      </c>
      <c r="AB4" s="160">
        <v>40676.89571759259</v>
      </c>
      <c r="AC4" s="159"/>
      <c r="AD4" s="159" t="s">
        <v>45</v>
      </c>
      <c r="AE4" s="159" t="s">
        <v>58</v>
      </c>
      <c r="AF4" s="159">
        <v>0</v>
      </c>
      <c r="AG4" s="159" t="s">
        <v>46</v>
      </c>
      <c r="AH4" s="159" t="s">
        <v>906</v>
      </c>
      <c r="AI4" s="158">
        <v>41719</v>
      </c>
      <c r="AJ4" s="166">
        <f t="shared" si="0"/>
        <v>12</v>
      </c>
      <c r="AK4" s="166"/>
      <c r="AL4" s="161">
        <v>41536</v>
      </c>
      <c r="AM4" s="162">
        <f t="shared" si="1"/>
        <v>38</v>
      </c>
      <c r="AN4" s="159">
        <v>4</v>
      </c>
      <c r="AP4" s="32">
        <v>41404</v>
      </c>
      <c r="AQ4" s="10">
        <v>19</v>
      </c>
      <c r="AR4" s="29">
        <f t="shared" si="2"/>
        <v>0</v>
      </c>
      <c r="AS4">
        <f t="shared" ref="AS4:AS51" si="7">AS3+AR4</f>
        <v>10</v>
      </c>
      <c r="AT4" s="29">
        <f t="shared" si="3"/>
        <v>0</v>
      </c>
      <c r="AU4">
        <f t="shared" ref="AU4:AU51" si="8">AU3+AT4</f>
        <v>0</v>
      </c>
      <c r="AV4" s="30">
        <f t="shared" si="4"/>
        <v>10</v>
      </c>
      <c r="AW4" s="29">
        <f t="shared" si="5"/>
        <v>0</v>
      </c>
      <c r="AX4">
        <f t="shared" ref="AX4:AX51" si="9">AX3+AW4</f>
        <v>0</v>
      </c>
      <c r="AY4" s="30">
        <f t="shared" si="6"/>
        <v>10</v>
      </c>
    </row>
    <row r="5" spans="1:51">
      <c r="A5" s="159" t="s">
        <v>213</v>
      </c>
      <c r="B5" s="159" t="s">
        <v>214</v>
      </c>
      <c r="C5" s="159" t="s">
        <v>1188</v>
      </c>
      <c r="D5" s="159" t="s">
        <v>50</v>
      </c>
      <c r="E5" s="159" t="s">
        <v>4</v>
      </c>
      <c r="F5" s="159"/>
      <c r="G5" s="159"/>
      <c r="H5" s="159"/>
      <c r="I5" s="159" t="s">
        <v>130</v>
      </c>
      <c r="J5" s="159" t="s">
        <v>47</v>
      </c>
      <c r="K5" s="159"/>
      <c r="L5" s="159" t="s">
        <v>271</v>
      </c>
      <c r="M5" s="160">
        <v>41479.564895833333</v>
      </c>
      <c r="N5" s="160">
        <v>40676.926736111112</v>
      </c>
      <c r="O5" s="160">
        <v>41481.698067129626</v>
      </c>
      <c r="P5" s="159" t="s">
        <v>127</v>
      </c>
      <c r="Q5" s="159" t="s">
        <v>70</v>
      </c>
      <c r="R5" s="159" t="s">
        <v>55</v>
      </c>
      <c r="S5" s="159" t="s">
        <v>118</v>
      </c>
      <c r="T5" s="159" t="s">
        <v>312</v>
      </c>
      <c r="U5" s="159"/>
      <c r="V5" s="159"/>
      <c r="W5" s="159" t="s">
        <v>209</v>
      </c>
      <c r="X5" s="159" t="s">
        <v>1304</v>
      </c>
      <c r="Y5" s="159"/>
      <c r="Z5" s="159" t="s">
        <v>49</v>
      </c>
      <c r="AA5" s="159" t="s">
        <v>74</v>
      </c>
      <c r="AB5" s="160">
        <v>40676.926736111112</v>
      </c>
      <c r="AC5" s="160">
        <v>41481.698067129626</v>
      </c>
      <c r="AD5" s="159" t="s">
        <v>45</v>
      </c>
      <c r="AE5" s="159" t="s">
        <v>45</v>
      </c>
      <c r="AF5" s="159">
        <v>30</v>
      </c>
      <c r="AG5" s="159" t="s">
        <v>46</v>
      </c>
      <c r="AH5" s="159" t="s">
        <v>904</v>
      </c>
      <c r="AI5" s="158">
        <v>41481.698067129626</v>
      </c>
      <c r="AJ5" s="166">
        <f t="shared" si="0"/>
        <v>30</v>
      </c>
      <c r="AK5" s="166"/>
      <c r="AL5" s="161">
        <v>41536</v>
      </c>
      <c r="AM5" s="162">
        <f t="shared" si="1"/>
        <v>38</v>
      </c>
      <c r="AN5" s="159">
        <v>4</v>
      </c>
      <c r="AP5" s="32">
        <v>41411</v>
      </c>
      <c r="AQ5" s="10">
        <v>20</v>
      </c>
      <c r="AR5" s="29">
        <f t="shared" si="2"/>
        <v>1</v>
      </c>
      <c r="AS5">
        <f t="shared" si="7"/>
        <v>11</v>
      </c>
      <c r="AT5" s="29">
        <f t="shared" si="3"/>
        <v>0</v>
      </c>
      <c r="AU5">
        <f t="shared" si="8"/>
        <v>0</v>
      </c>
      <c r="AV5" s="30">
        <f t="shared" si="4"/>
        <v>11</v>
      </c>
      <c r="AW5" s="29">
        <f t="shared" si="5"/>
        <v>0</v>
      </c>
      <c r="AX5">
        <f t="shared" si="9"/>
        <v>0</v>
      </c>
      <c r="AY5" s="30">
        <f t="shared" si="6"/>
        <v>11</v>
      </c>
    </row>
    <row r="6" spans="1:51">
      <c r="A6" s="159" t="s">
        <v>474</v>
      </c>
      <c r="B6" s="159" t="s">
        <v>475</v>
      </c>
      <c r="C6" s="159" t="s">
        <v>67</v>
      </c>
      <c r="D6" s="159" t="s">
        <v>83</v>
      </c>
      <c r="E6" s="159" t="s">
        <v>4</v>
      </c>
      <c r="F6" s="159"/>
      <c r="G6" s="159"/>
      <c r="H6" s="159"/>
      <c r="I6" s="159" t="s">
        <v>117</v>
      </c>
      <c r="J6" s="159" t="s">
        <v>38</v>
      </c>
      <c r="K6" s="159">
        <v>2785</v>
      </c>
      <c r="L6" s="159" t="s">
        <v>271</v>
      </c>
      <c r="M6" s="160">
        <v>41479.58284722222</v>
      </c>
      <c r="N6" s="160">
        <v>41023.484733796293</v>
      </c>
      <c r="O6" s="160">
        <v>41423.628750000003</v>
      </c>
      <c r="P6" s="159" t="s">
        <v>61</v>
      </c>
      <c r="Q6" s="159" t="s">
        <v>54</v>
      </c>
      <c r="R6" s="159"/>
      <c r="S6" s="159" t="s">
        <v>118</v>
      </c>
      <c r="T6" s="159" t="s">
        <v>312</v>
      </c>
      <c r="U6" s="159" t="s">
        <v>104</v>
      </c>
      <c r="V6" s="159"/>
      <c r="W6" s="159" t="s">
        <v>278</v>
      </c>
      <c r="X6" s="159" t="s">
        <v>1304</v>
      </c>
      <c r="Y6" s="159"/>
      <c r="Z6" s="159" t="s">
        <v>49</v>
      </c>
      <c r="AA6" s="159" t="s">
        <v>74</v>
      </c>
      <c r="AB6" s="160">
        <v>41023.484733796293</v>
      </c>
      <c r="AC6" s="159"/>
      <c r="AD6" s="159" t="s">
        <v>45</v>
      </c>
      <c r="AE6" s="159" t="s">
        <v>45</v>
      </c>
      <c r="AF6" s="159">
        <v>0</v>
      </c>
      <c r="AG6" s="159" t="s">
        <v>46</v>
      </c>
      <c r="AH6" s="159" t="s">
        <v>903</v>
      </c>
      <c r="AI6" s="158">
        <v>41719</v>
      </c>
      <c r="AJ6" s="166">
        <f t="shared" si="0"/>
        <v>12</v>
      </c>
      <c r="AK6" s="166"/>
      <c r="AL6" s="161">
        <v>41536</v>
      </c>
      <c r="AM6" s="162">
        <f t="shared" si="1"/>
        <v>38</v>
      </c>
      <c r="AN6" s="159">
        <v>4</v>
      </c>
      <c r="AP6" s="32">
        <v>41418</v>
      </c>
      <c r="AQ6" s="10">
        <v>21</v>
      </c>
      <c r="AR6" s="29">
        <f t="shared" si="2"/>
        <v>1</v>
      </c>
      <c r="AS6">
        <f t="shared" si="7"/>
        <v>12</v>
      </c>
      <c r="AT6" s="29">
        <f t="shared" si="3"/>
        <v>0</v>
      </c>
      <c r="AU6">
        <f t="shared" si="8"/>
        <v>0</v>
      </c>
      <c r="AV6" s="30">
        <f t="shared" si="4"/>
        <v>12</v>
      </c>
      <c r="AW6" s="29">
        <f t="shared" si="5"/>
        <v>0</v>
      </c>
      <c r="AX6">
        <f t="shared" si="9"/>
        <v>0</v>
      </c>
      <c r="AY6" s="30">
        <f t="shared" si="6"/>
        <v>12</v>
      </c>
    </row>
    <row r="7" spans="1:51">
      <c r="A7" s="159" t="s">
        <v>541</v>
      </c>
      <c r="B7" s="159" t="s">
        <v>542</v>
      </c>
      <c r="C7" s="159" t="s">
        <v>71</v>
      </c>
      <c r="D7" s="159" t="s">
        <v>83</v>
      </c>
      <c r="E7" s="159" t="s">
        <v>4</v>
      </c>
      <c r="F7" s="159"/>
      <c r="G7" s="159"/>
      <c r="H7" s="159"/>
      <c r="I7" s="159" t="s">
        <v>130</v>
      </c>
      <c r="J7" s="159" t="s">
        <v>38</v>
      </c>
      <c r="K7" s="159">
        <v>1122</v>
      </c>
      <c r="L7" s="159" t="s">
        <v>207</v>
      </c>
      <c r="M7" s="160">
        <v>41323.458333333336</v>
      </c>
      <c r="N7" s="160">
        <v>41082.388136574074</v>
      </c>
      <c r="O7" s="160">
        <v>41540.511620370373</v>
      </c>
      <c r="P7" s="159" t="s">
        <v>73</v>
      </c>
      <c r="Q7" s="159" t="s">
        <v>326</v>
      </c>
      <c r="R7" s="159"/>
      <c r="S7" s="159" t="s">
        <v>109</v>
      </c>
      <c r="T7" s="159" t="s">
        <v>218</v>
      </c>
      <c r="U7" s="159"/>
      <c r="V7" s="159"/>
      <c r="W7" s="159" t="s">
        <v>269</v>
      </c>
      <c r="X7" s="159" t="s">
        <v>1304</v>
      </c>
      <c r="Y7" s="159" t="s">
        <v>2988</v>
      </c>
      <c r="Z7" s="159" t="s">
        <v>219</v>
      </c>
      <c r="AA7" s="159" t="s">
        <v>74</v>
      </c>
      <c r="AB7" s="160">
        <v>41082.388136574074</v>
      </c>
      <c r="AC7" s="159"/>
      <c r="AD7" s="159" t="s">
        <v>220</v>
      </c>
      <c r="AE7" s="159" t="s">
        <v>44</v>
      </c>
      <c r="AF7" s="159">
        <v>0</v>
      </c>
      <c r="AG7" s="159" t="s">
        <v>46</v>
      </c>
      <c r="AH7" s="159" t="s">
        <v>906</v>
      </c>
      <c r="AI7" s="163">
        <v>41726</v>
      </c>
      <c r="AJ7" s="166">
        <f t="shared" si="0"/>
        <v>13</v>
      </c>
      <c r="AK7" s="166"/>
      <c r="AL7" s="161">
        <v>41536</v>
      </c>
      <c r="AM7" s="162">
        <f t="shared" si="1"/>
        <v>38</v>
      </c>
      <c r="AN7" s="159">
        <v>4</v>
      </c>
      <c r="AP7" s="32">
        <v>41425</v>
      </c>
      <c r="AQ7" s="10">
        <v>22</v>
      </c>
      <c r="AR7" s="29">
        <f t="shared" si="2"/>
        <v>1</v>
      </c>
      <c r="AS7">
        <f t="shared" si="7"/>
        <v>13</v>
      </c>
      <c r="AT7" s="29">
        <f t="shared" si="3"/>
        <v>0</v>
      </c>
      <c r="AU7">
        <f t="shared" si="8"/>
        <v>0</v>
      </c>
      <c r="AV7" s="30">
        <f t="shared" si="4"/>
        <v>13</v>
      </c>
      <c r="AW7" s="29">
        <f t="shared" si="5"/>
        <v>0</v>
      </c>
      <c r="AX7">
        <f t="shared" si="9"/>
        <v>0</v>
      </c>
      <c r="AY7" s="30">
        <f t="shared" si="6"/>
        <v>13</v>
      </c>
    </row>
    <row r="8" spans="1:51">
      <c r="A8" s="159" t="s">
        <v>547</v>
      </c>
      <c r="B8" s="159" t="s">
        <v>548</v>
      </c>
      <c r="C8" s="159" t="s">
        <v>67</v>
      </c>
      <c r="D8" s="159" t="s">
        <v>36</v>
      </c>
      <c r="E8" s="159" t="s">
        <v>4</v>
      </c>
      <c r="F8" s="159"/>
      <c r="G8" s="159"/>
      <c r="H8" s="159"/>
      <c r="I8" s="159" t="s">
        <v>37</v>
      </c>
      <c r="J8" s="159" t="s">
        <v>47</v>
      </c>
      <c r="K8" s="159">
        <v>2278</v>
      </c>
      <c r="L8" s="159" t="s">
        <v>338</v>
      </c>
      <c r="M8" s="160">
        <v>41419.458634259259</v>
      </c>
      <c r="N8" s="160">
        <v>41085.70784722222</v>
      </c>
      <c r="O8" s="159"/>
      <c r="P8" s="159"/>
      <c r="Q8" s="159"/>
      <c r="R8" s="159"/>
      <c r="S8" s="159" t="s">
        <v>118</v>
      </c>
      <c r="T8" s="159" t="s">
        <v>312</v>
      </c>
      <c r="U8" s="159" t="s">
        <v>104</v>
      </c>
      <c r="V8" s="159"/>
      <c r="W8" s="159" t="s">
        <v>52</v>
      </c>
      <c r="X8" s="159" t="s">
        <v>1304</v>
      </c>
      <c r="Y8" s="159"/>
      <c r="Z8" s="159" t="s">
        <v>49</v>
      </c>
      <c r="AA8" s="159" t="s">
        <v>74</v>
      </c>
      <c r="AB8" s="160">
        <v>41085.70784722222</v>
      </c>
      <c r="AC8" s="159"/>
      <c r="AD8" s="159" t="s">
        <v>45</v>
      </c>
      <c r="AE8" s="159" t="s">
        <v>45</v>
      </c>
      <c r="AF8" s="159">
        <v>0</v>
      </c>
      <c r="AG8" s="159" t="s">
        <v>46</v>
      </c>
      <c r="AH8" s="159" t="s">
        <v>903</v>
      </c>
      <c r="AI8" s="163">
        <v>41712</v>
      </c>
      <c r="AJ8" s="166">
        <f t="shared" si="0"/>
        <v>11</v>
      </c>
      <c r="AK8" s="166"/>
      <c r="AL8" s="161">
        <v>41536</v>
      </c>
      <c r="AM8" s="162">
        <f t="shared" si="1"/>
        <v>38</v>
      </c>
      <c r="AN8" s="159">
        <v>4</v>
      </c>
      <c r="AP8" s="32">
        <v>41432</v>
      </c>
      <c r="AQ8" s="10">
        <v>23</v>
      </c>
      <c r="AR8" s="29">
        <f t="shared" si="2"/>
        <v>0</v>
      </c>
      <c r="AS8">
        <f t="shared" si="7"/>
        <v>13</v>
      </c>
      <c r="AT8" s="29">
        <f t="shared" si="3"/>
        <v>0</v>
      </c>
      <c r="AU8">
        <f t="shared" si="8"/>
        <v>0</v>
      </c>
      <c r="AV8" s="30">
        <f t="shared" si="4"/>
        <v>13</v>
      </c>
      <c r="AW8" s="29">
        <f t="shared" si="5"/>
        <v>0</v>
      </c>
      <c r="AX8">
        <f t="shared" si="9"/>
        <v>0</v>
      </c>
      <c r="AY8" s="30">
        <f t="shared" si="6"/>
        <v>13</v>
      </c>
    </row>
    <row r="9" spans="1:51">
      <c r="A9" s="159" t="s">
        <v>555</v>
      </c>
      <c r="B9" s="159" t="s">
        <v>556</v>
      </c>
      <c r="C9" s="159" t="s">
        <v>67</v>
      </c>
      <c r="D9" s="159" t="s">
        <v>36</v>
      </c>
      <c r="E9" s="159" t="s">
        <v>4</v>
      </c>
      <c r="F9" s="159"/>
      <c r="G9" s="159"/>
      <c r="H9" s="159"/>
      <c r="I9" s="160" t="s">
        <v>37</v>
      </c>
      <c r="J9" s="159" t="s">
        <v>38</v>
      </c>
      <c r="K9" s="159" t="s">
        <v>963</v>
      </c>
      <c r="L9" s="159" t="s">
        <v>335</v>
      </c>
      <c r="M9" s="160">
        <v>41194.458275462966</v>
      </c>
      <c r="N9" s="160">
        <v>41099.586354166669</v>
      </c>
      <c r="O9" s="160"/>
      <c r="P9" s="159"/>
      <c r="Q9" s="159"/>
      <c r="R9" s="159"/>
      <c r="S9" s="159" t="s">
        <v>118</v>
      </c>
      <c r="T9" s="159" t="s">
        <v>557</v>
      </c>
      <c r="U9" s="159" t="s">
        <v>104</v>
      </c>
      <c r="V9" s="159"/>
      <c r="W9" s="159" t="s">
        <v>52</v>
      </c>
      <c r="X9" s="159" t="s">
        <v>1346</v>
      </c>
      <c r="Y9" s="159"/>
      <c r="Z9" s="159" t="s">
        <v>42</v>
      </c>
      <c r="AA9" s="159" t="s">
        <v>43</v>
      </c>
      <c r="AB9" s="160">
        <v>41099.586354166669</v>
      </c>
      <c r="AC9" s="160"/>
      <c r="AD9" s="159" t="s">
        <v>45</v>
      </c>
      <c r="AE9" s="159" t="s">
        <v>45</v>
      </c>
      <c r="AF9" s="159">
        <v>0</v>
      </c>
      <c r="AG9" s="159" t="s">
        <v>46</v>
      </c>
      <c r="AH9" s="159" t="s">
        <v>890</v>
      </c>
      <c r="AI9" s="163">
        <v>41712</v>
      </c>
      <c r="AJ9" s="166">
        <f t="shared" si="0"/>
        <v>11</v>
      </c>
      <c r="AK9" s="166"/>
      <c r="AL9" s="161">
        <v>41536</v>
      </c>
      <c r="AM9" s="162">
        <f t="shared" si="1"/>
        <v>38</v>
      </c>
      <c r="AN9" s="159">
        <v>4</v>
      </c>
      <c r="AP9" s="32">
        <v>41439</v>
      </c>
      <c r="AQ9" s="10">
        <v>24</v>
      </c>
      <c r="AR9" s="29">
        <f t="shared" si="2"/>
        <v>0</v>
      </c>
      <c r="AS9">
        <f t="shared" si="7"/>
        <v>13</v>
      </c>
      <c r="AT9" s="29">
        <f t="shared" si="3"/>
        <v>0</v>
      </c>
      <c r="AU9">
        <f t="shared" si="8"/>
        <v>0</v>
      </c>
      <c r="AV9" s="30">
        <f t="shared" si="4"/>
        <v>13</v>
      </c>
      <c r="AW9" s="29">
        <f t="shared" si="5"/>
        <v>0</v>
      </c>
      <c r="AX9">
        <f t="shared" si="9"/>
        <v>0</v>
      </c>
      <c r="AY9" s="30">
        <f t="shared" si="6"/>
        <v>13</v>
      </c>
    </row>
    <row r="10" spans="1:51">
      <c r="A10" s="159" t="s">
        <v>1057</v>
      </c>
      <c r="B10" s="159" t="s">
        <v>1058</v>
      </c>
      <c r="C10" s="159" t="s">
        <v>1188</v>
      </c>
      <c r="D10" s="159" t="s">
        <v>68</v>
      </c>
      <c r="E10" s="159" t="s">
        <v>4</v>
      </c>
      <c r="F10" s="159"/>
      <c r="G10" s="159"/>
      <c r="H10" s="159" t="s">
        <v>892</v>
      </c>
      <c r="I10" s="159" t="s">
        <v>245</v>
      </c>
      <c r="J10" s="159" t="s">
        <v>108</v>
      </c>
      <c r="K10" s="159">
        <v>3127</v>
      </c>
      <c r="L10" s="159" t="s">
        <v>271</v>
      </c>
      <c r="M10" s="160">
        <v>41589.917719907404</v>
      </c>
      <c r="N10" s="160">
        <v>41373.618125000001</v>
      </c>
      <c r="O10" s="160">
        <v>41585.617708333331</v>
      </c>
      <c r="P10" s="159" t="s">
        <v>133</v>
      </c>
      <c r="Q10" s="159" t="s">
        <v>54</v>
      </c>
      <c r="R10" s="159"/>
      <c r="S10" s="159" t="s">
        <v>74</v>
      </c>
      <c r="T10" s="159" t="s">
        <v>320</v>
      </c>
      <c r="U10" s="159"/>
      <c r="V10" s="159" t="s">
        <v>1059</v>
      </c>
      <c r="W10" s="159" t="s">
        <v>319</v>
      </c>
      <c r="X10" s="159" t="s">
        <v>1304</v>
      </c>
      <c r="Y10" s="159" t="s">
        <v>1783</v>
      </c>
      <c r="Z10" s="159" t="s">
        <v>49</v>
      </c>
      <c r="AA10" s="159" t="s">
        <v>74</v>
      </c>
      <c r="AB10" s="160">
        <v>41373.618125000001</v>
      </c>
      <c r="AC10" s="161">
        <v>41647</v>
      </c>
      <c r="AD10" s="159" t="s">
        <v>45</v>
      </c>
      <c r="AE10" s="159" t="s">
        <v>58</v>
      </c>
      <c r="AF10" s="159">
        <v>2</v>
      </c>
      <c r="AG10" s="159" t="s">
        <v>46</v>
      </c>
      <c r="AH10" s="159" t="s">
        <v>906</v>
      </c>
      <c r="AI10" s="161">
        <v>41650</v>
      </c>
      <c r="AJ10" s="166">
        <f t="shared" si="0"/>
        <v>2</v>
      </c>
      <c r="AK10" s="166"/>
      <c r="AL10" s="161">
        <v>41536</v>
      </c>
      <c r="AM10" s="162">
        <f t="shared" si="1"/>
        <v>38</v>
      </c>
      <c r="AN10" s="159">
        <v>4</v>
      </c>
      <c r="AP10" s="32">
        <v>41446</v>
      </c>
      <c r="AQ10" s="10">
        <v>25</v>
      </c>
      <c r="AR10" s="29">
        <f t="shared" si="2"/>
        <v>0</v>
      </c>
      <c r="AS10">
        <f t="shared" si="7"/>
        <v>13</v>
      </c>
      <c r="AT10" s="29">
        <f t="shared" si="3"/>
        <v>0</v>
      </c>
      <c r="AU10">
        <f t="shared" si="8"/>
        <v>0</v>
      </c>
      <c r="AV10" s="30">
        <f t="shared" si="4"/>
        <v>13</v>
      </c>
      <c r="AW10" s="29">
        <f t="shared" si="5"/>
        <v>0</v>
      </c>
      <c r="AX10">
        <f t="shared" si="9"/>
        <v>0</v>
      </c>
      <c r="AY10" s="30">
        <f t="shared" si="6"/>
        <v>13</v>
      </c>
    </row>
    <row r="11" spans="1:51">
      <c r="A11" s="159" t="s">
        <v>1132</v>
      </c>
      <c r="B11" s="159" t="s">
        <v>1133</v>
      </c>
      <c r="C11" s="159" t="s">
        <v>67</v>
      </c>
      <c r="D11" s="159" t="s">
        <v>36</v>
      </c>
      <c r="E11" s="159" t="s">
        <v>4</v>
      </c>
      <c r="F11" s="159"/>
      <c r="G11" s="159"/>
      <c r="H11" s="159"/>
      <c r="I11" s="160" t="s">
        <v>37</v>
      </c>
      <c r="J11" s="159" t="s">
        <v>47</v>
      </c>
      <c r="K11" s="159"/>
      <c r="L11" s="159" t="s">
        <v>248</v>
      </c>
      <c r="M11" s="160">
        <v>41473.823587962965</v>
      </c>
      <c r="N11" s="160">
        <v>41394.660439814812</v>
      </c>
      <c r="O11" s="160"/>
      <c r="P11" s="159" t="s">
        <v>73</v>
      </c>
      <c r="Q11" s="159"/>
      <c r="R11" s="159"/>
      <c r="S11" s="159" t="s">
        <v>118</v>
      </c>
      <c r="T11" s="159" t="s">
        <v>422</v>
      </c>
      <c r="U11" s="159"/>
      <c r="V11" s="159"/>
      <c r="W11" s="159" t="s">
        <v>209</v>
      </c>
      <c r="X11" s="159" t="s">
        <v>1346</v>
      </c>
      <c r="Y11" s="159"/>
      <c r="Z11" s="159" t="s">
        <v>49</v>
      </c>
      <c r="AA11" s="159" t="s">
        <v>74</v>
      </c>
      <c r="AB11" s="160">
        <v>41394.660439814812</v>
      </c>
      <c r="AC11" s="160"/>
      <c r="AD11" s="159" t="s">
        <v>45</v>
      </c>
      <c r="AE11" s="159" t="s">
        <v>45</v>
      </c>
      <c r="AF11" s="159">
        <v>0</v>
      </c>
      <c r="AG11" s="159" t="s">
        <v>46</v>
      </c>
      <c r="AH11" s="159" t="s">
        <v>890</v>
      </c>
      <c r="AI11" s="163">
        <v>41712</v>
      </c>
      <c r="AJ11" s="166">
        <f t="shared" si="0"/>
        <v>11</v>
      </c>
      <c r="AK11" s="166">
        <f t="shared" ref="AK11:AK25" si="10">WEEKNUM(AB11)</f>
        <v>18</v>
      </c>
      <c r="AL11" s="161">
        <v>41536</v>
      </c>
      <c r="AM11" s="162">
        <f t="shared" si="1"/>
        <v>38</v>
      </c>
      <c r="AN11" s="159">
        <v>4</v>
      </c>
      <c r="AP11" s="32">
        <v>41453</v>
      </c>
      <c r="AQ11" s="10">
        <v>26</v>
      </c>
      <c r="AR11" s="29">
        <f t="shared" si="2"/>
        <v>0</v>
      </c>
      <c r="AS11">
        <f t="shared" si="7"/>
        <v>13</v>
      </c>
      <c r="AT11" s="29">
        <f t="shared" si="3"/>
        <v>0</v>
      </c>
      <c r="AU11">
        <f t="shared" si="8"/>
        <v>0</v>
      </c>
      <c r="AV11" s="30">
        <f t="shared" si="4"/>
        <v>13</v>
      </c>
      <c r="AW11" s="29">
        <f t="shared" si="5"/>
        <v>0</v>
      </c>
      <c r="AX11">
        <f>AX10+AW11</f>
        <v>0</v>
      </c>
      <c r="AY11" s="30">
        <f t="shared" si="6"/>
        <v>13</v>
      </c>
    </row>
    <row r="12" spans="1:51">
      <c r="A12" s="159" t="s">
        <v>1210</v>
      </c>
      <c r="B12" s="159" t="s">
        <v>1211</v>
      </c>
      <c r="C12" s="159" t="s">
        <v>1188</v>
      </c>
      <c r="D12" s="159" t="s">
        <v>50</v>
      </c>
      <c r="E12" s="159" t="s">
        <v>4</v>
      </c>
      <c r="F12" s="159"/>
      <c r="G12" s="159"/>
      <c r="H12" s="159" t="s">
        <v>1212</v>
      </c>
      <c r="I12" s="159" t="s">
        <v>245</v>
      </c>
      <c r="J12" s="159" t="s">
        <v>108</v>
      </c>
      <c r="K12" s="159" t="s">
        <v>1225</v>
      </c>
      <c r="L12" s="159" t="s">
        <v>319</v>
      </c>
      <c r="M12" s="160">
        <v>41414.655497685184</v>
      </c>
      <c r="N12" s="160">
        <v>41409.704155092593</v>
      </c>
      <c r="O12" s="160">
        <v>41481.694745370369</v>
      </c>
      <c r="P12" s="159" t="s">
        <v>73</v>
      </c>
      <c r="Q12" s="159" t="s">
        <v>54</v>
      </c>
      <c r="R12" s="159" t="s">
        <v>55</v>
      </c>
      <c r="S12" s="159" t="s">
        <v>74</v>
      </c>
      <c r="T12" s="159" t="s">
        <v>270</v>
      </c>
      <c r="U12" s="159" t="s">
        <v>104</v>
      </c>
      <c r="V12" s="159"/>
      <c r="W12" s="159" t="s">
        <v>271</v>
      </c>
      <c r="X12" s="159" t="s">
        <v>1304</v>
      </c>
      <c r="Y12" s="159" t="s">
        <v>1370</v>
      </c>
      <c r="Z12" s="159" t="s">
        <v>49</v>
      </c>
      <c r="AA12" s="159" t="s">
        <v>74</v>
      </c>
      <c r="AB12" s="160">
        <v>41409.704155092593</v>
      </c>
      <c r="AC12" s="160">
        <v>41502.582384259258</v>
      </c>
      <c r="AD12" s="159" t="s">
        <v>45</v>
      </c>
      <c r="AE12" s="159" t="s">
        <v>58</v>
      </c>
      <c r="AF12" s="159">
        <v>33</v>
      </c>
      <c r="AG12" s="159" t="s">
        <v>46</v>
      </c>
      <c r="AH12" s="159" t="s">
        <v>906</v>
      </c>
      <c r="AI12" s="158">
        <v>41481.694745370369</v>
      </c>
      <c r="AJ12" s="166">
        <f t="shared" si="0"/>
        <v>30</v>
      </c>
      <c r="AK12" s="166">
        <f t="shared" si="10"/>
        <v>20</v>
      </c>
      <c r="AL12" s="161">
        <v>41536</v>
      </c>
      <c r="AM12" s="162">
        <f t="shared" si="1"/>
        <v>38</v>
      </c>
      <c r="AN12" s="159">
        <v>4</v>
      </c>
      <c r="AP12" s="32">
        <v>41460</v>
      </c>
      <c r="AQ12" s="10">
        <v>27</v>
      </c>
      <c r="AR12" s="29">
        <f t="shared" si="2"/>
        <v>0</v>
      </c>
      <c r="AS12">
        <f t="shared" si="7"/>
        <v>13</v>
      </c>
      <c r="AT12" s="29">
        <f t="shared" si="3"/>
        <v>0</v>
      </c>
      <c r="AU12">
        <f t="shared" si="8"/>
        <v>0</v>
      </c>
      <c r="AV12" s="30">
        <f t="shared" si="4"/>
        <v>13</v>
      </c>
      <c r="AW12" s="29">
        <f t="shared" si="5"/>
        <v>0</v>
      </c>
      <c r="AX12">
        <f t="shared" si="9"/>
        <v>0</v>
      </c>
      <c r="AY12" s="30">
        <f t="shared" si="6"/>
        <v>13</v>
      </c>
    </row>
    <row r="13" spans="1:51">
      <c r="A13" s="159" t="s">
        <v>1232</v>
      </c>
      <c r="B13" s="159" t="s">
        <v>1233</v>
      </c>
      <c r="C13" s="159" t="s">
        <v>1188</v>
      </c>
      <c r="D13" s="159" t="s">
        <v>68</v>
      </c>
      <c r="E13" s="159" t="s">
        <v>4</v>
      </c>
      <c r="F13" s="159"/>
      <c r="G13" s="159"/>
      <c r="H13" s="159"/>
      <c r="I13" s="159" t="s">
        <v>245</v>
      </c>
      <c r="J13" s="159" t="s">
        <v>108</v>
      </c>
      <c r="K13" s="159"/>
      <c r="L13" s="159" t="s">
        <v>319</v>
      </c>
      <c r="M13" s="160">
        <v>41429.73097222222</v>
      </c>
      <c r="N13" s="160">
        <v>41417.573020833333</v>
      </c>
      <c r="O13" s="160">
        <v>41578.730624999997</v>
      </c>
      <c r="P13" s="159" t="s">
        <v>147</v>
      </c>
      <c r="Q13" s="159" t="s">
        <v>54</v>
      </c>
      <c r="R13" s="159"/>
      <c r="S13" s="159" t="s">
        <v>118</v>
      </c>
      <c r="T13" s="159" t="s">
        <v>270</v>
      </c>
      <c r="U13" s="159"/>
      <c r="V13" s="159"/>
      <c r="W13" s="159" t="s">
        <v>338</v>
      </c>
      <c r="X13" s="159" t="s">
        <v>1304</v>
      </c>
      <c r="Y13" s="159" t="s">
        <v>1783</v>
      </c>
      <c r="Z13" s="159" t="s">
        <v>42</v>
      </c>
      <c r="AA13" s="159" t="s">
        <v>74</v>
      </c>
      <c r="AB13" s="160">
        <v>41417.573020833333</v>
      </c>
      <c r="AC13" s="161">
        <v>41647</v>
      </c>
      <c r="AD13" s="159" t="s">
        <v>45</v>
      </c>
      <c r="AE13" s="159" t="s">
        <v>58</v>
      </c>
      <c r="AF13" s="159">
        <v>2</v>
      </c>
      <c r="AG13" s="159" t="s">
        <v>46</v>
      </c>
      <c r="AH13" s="159" t="s">
        <v>906</v>
      </c>
      <c r="AI13" s="161">
        <v>41650</v>
      </c>
      <c r="AJ13" s="166">
        <f t="shared" si="0"/>
        <v>2</v>
      </c>
      <c r="AK13" s="166">
        <f t="shared" si="10"/>
        <v>21</v>
      </c>
      <c r="AL13" s="161">
        <v>41536</v>
      </c>
      <c r="AM13" s="162">
        <f t="shared" si="1"/>
        <v>38</v>
      </c>
      <c r="AN13" s="159">
        <v>4</v>
      </c>
      <c r="AP13" s="32">
        <v>41467</v>
      </c>
      <c r="AQ13" s="10">
        <v>28</v>
      </c>
      <c r="AR13" s="29">
        <f t="shared" si="2"/>
        <v>0</v>
      </c>
      <c r="AS13">
        <f t="shared" si="7"/>
        <v>13</v>
      </c>
      <c r="AT13" s="29">
        <f t="shared" si="3"/>
        <v>0</v>
      </c>
      <c r="AU13">
        <f t="shared" si="8"/>
        <v>0</v>
      </c>
      <c r="AV13" s="30">
        <f t="shared" si="4"/>
        <v>13</v>
      </c>
      <c r="AW13" s="29">
        <f t="shared" si="5"/>
        <v>0</v>
      </c>
      <c r="AX13">
        <f t="shared" si="9"/>
        <v>0</v>
      </c>
      <c r="AY13" s="30">
        <f t="shared" si="6"/>
        <v>13</v>
      </c>
    </row>
    <row r="14" spans="1:51">
      <c r="A14" s="159" t="s">
        <v>1284</v>
      </c>
      <c r="B14" s="159" t="s">
        <v>1285</v>
      </c>
      <c r="C14" s="159" t="s">
        <v>1188</v>
      </c>
      <c r="D14" s="159" t="s">
        <v>68</v>
      </c>
      <c r="E14" s="159" t="s">
        <v>4</v>
      </c>
      <c r="F14" s="159"/>
      <c r="G14" s="159"/>
      <c r="H14" s="159"/>
      <c r="I14" s="159" t="s">
        <v>245</v>
      </c>
      <c r="J14" s="159" t="s">
        <v>47</v>
      </c>
      <c r="K14" s="159">
        <v>3127</v>
      </c>
      <c r="L14" s="159" t="s">
        <v>319</v>
      </c>
      <c r="M14" s="160">
        <v>41428.583877314813</v>
      </c>
      <c r="N14" s="160">
        <v>41425.608958333331</v>
      </c>
      <c r="O14" s="160">
        <v>41443.589259259257</v>
      </c>
      <c r="P14" s="159" t="s">
        <v>127</v>
      </c>
      <c r="Q14" s="159" t="s">
        <v>54</v>
      </c>
      <c r="R14" s="159"/>
      <c r="S14" s="159" t="s">
        <v>74</v>
      </c>
      <c r="T14" s="159" t="s">
        <v>270</v>
      </c>
      <c r="U14" s="159"/>
      <c r="V14" s="159"/>
      <c r="W14" s="159" t="s">
        <v>319</v>
      </c>
      <c r="X14" s="159" t="s">
        <v>1304</v>
      </c>
      <c r="Y14" s="159" t="s">
        <v>1783</v>
      </c>
      <c r="Z14" s="159" t="s">
        <v>49</v>
      </c>
      <c r="AA14" s="159" t="s">
        <v>74</v>
      </c>
      <c r="AB14" s="160">
        <v>41425.608958333331</v>
      </c>
      <c r="AC14" s="161">
        <v>41647</v>
      </c>
      <c r="AD14" s="159" t="s">
        <v>45</v>
      </c>
      <c r="AE14" s="159" t="s">
        <v>58</v>
      </c>
      <c r="AF14" s="159">
        <v>2</v>
      </c>
      <c r="AG14" s="159" t="s">
        <v>46</v>
      </c>
      <c r="AH14" s="159" t="s">
        <v>906</v>
      </c>
      <c r="AI14" s="161">
        <v>41650</v>
      </c>
      <c r="AJ14" s="166">
        <f t="shared" si="0"/>
        <v>2</v>
      </c>
      <c r="AK14" s="166">
        <f t="shared" si="10"/>
        <v>22</v>
      </c>
      <c r="AL14" s="161">
        <v>41536</v>
      </c>
      <c r="AM14" s="162">
        <f t="shared" si="1"/>
        <v>38</v>
      </c>
      <c r="AN14" s="159">
        <v>4</v>
      </c>
      <c r="AP14" s="32">
        <v>41474</v>
      </c>
      <c r="AQ14" s="10">
        <v>29</v>
      </c>
      <c r="AR14" s="29">
        <f t="shared" si="2"/>
        <v>2</v>
      </c>
      <c r="AS14">
        <f t="shared" si="7"/>
        <v>15</v>
      </c>
      <c r="AT14" s="29">
        <f t="shared" si="3"/>
        <v>0</v>
      </c>
      <c r="AU14">
        <f t="shared" si="8"/>
        <v>0</v>
      </c>
      <c r="AV14" s="30">
        <f t="shared" si="4"/>
        <v>15</v>
      </c>
      <c r="AW14" s="29">
        <f t="shared" si="5"/>
        <v>0</v>
      </c>
      <c r="AX14">
        <f t="shared" si="9"/>
        <v>0</v>
      </c>
      <c r="AY14" s="30">
        <f t="shared" si="6"/>
        <v>15</v>
      </c>
    </row>
    <row r="15" spans="1:51">
      <c r="A15" s="159" t="s">
        <v>1443</v>
      </c>
      <c r="B15" s="159" t="s">
        <v>1444</v>
      </c>
      <c r="C15" s="159" t="s">
        <v>1188</v>
      </c>
      <c r="D15" s="159" t="s">
        <v>50</v>
      </c>
      <c r="E15" s="159" t="s">
        <v>4</v>
      </c>
      <c r="F15" s="159" t="s">
        <v>46</v>
      </c>
      <c r="G15" s="159"/>
      <c r="H15" s="159" t="s">
        <v>1393</v>
      </c>
      <c r="I15" s="159" t="s">
        <v>37</v>
      </c>
      <c r="J15" s="159" t="s">
        <v>47</v>
      </c>
      <c r="K15" s="159"/>
      <c r="L15" s="159" t="s">
        <v>57</v>
      </c>
      <c r="M15" s="160">
        <v>41474.495520833334</v>
      </c>
      <c r="N15" s="160">
        <v>41474.483981481484</v>
      </c>
      <c r="O15" s="160">
        <v>41540.481400462966</v>
      </c>
      <c r="P15" s="159" t="s">
        <v>133</v>
      </c>
      <c r="Q15" s="159" t="s">
        <v>54</v>
      </c>
      <c r="R15" s="159" t="s">
        <v>55</v>
      </c>
      <c r="S15" s="159" t="s">
        <v>56</v>
      </c>
      <c r="T15" s="159" t="s">
        <v>62</v>
      </c>
      <c r="U15" s="159" t="s">
        <v>104</v>
      </c>
      <c r="V15" s="159"/>
      <c r="W15" s="159" t="s">
        <v>57</v>
      </c>
      <c r="X15" s="159" t="s">
        <v>1304</v>
      </c>
      <c r="Y15" s="159">
        <v>11962</v>
      </c>
      <c r="Z15" s="159" t="s">
        <v>49</v>
      </c>
      <c r="AA15" s="159" t="s">
        <v>56</v>
      </c>
      <c r="AB15" s="160">
        <v>41474.483981481484</v>
      </c>
      <c r="AC15" s="160">
        <v>41540.481400462966</v>
      </c>
      <c r="AD15" s="159" t="s">
        <v>58</v>
      </c>
      <c r="AE15" s="159" t="s">
        <v>58</v>
      </c>
      <c r="AF15" s="159">
        <v>39</v>
      </c>
      <c r="AG15" s="159" t="s">
        <v>46</v>
      </c>
      <c r="AH15" s="159" t="s">
        <v>56</v>
      </c>
      <c r="AI15" s="161">
        <v>41492</v>
      </c>
      <c r="AJ15" s="166">
        <f t="shared" si="0"/>
        <v>32</v>
      </c>
      <c r="AK15" s="166">
        <f t="shared" si="10"/>
        <v>29</v>
      </c>
      <c r="AL15" s="161">
        <v>41536</v>
      </c>
      <c r="AM15" s="162">
        <f t="shared" si="1"/>
        <v>38</v>
      </c>
      <c r="AN15" s="159">
        <v>4</v>
      </c>
      <c r="AP15" s="32">
        <v>41481</v>
      </c>
      <c r="AQ15" s="10">
        <v>30</v>
      </c>
      <c r="AR15" s="29">
        <f t="shared" si="2"/>
        <v>1</v>
      </c>
      <c r="AS15">
        <f t="shared" si="7"/>
        <v>16</v>
      </c>
      <c r="AT15" s="29">
        <f t="shared" si="3"/>
        <v>1</v>
      </c>
      <c r="AU15">
        <f t="shared" si="8"/>
        <v>1</v>
      </c>
      <c r="AV15" s="30">
        <f t="shared" si="4"/>
        <v>15</v>
      </c>
      <c r="AW15" s="29">
        <f t="shared" si="5"/>
        <v>2</v>
      </c>
      <c r="AX15">
        <f t="shared" si="9"/>
        <v>2</v>
      </c>
      <c r="AY15" s="30">
        <f t="shared" si="6"/>
        <v>14</v>
      </c>
    </row>
    <row r="16" spans="1:51">
      <c r="A16" s="159" t="s">
        <v>1445</v>
      </c>
      <c r="B16" s="159" t="s">
        <v>1446</v>
      </c>
      <c r="C16" s="159" t="s">
        <v>1188</v>
      </c>
      <c r="D16" s="159" t="s">
        <v>50</v>
      </c>
      <c r="E16" s="159" t="s">
        <v>4</v>
      </c>
      <c r="F16" s="159"/>
      <c r="G16" s="159"/>
      <c r="H16" s="159" t="s">
        <v>1642</v>
      </c>
      <c r="I16" s="159" t="s">
        <v>130</v>
      </c>
      <c r="J16" s="159" t="s">
        <v>108</v>
      </c>
      <c r="K16" s="159" t="s">
        <v>1060</v>
      </c>
      <c r="L16" s="159" t="s">
        <v>131</v>
      </c>
      <c r="M16" s="160">
        <v>41540.513240740744</v>
      </c>
      <c r="N16" s="160">
        <v>41474.544548611113</v>
      </c>
      <c r="O16" s="160">
        <v>41667.628078703703</v>
      </c>
      <c r="P16" s="159" t="s">
        <v>173</v>
      </c>
      <c r="Q16" s="159" t="s">
        <v>54</v>
      </c>
      <c r="R16" s="159" t="s">
        <v>55</v>
      </c>
      <c r="S16" s="159" t="s">
        <v>109</v>
      </c>
      <c r="T16" s="159" t="s">
        <v>320</v>
      </c>
      <c r="U16" s="159" t="s">
        <v>104</v>
      </c>
      <c r="V16" s="159"/>
      <c r="W16" s="159" t="s">
        <v>131</v>
      </c>
      <c r="X16" s="159" t="s">
        <v>1304</v>
      </c>
      <c r="Y16" s="159" t="s">
        <v>1766</v>
      </c>
      <c r="Z16" s="159" t="s">
        <v>49</v>
      </c>
      <c r="AA16" s="159" t="s">
        <v>74</v>
      </c>
      <c r="AB16" s="160">
        <v>41474.544548611113</v>
      </c>
      <c r="AC16" s="160">
        <v>41667.628078703703</v>
      </c>
      <c r="AD16" s="159" t="s">
        <v>58</v>
      </c>
      <c r="AE16" s="159" t="s">
        <v>58</v>
      </c>
      <c r="AF16" s="159">
        <v>5</v>
      </c>
      <c r="AG16" s="159" t="s">
        <v>46</v>
      </c>
      <c r="AH16" s="159" t="s">
        <v>906</v>
      </c>
      <c r="AI16" s="158">
        <v>41657</v>
      </c>
      <c r="AJ16" s="166">
        <f t="shared" si="0"/>
        <v>3</v>
      </c>
      <c r="AK16" s="166">
        <f t="shared" si="10"/>
        <v>29</v>
      </c>
      <c r="AL16" s="161">
        <v>41536</v>
      </c>
      <c r="AM16" s="162">
        <f t="shared" si="1"/>
        <v>38</v>
      </c>
      <c r="AN16" s="159">
        <v>4</v>
      </c>
      <c r="AP16" s="32">
        <v>41488</v>
      </c>
      <c r="AQ16" s="10">
        <v>31</v>
      </c>
      <c r="AR16" s="29">
        <f t="shared" si="2"/>
        <v>0</v>
      </c>
      <c r="AS16">
        <f t="shared" si="7"/>
        <v>16</v>
      </c>
      <c r="AT16" s="29">
        <f t="shared" si="3"/>
        <v>0</v>
      </c>
      <c r="AU16">
        <f t="shared" si="8"/>
        <v>1</v>
      </c>
      <c r="AV16" s="30">
        <f t="shared" si="4"/>
        <v>15</v>
      </c>
      <c r="AW16" s="29">
        <f t="shared" si="5"/>
        <v>0</v>
      </c>
      <c r="AX16">
        <f t="shared" si="9"/>
        <v>2</v>
      </c>
      <c r="AY16" s="30">
        <f t="shared" si="6"/>
        <v>14</v>
      </c>
    </row>
    <row r="17" spans="1:51">
      <c r="A17" s="159" t="s">
        <v>1454</v>
      </c>
      <c r="B17" s="159" t="s">
        <v>1455</v>
      </c>
      <c r="C17" s="159" t="s">
        <v>1188</v>
      </c>
      <c r="D17" s="159" t="s">
        <v>68</v>
      </c>
      <c r="E17" s="159" t="s">
        <v>4</v>
      </c>
      <c r="F17" s="159"/>
      <c r="G17" s="159"/>
      <c r="H17" s="159" t="s">
        <v>130</v>
      </c>
      <c r="I17" s="159" t="s">
        <v>130</v>
      </c>
      <c r="J17" s="159" t="s">
        <v>38</v>
      </c>
      <c r="K17" s="159"/>
      <c r="L17" s="159" t="s">
        <v>1685</v>
      </c>
      <c r="M17" s="160">
        <v>41541.600347222222</v>
      </c>
      <c r="N17" s="160">
        <v>41477.480358796296</v>
      </c>
      <c r="O17" s="160">
        <v>41541.73945601852</v>
      </c>
      <c r="P17" s="159" t="s">
        <v>99</v>
      </c>
      <c r="Q17" s="159" t="s">
        <v>326</v>
      </c>
      <c r="R17" s="159"/>
      <c r="S17" s="159" t="s">
        <v>74</v>
      </c>
      <c r="T17" s="159" t="s">
        <v>270</v>
      </c>
      <c r="U17" s="159" t="s">
        <v>104</v>
      </c>
      <c r="V17" s="159"/>
      <c r="W17" s="159" t="s">
        <v>271</v>
      </c>
      <c r="X17" s="159" t="s">
        <v>1304</v>
      </c>
      <c r="Y17" s="159" t="s">
        <v>1767</v>
      </c>
      <c r="Z17" s="159" t="s">
        <v>63</v>
      </c>
      <c r="AA17" s="159" t="s">
        <v>74</v>
      </c>
      <c r="AB17" s="160">
        <v>41477.480358796296</v>
      </c>
      <c r="AC17" s="160">
        <v>41652.712800925925</v>
      </c>
      <c r="AD17" s="159" t="s">
        <v>45</v>
      </c>
      <c r="AE17" s="159" t="s">
        <v>58</v>
      </c>
      <c r="AF17" s="159">
        <v>3</v>
      </c>
      <c r="AG17" s="159" t="s">
        <v>46</v>
      </c>
      <c r="AH17" s="159" t="s">
        <v>903</v>
      </c>
      <c r="AI17" s="161">
        <v>41650</v>
      </c>
      <c r="AJ17" s="166">
        <f t="shared" si="0"/>
        <v>2</v>
      </c>
      <c r="AK17" s="166">
        <f t="shared" si="10"/>
        <v>30</v>
      </c>
      <c r="AL17" s="161">
        <v>41536</v>
      </c>
      <c r="AM17" s="162">
        <f t="shared" si="1"/>
        <v>38</v>
      </c>
      <c r="AN17" s="159">
        <v>4</v>
      </c>
      <c r="AP17" s="32">
        <v>41495</v>
      </c>
      <c r="AQ17" s="10">
        <v>32</v>
      </c>
      <c r="AR17" s="29">
        <f t="shared" si="2"/>
        <v>1</v>
      </c>
      <c r="AS17">
        <f t="shared" si="7"/>
        <v>17</v>
      </c>
      <c r="AT17" s="29">
        <f t="shared" si="3"/>
        <v>0</v>
      </c>
      <c r="AU17">
        <f t="shared" si="8"/>
        <v>1</v>
      </c>
      <c r="AV17" s="30">
        <f t="shared" si="4"/>
        <v>16</v>
      </c>
      <c r="AW17" s="29">
        <f t="shared" si="5"/>
        <v>1</v>
      </c>
      <c r="AX17">
        <f t="shared" si="9"/>
        <v>3</v>
      </c>
      <c r="AY17" s="30">
        <f t="shared" si="6"/>
        <v>14</v>
      </c>
    </row>
    <row r="18" spans="1:51">
      <c r="A18" s="159" t="s">
        <v>1521</v>
      </c>
      <c r="B18" s="159" t="s">
        <v>1522</v>
      </c>
      <c r="C18" s="159" t="s">
        <v>35</v>
      </c>
      <c r="D18" s="159" t="s">
        <v>36</v>
      </c>
      <c r="E18" s="159" t="s">
        <v>4</v>
      </c>
      <c r="F18" s="159" t="s">
        <v>130</v>
      </c>
      <c r="G18" s="159"/>
      <c r="H18" s="159"/>
      <c r="I18" s="159" t="s">
        <v>130</v>
      </c>
      <c r="J18" s="159" t="s">
        <v>38</v>
      </c>
      <c r="K18" s="159"/>
      <c r="L18" s="159" t="s">
        <v>207</v>
      </c>
      <c r="M18" s="160">
        <v>41555.714166666665</v>
      </c>
      <c r="N18" s="160">
        <v>41492.502384259256</v>
      </c>
      <c r="O18" s="159"/>
      <c r="P18" s="159" t="s">
        <v>133</v>
      </c>
      <c r="Q18" s="159"/>
      <c r="R18" s="159"/>
      <c r="S18" s="159" t="s">
        <v>74</v>
      </c>
      <c r="T18" s="159"/>
      <c r="U18" s="159" t="s">
        <v>104</v>
      </c>
      <c r="V18" s="159"/>
      <c r="W18" s="159" t="s">
        <v>57</v>
      </c>
      <c r="X18" s="159" t="s">
        <v>1304</v>
      </c>
      <c r="Y18" s="159"/>
      <c r="Z18" s="159" t="s">
        <v>42</v>
      </c>
      <c r="AA18" s="159" t="s">
        <v>74</v>
      </c>
      <c r="AB18" s="160">
        <v>41492.502384259256</v>
      </c>
      <c r="AC18" s="159"/>
      <c r="AD18" s="159" t="s">
        <v>58</v>
      </c>
      <c r="AE18" s="159" t="s">
        <v>44</v>
      </c>
      <c r="AF18" s="159">
        <v>0</v>
      </c>
      <c r="AG18" s="159" t="s">
        <v>46</v>
      </c>
      <c r="AH18" s="159" t="s">
        <v>906</v>
      </c>
      <c r="AI18" s="163">
        <v>41726</v>
      </c>
      <c r="AJ18" s="166">
        <f t="shared" si="0"/>
        <v>13</v>
      </c>
      <c r="AK18" s="166">
        <f t="shared" si="10"/>
        <v>32</v>
      </c>
      <c r="AL18" s="161">
        <v>41536</v>
      </c>
      <c r="AM18" s="162">
        <f t="shared" si="1"/>
        <v>38</v>
      </c>
      <c r="AN18" s="159">
        <v>4</v>
      </c>
      <c r="AP18" s="32">
        <v>41502</v>
      </c>
      <c r="AQ18" s="10">
        <v>33</v>
      </c>
      <c r="AR18" s="29">
        <f t="shared" si="2"/>
        <v>0</v>
      </c>
      <c r="AS18">
        <f t="shared" si="7"/>
        <v>17</v>
      </c>
      <c r="AT18" s="29">
        <f t="shared" si="3"/>
        <v>1</v>
      </c>
      <c r="AU18">
        <f t="shared" si="8"/>
        <v>2</v>
      </c>
      <c r="AV18" s="30">
        <f t="shared" si="4"/>
        <v>15</v>
      </c>
      <c r="AW18" s="29">
        <f t="shared" si="5"/>
        <v>0</v>
      </c>
      <c r="AX18">
        <f t="shared" si="9"/>
        <v>3</v>
      </c>
      <c r="AY18" s="30">
        <f t="shared" si="6"/>
        <v>14</v>
      </c>
    </row>
    <row r="19" spans="1:51">
      <c r="A19" s="159" t="s">
        <v>1645</v>
      </c>
      <c r="B19" s="159" t="s">
        <v>1646</v>
      </c>
      <c r="C19" s="159" t="s">
        <v>1188</v>
      </c>
      <c r="D19" s="159" t="s">
        <v>50</v>
      </c>
      <c r="E19" s="159" t="s">
        <v>4</v>
      </c>
      <c r="F19" s="159"/>
      <c r="G19" s="159"/>
      <c r="H19" s="159"/>
      <c r="I19" s="159" t="s">
        <v>37</v>
      </c>
      <c r="J19" s="159" t="s">
        <v>47</v>
      </c>
      <c r="K19" s="159"/>
      <c r="L19" s="159" t="s">
        <v>345</v>
      </c>
      <c r="M19" s="160">
        <v>41526.598703703705</v>
      </c>
      <c r="N19" s="160">
        <v>41508.552812499998</v>
      </c>
      <c r="O19" s="160">
        <v>41624.580648148149</v>
      </c>
      <c r="P19" s="159" t="s">
        <v>73</v>
      </c>
      <c r="Q19" s="159" t="s">
        <v>54</v>
      </c>
      <c r="R19" s="159" t="s">
        <v>55</v>
      </c>
      <c r="S19" s="159" t="s">
        <v>118</v>
      </c>
      <c r="T19" s="159" t="s">
        <v>123</v>
      </c>
      <c r="U19" s="159"/>
      <c r="V19" s="159"/>
      <c r="W19" s="159" t="s">
        <v>345</v>
      </c>
      <c r="X19" s="159" t="s">
        <v>1304</v>
      </c>
      <c r="Y19" s="159"/>
      <c r="Z19" s="159" t="s">
        <v>49</v>
      </c>
      <c r="AA19" s="159" t="s">
        <v>43</v>
      </c>
      <c r="AB19" s="160">
        <v>41508.552812499998</v>
      </c>
      <c r="AC19" s="160">
        <v>41624.580648148149</v>
      </c>
      <c r="AD19" s="159" t="s">
        <v>44</v>
      </c>
      <c r="AE19" s="159" t="s">
        <v>44</v>
      </c>
      <c r="AF19" s="159">
        <v>51</v>
      </c>
      <c r="AG19" s="159" t="s">
        <v>46</v>
      </c>
      <c r="AH19" s="159" t="s">
        <v>904</v>
      </c>
      <c r="AI19" s="167">
        <v>41597</v>
      </c>
      <c r="AJ19" s="166">
        <f t="shared" si="0"/>
        <v>47</v>
      </c>
      <c r="AK19" s="166">
        <f t="shared" si="10"/>
        <v>34</v>
      </c>
      <c r="AL19" s="161">
        <v>41536</v>
      </c>
      <c r="AM19" s="162">
        <f t="shared" si="1"/>
        <v>38</v>
      </c>
      <c r="AN19" s="159">
        <v>4</v>
      </c>
      <c r="AP19" s="32">
        <v>41509</v>
      </c>
      <c r="AQ19" s="10">
        <v>34</v>
      </c>
      <c r="AR19" s="29">
        <f t="shared" si="2"/>
        <v>1</v>
      </c>
      <c r="AS19">
        <f t="shared" si="7"/>
        <v>18</v>
      </c>
      <c r="AT19" s="29">
        <f t="shared" si="3"/>
        <v>0</v>
      </c>
      <c r="AU19">
        <f t="shared" si="8"/>
        <v>2</v>
      </c>
      <c r="AV19" s="30">
        <f t="shared" si="4"/>
        <v>16</v>
      </c>
      <c r="AW19" s="29">
        <f t="shared" si="5"/>
        <v>0</v>
      </c>
      <c r="AX19">
        <f t="shared" si="9"/>
        <v>3</v>
      </c>
      <c r="AY19" s="30">
        <f t="shared" si="6"/>
        <v>15</v>
      </c>
    </row>
    <row r="20" spans="1:51">
      <c r="A20" s="159" t="s">
        <v>1658</v>
      </c>
      <c r="B20" s="159" t="s">
        <v>1659</v>
      </c>
      <c r="C20" s="159" t="s">
        <v>1188</v>
      </c>
      <c r="D20" s="159" t="s">
        <v>50</v>
      </c>
      <c r="E20" s="159" t="s">
        <v>4</v>
      </c>
      <c r="F20" s="159"/>
      <c r="G20" s="159"/>
      <c r="H20" s="159"/>
      <c r="I20" s="159" t="s">
        <v>245</v>
      </c>
      <c r="J20" s="159" t="s">
        <v>47</v>
      </c>
      <c r="K20" s="159"/>
      <c r="L20" s="159" t="s">
        <v>128</v>
      </c>
      <c r="M20" s="160">
        <v>41533.596030092594</v>
      </c>
      <c r="N20" s="160">
        <v>41521.658078703702</v>
      </c>
      <c r="O20" s="160">
        <v>41575.731863425928</v>
      </c>
      <c r="P20" s="159" t="s">
        <v>133</v>
      </c>
      <c r="Q20" s="159" t="s">
        <v>54</v>
      </c>
      <c r="R20" s="159" t="s">
        <v>55</v>
      </c>
      <c r="S20" s="159" t="s">
        <v>56</v>
      </c>
      <c r="T20" s="159" t="s">
        <v>415</v>
      </c>
      <c r="U20" s="159"/>
      <c r="V20" s="159"/>
      <c r="W20" s="159" t="s">
        <v>494</v>
      </c>
      <c r="X20" s="159" t="s">
        <v>1304</v>
      </c>
      <c r="Y20" s="159" t="s">
        <v>1686</v>
      </c>
      <c r="Z20" s="159" t="s">
        <v>49</v>
      </c>
      <c r="AA20" s="159" t="s">
        <v>74</v>
      </c>
      <c r="AB20" s="160">
        <v>41521.658078703702</v>
      </c>
      <c r="AC20" s="160">
        <v>41575.731863425928</v>
      </c>
      <c r="AD20" s="159" t="s">
        <v>58</v>
      </c>
      <c r="AE20" s="159" t="s">
        <v>58</v>
      </c>
      <c r="AF20" s="159">
        <v>44</v>
      </c>
      <c r="AG20" s="159" t="s">
        <v>46</v>
      </c>
      <c r="AH20" s="159" t="s">
        <v>906</v>
      </c>
      <c r="AI20" s="165">
        <v>41536</v>
      </c>
      <c r="AJ20" s="166">
        <f t="shared" si="0"/>
        <v>38</v>
      </c>
      <c r="AK20" s="166">
        <f t="shared" si="10"/>
        <v>36</v>
      </c>
      <c r="AL20" s="161">
        <v>41536</v>
      </c>
      <c r="AM20" s="162">
        <f t="shared" si="1"/>
        <v>38</v>
      </c>
      <c r="AN20" s="159">
        <v>4</v>
      </c>
      <c r="AP20" s="32">
        <v>41516</v>
      </c>
      <c r="AQ20" s="10">
        <v>35</v>
      </c>
      <c r="AR20" s="29">
        <f t="shared" si="2"/>
        <v>0</v>
      </c>
      <c r="AS20">
        <f t="shared" si="7"/>
        <v>18</v>
      </c>
      <c r="AT20" s="29">
        <f t="shared" si="3"/>
        <v>0</v>
      </c>
      <c r="AU20">
        <f t="shared" si="8"/>
        <v>2</v>
      </c>
      <c r="AV20" s="30">
        <f t="shared" si="4"/>
        <v>16</v>
      </c>
      <c r="AW20" s="29">
        <f t="shared" si="5"/>
        <v>0</v>
      </c>
      <c r="AX20">
        <f t="shared" si="9"/>
        <v>3</v>
      </c>
      <c r="AY20" s="30">
        <f t="shared" si="6"/>
        <v>15</v>
      </c>
    </row>
    <row r="21" spans="1:51">
      <c r="A21" s="159" t="s">
        <v>2983</v>
      </c>
      <c r="B21" s="159" t="s">
        <v>2984</v>
      </c>
      <c r="C21" s="159" t="s">
        <v>67</v>
      </c>
      <c r="D21" s="159" t="s">
        <v>83</v>
      </c>
      <c r="E21" s="159" t="s">
        <v>4</v>
      </c>
      <c r="F21" s="159"/>
      <c r="G21" s="159"/>
      <c r="H21" s="159" t="s">
        <v>1786</v>
      </c>
      <c r="I21" s="159" t="s">
        <v>37</v>
      </c>
      <c r="J21" s="159" t="s">
        <v>38</v>
      </c>
      <c r="K21" s="159"/>
      <c r="L21" s="159" t="s">
        <v>98</v>
      </c>
      <c r="M21" s="160">
        <v>41590.732743055552</v>
      </c>
      <c r="N21" s="160">
        <v>41589.656875000001</v>
      </c>
      <c r="O21" s="159"/>
      <c r="P21" s="159" t="s">
        <v>127</v>
      </c>
      <c r="Q21" s="159"/>
      <c r="R21" s="159"/>
      <c r="S21" s="159" t="s">
        <v>118</v>
      </c>
      <c r="T21" s="159"/>
      <c r="U21" s="159" t="s">
        <v>104</v>
      </c>
      <c r="V21" s="159"/>
      <c r="W21" s="159" t="s">
        <v>98</v>
      </c>
      <c r="X21" s="159" t="s">
        <v>1304</v>
      </c>
      <c r="Y21" s="159"/>
      <c r="Z21" s="159" t="s">
        <v>49</v>
      </c>
      <c r="AA21" s="159" t="s">
        <v>56</v>
      </c>
      <c r="AB21" s="160">
        <v>41589.656875000001</v>
      </c>
      <c r="AC21" s="159"/>
      <c r="AD21" s="159" t="s">
        <v>58</v>
      </c>
      <c r="AE21" s="159" t="s">
        <v>58</v>
      </c>
      <c r="AF21" s="159">
        <v>0</v>
      </c>
      <c r="AG21" s="159" t="s">
        <v>46</v>
      </c>
      <c r="AH21" s="159" t="s">
        <v>56</v>
      </c>
      <c r="AI21" s="158">
        <v>41719</v>
      </c>
      <c r="AJ21" s="166">
        <f t="shared" si="0"/>
        <v>12</v>
      </c>
      <c r="AK21" s="166">
        <f t="shared" si="10"/>
        <v>46</v>
      </c>
      <c r="AL21" s="161">
        <v>41536</v>
      </c>
      <c r="AM21" s="162">
        <f t="shared" si="1"/>
        <v>38</v>
      </c>
      <c r="AN21" s="159">
        <v>4</v>
      </c>
      <c r="AP21" s="32">
        <v>41523</v>
      </c>
      <c r="AQ21" s="10">
        <v>36</v>
      </c>
      <c r="AR21" s="29">
        <f t="shared" si="2"/>
        <v>1</v>
      </c>
      <c r="AS21">
        <f t="shared" si="7"/>
        <v>19</v>
      </c>
      <c r="AT21" s="29">
        <f t="shared" si="3"/>
        <v>0</v>
      </c>
      <c r="AU21">
        <f t="shared" si="8"/>
        <v>2</v>
      </c>
      <c r="AV21" s="30">
        <f t="shared" si="4"/>
        <v>17</v>
      </c>
      <c r="AW21" s="29">
        <f t="shared" si="5"/>
        <v>0</v>
      </c>
      <c r="AX21">
        <f t="shared" si="9"/>
        <v>3</v>
      </c>
      <c r="AY21" s="30">
        <f t="shared" si="6"/>
        <v>16</v>
      </c>
    </row>
    <row r="22" spans="1:51">
      <c r="A22" s="159" t="s">
        <v>3058</v>
      </c>
      <c r="B22" s="159" t="s">
        <v>3059</v>
      </c>
      <c r="C22" s="159" t="s">
        <v>35</v>
      </c>
      <c r="D22" s="159" t="s">
        <v>36</v>
      </c>
      <c r="E22" s="159" t="s">
        <v>4</v>
      </c>
      <c r="F22" s="159" t="s">
        <v>3060</v>
      </c>
      <c r="G22" s="159"/>
      <c r="H22" s="159"/>
      <c r="I22" s="160" t="s">
        <v>37</v>
      </c>
      <c r="J22" s="159" t="s">
        <v>108</v>
      </c>
      <c r="K22" s="159"/>
      <c r="L22" s="159" t="s">
        <v>52</v>
      </c>
      <c r="M22" s="160">
        <v>41613.622164351851</v>
      </c>
      <c r="N22" s="160">
        <v>41611.717372685183</v>
      </c>
      <c r="O22" s="160"/>
      <c r="P22" s="159" t="s">
        <v>249</v>
      </c>
      <c r="Q22" s="159"/>
      <c r="R22" s="159"/>
      <c r="S22" s="159" t="s">
        <v>109</v>
      </c>
      <c r="T22" s="159"/>
      <c r="U22" s="159" t="s">
        <v>373</v>
      </c>
      <c r="V22" s="159"/>
      <c r="W22" s="159" t="s">
        <v>41</v>
      </c>
      <c r="X22" s="159" t="s">
        <v>1346</v>
      </c>
      <c r="Y22" s="159"/>
      <c r="Z22" s="159" t="s">
        <v>219</v>
      </c>
      <c r="AA22" s="159" t="s">
        <v>74</v>
      </c>
      <c r="AB22" s="160">
        <v>41611.717372685183</v>
      </c>
      <c r="AC22" s="160"/>
      <c r="AD22" s="159" t="s">
        <v>45</v>
      </c>
      <c r="AE22" s="159" t="s">
        <v>44</v>
      </c>
      <c r="AF22" s="159">
        <v>0</v>
      </c>
      <c r="AG22" s="159" t="s">
        <v>46</v>
      </c>
      <c r="AH22" s="159" t="s">
        <v>904</v>
      </c>
      <c r="AI22" s="163">
        <v>41726</v>
      </c>
      <c r="AJ22" s="166">
        <f t="shared" si="0"/>
        <v>13</v>
      </c>
      <c r="AK22" s="166">
        <f t="shared" si="10"/>
        <v>49</v>
      </c>
      <c r="AL22" s="161">
        <v>41536</v>
      </c>
      <c r="AM22" s="162">
        <f t="shared" si="1"/>
        <v>38</v>
      </c>
      <c r="AN22" s="159">
        <v>4</v>
      </c>
      <c r="AP22" s="32">
        <v>41530</v>
      </c>
      <c r="AQ22" s="10">
        <v>37</v>
      </c>
      <c r="AR22" s="29">
        <f t="shared" si="2"/>
        <v>0</v>
      </c>
      <c r="AS22">
        <f t="shared" si="7"/>
        <v>19</v>
      </c>
      <c r="AT22" s="29">
        <f t="shared" si="3"/>
        <v>0</v>
      </c>
      <c r="AU22">
        <f t="shared" si="8"/>
        <v>2</v>
      </c>
      <c r="AV22" s="30">
        <f t="shared" si="4"/>
        <v>17</v>
      </c>
      <c r="AW22" s="29">
        <f t="shared" si="5"/>
        <v>0</v>
      </c>
      <c r="AX22">
        <f t="shared" si="9"/>
        <v>3</v>
      </c>
      <c r="AY22" s="30">
        <f t="shared" si="6"/>
        <v>16</v>
      </c>
    </row>
    <row r="23" spans="1:51">
      <c r="A23" s="86" t="s">
        <v>3193</v>
      </c>
      <c r="B23" s="86" t="s">
        <v>3194</v>
      </c>
      <c r="C23" s="86" t="s">
        <v>35</v>
      </c>
      <c r="D23" s="86" t="s">
        <v>36</v>
      </c>
      <c r="E23" s="86" t="s">
        <v>4</v>
      </c>
      <c r="F23" s="86"/>
      <c r="G23" s="86"/>
      <c r="H23" s="86"/>
      <c r="I23" s="86" t="s">
        <v>37</v>
      </c>
      <c r="J23" s="86" t="s">
        <v>108</v>
      </c>
      <c r="K23" s="86"/>
      <c r="L23" s="86" t="s">
        <v>52</v>
      </c>
      <c r="M23" s="87">
        <v>41662.598796296297</v>
      </c>
      <c r="N23" s="87">
        <v>41661.730752314812</v>
      </c>
      <c r="O23" s="86"/>
      <c r="P23" s="86"/>
      <c r="Q23" s="86"/>
      <c r="R23" s="86"/>
      <c r="S23" s="86" t="s">
        <v>118</v>
      </c>
      <c r="T23" s="86"/>
      <c r="U23" s="86"/>
      <c r="V23" s="86"/>
      <c r="W23" s="86" t="s">
        <v>52</v>
      </c>
      <c r="X23" s="86" t="s">
        <v>1309</v>
      </c>
      <c r="Y23" s="86"/>
      <c r="Z23" s="86" t="s">
        <v>42</v>
      </c>
      <c r="AA23" s="86" t="s">
        <v>43</v>
      </c>
      <c r="AB23" s="87">
        <v>41661.730752314812</v>
      </c>
      <c r="AC23" s="86"/>
      <c r="AD23" s="159" t="s">
        <v>45</v>
      </c>
      <c r="AE23" s="159" t="s">
        <v>44</v>
      </c>
      <c r="AF23" s="86">
        <v>0</v>
      </c>
      <c r="AG23" s="86" t="s">
        <v>46</v>
      </c>
      <c r="AH23" s="86" t="s">
        <v>903</v>
      </c>
      <c r="AI23" s="163">
        <v>41726</v>
      </c>
      <c r="AJ23" s="90">
        <f t="shared" si="0"/>
        <v>13</v>
      </c>
      <c r="AK23" s="90">
        <f t="shared" si="10"/>
        <v>4</v>
      </c>
      <c r="AL23" s="161">
        <v>41536</v>
      </c>
      <c r="AM23" s="89">
        <f t="shared" si="1"/>
        <v>38</v>
      </c>
      <c r="AN23" s="86">
        <v>4</v>
      </c>
      <c r="AP23" s="32">
        <v>41537</v>
      </c>
      <c r="AQ23" s="10">
        <v>38</v>
      </c>
      <c r="AR23" s="29">
        <f t="shared" si="2"/>
        <v>0</v>
      </c>
      <c r="AS23">
        <f t="shared" si="7"/>
        <v>19</v>
      </c>
      <c r="AT23" s="29">
        <f t="shared" si="3"/>
        <v>0</v>
      </c>
      <c r="AU23">
        <f t="shared" si="8"/>
        <v>2</v>
      </c>
      <c r="AV23" s="30">
        <f t="shared" si="4"/>
        <v>17</v>
      </c>
      <c r="AW23" s="29">
        <f t="shared" si="5"/>
        <v>1</v>
      </c>
      <c r="AX23">
        <f t="shared" si="9"/>
        <v>4</v>
      </c>
      <c r="AY23" s="30">
        <f t="shared" si="6"/>
        <v>15</v>
      </c>
    </row>
    <row r="24" spans="1:51">
      <c r="A24" s="170" t="s">
        <v>3216</v>
      </c>
      <c r="B24" s="170" t="s">
        <v>3217</v>
      </c>
      <c r="C24" s="170" t="s">
        <v>35</v>
      </c>
      <c r="D24" s="170" t="s">
        <v>36</v>
      </c>
      <c r="E24" s="170" t="s">
        <v>4</v>
      </c>
      <c r="F24" s="170"/>
      <c r="G24" s="170"/>
      <c r="H24" s="170"/>
      <c r="I24" s="170" t="s">
        <v>117</v>
      </c>
      <c r="J24" s="170" t="s">
        <v>47</v>
      </c>
      <c r="K24" s="170" t="s">
        <v>3218</v>
      </c>
      <c r="L24" s="170" t="s">
        <v>248</v>
      </c>
      <c r="M24" s="160">
        <v>41675.745891203704</v>
      </c>
      <c r="N24" s="160">
        <v>41668.823379629626</v>
      </c>
      <c r="O24" s="160"/>
      <c r="P24" s="170"/>
      <c r="Q24" s="170"/>
      <c r="R24" s="170"/>
      <c r="S24" s="170" t="s">
        <v>74</v>
      </c>
      <c r="T24" s="170"/>
      <c r="U24" s="170" t="s">
        <v>104</v>
      </c>
      <c r="V24" s="170"/>
      <c r="W24" s="170" t="s">
        <v>39</v>
      </c>
      <c r="X24" s="171" t="s">
        <v>1304</v>
      </c>
      <c r="Y24" s="170"/>
      <c r="Z24" s="170" t="s">
        <v>49</v>
      </c>
      <c r="AA24" s="170" t="s">
        <v>74</v>
      </c>
      <c r="AB24" s="160">
        <v>41668.823379629626</v>
      </c>
      <c r="AC24" s="172"/>
      <c r="AD24" s="159" t="s">
        <v>45</v>
      </c>
      <c r="AE24" s="159" t="s">
        <v>45</v>
      </c>
      <c r="AF24" s="170">
        <f t="shared" ref="AF24:AF25" si="11">WEEKNUM(AC24)</f>
        <v>0</v>
      </c>
      <c r="AG24" s="170" t="s">
        <v>46</v>
      </c>
      <c r="AH24" s="170" t="s">
        <v>903</v>
      </c>
      <c r="AI24" s="163">
        <v>41726</v>
      </c>
      <c r="AJ24" s="164">
        <f>WEEKNUM(AI24)</f>
        <v>13</v>
      </c>
      <c r="AK24" s="90">
        <f t="shared" si="10"/>
        <v>5</v>
      </c>
      <c r="AL24" s="161">
        <v>41536</v>
      </c>
      <c r="AM24" s="162">
        <f>WEEKNUM(AL24)</f>
        <v>38</v>
      </c>
      <c r="AN24" s="86">
        <v>4</v>
      </c>
      <c r="AP24" s="32">
        <v>41544</v>
      </c>
      <c r="AQ24" s="10">
        <v>39</v>
      </c>
      <c r="AR24" s="29">
        <f t="shared" si="2"/>
        <v>0</v>
      </c>
      <c r="AS24">
        <f t="shared" si="7"/>
        <v>19</v>
      </c>
      <c r="AT24" s="29">
        <f t="shared" si="3"/>
        <v>1</v>
      </c>
      <c r="AU24">
        <f t="shared" si="8"/>
        <v>3</v>
      </c>
      <c r="AV24" s="30">
        <f t="shared" si="4"/>
        <v>16</v>
      </c>
      <c r="AW24" s="29">
        <f t="shared" si="5"/>
        <v>0</v>
      </c>
      <c r="AX24">
        <f t="shared" si="9"/>
        <v>4</v>
      </c>
      <c r="AY24" s="30">
        <f t="shared" si="6"/>
        <v>15</v>
      </c>
    </row>
    <row r="25" spans="1:51">
      <c r="A25" s="170" t="s">
        <v>3219</v>
      </c>
      <c r="B25" s="170" t="s">
        <v>3220</v>
      </c>
      <c r="C25" s="170" t="s">
        <v>35</v>
      </c>
      <c r="D25" s="170" t="s">
        <v>83</v>
      </c>
      <c r="E25" s="170" t="s">
        <v>4</v>
      </c>
      <c r="F25" s="170"/>
      <c r="G25" s="170"/>
      <c r="H25" s="170"/>
      <c r="I25" s="170" t="s">
        <v>245</v>
      </c>
      <c r="J25" s="170" t="s">
        <v>38</v>
      </c>
      <c r="K25" s="170"/>
      <c r="L25" s="170" t="s">
        <v>248</v>
      </c>
      <c r="M25" s="160">
        <v>41675.737453703703</v>
      </c>
      <c r="N25" s="160">
        <v>41674.458993055552</v>
      </c>
      <c r="O25" s="160"/>
      <c r="P25" s="170" t="s">
        <v>133</v>
      </c>
      <c r="Q25" s="170"/>
      <c r="R25" s="170"/>
      <c r="S25" s="170" t="s">
        <v>74</v>
      </c>
      <c r="T25" s="170"/>
      <c r="U25" s="170" t="s">
        <v>373</v>
      </c>
      <c r="V25" s="170"/>
      <c r="W25" s="170" t="s">
        <v>248</v>
      </c>
      <c r="X25" s="171" t="s">
        <v>1304</v>
      </c>
      <c r="Y25" s="170"/>
      <c r="Z25" s="170" t="s">
        <v>49</v>
      </c>
      <c r="AA25" s="170" t="s">
        <v>74</v>
      </c>
      <c r="AB25" s="160">
        <v>41674.458993055552</v>
      </c>
      <c r="AC25" s="172"/>
      <c r="AD25" s="159" t="s">
        <v>45</v>
      </c>
      <c r="AE25" s="159" t="s">
        <v>45</v>
      </c>
      <c r="AF25" s="170">
        <f t="shared" si="11"/>
        <v>0</v>
      </c>
      <c r="AG25" s="170" t="s">
        <v>46</v>
      </c>
      <c r="AH25" s="170" t="s">
        <v>906</v>
      </c>
      <c r="AI25" s="163">
        <v>41726</v>
      </c>
      <c r="AJ25" s="164">
        <f>WEEKNUM(AI25)</f>
        <v>13</v>
      </c>
      <c r="AK25" s="90">
        <f t="shared" si="10"/>
        <v>6</v>
      </c>
      <c r="AL25" s="161">
        <v>41536</v>
      </c>
      <c r="AM25" s="162">
        <f>WEEKNUM(AL25)</f>
        <v>38</v>
      </c>
      <c r="AN25" s="86">
        <v>4</v>
      </c>
      <c r="AP25" s="32">
        <v>41551</v>
      </c>
      <c r="AQ25" s="10">
        <v>40</v>
      </c>
      <c r="AR25" s="29">
        <f t="shared" si="2"/>
        <v>0</v>
      </c>
      <c r="AS25">
        <f t="shared" si="7"/>
        <v>19</v>
      </c>
      <c r="AT25" s="29">
        <f t="shared" si="3"/>
        <v>0</v>
      </c>
      <c r="AU25">
        <f t="shared" si="8"/>
        <v>3</v>
      </c>
      <c r="AV25" s="30">
        <f t="shared" si="4"/>
        <v>16</v>
      </c>
      <c r="AW25" s="29">
        <f t="shared" si="5"/>
        <v>0</v>
      </c>
      <c r="AX25">
        <f t="shared" si="9"/>
        <v>4</v>
      </c>
      <c r="AY25" s="30">
        <f t="shared" si="6"/>
        <v>15</v>
      </c>
    </row>
    <row r="26" spans="1:51">
      <c r="AP26" s="32">
        <v>41558</v>
      </c>
      <c r="AQ26" s="10">
        <v>41</v>
      </c>
      <c r="AR26" s="29">
        <f t="shared" si="2"/>
        <v>0</v>
      </c>
      <c r="AS26">
        <f t="shared" si="7"/>
        <v>19</v>
      </c>
      <c r="AT26" s="29">
        <f t="shared" si="3"/>
        <v>0</v>
      </c>
      <c r="AU26">
        <f t="shared" si="8"/>
        <v>3</v>
      </c>
      <c r="AV26" s="30">
        <f t="shared" si="4"/>
        <v>16</v>
      </c>
      <c r="AW26" s="29">
        <f t="shared" si="5"/>
        <v>0</v>
      </c>
      <c r="AX26">
        <f t="shared" si="9"/>
        <v>4</v>
      </c>
      <c r="AY26" s="30">
        <f t="shared" si="6"/>
        <v>15</v>
      </c>
    </row>
    <row r="27" spans="1:51">
      <c r="AP27" s="32">
        <v>41565</v>
      </c>
      <c r="AQ27" s="10">
        <v>42</v>
      </c>
      <c r="AR27" s="29">
        <f t="shared" si="2"/>
        <v>0</v>
      </c>
      <c r="AS27">
        <f t="shared" si="7"/>
        <v>19</v>
      </c>
      <c r="AT27" s="29">
        <f t="shared" si="3"/>
        <v>0</v>
      </c>
      <c r="AU27">
        <f t="shared" si="8"/>
        <v>3</v>
      </c>
      <c r="AV27" s="30">
        <f t="shared" si="4"/>
        <v>16</v>
      </c>
      <c r="AW27" s="29">
        <f t="shared" si="5"/>
        <v>0</v>
      </c>
      <c r="AX27">
        <f t="shared" si="9"/>
        <v>4</v>
      </c>
      <c r="AY27" s="30">
        <f t="shared" si="6"/>
        <v>15</v>
      </c>
    </row>
    <row r="28" spans="1:51">
      <c r="AP28" s="32">
        <v>41572</v>
      </c>
      <c r="AQ28" s="10">
        <v>43</v>
      </c>
      <c r="AR28" s="29">
        <f t="shared" si="2"/>
        <v>0</v>
      </c>
      <c r="AS28">
        <f t="shared" si="7"/>
        <v>19</v>
      </c>
      <c r="AT28" s="29">
        <f t="shared" si="3"/>
        <v>0</v>
      </c>
      <c r="AU28">
        <f t="shared" si="8"/>
        <v>3</v>
      </c>
      <c r="AV28" s="30">
        <f t="shared" si="4"/>
        <v>16</v>
      </c>
      <c r="AW28" s="29">
        <f t="shared" si="5"/>
        <v>0</v>
      </c>
      <c r="AX28">
        <f t="shared" si="9"/>
        <v>4</v>
      </c>
      <c r="AY28" s="30">
        <f t="shared" si="6"/>
        <v>15</v>
      </c>
    </row>
    <row r="29" spans="1:51">
      <c r="AP29" s="32">
        <v>41579</v>
      </c>
      <c r="AQ29" s="10">
        <v>44</v>
      </c>
      <c r="AR29" s="29">
        <f t="shared" si="2"/>
        <v>0</v>
      </c>
      <c r="AS29">
        <f t="shared" si="7"/>
        <v>19</v>
      </c>
      <c r="AT29" s="29">
        <f t="shared" si="3"/>
        <v>1</v>
      </c>
      <c r="AU29">
        <f t="shared" si="8"/>
        <v>4</v>
      </c>
      <c r="AV29" s="30">
        <f t="shared" si="4"/>
        <v>15</v>
      </c>
      <c r="AW29" s="29">
        <f t="shared" si="5"/>
        <v>0</v>
      </c>
      <c r="AX29">
        <f t="shared" si="9"/>
        <v>4</v>
      </c>
      <c r="AY29" s="30">
        <f t="shared" si="6"/>
        <v>15</v>
      </c>
    </row>
    <row r="30" spans="1:51">
      <c r="AP30" s="32">
        <v>41586</v>
      </c>
      <c r="AQ30" s="10">
        <v>45</v>
      </c>
      <c r="AR30" s="29">
        <f t="shared" si="2"/>
        <v>0</v>
      </c>
      <c r="AS30">
        <f t="shared" si="7"/>
        <v>19</v>
      </c>
      <c r="AT30" s="29">
        <f t="shared" si="3"/>
        <v>0</v>
      </c>
      <c r="AU30">
        <f t="shared" si="8"/>
        <v>4</v>
      </c>
      <c r="AV30" s="30">
        <f t="shared" si="4"/>
        <v>15</v>
      </c>
      <c r="AW30" s="29">
        <f t="shared" si="5"/>
        <v>0</v>
      </c>
      <c r="AX30">
        <f t="shared" si="9"/>
        <v>4</v>
      </c>
      <c r="AY30" s="30">
        <f t="shared" si="6"/>
        <v>15</v>
      </c>
    </row>
    <row r="31" spans="1:51">
      <c r="AP31" s="32">
        <v>41593</v>
      </c>
      <c r="AQ31" s="10">
        <v>46</v>
      </c>
      <c r="AR31" s="29">
        <f t="shared" si="2"/>
        <v>1</v>
      </c>
      <c r="AS31">
        <f t="shared" si="7"/>
        <v>20</v>
      </c>
      <c r="AT31" s="29">
        <f t="shared" si="3"/>
        <v>1</v>
      </c>
      <c r="AU31">
        <f t="shared" si="8"/>
        <v>5</v>
      </c>
      <c r="AV31" s="30">
        <f t="shared" si="4"/>
        <v>15</v>
      </c>
      <c r="AW31" s="29">
        <f t="shared" si="5"/>
        <v>1</v>
      </c>
      <c r="AX31">
        <f t="shared" si="9"/>
        <v>5</v>
      </c>
      <c r="AY31" s="30">
        <f t="shared" si="6"/>
        <v>15</v>
      </c>
    </row>
    <row r="32" spans="1:51">
      <c r="AP32" s="32">
        <v>41600</v>
      </c>
      <c r="AQ32" s="10">
        <v>47</v>
      </c>
      <c r="AR32" s="29">
        <f t="shared" si="2"/>
        <v>0</v>
      </c>
      <c r="AS32">
        <f t="shared" si="7"/>
        <v>20</v>
      </c>
      <c r="AT32" s="29">
        <f t="shared" si="3"/>
        <v>0</v>
      </c>
      <c r="AU32">
        <f t="shared" si="8"/>
        <v>5</v>
      </c>
      <c r="AV32" s="30">
        <f t="shared" si="4"/>
        <v>15</v>
      </c>
      <c r="AW32" s="29">
        <f t="shared" si="5"/>
        <v>1</v>
      </c>
      <c r="AX32">
        <f t="shared" si="9"/>
        <v>6</v>
      </c>
      <c r="AY32" s="30">
        <f t="shared" si="6"/>
        <v>14</v>
      </c>
    </row>
    <row r="33" spans="42:51">
      <c r="AP33" s="32">
        <v>41607</v>
      </c>
      <c r="AQ33" s="10">
        <v>48</v>
      </c>
      <c r="AR33" s="29">
        <f t="shared" si="2"/>
        <v>0</v>
      </c>
      <c r="AS33">
        <f t="shared" si="7"/>
        <v>20</v>
      </c>
      <c r="AT33" s="29">
        <f t="shared" si="3"/>
        <v>0</v>
      </c>
      <c r="AU33">
        <f t="shared" si="8"/>
        <v>5</v>
      </c>
      <c r="AV33" s="30">
        <f t="shared" si="4"/>
        <v>15</v>
      </c>
      <c r="AW33" s="29">
        <f t="shared" si="5"/>
        <v>0</v>
      </c>
      <c r="AX33">
        <f t="shared" si="9"/>
        <v>6</v>
      </c>
      <c r="AY33" s="30">
        <f t="shared" si="6"/>
        <v>14</v>
      </c>
    </row>
    <row r="34" spans="42:51">
      <c r="AP34" s="32">
        <v>41614</v>
      </c>
      <c r="AQ34" s="10">
        <v>49</v>
      </c>
      <c r="AR34" s="29">
        <f t="shared" si="2"/>
        <v>1</v>
      </c>
      <c r="AS34">
        <f t="shared" si="7"/>
        <v>21</v>
      </c>
      <c r="AT34" s="29">
        <f t="shared" si="3"/>
        <v>0</v>
      </c>
      <c r="AU34">
        <f t="shared" si="8"/>
        <v>5</v>
      </c>
      <c r="AV34" s="30">
        <f t="shared" si="4"/>
        <v>16</v>
      </c>
      <c r="AW34" s="29">
        <f t="shared" si="5"/>
        <v>0</v>
      </c>
      <c r="AX34">
        <f t="shared" si="9"/>
        <v>6</v>
      </c>
      <c r="AY34" s="30">
        <f t="shared" si="6"/>
        <v>15</v>
      </c>
    </row>
    <row r="35" spans="42:51">
      <c r="AP35" s="32">
        <v>41621</v>
      </c>
      <c r="AQ35" s="10">
        <v>50</v>
      </c>
      <c r="AR35" s="29">
        <f t="shared" si="2"/>
        <v>0</v>
      </c>
      <c r="AS35">
        <f t="shared" si="7"/>
        <v>21</v>
      </c>
      <c r="AT35" s="29">
        <f t="shared" si="3"/>
        <v>0</v>
      </c>
      <c r="AU35">
        <f t="shared" si="8"/>
        <v>5</v>
      </c>
      <c r="AV35" s="30">
        <f t="shared" si="4"/>
        <v>16</v>
      </c>
      <c r="AW35" s="29">
        <f t="shared" si="5"/>
        <v>0</v>
      </c>
      <c r="AX35">
        <f t="shared" si="9"/>
        <v>6</v>
      </c>
      <c r="AY35" s="30">
        <f t="shared" si="6"/>
        <v>15</v>
      </c>
    </row>
    <row r="36" spans="42:51">
      <c r="AP36" s="32">
        <v>41628</v>
      </c>
      <c r="AQ36" s="10">
        <v>51</v>
      </c>
      <c r="AR36" s="29">
        <f t="shared" si="2"/>
        <v>0</v>
      </c>
      <c r="AS36">
        <f t="shared" si="7"/>
        <v>21</v>
      </c>
      <c r="AT36" s="29">
        <f t="shared" si="3"/>
        <v>1</v>
      </c>
      <c r="AU36">
        <f t="shared" si="8"/>
        <v>6</v>
      </c>
      <c r="AV36" s="30">
        <f t="shared" si="4"/>
        <v>15</v>
      </c>
      <c r="AW36" s="29">
        <f t="shared" si="5"/>
        <v>0</v>
      </c>
      <c r="AX36">
        <f t="shared" si="9"/>
        <v>6</v>
      </c>
      <c r="AY36" s="30">
        <f t="shared" si="6"/>
        <v>15</v>
      </c>
    </row>
    <row r="37" spans="42:51">
      <c r="AP37" s="32">
        <v>41635</v>
      </c>
      <c r="AQ37" s="10">
        <v>52</v>
      </c>
      <c r="AR37" s="29">
        <f t="shared" si="2"/>
        <v>0</v>
      </c>
      <c r="AS37">
        <f t="shared" si="7"/>
        <v>21</v>
      </c>
      <c r="AT37" s="29">
        <f t="shared" si="3"/>
        <v>0</v>
      </c>
      <c r="AU37">
        <f t="shared" si="8"/>
        <v>6</v>
      </c>
      <c r="AV37" s="30">
        <f t="shared" si="4"/>
        <v>15</v>
      </c>
      <c r="AW37" s="29">
        <f t="shared" si="5"/>
        <v>0</v>
      </c>
      <c r="AX37">
        <f t="shared" si="9"/>
        <v>6</v>
      </c>
      <c r="AY37" s="30">
        <f t="shared" si="6"/>
        <v>15</v>
      </c>
    </row>
    <row r="38" spans="42:51">
      <c r="AP38" s="32">
        <v>41642</v>
      </c>
      <c r="AQ38" s="10">
        <v>1</v>
      </c>
      <c r="AR38" s="29">
        <f t="shared" si="2"/>
        <v>0</v>
      </c>
      <c r="AS38">
        <f t="shared" si="7"/>
        <v>21</v>
      </c>
      <c r="AT38" s="29">
        <f t="shared" si="3"/>
        <v>0</v>
      </c>
      <c r="AU38">
        <f t="shared" si="8"/>
        <v>6</v>
      </c>
      <c r="AV38" s="30">
        <f t="shared" si="4"/>
        <v>15</v>
      </c>
      <c r="AW38" s="29">
        <f t="shared" si="5"/>
        <v>0</v>
      </c>
      <c r="AX38">
        <f t="shared" si="9"/>
        <v>6</v>
      </c>
      <c r="AY38" s="30">
        <f t="shared" si="6"/>
        <v>15</v>
      </c>
    </row>
    <row r="39" spans="42:51">
      <c r="AP39" s="32">
        <v>41649</v>
      </c>
      <c r="AQ39" s="10">
        <v>2</v>
      </c>
      <c r="AR39" s="29">
        <f t="shared" si="2"/>
        <v>0</v>
      </c>
      <c r="AS39">
        <f t="shared" si="7"/>
        <v>21</v>
      </c>
      <c r="AT39" s="29">
        <f t="shared" si="3"/>
        <v>3</v>
      </c>
      <c r="AU39">
        <f t="shared" si="8"/>
        <v>9</v>
      </c>
      <c r="AV39" s="30">
        <f t="shared" si="4"/>
        <v>12</v>
      </c>
      <c r="AW39" s="29">
        <f t="shared" si="5"/>
        <v>4</v>
      </c>
      <c r="AX39">
        <f t="shared" si="9"/>
        <v>10</v>
      </c>
      <c r="AY39" s="30">
        <f t="shared" si="6"/>
        <v>11</v>
      </c>
    </row>
    <row r="40" spans="42:51">
      <c r="AP40" s="32">
        <v>41656</v>
      </c>
      <c r="AQ40" s="10">
        <v>3</v>
      </c>
      <c r="AR40" s="29">
        <f t="shared" si="2"/>
        <v>0</v>
      </c>
      <c r="AS40">
        <f t="shared" si="7"/>
        <v>21</v>
      </c>
      <c r="AT40" s="29">
        <f t="shared" si="3"/>
        <v>1</v>
      </c>
      <c r="AU40">
        <f t="shared" si="8"/>
        <v>10</v>
      </c>
      <c r="AV40" s="30">
        <f t="shared" si="4"/>
        <v>11</v>
      </c>
      <c r="AW40" s="29">
        <f t="shared" si="5"/>
        <v>1</v>
      </c>
      <c r="AX40">
        <f t="shared" si="9"/>
        <v>11</v>
      </c>
      <c r="AY40" s="30">
        <f t="shared" si="6"/>
        <v>10</v>
      </c>
    </row>
    <row r="41" spans="42:51">
      <c r="AP41" s="32">
        <v>41663</v>
      </c>
      <c r="AQ41" s="10">
        <v>4</v>
      </c>
      <c r="AR41" s="29">
        <f t="shared" si="2"/>
        <v>1</v>
      </c>
      <c r="AS41">
        <f t="shared" si="7"/>
        <v>22</v>
      </c>
      <c r="AT41" s="29">
        <f t="shared" si="3"/>
        <v>0</v>
      </c>
      <c r="AU41">
        <f t="shared" si="8"/>
        <v>10</v>
      </c>
      <c r="AV41" s="30">
        <f t="shared" si="4"/>
        <v>12</v>
      </c>
      <c r="AW41" s="29">
        <f t="shared" si="5"/>
        <v>0</v>
      </c>
      <c r="AX41">
        <f t="shared" si="9"/>
        <v>11</v>
      </c>
      <c r="AY41" s="30">
        <f t="shared" si="6"/>
        <v>11</v>
      </c>
    </row>
    <row r="42" spans="42:51">
      <c r="AP42" s="32">
        <v>41670</v>
      </c>
      <c r="AQ42" s="10">
        <v>5</v>
      </c>
      <c r="AR42" s="29">
        <f t="shared" si="2"/>
        <v>1</v>
      </c>
      <c r="AS42">
        <f t="shared" si="7"/>
        <v>23</v>
      </c>
      <c r="AT42" s="29">
        <f t="shared" si="3"/>
        <v>1</v>
      </c>
      <c r="AU42">
        <f t="shared" si="8"/>
        <v>11</v>
      </c>
      <c r="AV42" s="30">
        <f t="shared" si="4"/>
        <v>12</v>
      </c>
      <c r="AW42" s="29">
        <f t="shared" si="5"/>
        <v>0</v>
      </c>
      <c r="AX42">
        <f t="shared" si="9"/>
        <v>11</v>
      </c>
      <c r="AY42" s="30">
        <f t="shared" si="6"/>
        <v>12</v>
      </c>
    </row>
    <row r="43" spans="42:51">
      <c r="AP43" s="32">
        <v>41677</v>
      </c>
      <c r="AQ43" s="10">
        <v>6</v>
      </c>
      <c r="AR43" s="29">
        <f t="shared" si="2"/>
        <v>1</v>
      </c>
      <c r="AS43">
        <f t="shared" si="7"/>
        <v>24</v>
      </c>
      <c r="AT43" s="29">
        <f t="shared" si="3"/>
        <v>0</v>
      </c>
      <c r="AU43">
        <f t="shared" si="8"/>
        <v>11</v>
      </c>
      <c r="AV43" s="30">
        <f t="shared" si="4"/>
        <v>13</v>
      </c>
      <c r="AW43" s="29">
        <f t="shared" si="5"/>
        <v>0</v>
      </c>
      <c r="AX43">
        <f t="shared" si="9"/>
        <v>11</v>
      </c>
      <c r="AY43" s="30">
        <f t="shared" si="6"/>
        <v>13</v>
      </c>
    </row>
    <row r="44" spans="42:51">
      <c r="AP44" s="32">
        <v>41684</v>
      </c>
      <c r="AQ44" s="10">
        <v>7</v>
      </c>
      <c r="AR44" s="29">
        <f t="shared" si="2"/>
        <v>0</v>
      </c>
      <c r="AS44">
        <f t="shared" si="7"/>
        <v>24</v>
      </c>
      <c r="AT44" s="29">
        <f t="shared" si="3"/>
        <v>0</v>
      </c>
      <c r="AU44">
        <f t="shared" si="8"/>
        <v>11</v>
      </c>
      <c r="AV44" s="30">
        <f t="shared" si="4"/>
        <v>13</v>
      </c>
      <c r="AW44" s="29">
        <f t="shared" si="5"/>
        <v>0</v>
      </c>
      <c r="AX44">
        <f t="shared" si="9"/>
        <v>11</v>
      </c>
      <c r="AY44" s="30">
        <f t="shared" si="6"/>
        <v>13</v>
      </c>
    </row>
    <row r="45" spans="42:51">
      <c r="AP45" s="32">
        <v>41691</v>
      </c>
      <c r="AQ45" s="10">
        <v>8</v>
      </c>
      <c r="AR45" s="29">
        <f t="shared" si="2"/>
        <v>0</v>
      </c>
      <c r="AS45">
        <f t="shared" si="7"/>
        <v>24</v>
      </c>
      <c r="AT45" s="29">
        <f t="shared" si="3"/>
        <v>0</v>
      </c>
      <c r="AU45">
        <f t="shared" si="8"/>
        <v>11</v>
      </c>
      <c r="AV45" s="30">
        <f t="shared" si="4"/>
        <v>13</v>
      </c>
      <c r="AW45" s="29">
        <f t="shared" si="5"/>
        <v>0</v>
      </c>
      <c r="AX45">
        <f t="shared" si="9"/>
        <v>11</v>
      </c>
      <c r="AY45" s="30">
        <f t="shared" si="6"/>
        <v>13</v>
      </c>
    </row>
    <row r="46" spans="42:51">
      <c r="AP46" s="32">
        <v>41698</v>
      </c>
      <c r="AQ46" s="10">
        <v>9</v>
      </c>
      <c r="AR46" s="29">
        <f t="shared" si="2"/>
        <v>0</v>
      </c>
      <c r="AS46">
        <f t="shared" si="7"/>
        <v>24</v>
      </c>
      <c r="AT46" s="29">
        <f t="shared" si="3"/>
        <v>0</v>
      </c>
      <c r="AU46">
        <f t="shared" si="8"/>
        <v>11</v>
      </c>
      <c r="AV46" s="30">
        <f t="shared" si="4"/>
        <v>13</v>
      </c>
      <c r="AW46" s="29">
        <f t="shared" si="5"/>
        <v>0</v>
      </c>
      <c r="AX46">
        <f t="shared" si="9"/>
        <v>11</v>
      </c>
      <c r="AY46" s="30">
        <f t="shared" si="6"/>
        <v>13</v>
      </c>
    </row>
    <row r="47" spans="42:51">
      <c r="AP47" s="32">
        <v>41705</v>
      </c>
      <c r="AQ47" s="10">
        <v>10</v>
      </c>
      <c r="AR47" s="29">
        <f t="shared" si="2"/>
        <v>0</v>
      </c>
      <c r="AS47">
        <f t="shared" si="7"/>
        <v>24</v>
      </c>
      <c r="AT47" s="29">
        <f t="shared" si="3"/>
        <v>0</v>
      </c>
      <c r="AU47">
        <f t="shared" si="8"/>
        <v>11</v>
      </c>
      <c r="AV47" s="30">
        <f t="shared" si="4"/>
        <v>13</v>
      </c>
      <c r="AW47" s="29">
        <f t="shared" si="5"/>
        <v>0</v>
      </c>
      <c r="AX47">
        <f t="shared" si="9"/>
        <v>11</v>
      </c>
      <c r="AY47" s="30">
        <f t="shared" si="6"/>
        <v>13</v>
      </c>
    </row>
    <row r="48" spans="42:51">
      <c r="AP48" s="32">
        <v>41712</v>
      </c>
      <c r="AQ48" s="10">
        <v>11</v>
      </c>
      <c r="AR48" s="29">
        <f t="shared" si="2"/>
        <v>0</v>
      </c>
      <c r="AS48">
        <f t="shared" si="7"/>
        <v>24</v>
      </c>
      <c r="AT48" s="29">
        <f t="shared" si="3"/>
        <v>0</v>
      </c>
      <c r="AU48">
        <f t="shared" si="8"/>
        <v>11</v>
      </c>
      <c r="AV48" s="30">
        <f t="shared" si="4"/>
        <v>13</v>
      </c>
      <c r="AW48" s="29">
        <f t="shared" si="5"/>
        <v>3</v>
      </c>
      <c r="AX48">
        <f t="shared" si="9"/>
        <v>14</v>
      </c>
      <c r="AY48" s="30">
        <f t="shared" si="6"/>
        <v>10</v>
      </c>
    </row>
    <row r="49" spans="42:51">
      <c r="AP49" s="32">
        <v>41719</v>
      </c>
      <c r="AQ49" s="10">
        <v>12</v>
      </c>
      <c r="AR49" s="29">
        <f t="shared" si="2"/>
        <v>0</v>
      </c>
      <c r="AS49">
        <f t="shared" si="7"/>
        <v>24</v>
      </c>
      <c r="AT49" s="29">
        <f t="shared" si="3"/>
        <v>0</v>
      </c>
      <c r="AU49">
        <f t="shared" si="8"/>
        <v>11</v>
      </c>
      <c r="AV49" s="30">
        <f t="shared" si="4"/>
        <v>13</v>
      </c>
      <c r="AW49" s="29">
        <f t="shared" si="5"/>
        <v>3</v>
      </c>
      <c r="AX49">
        <f t="shared" si="9"/>
        <v>17</v>
      </c>
      <c r="AY49" s="30">
        <f t="shared" si="6"/>
        <v>7</v>
      </c>
    </row>
    <row r="50" spans="42:51">
      <c r="AP50" s="32">
        <v>41726</v>
      </c>
      <c r="AQ50" s="10">
        <v>13</v>
      </c>
      <c r="AR50" s="29">
        <f t="shared" si="2"/>
        <v>0</v>
      </c>
      <c r="AS50">
        <f t="shared" si="7"/>
        <v>24</v>
      </c>
      <c r="AT50" s="29">
        <f t="shared" si="3"/>
        <v>0</v>
      </c>
      <c r="AU50">
        <f t="shared" si="8"/>
        <v>11</v>
      </c>
      <c r="AV50" s="30">
        <f t="shared" si="4"/>
        <v>13</v>
      </c>
      <c r="AW50" s="29">
        <f t="shared" si="5"/>
        <v>7</v>
      </c>
      <c r="AX50">
        <f t="shared" si="9"/>
        <v>24</v>
      </c>
      <c r="AY50" s="30">
        <f t="shared" si="6"/>
        <v>0</v>
      </c>
    </row>
    <row r="51" spans="42:51">
      <c r="AP51" s="32">
        <v>41733</v>
      </c>
      <c r="AQ51" s="10">
        <v>14</v>
      </c>
      <c r="AR51" s="29">
        <f t="shared" si="2"/>
        <v>0</v>
      </c>
      <c r="AS51">
        <f t="shared" si="7"/>
        <v>24</v>
      </c>
      <c r="AT51" s="29">
        <f t="shared" si="3"/>
        <v>0</v>
      </c>
      <c r="AU51">
        <f t="shared" si="8"/>
        <v>11</v>
      </c>
      <c r="AV51" s="30">
        <f t="shared" si="4"/>
        <v>13</v>
      </c>
      <c r="AW51" s="29">
        <f t="shared" si="5"/>
        <v>0</v>
      </c>
      <c r="AX51">
        <f t="shared" si="9"/>
        <v>24</v>
      </c>
      <c r="AY51" s="30">
        <f t="shared" si="6"/>
        <v>0</v>
      </c>
    </row>
  </sheetData>
  <conditionalFormatting sqref="AG21">
    <cfRule type="cellIs" dxfId="7292" priority="51" operator="equal">
      <formula>"SV Qual"</formula>
    </cfRule>
    <cfRule type="cellIs" dxfId="7291" priority="52" operator="equal">
      <formula>"Engineering"</formula>
    </cfRule>
    <cfRule type="cellIs" dxfId="7290" priority="53" operator="equal">
      <formula>"NPE"</formula>
    </cfRule>
    <cfRule type="cellIs" dxfId="7289" priority="54" operator="equal">
      <formula>"MDU"</formula>
    </cfRule>
    <cfRule type="cellIs" dxfId="7288" priority="55" operator="equal">
      <formula>"Software"</formula>
    </cfRule>
  </conditionalFormatting>
  <conditionalFormatting sqref="AG22:AG23">
    <cfRule type="cellIs" dxfId="7287" priority="41" operator="equal">
      <formula>"SV Qual"</formula>
    </cfRule>
    <cfRule type="cellIs" dxfId="7286" priority="42" operator="equal">
      <formula>"Engineering"</formula>
    </cfRule>
    <cfRule type="cellIs" dxfId="7285" priority="43" operator="equal">
      <formula>"NPE"</formula>
    </cfRule>
    <cfRule type="cellIs" dxfId="7284" priority="44" operator="equal">
      <formula>"MDU"</formula>
    </cfRule>
    <cfRule type="cellIs" dxfId="7283" priority="45" operator="equal">
      <formula>"Software"</formula>
    </cfRule>
  </conditionalFormatting>
  <conditionalFormatting sqref="AF22:AF23">
    <cfRule type="cellIs" dxfId="7282" priority="46" operator="equal">
      <formula>"SV Qual"</formula>
    </cfRule>
    <cfRule type="cellIs" dxfId="7281" priority="47" operator="equal">
      <formula>"Engineering"</formula>
    </cfRule>
    <cfRule type="cellIs" dxfId="7280" priority="48" operator="equal">
      <formula>"NPE"</formula>
    </cfRule>
    <cfRule type="cellIs" dxfId="7279" priority="49" operator="equal">
      <formula>"MDU"</formula>
    </cfRule>
    <cfRule type="cellIs" dxfId="7278" priority="50" operator="equal">
      <formula>"Software"</formula>
    </cfRule>
  </conditionalFormatting>
  <conditionalFormatting sqref="AF19">
    <cfRule type="cellIs" dxfId="7277" priority="81" operator="equal">
      <formula>"SV Qual"</formula>
    </cfRule>
    <cfRule type="cellIs" dxfId="7276" priority="82" operator="equal">
      <formula>"Engineering"</formula>
    </cfRule>
    <cfRule type="cellIs" dxfId="7275" priority="83" operator="equal">
      <formula>"NPE"</formula>
    </cfRule>
    <cfRule type="cellIs" dxfId="7274" priority="84" operator="equal">
      <formula>"MDU"</formula>
    </cfRule>
    <cfRule type="cellIs" dxfId="7273" priority="85" operator="equal">
      <formula>"Software"</formula>
    </cfRule>
  </conditionalFormatting>
  <conditionalFormatting sqref="AG19">
    <cfRule type="cellIs" dxfId="7272" priority="76" operator="equal">
      <formula>"SV Qual"</formula>
    </cfRule>
    <cfRule type="cellIs" dxfId="7271" priority="77" operator="equal">
      <formula>"Engineering"</formula>
    </cfRule>
    <cfRule type="cellIs" dxfId="7270" priority="78" operator="equal">
      <formula>"NPE"</formula>
    </cfRule>
    <cfRule type="cellIs" dxfId="7269" priority="79" operator="equal">
      <formula>"MDU"</formula>
    </cfRule>
    <cfRule type="cellIs" dxfId="7268" priority="80" operator="equal">
      <formula>"Software"</formula>
    </cfRule>
  </conditionalFormatting>
  <conditionalFormatting sqref="AF20">
    <cfRule type="cellIs" dxfId="7267" priority="71" operator="equal">
      <formula>"SV Qual"</formula>
    </cfRule>
    <cfRule type="cellIs" dxfId="7266" priority="72" operator="equal">
      <formula>"Engineering"</formula>
    </cfRule>
    <cfRule type="cellIs" dxfId="7265" priority="73" operator="equal">
      <formula>"NPE"</formula>
    </cfRule>
    <cfRule type="cellIs" dxfId="7264" priority="74" operator="equal">
      <formula>"MDU"</formula>
    </cfRule>
    <cfRule type="cellIs" dxfId="7263" priority="75" operator="equal">
      <formula>"Software"</formula>
    </cfRule>
  </conditionalFormatting>
  <conditionalFormatting sqref="AG20">
    <cfRule type="cellIs" dxfId="7262" priority="66" operator="equal">
      <formula>"SV Qual"</formula>
    </cfRule>
    <cfRule type="cellIs" dxfId="7261" priority="67" operator="equal">
      <formula>"Engineering"</formula>
    </cfRule>
    <cfRule type="cellIs" dxfId="7260" priority="68" operator="equal">
      <formula>"NPE"</formula>
    </cfRule>
    <cfRule type="cellIs" dxfId="7259" priority="69" operator="equal">
      <formula>"MDU"</formula>
    </cfRule>
    <cfRule type="cellIs" dxfId="7258" priority="70" operator="equal">
      <formula>"Software"</formula>
    </cfRule>
  </conditionalFormatting>
  <conditionalFormatting sqref="X20">
    <cfRule type="cellIs" dxfId="7257" priority="61" operator="equal">
      <formula>"SV Qual"</formula>
    </cfRule>
    <cfRule type="cellIs" dxfId="7256" priority="62" operator="equal">
      <formula>"Engineering"</formula>
    </cfRule>
    <cfRule type="cellIs" dxfId="7255" priority="63" operator="equal">
      <formula>"NPE"</formula>
    </cfRule>
    <cfRule type="cellIs" dxfId="7254" priority="64" operator="equal">
      <formula>"MDU"</formula>
    </cfRule>
    <cfRule type="cellIs" dxfId="7253" priority="65" operator="equal">
      <formula>"Software"</formula>
    </cfRule>
  </conditionalFormatting>
  <conditionalFormatting sqref="AF21">
    <cfRule type="cellIs" dxfId="7252" priority="56" operator="equal">
      <formula>"SV Qual"</formula>
    </cfRule>
    <cfRule type="cellIs" dxfId="7251" priority="57" operator="equal">
      <formula>"Engineering"</formula>
    </cfRule>
    <cfRule type="cellIs" dxfId="7250" priority="58" operator="equal">
      <formula>"NPE"</formula>
    </cfRule>
    <cfRule type="cellIs" dxfId="7249" priority="59" operator="equal">
      <formula>"MDU"</formula>
    </cfRule>
    <cfRule type="cellIs" dxfId="7248" priority="60" operator="equal">
      <formula>"Software"</formula>
    </cfRule>
  </conditionalFormatting>
  <conditionalFormatting sqref="AF24">
    <cfRule type="cellIs" dxfId="7247" priority="36" operator="equal">
      <formula>"SV Qual"</formula>
    </cfRule>
    <cfRule type="cellIs" dxfId="7246" priority="37" operator="equal">
      <formula>"Engineering"</formula>
    </cfRule>
    <cfRule type="cellIs" dxfId="7245" priority="38" operator="equal">
      <formula>"NPE"</formula>
    </cfRule>
    <cfRule type="cellIs" dxfId="7244" priority="39" operator="equal">
      <formula>"MDU"</formula>
    </cfRule>
    <cfRule type="cellIs" dxfId="7243" priority="40" operator="equal">
      <formula>"Software"</formula>
    </cfRule>
  </conditionalFormatting>
  <conditionalFormatting sqref="AG24">
    <cfRule type="cellIs" dxfId="7242" priority="31" operator="equal">
      <formula>"SV Qual"</formula>
    </cfRule>
    <cfRule type="cellIs" dxfId="7241" priority="32" operator="equal">
      <formula>"Engineering"</formula>
    </cfRule>
    <cfRule type="cellIs" dxfId="7240" priority="33" operator="equal">
      <formula>"NPE"</formula>
    </cfRule>
    <cfRule type="cellIs" dxfId="7239" priority="34" operator="equal">
      <formula>"MDU"</formula>
    </cfRule>
    <cfRule type="cellIs" dxfId="7238" priority="35" operator="equal">
      <formula>"Software"</formula>
    </cfRule>
  </conditionalFormatting>
  <conditionalFormatting sqref="AH24">
    <cfRule type="cellIs" dxfId="7237" priority="21" operator="equal">
      <formula>"SV Qual"</formula>
    </cfRule>
    <cfRule type="cellIs" dxfId="7236" priority="22" operator="equal">
      <formula>"Engineering"</formula>
    </cfRule>
    <cfRule type="cellIs" dxfId="7235" priority="23" operator="equal">
      <formula>"NPE"</formula>
    </cfRule>
    <cfRule type="cellIs" dxfId="7234" priority="24" operator="equal">
      <formula>"MDU"</formula>
    </cfRule>
    <cfRule type="cellIs" dxfId="7233" priority="25" operator="equal">
      <formula>"Software"</formula>
    </cfRule>
  </conditionalFormatting>
  <conditionalFormatting sqref="AF25">
    <cfRule type="cellIs" dxfId="7232" priority="16" operator="equal">
      <formula>"SV Qual"</formula>
    </cfRule>
    <cfRule type="cellIs" dxfId="7231" priority="17" operator="equal">
      <formula>"Engineering"</formula>
    </cfRule>
    <cfRule type="cellIs" dxfId="7230" priority="18" operator="equal">
      <formula>"NPE"</formula>
    </cfRule>
    <cfRule type="cellIs" dxfId="7229" priority="19" operator="equal">
      <formula>"MDU"</formula>
    </cfRule>
    <cfRule type="cellIs" dxfId="7228" priority="20" operator="equal">
      <formula>"Software"</formula>
    </cfRule>
  </conditionalFormatting>
  <conditionalFormatting sqref="AG25">
    <cfRule type="cellIs" dxfId="7227" priority="11" operator="equal">
      <formula>"SV Qual"</formula>
    </cfRule>
    <cfRule type="cellIs" dxfId="7226" priority="12" operator="equal">
      <formula>"Engineering"</formula>
    </cfRule>
    <cfRule type="cellIs" dxfId="7225" priority="13" operator="equal">
      <formula>"NPE"</formula>
    </cfRule>
    <cfRule type="cellIs" dxfId="7224" priority="14" operator="equal">
      <formula>"MDU"</formula>
    </cfRule>
    <cfRule type="cellIs" dxfId="7223" priority="15" operator="equal">
      <formula>"Software"</formula>
    </cfRule>
  </conditionalFormatting>
  <conditionalFormatting sqref="AH25">
    <cfRule type="cellIs" dxfId="7222" priority="6" operator="equal">
      <formula>"SV Qual"</formula>
    </cfRule>
    <cfRule type="cellIs" dxfId="7221" priority="7" operator="equal">
      <formula>"Engineering"</formula>
    </cfRule>
    <cfRule type="cellIs" dxfId="7220" priority="8" operator="equal">
      <formula>"NPE"</formula>
    </cfRule>
    <cfRule type="cellIs" dxfId="7219" priority="9" operator="equal">
      <formula>"MDU"</formula>
    </cfRule>
    <cfRule type="cellIs" dxfId="7218" priority="10" operator="equal">
      <formula>"Software"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3:H25"/>
  <sheetViews>
    <sheetView workbookViewId="0">
      <selection activeCell="D12" sqref="D12"/>
    </sheetView>
  </sheetViews>
  <sheetFormatPr defaultRowHeight="15"/>
  <cols>
    <col min="1" max="1" width="29.7109375" style="62" customWidth="1"/>
    <col min="2" max="2" width="16.140625" style="62" customWidth="1"/>
    <col min="3" max="3" width="9" style="62" customWidth="1"/>
    <col min="4" max="4" width="8.140625" style="62" customWidth="1"/>
    <col min="5" max="5" width="8.42578125" style="62" customWidth="1"/>
    <col min="6" max="6" width="11.28515625" style="62" customWidth="1"/>
    <col min="7" max="8" width="11.28515625" style="62" bestFit="1" customWidth="1"/>
    <col min="9" max="16384" width="9.140625" style="62"/>
  </cols>
  <sheetData>
    <row r="3" spans="1:8">
      <c r="A3" s="66" t="s">
        <v>874</v>
      </c>
      <c r="B3" s="66" t="s">
        <v>867</v>
      </c>
      <c r="C3" s="66"/>
      <c r="D3" s="66"/>
      <c r="E3" s="66"/>
      <c r="F3" s="66"/>
      <c r="H3" s="66"/>
    </row>
    <row r="4" spans="1:8">
      <c r="A4" s="66" t="s">
        <v>873</v>
      </c>
      <c r="B4" s="66" t="s">
        <v>1188</v>
      </c>
      <c r="C4" s="66" t="s">
        <v>35</v>
      </c>
      <c r="D4" s="66" t="s">
        <v>67</v>
      </c>
      <c r="E4" s="66" t="s">
        <v>71</v>
      </c>
      <c r="F4" s="66" t="s">
        <v>868</v>
      </c>
      <c r="H4" s="66"/>
    </row>
    <row r="5" spans="1:8">
      <c r="A5" s="91" t="s">
        <v>1304</v>
      </c>
      <c r="B5" s="92">
        <v>10</v>
      </c>
      <c r="C5" s="93">
        <v>2</v>
      </c>
      <c r="D5" s="93">
        <v>2</v>
      </c>
      <c r="E5" s="93">
        <v>4</v>
      </c>
      <c r="F5" s="93">
        <v>18</v>
      </c>
      <c r="H5" s="66"/>
    </row>
    <row r="6" spans="1:8">
      <c r="A6" s="94" t="s">
        <v>56</v>
      </c>
      <c r="B6" s="95">
        <v>1</v>
      </c>
      <c r="C6" s="96"/>
      <c r="D6" s="96"/>
      <c r="E6" s="96">
        <v>1</v>
      </c>
      <c r="F6" s="96">
        <v>2</v>
      </c>
      <c r="H6" s="66"/>
    </row>
    <row r="7" spans="1:8">
      <c r="A7" s="70" t="s">
        <v>903</v>
      </c>
      <c r="B7" s="71">
        <v>1</v>
      </c>
      <c r="C7" s="67">
        <v>1</v>
      </c>
      <c r="D7" s="67">
        <v>2</v>
      </c>
      <c r="E7" s="67"/>
      <c r="F7" s="67">
        <v>4</v>
      </c>
      <c r="H7" s="66"/>
    </row>
    <row r="8" spans="1:8">
      <c r="A8" s="70" t="s">
        <v>904</v>
      </c>
      <c r="B8" s="71">
        <v>2</v>
      </c>
      <c r="C8" s="67"/>
      <c r="D8" s="67"/>
      <c r="E8" s="67"/>
      <c r="F8" s="67">
        <v>2</v>
      </c>
      <c r="H8" s="66"/>
    </row>
    <row r="9" spans="1:8">
      <c r="A9" s="97" t="s">
        <v>906</v>
      </c>
      <c r="B9" s="98">
        <v>6</v>
      </c>
      <c r="C9" s="99">
        <v>1</v>
      </c>
      <c r="D9" s="99"/>
      <c r="E9" s="99">
        <v>3</v>
      </c>
      <c r="F9" s="99">
        <v>10</v>
      </c>
      <c r="H9" s="66"/>
    </row>
    <row r="10" spans="1:8">
      <c r="A10" s="91" t="s">
        <v>1346</v>
      </c>
      <c r="B10" s="92">
        <v>1</v>
      </c>
      <c r="C10" s="93">
        <v>2</v>
      </c>
      <c r="D10" s="93">
        <v>2</v>
      </c>
      <c r="E10" s="93">
        <v>1</v>
      </c>
      <c r="F10" s="93">
        <v>6</v>
      </c>
      <c r="H10" s="66"/>
    </row>
    <row r="11" spans="1:8">
      <c r="A11" s="66" t="s">
        <v>888</v>
      </c>
      <c r="B11" s="92">
        <v>1</v>
      </c>
      <c r="C11" s="93"/>
      <c r="D11" s="93"/>
      <c r="E11" s="93">
        <v>1</v>
      </c>
      <c r="F11" s="93">
        <v>2</v>
      </c>
      <c r="H11" s="66"/>
    </row>
    <row r="12" spans="1:8">
      <c r="A12" s="66" t="s">
        <v>903</v>
      </c>
      <c r="B12" s="67"/>
      <c r="C12" s="67">
        <v>1</v>
      </c>
      <c r="D12" s="67"/>
      <c r="E12" s="67"/>
      <c r="F12" s="67">
        <v>1</v>
      </c>
      <c r="H12" s="66"/>
    </row>
    <row r="13" spans="1:8">
      <c r="A13" s="66" t="s">
        <v>904</v>
      </c>
      <c r="B13" s="67"/>
      <c r="C13" s="67">
        <v>1</v>
      </c>
      <c r="D13" s="67"/>
      <c r="E13" s="67"/>
      <c r="F13" s="67">
        <v>1</v>
      </c>
      <c r="H13" s="66"/>
    </row>
    <row r="14" spans="1:8">
      <c r="A14" s="66" t="s">
        <v>890</v>
      </c>
      <c r="B14" s="67"/>
      <c r="C14" s="67"/>
      <c r="D14" s="67">
        <v>2</v>
      </c>
      <c r="E14" s="67"/>
      <c r="F14" s="67">
        <v>2</v>
      </c>
      <c r="H14" s="66"/>
    </row>
    <row r="15" spans="1:8">
      <c r="A15" s="66" t="s">
        <v>868</v>
      </c>
      <c r="B15" s="67">
        <v>11</v>
      </c>
      <c r="C15" s="67">
        <v>4</v>
      </c>
      <c r="D15" s="67">
        <v>4</v>
      </c>
      <c r="E15" s="67">
        <v>5</v>
      </c>
      <c r="F15" s="67">
        <v>24</v>
      </c>
      <c r="H15" s="66"/>
    </row>
    <row r="16" spans="1:8">
      <c r="H16" s="66"/>
    </row>
    <row r="17" spans="1:8">
      <c r="A17"/>
      <c r="B17"/>
      <c r="C17"/>
      <c r="D17"/>
      <c r="E17"/>
      <c r="F17"/>
      <c r="G17"/>
      <c r="H17" s="66"/>
    </row>
    <row r="18" spans="1:8">
      <c r="A18"/>
      <c r="B18"/>
      <c r="C18"/>
      <c r="D18"/>
      <c r="E18"/>
      <c r="F18"/>
      <c r="G18"/>
      <c r="H18" s="66"/>
    </row>
    <row r="19" spans="1:8">
      <c r="A19"/>
      <c r="B19"/>
      <c r="C19"/>
      <c r="D19"/>
      <c r="E19"/>
      <c r="F19"/>
      <c r="G19"/>
      <c r="H19" s="66"/>
    </row>
    <row r="20" spans="1:8">
      <c r="A20"/>
      <c r="B20"/>
      <c r="C20"/>
      <c r="D20"/>
      <c r="E20"/>
      <c r="F20"/>
      <c r="G20"/>
      <c r="H20" s="66"/>
    </row>
    <row r="21" spans="1:8">
      <c r="A21"/>
      <c r="B21"/>
      <c r="C21"/>
      <c r="D21"/>
      <c r="E21"/>
      <c r="F21"/>
      <c r="G21"/>
      <c r="H21" s="66"/>
    </row>
    <row r="22" spans="1:8">
      <c r="A22"/>
      <c r="B22"/>
      <c r="C22"/>
      <c r="D22"/>
      <c r="E22"/>
      <c r="F22"/>
      <c r="G22"/>
      <c r="H22" s="66"/>
    </row>
    <row r="23" spans="1:8">
      <c r="A23"/>
      <c r="B23"/>
      <c r="C23"/>
      <c r="D23"/>
      <c r="E23"/>
      <c r="F23"/>
      <c r="G23"/>
      <c r="H23" s="66"/>
    </row>
    <row r="24" spans="1:8">
      <c r="A24"/>
      <c r="B24"/>
      <c r="C24"/>
      <c r="D24"/>
      <c r="E24"/>
      <c r="F24"/>
      <c r="G24"/>
      <c r="H24" s="66"/>
    </row>
    <row r="25" spans="1:8">
      <c r="A25" s="66"/>
      <c r="B25" s="66"/>
      <c r="C25" s="66"/>
      <c r="D25" s="66"/>
      <c r="E25" s="66"/>
      <c r="F25" s="66"/>
      <c r="G25" s="66"/>
      <c r="H25" s="66"/>
    </row>
  </sheetData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Y161"/>
  <sheetViews>
    <sheetView workbookViewId="0">
      <pane xSplit="1" topLeftCell="B1" activePane="topRight" state="frozen"/>
      <selection pane="topRight" activeCell="A2" sqref="A2"/>
    </sheetView>
  </sheetViews>
  <sheetFormatPr defaultRowHeight="15"/>
  <cols>
    <col min="1" max="1" width="13.5703125" style="38" bestFit="1" customWidth="1"/>
    <col min="2" max="2" width="79.5703125" style="38" customWidth="1"/>
    <col min="3" max="3" width="9.140625" style="38" customWidth="1"/>
    <col min="4" max="4" width="17.7109375" style="38" customWidth="1"/>
    <col min="5" max="5" width="16.7109375" style="38" customWidth="1"/>
    <col min="6" max="6" width="15" style="38" customWidth="1"/>
    <col min="7" max="7" width="10.5703125" style="38" customWidth="1"/>
    <col min="8" max="8" width="11.28515625" style="38" customWidth="1"/>
    <col min="9" max="9" width="15.140625" style="38" customWidth="1"/>
    <col min="10" max="10" width="9.5703125" style="38" customWidth="1"/>
    <col min="11" max="11" width="12.28515625" style="38" customWidth="1"/>
    <col min="12" max="12" width="22.7109375" style="38" customWidth="1"/>
    <col min="13" max="13" width="16.140625" style="38" customWidth="1"/>
    <col min="14" max="14" width="17.5703125" style="38" customWidth="1"/>
    <col min="15" max="15" width="16.28515625" style="38" customWidth="1"/>
    <col min="16" max="16" width="13.42578125" style="38" customWidth="1"/>
    <col min="17" max="17" width="12.5703125" style="38" customWidth="1"/>
    <col min="18" max="18" width="15.7109375" style="38" customWidth="1"/>
    <col min="19" max="19" width="10.7109375" style="38" customWidth="1"/>
    <col min="20" max="20" width="21.140625" style="38" customWidth="1"/>
    <col min="21" max="21" width="13" style="38" customWidth="1"/>
    <col min="22" max="22" width="19" style="38" customWidth="1"/>
    <col min="23" max="23" width="20.42578125" style="38" customWidth="1"/>
    <col min="24" max="24" width="13" style="38" customWidth="1"/>
    <col min="25" max="25" width="9.7109375" style="38" customWidth="1"/>
    <col min="26" max="26" width="10.28515625" style="38" customWidth="1"/>
    <col min="27" max="27" width="17.42578125" style="38" customWidth="1"/>
    <col min="28" max="28" width="17.140625" style="38" customWidth="1"/>
    <col min="29" max="29" width="16.28515625" style="38" customWidth="1"/>
    <col min="30" max="30" width="13.5703125" style="38" customWidth="1"/>
    <col min="31" max="31" width="13" style="38" customWidth="1"/>
    <col min="32" max="32" width="11.5703125" style="38" customWidth="1"/>
    <col min="33" max="33" width="9.140625" style="38" customWidth="1"/>
    <col min="34" max="34" width="17.7109375" style="38" customWidth="1"/>
    <col min="35" max="35" width="30.85546875" style="38" customWidth="1"/>
    <col min="36" max="36" width="10.5703125" style="38" customWidth="1"/>
    <col min="37" max="37" width="20.140625" style="53" customWidth="1"/>
    <col min="38" max="38" width="13.42578125" style="38" customWidth="1"/>
    <col min="39" max="39" width="15.85546875" style="38" customWidth="1"/>
    <col min="40" max="40" width="23.7109375" style="38" customWidth="1"/>
    <col min="41" max="41" width="14" style="38" customWidth="1"/>
    <col min="42" max="42" width="7.140625" customWidth="1"/>
    <col min="45" max="45" width="9" customWidth="1"/>
    <col min="47" max="47" width="10.140625" customWidth="1"/>
    <col min="48" max="48" width="10.5703125" customWidth="1"/>
    <col min="49" max="49" width="10.7109375" customWidth="1"/>
    <col min="50" max="50" width="10.28515625" customWidth="1"/>
    <col min="51" max="51" width="10.85546875" customWidth="1"/>
  </cols>
  <sheetData>
    <row r="1" spans="1:50" ht="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1240</v>
      </c>
      <c r="AD1" t="s">
        <v>28</v>
      </c>
      <c r="AE1" t="s">
        <v>29</v>
      </c>
      <c r="AF1" t="s">
        <v>1251</v>
      </c>
      <c r="AG1" t="s">
        <v>30</v>
      </c>
      <c r="AH1" t="s">
        <v>887</v>
      </c>
      <c r="AI1" t="s">
        <v>1198</v>
      </c>
      <c r="AJ1" t="s">
        <v>1477</v>
      </c>
      <c r="AK1" s="52" t="s">
        <v>1249</v>
      </c>
      <c r="AL1" s="45" t="s">
        <v>1250</v>
      </c>
      <c r="AM1" s="45" t="s">
        <v>1246</v>
      </c>
      <c r="AN1" s="36"/>
      <c r="AO1" s="31" t="s">
        <v>1247</v>
      </c>
      <c r="AP1" s="26" t="s">
        <v>1242</v>
      </c>
      <c r="AQ1" s="26" t="s">
        <v>1243</v>
      </c>
      <c r="AR1" s="26" t="s">
        <v>1244</v>
      </c>
      <c r="AS1" s="26" t="s">
        <v>1252</v>
      </c>
      <c r="AT1" s="26" t="s">
        <v>1253</v>
      </c>
      <c r="AU1" s="26" t="s">
        <v>1254</v>
      </c>
      <c r="AV1" s="26" t="s">
        <v>1255</v>
      </c>
      <c r="AW1" s="26" t="s">
        <v>1256</v>
      </c>
      <c r="AX1" s="26" t="s">
        <v>1257</v>
      </c>
    </row>
    <row r="2" spans="1:50">
      <c r="A2" t="s">
        <v>322</v>
      </c>
      <c r="B2" t="s">
        <v>323</v>
      </c>
      <c r="C2" t="s">
        <v>1188</v>
      </c>
      <c r="D2" t="s">
        <v>50</v>
      </c>
      <c r="E2" t="s">
        <v>4</v>
      </c>
      <c r="F2"/>
      <c r="G2"/>
      <c r="H2"/>
      <c r="I2" t="s">
        <v>325</v>
      </c>
      <c r="J2" t="s">
        <v>47</v>
      </c>
      <c r="K2"/>
      <c r="L2" t="s">
        <v>321</v>
      </c>
      <c r="M2" s="5">
        <v>41122.756782407407</v>
      </c>
      <c r="N2" s="5">
        <v>40836.158009259256</v>
      </c>
      <c r="O2" s="5">
        <v>41544.635069444441</v>
      </c>
      <c r="P2" t="s">
        <v>133</v>
      </c>
      <c r="Q2" t="s">
        <v>326</v>
      </c>
      <c r="R2" t="s">
        <v>55</v>
      </c>
      <c r="S2" t="s">
        <v>109</v>
      </c>
      <c r="T2" t="s">
        <v>208</v>
      </c>
      <c r="U2" t="s">
        <v>104</v>
      </c>
      <c r="V2"/>
      <c r="W2" t="s">
        <v>328</v>
      </c>
      <c r="X2" t="s">
        <v>1164</v>
      </c>
      <c r="Y2"/>
      <c r="Z2" t="s">
        <v>42</v>
      </c>
      <c r="AA2" t="s">
        <v>74</v>
      </c>
      <c r="AB2" s="5">
        <v>40836.158009259256</v>
      </c>
      <c r="AC2" s="5">
        <v>41544.635069444441</v>
      </c>
      <c r="AD2" t="s">
        <v>220</v>
      </c>
      <c r="AE2" t="s">
        <v>220</v>
      </c>
      <c r="AF2">
        <v>39</v>
      </c>
      <c r="AG2" t="s">
        <v>46</v>
      </c>
      <c r="AH2" t="s">
        <v>904</v>
      </c>
      <c r="AI2" t="s">
        <v>1347</v>
      </c>
      <c r="AJ2">
        <v>1</v>
      </c>
      <c r="AK2" s="51">
        <v>41523</v>
      </c>
      <c r="AL2" s="37">
        <f t="shared" ref="AL2:AL33" si="0">WEEKNUM(AK2)</f>
        <v>36</v>
      </c>
      <c r="AM2" s="37"/>
      <c r="AO2" s="32"/>
      <c r="AP2" s="10" t="s">
        <v>1245</v>
      </c>
      <c r="AQ2" s="48">
        <v>78</v>
      </c>
      <c r="AR2">
        <f>AQ2</f>
        <v>78</v>
      </c>
      <c r="AS2" s="29">
        <v>6</v>
      </c>
      <c r="AT2">
        <f>AS2</f>
        <v>6</v>
      </c>
      <c r="AU2" s="30">
        <f>AR2-AT2</f>
        <v>72</v>
      </c>
      <c r="AV2" s="29">
        <v>6</v>
      </c>
      <c r="AW2">
        <f>AV2</f>
        <v>6</v>
      </c>
      <c r="AX2" s="30">
        <f>AR2-AW2</f>
        <v>72</v>
      </c>
    </row>
    <row r="3" spans="1:50" ht="15" customHeight="1">
      <c r="A3" t="s">
        <v>329</v>
      </c>
      <c r="B3" t="s">
        <v>330</v>
      </c>
      <c r="C3" t="s">
        <v>1188</v>
      </c>
      <c r="D3" t="s">
        <v>50</v>
      </c>
      <c r="E3" t="s">
        <v>4</v>
      </c>
      <c r="F3" t="s">
        <v>331</v>
      </c>
      <c r="G3"/>
      <c r="H3"/>
      <c r="I3" t="s">
        <v>325</v>
      </c>
      <c r="J3" t="s">
        <v>108</v>
      </c>
      <c r="K3"/>
      <c r="L3" t="s">
        <v>191</v>
      </c>
      <c r="M3" s="5">
        <v>40962.402777777781</v>
      </c>
      <c r="N3" s="5">
        <v>40836.165266203701</v>
      </c>
      <c r="O3" s="5">
        <v>41544.635625000003</v>
      </c>
      <c r="P3" t="s">
        <v>133</v>
      </c>
      <c r="Q3" t="s">
        <v>326</v>
      </c>
      <c r="R3" t="s">
        <v>55</v>
      </c>
      <c r="S3" t="s">
        <v>109</v>
      </c>
      <c r="T3" t="s">
        <v>208</v>
      </c>
      <c r="U3" t="s">
        <v>104</v>
      </c>
      <c r="V3"/>
      <c r="W3" t="s">
        <v>328</v>
      </c>
      <c r="X3" t="s">
        <v>1248</v>
      </c>
      <c r="Y3"/>
      <c r="Z3" t="s">
        <v>219</v>
      </c>
      <c r="AA3" t="s">
        <v>43</v>
      </c>
      <c r="AB3" s="5">
        <v>40836.165266203701</v>
      </c>
      <c r="AC3" s="5">
        <v>41544.635625000003</v>
      </c>
      <c r="AD3" t="s">
        <v>309</v>
      </c>
      <c r="AE3" t="s">
        <v>309</v>
      </c>
      <c r="AF3">
        <v>39</v>
      </c>
      <c r="AG3" t="s">
        <v>46</v>
      </c>
      <c r="AH3" t="s">
        <v>1535</v>
      </c>
      <c r="AI3" t="s">
        <v>1536</v>
      </c>
      <c r="AJ3">
        <v>1</v>
      </c>
      <c r="AK3" s="51">
        <v>41534</v>
      </c>
      <c r="AL3" s="37">
        <f t="shared" si="0"/>
        <v>38</v>
      </c>
      <c r="AM3" s="37"/>
      <c r="AO3" s="32">
        <v>41460</v>
      </c>
      <c r="AP3" s="10">
        <f t="shared" ref="AP3:AP41" si="1">WEEKNUM(AO3)</f>
        <v>27</v>
      </c>
      <c r="AQ3" s="29">
        <f t="shared" ref="AQ3:AQ41" si="2">COUNTIF(AM:AM,AP3)</f>
        <v>0</v>
      </c>
      <c r="AR3">
        <f>AR2+AQ3</f>
        <v>78</v>
      </c>
      <c r="AS3" s="29">
        <f t="shared" ref="AS3:AS41" si="3">COUNTIF(AF:AF,AP3)</f>
        <v>0</v>
      </c>
      <c r="AT3">
        <f>AT2+AS3</f>
        <v>6</v>
      </c>
      <c r="AU3" s="30">
        <f t="shared" ref="AU3:AU10" si="4">AR3-AT3</f>
        <v>72</v>
      </c>
      <c r="AV3" s="29">
        <f t="shared" ref="AV3:AV41" si="5">COUNTIF(AL:AL,AP3)</f>
        <v>0</v>
      </c>
      <c r="AW3">
        <f>AW2+AV3</f>
        <v>6</v>
      </c>
      <c r="AX3" s="30">
        <f t="shared" ref="AX3:AX41" si="6">AR3-AW3</f>
        <v>72</v>
      </c>
    </row>
    <row r="4" spans="1:50" ht="15" customHeight="1">
      <c r="A4" t="s">
        <v>346</v>
      </c>
      <c r="B4" t="s">
        <v>347</v>
      </c>
      <c r="C4" t="s">
        <v>1188</v>
      </c>
      <c r="D4" t="s">
        <v>50</v>
      </c>
      <c r="E4" t="s">
        <v>4</v>
      </c>
      <c r="F4" t="s">
        <v>344</v>
      </c>
      <c r="G4"/>
      <c r="H4"/>
      <c r="I4" t="s">
        <v>72</v>
      </c>
      <c r="J4" t="s">
        <v>64</v>
      </c>
      <c r="K4"/>
      <c r="L4" t="s">
        <v>338</v>
      </c>
      <c r="M4" s="5">
        <v>40858.455312500002</v>
      </c>
      <c r="N4" s="5">
        <v>40852.516493055555</v>
      </c>
      <c r="O4" s="5">
        <v>41481.682650462964</v>
      </c>
      <c r="P4" t="s">
        <v>53</v>
      </c>
      <c r="Q4" t="s">
        <v>132</v>
      </c>
      <c r="R4" t="s">
        <v>55</v>
      </c>
      <c r="S4" t="s">
        <v>118</v>
      </c>
      <c r="T4" t="s">
        <v>123</v>
      </c>
      <c r="U4" t="s">
        <v>104</v>
      </c>
      <c r="V4"/>
      <c r="W4" t="s">
        <v>345</v>
      </c>
      <c r="X4" t="s">
        <v>1164</v>
      </c>
      <c r="Y4"/>
      <c r="Z4" t="s">
        <v>63</v>
      </c>
      <c r="AA4" t="s">
        <v>43</v>
      </c>
      <c r="AB4" s="5">
        <v>40852.516493055555</v>
      </c>
      <c r="AC4" s="5">
        <v>41481.682650462964</v>
      </c>
      <c r="AD4" t="s">
        <v>220</v>
      </c>
      <c r="AE4" t="s">
        <v>220</v>
      </c>
      <c r="AF4">
        <v>30</v>
      </c>
      <c r="AG4" t="s">
        <v>59</v>
      </c>
      <c r="AH4" t="s">
        <v>888</v>
      </c>
      <c r="AI4" t="s">
        <v>1347</v>
      </c>
      <c r="AJ4">
        <v>1</v>
      </c>
      <c r="AK4" s="51">
        <v>41481.682650462964</v>
      </c>
      <c r="AL4" s="37">
        <f t="shared" si="0"/>
        <v>30</v>
      </c>
      <c r="AM4" s="37"/>
      <c r="AO4" s="32">
        <v>41467</v>
      </c>
      <c r="AP4" s="10">
        <f t="shared" si="1"/>
        <v>28</v>
      </c>
      <c r="AQ4" s="29">
        <f t="shared" si="2"/>
        <v>0</v>
      </c>
      <c r="AR4">
        <f t="shared" ref="AR4:AR6" si="7">AR3+AQ4</f>
        <v>78</v>
      </c>
      <c r="AS4" s="29">
        <f t="shared" si="3"/>
        <v>10</v>
      </c>
      <c r="AT4">
        <f t="shared" ref="AT4:AT41" si="8">AT3+AS4</f>
        <v>16</v>
      </c>
      <c r="AU4" s="30">
        <f t="shared" si="4"/>
        <v>62</v>
      </c>
      <c r="AV4" s="29">
        <f t="shared" si="5"/>
        <v>7</v>
      </c>
      <c r="AW4">
        <f t="shared" ref="AW4:AW7" si="9">AW3+AV4</f>
        <v>13</v>
      </c>
      <c r="AX4" s="30">
        <f t="shared" si="6"/>
        <v>65</v>
      </c>
    </row>
    <row r="5" spans="1:50">
      <c r="A5" t="s">
        <v>370</v>
      </c>
      <c r="B5" t="s">
        <v>371</v>
      </c>
      <c r="C5" t="s">
        <v>1188</v>
      </c>
      <c r="D5" t="s">
        <v>50</v>
      </c>
      <c r="E5" t="s">
        <v>4</v>
      </c>
      <c r="F5"/>
      <c r="G5"/>
      <c r="H5"/>
      <c r="I5" t="s">
        <v>130</v>
      </c>
      <c r="J5" t="s">
        <v>47</v>
      </c>
      <c r="K5"/>
      <c r="L5" t="s">
        <v>372</v>
      </c>
      <c r="M5" s="5">
        <v>41079.548171296294</v>
      </c>
      <c r="N5" s="5">
        <v>40886.946145833332</v>
      </c>
      <c r="O5" s="5">
        <v>41424.607060185182</v>
      </c>
      <c r="P5" t="s">
        <v>252</v>
      </c>
      <c r="Q5" t="s">
        <v>54</v>
      </c>
      <c r="R5" t="s">
        <v>55</v>
      </c>
      <c r="S5" t="s">
        <v>40</v>
      </c>
      <c r="T5" t="s">
        <v>1273</v>
      </c>
      <c r="U5"/>
      <c r="V5"/>
      <c r="W5" t="s">
        <v>358</v>
      </c>
      <c r="X5" t="s">
        <v>1164</v>
      </c>
      <c r="Y5"/>
      <c r="Z5" t="s">
        <v>49</v>
      </c>
      <c r="AA5" t="s">
        <v>43</v>
      </c>
      <c r="AB5" s="5">
        <v>40886.946145833332</v>
      </c>
      <c r="AC5" s="5">
        <v>41424.607060185182</v>
      </c>
      <c r="AD5" t="s">
        <v>220</v>
      </c>
      <c r="AE5" t="s">
        <v>220</v>
      </c>
      <c r="AF5">
        <v>22</v>
      </c>
      <c r="AG5" t="s">
        <v>46</v>
      </c>
      <c r="AH5" t="s">
        <v>888</v>
      </c>
      <c r="AI5" t="s">
        <v>1347</v>
      </c>
      <c r="AJ5">
        <v>1</v>
      </c>
      <c r="AK5" s="51">
        <v>41424.607060185182</v>
      </c>
      <c r="AL5" s="37">
        <f t="shared" si="0"/>
        <v>22</v>
      </c>
      <c r="AM5" s="37"/>
      <c r="AO5" s="32">
        <v>41474</v>
      </c>
      <c r="AP5" s="10">
        <f t="shared" si="1"/>
        <v>29</v>
      </c>
      <c r="AQ5" s="29">
        <f t="shared" si="2"/>
        <v>1</v>
      </c>
      <c r="AR5">
        <f t="shared" si="7"/>
        <v>79</v>
      </c>
      <c r="AS5" s="29">
        <f t="shared" si="3"/>
        <v>2</v>
      </c>
      <c r="AT5">
        <f t="shared" si="8"/>
        <v>18</v>
      </c>
      <c r="AU5" s="30">
        <f t="shared" si="4"/>
        <v>61</v>
      </c>
      <c r="AV5" s="29">
        <f t="shared" si="5"/>
        <v>2</v>
      </c>
      <c r="AW5">
        <f t="shared" si="9"/>
        <v>15</v>
      </c>
      <c r="AX5" s="30">
        <f t="shared" si="6"/>
        <v>64</v>
      </c>
    </row>
    <row r="6" spans="1:50">
      <c r="A6" t="s">
        <v>374</v>
      </c>
      <c r="B6" t="s">
        <v>1205</v>
      </c>
      <c r="C6" t="s">
        <v>1188</v>
      </c>
      <c r="D6" t="s">
        <v>50</v>
      </c>
      <c r="E6" t="s">
        <v>4</v>
      </c>
      <c r="F6"/>
      <c r="G6"/>
      <c r="H6"/>
      <c r="I6" t="s">
        <v>325</v>
      </c>
      <c r="J6" t="s">
        <v>108</v>
      </c>
      <c r="K6" t="s">
        <v>1743</v>
      </c>
      <c r="L6" t="s">
        <v>439</v>
      </c>
      <c r="M6" s="5">
        <v>41544.568842592591</v>
      </c>
      <c r="N6" s="5">
        <v>40891.777060185188</v>
      </c>
      <c r="O6" s="5">
        <v>41576.725740740738</v>
      </c>
      <c r="P6" t="s">
        <v>249</v>
      </c>
      <c r="Q6" t="s">
        <v>54</v>
      </c>
      <c r="R6" t="s">
        <v>55</v>
      </c>
      <c r="S6" t="s">
        <v>109</v>
      </c>
      <c r="T6" t="s">
        <v>318</v>
      </c>
      <c r="U6" t="s">
        <v>104</v>
      </c>
      <c r="V6"/>
      <c r="W6" t="s">
        <v>240</v>
      </c>
      <c r="X6" t="s">
        <v>1164</v>
      </c>
      <c r="Y6" t="s">
        <v>1686</v>
      </c>
      <c r="Z6" t="s">
        <v>219</v>
      </c>
      <c r="AA6" t="s">
        <v>74</v>
      </c>
      <c r="AB6" s="5">
        <v>40891.777060185188</v>
      </c>
      <c r="AC6" s="5">
        <v>41583.620208333334</v>
      </c>
      <c r="AD6" t="s">
        <v>220</v>
      </c>
      <c r="AE6" t="s">
        <v>58</v>
      </c>
      <c r="AF6">
        <v>45</v>
      </c>
      <c r="AG6" t="s">
        <v>46</v>
      </c>
      <c r="AH6" t="s">
        <v>906</v>
      </c>
      <c r="AI6" t="s">
        <v>1347</v>
      </c>
      <c r="AJ6">
        <v>2</v>
      </c>
      <c r="AK6" s="51">
        <v>41567</v>
      </c>
      <c r="AL6" s="37">
        <f t="shared" si="0"/>
        <v>43</v>
      </c>
      <c r="AM6" s="37"/>
      <c r="AO6" s="32">
        <v>41481</v>
      </c>
      <c r="AP6" s="10">
        <f t="shared" si="1"/>
        <v>30</v>
      </c>
      <c r="AQ6" s="29">
        <f t="shared" si="2"/>
        <v>5</v>
      </c>
      <c r="AR6">
        <f t="shared" si="7"/>
        <v>84</v>
      </c>
      <c r="AS6" s="29">
        <f t="shared" si="3"/>
        <v>10</v>
      </c>
      <c r="AT6">
        <f t="shared" si="8"/>
        <v>28</v>
      </c>
      <c r="AU6" s="30">
        <f t="shared" si="4"/>
        <v>56</v>
      </c>
      <c r="AV6" s="29">
        <f t="shared" si="5"/>
        <v>8</v>
      </c>
      <c r="AW6">
        <f t="shared" si="9"/>
        <v>23</v>
      </c>
      <c r="AX6" s="30">
        <f t="shared" si="6"/>
        <v>61</v>
      </c>
    </row>
    <row r="7" spans="1:50" ht="15" customHeight="1">
      <c r="A7" t="s">
        <v>387</v>
      </c>
      <c r="B7" t="s">
        <v>388</v>
      </c>
      <c r="C7" t="s">
        <v>1188</v>
      </c>
      <c r="D7" t="s">
        <v>50</v>
      </c>
      <c r="E7" t="s">
        <v>4</v>
      </c>
      <c r="F7"/>
      <c r="G7"/>
      <c r="H7"/>
      <c r="I7" t="s">
        <v>84</v>
      </c>
      <c r="J7" t="s">
        <v>47</v>
      </c>
      <c r="K7"/>
      <c r="L7" t="s">
        <v>319</v>
      </c>
      <c r="M7" s="5">
        <v>40918.589120370372</v>
      </c>
      <c r="N7" s="5">
        <v>40918.583553240744</v>
      </c>
      <c r="O7" s="5">
        <v>41590.870821759258</v>
      </c>
      <c r="P7" t="s">
        <v>147</v>
      </c>
      <c r="Q7" t="s">
        <v>54</v>
      </c>
      <c r="R7" t="s">
        <v>55</v>
      </c>
      <c r="S7" t="s">
        <v>74</v>
      </c>
      <c r="T7" t="s">
        <v>1273</v>
      </c>
      <c r="U7"/>
      <c r="V7"/>
      <c r="W7" t="s">
        <v>319</v>
      </c>
      <c r="X7" t="s">
        <v>1248</v>
      </c>
      <c r="Y7"/>
      <c r="Z7" t="s">
        <v>192</v>
      </c>
      <c r="AA7" t="s">
        <v>74</v>
      </c>
      <c r="AB7" s="5">
        <v>40918.583553240744</v>
      </c>
      <c r="AC7" s="5">
        <v>41590.870821759258</v>
      </c>
      <c r="AD7" t="s">
        <v>220</v>
      </c>
      <c r="AE7" t="s">
        <v>220</v>
      </c>
      <c r="AF7">
        <v>46</v>
      </c>
      <c r="AG7" t="s">
        <v>46</v>
      </c>
      <c r="AH7" t="s">
        <v>1535</v>
      </c>
      <c r="AI7" t="s">
        <v>1536</v>
      </c>
      <c r="AJ7">
        <v>2</v>
      </c>
      <c r="AK7" s="51">
        <v>41596</v>
      </c>
      <c r="AL7" s="37">
        <f t="shared" si="0"/>
        <v>47</v>
      </c>
      <c r="AM7" s="37"/>
      <c r="AO7" s="32">
        <v>41488</v>
      </c>
      <c r="AP7" s="10">
        <f t="shared" si="1"/>
        <v>31</v>
      </c>
      <c r="AQ7" s="29">
        <f t="shared" si="2"/>
        <v>7</v>
      </c>
      <c r="AR7">
        <f>AR6+AQ7</f>
        <v>91</v>
      </c>
      <c r="AS7" s="29">
        <f t="shared" si="3"/>
        <v>2</v>
      </c>
      <c r="AT7">
        <f t="shared" si="8"/>
        <v>30</v>
      </c>
      <c r="AU7" s="30">
        <f t="shared" si="4"/>
        <v>61</v>
      </c>
      <c r="AV7" s="29">
        <f t="shared" si="5"/>
        <v>1</v>
      </c>
      <c r="AW7">
        <f t="shared" si="9"/>
        <v>24</v>
      </c>
      <c r="AX7" s="30">
        <f t="shared" si="6"/>
        <v>67</v>
      </c>
    </row>
    <row r="8" spans="1:50" ht="15" customHeight="1">
      <c r="A8" t="s">
        <v>399</v>
      </c>
      <c r="B8" t="s">
        <v>400</v>
      </c>
      <c r="C8" t="s">
        <v>1188</v>
      </c>
      <c r="D8" t="s">
        <v>50</v>
      </c>
      <c r="E8" t="s">
        <v>4</v>
      </c>
      <c r="F8"/>
      <c r="G8"/>
      <c r="H8"/>
      <c r="I8" t="s">
        <v>84</v>
      </c>
      <c r="J8" t="s">
        <v>108</v>
      </c>
      <c r="K8"/>
      <c r="L8" t="s">
        <v>393</v>
      </c>
      <c r="M8" s="5">
        <v>41531.57540509259</v>
      </c>
      <c r="N8" s="5">
        <v>40933.930462962962</v>
      </c>
      <c r="O8" s="5">
        <v>41544.634317129632</v>
      </c>
      <c r="P8" t="s">
        <v>133</v>
      </c>
      <c r="Q8" t="s">
        <v>54</v>
      </c>
      <c r="R8" t="s">
        <v>55</v>
      </c>
      <c r="S8" t="s">
        <v>109</v>
      </c>
      <c r="T8" t="s">
        <v>208</v>
      </c>
      <c r="U8" t="s">
        <v>81</v>
      </c>
      <c r="V8"/>
      <c r="W8" t="s">
        <v>251</v>
      </c>
      <c r="X8" t="s">
        <v>1164</v>
      </c>
      <c r="Y8"/>
      <c r="Z8" t="s">
        <v>219</v>
      </c>
      <c r="AA8" t="s">
        <v>74</v>
      </c>
      <c r="AB8" s="5">
        <v>40933.930462962962</v>
      </c>
      <c r="AC8" s="5">
        <v>41544.634317129632</v>
      </c>
      <c r="AD8" t="s">
        <v>309</v>
      </c>
      <c r="AE8" t="s">
        <v>309</v>
      </c>
      <c r="AF8">
        <v>39</v>
      </c>
      <c r="AG8" t="s">
        <v>46</v>
      </c>
      <c r="AH8" t="s">
        <v>904</v>
      </c>
      <c r="AI8" t="s">
        <v>1347</v>
      </c>
      <c r="AJ8">
        <v>1</v>
      </c>
      <c r="AK8" s="51">
        <v>41523</v>
      </c>
      <c r="AL8" s="37">
        <f t="shared" si="0"/>
        <v>36</v>
      </c>
      <c r="AM8" s="37"/>
      <c r="AO8" s="32">
        <v>41495</v>
      </c>
      <c r="AP8" s="10">
        <f t="shared" si="1"/>
        <v>32</v>
      </c>
      <c r="AQ8" s="29">
        <f t="shared" si="2"/>
        <v>0</v>
      </c>
      <c r="AR8">
        <f t="shared" ref="AR8:AR41" si="10">AR7+AQ8</f>
        <v>91</v>
      </c>
      <c r="AS8" s="29">
        <f t="shared" si="3"/>
        <v>1</v>
      </c>
      <c r="AT8">
        <f t="shared" si="8"/>
        <v>31</v>
      </c>
      <c r="AU8" s="30">
        <f t="shared" si="4"/>
        <v>60</v>
      </c>
      <c r="AV8" s="29">
        <f t="shared" si="5"/>
        <v>0</v>
      </c>
      <c r="AW8">
        <f>AW7+AV8</f>
        <v>24</v>
      </c>
      <c r="AX8" s="30">
        <f t="shared" si="6"/>
        <v>67</v>
      </c>
    </row>
    <row r="9" spans="1:50" ht="15" customHeight="1">
      <c r="A9" t="s">
        <v>410</v>
      </c>
      <c r="B9" t="s">
        <v>411</v>
      </c>
      <c r="C9" t="s">
        <v>1188</v>
      </c>
      <c r="D9" t="s">
        <v>50</v>
      </c>
      <c r="E9" t="s">
        <v>4</v>
      </c>
      <c r="F9"/>
      <c r="G9"/>
      <c r="H9"/>
      <c r="I9" t="s">
        <v>84</v>
      </c>
      <c r="J9" t="s">
        <v>47</v>
      </c>
      <c r="K9"/>
      <c r="L9" t="s">
        <v>321</v>
      </c>
      <c r="M9" s="5">
        <v>41004.374837962961</v>
      </c>
      <c r="N9" s="5">
        <v>40952.760879629626</v>
      </c>
      <c r="O9" s="5">
        <v>41481.328692129631</v>
      </c>
      <c r="P9" t="s">
        <v>166</v>
      </c>
      <c r="Q9" t="s">
        <v>326</v>
      </c>
      <c r="R9" t="s">
        <v>55</v>
      </c>
      <c r="S9" t="s">
        <v>74</v>
      </c>
      <c r="T9" t="s">
        <v>218</v>
      </c>
      <c r="U9"/>
      <c r="V9"/>
      <c r="W9" t="s">
        <v>248</v>
      </c>
      <c r="X9" t="s">
        <v>1164</v>
      </c>
      <c r="Y9"/>
      <c r="Z9" t="s">
        <v>42</v>
      </c>
      <c r="AA9" t="s">
        <v>74</v>
      </c>
      <c r="AB9" s="5">
        <v>40952.760879629626</v>
      </c>
      <c r="AC9" s="5">
        <v>41481.328692129631</v>
      </c>
      <c r="AD9" t="s">
        <v>220</v>
      </c>
      <c r="AE9" t="s">
        <v>220</v>
      </c>
      <c r="AF9">
        <v>30</v>
      </c>
      <c r="AG9" t="s">
        <v>46</v>
      </c>
      <c r="AH9" t="s">
        <v>902</v>
      </c>
      <c r="AI9" t="s">
        <v>1561</v>
      </c>
      <c r="AJ9">
        <v>1</v>
      </c>
      <c r="AK9" s="51">
        <v>41481.328692129631</v>
      </c>
      <c r="AL9" s="37">
        <f t="shared" si="0"/>
        <v>30</v>
      </c>
      <c r="AM9" s="37"/>
      <c r="AO9" s="32">
        <v>41502</v>
      </c>
      <c r="AP9" s="10">
        <f t="shared" si="1"/>
        <v>33</v>
      </c>
      <c r="AQ9" s="29">
        <f t="shared" si="2"/>
        <v>1</v>
      </c>
      <c r="AR9">
        <f t="shared" si="10"/>
        <v>92</v>
      </c>
      <c r="AS9" s="29">
        <f t="shared" si="3"/>
        <v>0</v>
      </c>
      <c r="AT9">
        <f t="shared" si="8"/>
        <v>31</v>
      </c>
      <c r="AU9" s="30">
        <f t="shared" si="4"/>
        <v>61</v>
      </c>
      <c r="AV9" s="29">
        <f t="shared" si="5"/>
        <v>2</v>
      </c>
      <c r="AW9">
        <f t="shared" ref="AW9:AW41" si="11">AW8+AV9</f>
        <v>26</v>
      </c>
      <c r="AX9" s="30">
        <f t="shared" si="6"/>
        <v>66</v>
      </c>
    </row>
    <row r="10" spans="1:50" ht="15" customHeight="1">
      <c r="A10" t="s">
        <v>432</v>
      </c>
      <c r="B10" t="s">
        <v>433</v>
      </c>
      <c r="C10" t="s">
        <v>1188</v>
      </c>
      <c r="D10" t="s">
        <v>50</v>
      </c>
      <c r="E10" t="s">
        <v>4</v>
      </c>
      <c r="F10"/>
      <c r="G10"/>
      <c r="H10" t="s">
        <v>434</v>
      </c>
      <c r="I10" t="s">
        <v>84</v>
      </c>
      <c r="J10" t="s">
        <v>38</v>
      </c>
      <c r="K10"/>
      <c r="L10" t="s">
        <v>372</v>
      </c>
      <c r="M10" s="5">
        <v>41079.547847222224</v>
      </c>
      <c r="N10" s="5">
        <v>40969.688252314816</v>
      </c>
      <c r="O10" s="5">
        <v>41424.609618055554</v>
      </c>
      <c r="P10" t="s">
        <v>252</v>
      </c>
      <c r="Q10" t="s">
        <v>54</v>
      </c>
      <c r="R10" t="s">
        <v>55</v>
      </c>
      <c r="S10" t="s">
        <v>74</v>
      </c>
      <c r="T10" t="s">
        <v>153</v>
      </c>
      <c r="U10" t="s">
        <v>104</v>
      </c>
      <c r="V10"/>
      <c r="W10" t="s">
        <v>271</v>
      </c>
      <c r="X10" t="s">
        <v>1164</v>
      </c>
      <c r="Y10"/>
      <c r="Z10" t="s">
        <v>42</v>
      </c>
      <c r="AA10" t="s">
        <v>43</v>
      </c>
      <c r="AB10" s="5">
        <v>40969.688252314816</v>
      </c>
      <c r="AC10" s="5">
        <v>41424.609618055554</v>
      </c>
      <c r="AD10" t="s">
        <v>220</v>
      </c>
      <c r="AE10" t="s">
        <v>220</v>
      </c>
      <c r="AF10">
        <v>22</v>
      </c>
      <c r="AG10" t="s">
        <v>46</v>
      </c>
      <c r="AH10" t="s">
        <v>888</v>
      </c>
      <c r="AI10" t="s">
        <v>1347</v>
      </c>
      <c r="AJ10">
        <v>1</v>
      </c>
      <c r="AK10" s="51">
        <v>41424.609618055554</v>
      </c>
      <c r="AL10" s="37">
        <f t="shared" si="0"/>
        <v>22</v>
      </c>
      <c r="AM10" s="37"/>
      <c r="AO10" s="32">
        <v>41509</v>
      </c>
      <c r="AP10" s="10">
        <f t="shared" si="1"/>
        <v>34</v>
      </c>
      <c r="AQ10" s="29">
        <f t="shared" si="2"/>
        <v>1</v>
      </c>
      <c r="AR10">
        <f t="shared" si="10"/>
        <v>93</v>
      </c>
      <c r="AS10" s="29">
        <f t="shared" si="3"/>
        <v>8</v>
      </c>
      <c r="AT10">
        <f t="shared" si="8"/>
        <v>39</v>
      </c>
      <c r="AU10" s="30">
        <f t="shared" si="4"/>
        <v>54</v>
      </c>
      <c r="AV10" s="29">
        <f t="shared" si="5"/>
        <v>0</v>
      </c>
      <c r="AW10">
        <f t="shared" si="11"/>
        <v>26</v>
      </c>
      <c r="AX10" s="30">
        <f t="shared" si="6"/>
        <v>67</v>
      </c>
    </row>
    <row r="11" spans="1:50" ht="23.25" customHeight="1">
      <c r="A11" t="s">
        <v>446</v>
      </c>
      <c r="B11" t="s">
        <v>447</v>
      </c>
      <c r="C11" t="s">
        <v>67</v>
      </c>
      <c r="D11" t="s">
        <v>36</v>
      </c>
      <c r="E11" t="s">
        <v>4</v>
      </c>
      <c r="F11"/>
      <c r="G11"/>
      <c r="H11"/>
      <c r="I11" t="s">
        <v>84</v>
      </c>
      <c r="J11" t="s">
        <v>108</v>
      </c>
      <c r="K11"/>
      <c r="L11" t="s">
        <v>209</v>
      </c>
      <c r="M11" s="5">
        <v>41536.674166666664</v>
      </c>
      <c r="N11" s="5">
        <v>40993.702256944445</v>
      </c>
      <c r="O11"/>
      <c r="P11"/>
      <c r="Q11"/>
      <c r="R11"/>
      <c r="S11" t="s">
        <v>118</v>
      </c>
      <c r="T11"/>
      <c r="U11" t="s">
        <v>104</v>
      </c>
      <c r="V11"/>
      <c r="W11" t="s">
        <v>191</v>
      </c>
      <c r="X11" t="s">
        <v>1164</v>
      </c>
      <c r="Y11"/>
      <c r="Z11" t="s">
        <v>219</v>
      </c>
      <c r="AA11" t="s">
        <v>43</v>
      </c>
      <c r="AB11" s="5">
        <v>40993.702256944445</v>
      </c>
      <c r="AC11"/>
      <c r="AD11" t="s">
        <v>220</v>
      </c>
      <c r="AE11" t="s">
        <v>220</v>
      </c>
      <c r="AF11">
        <v>0</v>
      </c>
      <c r="AG11" t="s">
        <v>46</v>
      </c>
      <c r="AH11" t="s">
        <v>888</v>
      </c>
      <c r="AI11" t="s">
        <v>1347</v>
      </c>
      <c r="AJ11">
        <v>2</v>
      </c>
      <c r="AK11" s="178">
        <v>41699</v>
      </c>
      <c r="AL11" s="37">
        <f t="shared" si="0"/>
        <v>9</v>
      </c>
      <c r="AM11" s="37"/>
      <c r="AO11" s="32">
        <v>41516</v>
      </c>
      <c r="AP11" s="10">
        <f t="shared" si="1"/>
        <v>35</v>
      </c>
      <c r="AQ11" s="29">
        <f t="shared" si="2"/>
        <v>0</v>
      </c>
      <c r="AR11">
        <f t="shared" si="10"/>
        <v>93</v>
      </c>
      <c r="AS11" s="29">
        <f t="shared" si="3"/>
        <v>3</v>
      </c>
      <c r="AT11">
        <f t="shared" si="8"/>
        <v>42</v>
      </c>
      <c r="AU11" s="30">
        <f>AR11-AT11</f>
        <v>51</v>
      </c>
      <c r="AV11" s="29">
        <f t="shared" si="5"/>
        <v>4</v>
      </c>
      <c r="AW11">
        <f t="shared" si="11"/>
        <v>30</v>
      </c>
      <c r="AX11" s="30">
        <f t="shared" si="6"/>
        <v>63</v>
      </c>
    </row>
    <row r="12" spans="1:50" ht="15" customHeight="1">
      <c r="A12" t="s">
        <v>465</v>
      </c>
      <c r="B12" t="s">
        <v>466</v>
      </c>
      <c r="C12" t="s">
        <v>1188</v>
      </c>
      <c r="D12" t="s">
        <v>50</v>
      </c>
      <c r="E12" t="s">
        <v>4</v>
      </c>
      <c r="F12"/>
      <c r="G12"/>
      <c r="H12"/>
      <c r="I12" t="s">
        <v>84</v>
      </c>
      <c r="J12" t="s">
        <v>47</v>
      </c>
      <c r="K12"/>
      <c r="L12" t="s">
        <v>191</v>
      </c>
      <c r="M12" s="5">
        <v>41144.325925925928</v>
      </c>
      <c r="N12" s="5">
        <v>41017.4065625</v>
      </c>
      <c r="O12" s="5">
        <v>41481.329872685186</v>
      </c>
      <c r="P12" t="s">
        <v>99</v>
      </c>
      <c r="Q12" t="s">
        <v>54</v>
      </c>
      <c r="R12" t="s">
        <v>55</v>
      </c>
      <c r="S12" t="s">
        <v>74</v>
      </c>
      <c r="T12" t="s">
        <v>218</v>
      </c>
      <c r="U12" t="s">
        <v>104</v>
      </c>
      <c r="V12"/>
      <c r="W12" t="s">
        <v>271</v>
      </c>
      <c r="X12" t="s">
        <v>1201</v>
      </c>
      <c r="Y12"/>
      <c r="Z12" t="s">
        <v>49</v>
      </c>
      <c r="AA12" t="s">
        <v>74</v>
      </c>
      <c r="AB12" s="5">
        <v>41017.4065625</v>
      </c>
      <c r="AC12" s="5">
        <v>41481.329872685186</v>
      </c>
      <c r="AD12" t="s">
        <v>220</v>
      </c>
      <c r="AE12" t="s">
        <v>220</v>
      </c>
      <c r="AF12">
        <v>30</v>
      </c>
      <c r="AG12" t="s">
        <v>46</v>
      </c>
      <c r="AH12" t="s">
        <v>902</v>
      </c>
      <c r="AI12" t="s">
        <v>1554</v>
      </c>
      <c r="AJ12">
        <v>1</v>
      </c>
      <c r="AK12" s="51">
        <v>41481.329872685186</v>
      </c>
      <c r="AL12" s="37">
        <f t="shared" si="0"/>
        <v>30</v>
      </c>
      <c r="AM12" s="37"/>
      <c r="AO12" s="32">
        <v>41523</v>
      </c>
      <c r="AP12" s="10">
        <f t="shared" si="1"/>
        <v>36</v>
      </c>
      <c r="AQ12" s="29">
        <f t="shared" si="2"/>
        <v>0</v>
      </c>
      <c r="AR12">
        <f t="shared" si="10"/>
        <v>93</v>
      </c>
      <c r="AS12" s="29">
        <f t="shared" si="3"/>
        <v>1</v>
      </c>
      <c r="AT12">
        <f t="shared" si="8"/>
        <v>43</v>
      </c>
      <c r="AU12" s="30">
        <f t="shared" ref="AU12:AU41" si="12">AR12-AT12</f>
        <v>50</v>
      </c>
      <c r="AV12" s="29">
        <f t="shared" si="5"/>
        <v>3</v>
      </c>
      <c r="AW12">
        <f t="shared" si="11"/>
        <v>33</v>
      </c>
      <c r="AX12" s="30">
        <f t="shared" si="6"/>
        <v>60</v>
      </c>
    </row>
    <row r="13" spans="1:50">
      <c r="A13" t="s">
        <v>508</v>
      </c>
      <c r="B13" t="s">
        <v>507</v>
      </c>
      <c r="C13" t="s">
        <v>1188</v>
      </c>
      <c r="D13" t="s">
        <v>50</v>
      </c>
      <c r="E13" t="s">
        <v>4</v>
      </c>
      <c r="F13"/>
      <c r="G13"/>
      <c r="H13"/>
      <c r="I13" t="s">
        <v>84</v>
      </c>
      <c r="J13" t="s">
        <v>38</v>
      </c>
      <c r="K13" t="s">
        <v>506</v>
      </c>
      <c r="L13" t="s">
        <v>423</v>
      </c>
      <c r="M13" s="5">
        <v>41396.662939814814</v>
      </c>
      <c r="N13" s="5">
        <v>41051.407071759262</v>
      </c>
      <c r="O13" s="5">
        <v>41442.546990740739</v>
      </c>
      <c r="P13" t="s">
        <v>173</v>
      </c>
      <c r="Q13" t="s">
        <v>54</v>
      </c>
      <c r="R13" t="s">
        <v>55</v>
      </c>
      <c r="S13" t="s">
        <v>118</v>
      </c>
      <c r="T13" t="s">
        <v>337</v>
      </c>
      <c r="U13"/>
      <c r="V13"/>
      <c r="W13" t="s">
        <v>209</v>
      </c>
      <c r="X13" t="s">
        <v>1164</v>
      </c>
      <c r="Y13"/>
      <c r="Z13" t="s">
        <v>49</v>
      </c>
      <c r="AA13" t="s">
        <v>43</v>
      </c>
      <c r="AB13" s="5">
        <v>41051.407071759262</v>
      </c>
      <c r="AC13" s="5">
        <v>41442.546990740739</v>
      </c>
      <c r="AD13" t="s">
        <v>220</v>
      </c>
      <c r="AE13" t="s">
        <v>45</v>
      </c>
      <c r="AF13">
        <v>25</v>
      </c>
      <c r="AG13" t="s">
        <v>46</v>
      </c>
      <c r="AH13" t="s">
        <v>888</v>
      </c>
      <c r="AI13" t="s">
        <v>1347</v>
      </c>
      <c r="AJ13">
        <v>1</v>
      </c>
      <c r="AK13" s="51">
        <v>41442.546990740739</v>
      </c>
      <c r="AL13" s="37">
        <f t="shared" si="0"/>
        <v>25</v>
      </c>
      <c r="AM13" s="37"/>
      <c r="AO13" s="32">
        <v>41530</v>
      </c>
      <c r="AP13" s="10">
        <f t="shared" si="1"/>
        <v>37</v>
      </c>
      <c r="AQ13" s="29">
        <f t="shared" si="2"/>
        <v>0</v>
      </c>
      <c r="AR13">
        <f t="shared" si="10"/>
        <v>93</v>
      </c>
      <c r="AS13" s="29">
        <f t="shared" si="3"/>
        <v>3</v>
      </c>
      <c r="AT13">
        <f t="shared" si="8"/>
        <v>46</v>
      </c>
      <c r="AU13" s="30">
        <f t="shared" si="12"/>
        <v>47</v>
      </c>
      <c r="AV13" s="29">
        <f t="shared" si="5"/>
        <v>13</v>
      </c>
      <c r="AW13">
        <f t="shared" si="11"/>
        <v>46</v>
      </c>
      <c r="AX13" s="30">
        <f t="shared" si="6"/>
        <v>47</v>
      </c>
    </row>
    <row r="14" spans="1:50" s="38" customFormat="1">
      <c r="A14" t="s">
        <v>519</v>
      </c>
      <c r="B14" t="s">
        <v>520</v>
      </c>
      <c r="C14" t="s">
        <v>1188</v>
      </c>
      <c r="D14" t="s">
        <v>50</v>
      </c>
      <c r="E14" t="s">
        <v>4</v>
      </c>
      <c r="F14"/>
      <c r="G14" t="s">
        <v>521</v>
      </c>
      <c r="H14"/>
      <c r="I14" t="s">
        <v>84</v>
      </c>
      <c r="J14" t="s">
        <v>38</v>
      </c>
      <c r="K14"/>
      <c r="L14" t="s">
        <v>321</v>
      </c>
      <c r="M14" s="5">
        <v>41060.437592592592</v>
      </c>
      <c r="N14" s="5">
        <v>41059.713784722226</v>
      </c>
      <c r="O14" s="5">
        <v>41411.706597222219</v>
      </c>
      <c r="P14" t="s">
        <v>127</v>
      </c>
      <c r="Q14" t="s">
        <v>54</v>
      </c>
      <c r="R14" t="s">
        <v>55</v>
      </c>
      <c r="S14" t="s">
        <v>118</v>
      </c>
      <c r="T14" t="s">
        <v>318</v>
      </c>
      <c r="U14" t="s">
        <v>104</v>
      </c>
      <c r="V14"/>
      <c r="W14" t="s">
        <v>191</v>
      </c>
      <c r="X14" t="s">
        <v>1201</v>
      </c>
      <c r="Y14">
        <v>11846</v>
      </c>
      <c r="Z14" t="s">
        <v>42</v>
      </c>
      <c r="AA14" t="s">
        <v>74</v>
      </c>
      <c r="AB14" s="5">
        <v>41059.713784722226</v>
      </c>
      <c r="AC14" s="5">
        <v>41411.706597222219</v>
      </c>
      <c r="AD14" t="s">
        <v>220</v>
      </c>
      <c r="AE14" t="s">
        <v>220</v>
      </c>
      <c r="AF14">
        <v>20</v>
      </c>
      <c r="AG14" t="s">
        <v>46</v>
      </c>
      <c r="AH14" t="s">
        <v>902</v>
      </c>
      <c r="AI14" t="s">
        <v>668</v>
      </c>
      <c r="AJ14">
        <v>1</v>
      </c>
      <c r="AK14" s="51">
        <v>41411.706597222219</v>
      </c>
      <c r="AL14" s="37">
        <f t="shared" si="0"/>
        <v>20</v>
      </c>
      <c r="AM14" s="37"/>
      <c r="AO14" s="32">
        <v>41537</v>
      </c>
      <c r="AP14" s="10">
        <f t="shared" si="1"/>
        <v>38</v>
      </c>
      <c r="AQ14" s="29">
        <f t="shared" si="2"/>
        <v>0</v>
      </c>
      <c r="AR14">
        <f t="shared" si="10"/>
        <v>93</v>
      </c>
      <c r="AS14" s="29">
        <f t="shared" si="3"/>
        <v>0</v>
      </c>
      <c r="AT14">
        <f t="shared" si="8"/>
        <v>46</v>
      </c>
      <c r="AU14" s="30">
        <f t="shared" si="12"/>
        <v>47</v>
      </c>
      <c r="AV14" s="29">
        <f t="shared" si="5"/>
        <v>9</v>
      </c>
      <c r="AW14">
        <f t="shared" si="11"/>
        <v>55</v>
      </c>
      <c r="AX14" s="30">
        <f t="shared" si="6"/>
        <v>38</v>
      </c>
    </row>
    <row r="15" spans="1:50" s="38" customFormat="1" ht="15" customHeight="1">
      <c r="A15" t="s">
        <v>960</v>
      </c>
      <c r="B15" t="s">
        <v>961</v>
      </c>
      <c r="C15" t="s">
        <v>1188</v>
      </c>
      <c r="D15" t="s">
        <v>50</v>
      </c>
      <c r="E15" t="s">
        <v>4</v>
      </c>
      <c r="F15"/>
      <c r="G15"/>
      <c r="H15" t="s">
        <v>962</v>
      </c>
      <c r="I15" t="s">
        <v>245</v>
      </c>
      <c r="J15" t="s">
        <v>64</v>
      </c>
      <c r="K15"/>
      <c r="L15" t="s">
        <v>271</v>
      </c>
      <c r="M15" s="5">
        <v>41352.474097222221</v>
      </c>
      <c r="N15" s="5">
        <v>41064.319074074076</v>
      </c>
      <c r="O15" s="5">
        <v>41481.687847222223</v>
      </c>
      <c r="P15" t="s">
        <v>133</v>
      </c>
      <c r="Q15" t="s">
        <v>54</v>
      </c>
      <c r="R15" t="s">
        <v>55</v>
      </c>
      <c r="S15" t="s">
        <v>74</v>
      </c>
      <c r="T15" t="s">
        <v>270</v>
      </c>
      <c r="U15" t="s">
        <v>104</v>
      </c>
      <c r="V15"/>
      <c r="W15" t="s">
        <v>271</v>
      </c>
      <c r="X15" t="s">
        <v>1164</v>
      </c>
      <c r="Y15" t="s">
        <v>995</v>
      </c>
      <c r="Z15" t="s">
        <v>63</v>
      </c>
      <c r="AA15" t="s">
        <v>74</v>
      </c>
      <c r="AB15" s="5">
        <v>41064.319074074076</v>
      </c>
      <c r="AC15" s="5">
        <v>41481.687847222223</v>
      </c>
      <c r="AD15" t="s">
        <v>220</v>
      </c>
      <c r="AE15" t="s">
        <v>58</v>
      </c>
      <c r="AF15">
        <v>30</v>
      </c>
      <c r="AG15" t="s">
        <v>46</v>
      </c>
      <c r="AH15" t="s">
        <v>906</v>
      </c>
      <c r="AI15" t="s">
        <v>1347</v>
      </c>
      <c r="AJ15">
        <v>1</v>
      </c>
      <c r="AK15" s="51">
        <v>41481.687847222223</v>
      </c>
      <c r="AL15" s="37">
        <f t="shared" si="0"/>
        <v>30</v>
      </c>
      <c r="AM15" s="37"/>
      <c r="AO15" s="32">
        <v>41544</v>
      </c>
      <c r="AP15" s="10">
        <f t="shared" si="1"/>
        <v>39</v>
      </c>
      <c r="AQ15" s="29">
        <f t="shared" si="2"/>
        <v>2</v>
      </c>
      <c r="AR15">
        <f t="shared" si="10"/>
        <v>95</v>
      </c>
      <c r="AS15" s="29">
        <f t="shared" si="3"/>
        <v>10</v>
      </c>
      <c r="AT15">
        <f t="shared" si="8"/>
        <v>56</v>
      </c>
      <c r="AU15" s="30">
        <f t="shared" si="12"/>
        <v>39</v>
      </c>
      <c r="AV15" s="29">
        <f t="shared" si="5"/>
        <v>0</v>
      </c>
      <c r="AW15">
        <f t="shared" si="11"/>
        <v>55</v>
      </c>
      <c r="AX15" s="30">
        <f t="shared" si="6"/>
        <v>40</v>
      </c>
    </row>
    <row r="16" spans="1:50" s="38" customFormat="1" ht="15" customHeight="1">
      <c r="A16" t="s">
        <v>957</v>
      </c>
      <c r="B16" t="s">
        <v>958</v>
      </c>
      <c r="C16" t="s">
        <v>1188</v>
      </c>
      <c r="D16" t="s">
        <v>50</v>
      </c>
      <c r="E16" t="s">
        <v>4</v>
      </c>
      <c r="F16"/>
      <c r="G16"/>
      <c r="H16"/>
      <c r="I16" t="s">
        <v>84</v>
      </c>
      <c r="J16" t="s">
        <v>64</v>
      </c>
      <c r="K16"/>
      <c r="L16" t="s">
        <v>393</v>
      </c>
      <c r="M16" s="5">
        <v>41524.544247685182</v>
      </c>
      <c r="N16" s="5">
        <v>41106.664340277777</v>
      </c>
      <c r="O16" s="5">
        <v>41576.731111111112</v>
      </c>
      <c r="P16" t="s">
        <v>252</v>
      </c>
      <c r="Q16" t="s">
        <v>132</v>
      </c>
      <c r="R16" t="s">
        <v>55</v>
      </c>
      <c r="S16" t="s">
        <v>74</v>
      </c>
      <c r="T16" t="s">
        <v>375</v>
      </c>
      <c r="U16" t="s">
        <v>104</v>
      </c>
      <c r="V16"/>
      <c r="W16" t="s">
        <v>271</v>
      </c>
      <c r="X16" t="s">
        <v>1164</v>
      </c>
      <c r="Y16" t="s">
        <v>1779</v>
      </c>
      <c r="Z16" t="s">
        <v>192</v>
      </c>
      <c r="AA16" t="s">
        <v>74</v>
      </c>
      <c r="AB16" s="5">
        <v>41106.664340277777</v>
      </c>
      <c r="AC16" s="5">
        <v>41576.731111111112</v>
      </c>
      <c r="AD16" t="s">
        <v>220</v>
      </c>
      <c r="AE16" t="s">
        <v>220</v>
      </c>
      <c r="AF16">
        <v>44</v>
      </c>
      <c r="AG16" t="s">
        <v>46</v>
      </c>
      <c r="AH16" t="s">
        <v>906</v>
      </c>
      <c r="AI16" t="s">
        <v>1347</v>
      </c>
      <c r="AJ16">
        <v>1</v>
      </c>
      <c r="AK16" s="51">
        <v>41567</v>
      </c>
      <c r="AL16" s="37">
        <f t="shared" si="0"/>
        <v>43</v>
      </c>
      <c r="AM16" s="37"/>
      <c r="AO16" s="32">
        <v>41551</v>
      </c>
      <c r="AP16" s="10">
        <f t="shared" si="1"/>
        <v>40</v>
      </c>
      <c r="AQ16" s="29">
        <f t="shared" si="2"/>
        <v>1</v>
      </c>
      <c r="AR16">
        <f t="shared" si="10"/>
        <v>96</v>
      </c>
      <c r="AS16" s="29">
        <f t="shared" si="3"/>
        <v>13</v>
      </c>
      <c r="AT16">
        <f t="shared" si="8"/>
        <v>69</v>
      </c>
      <c r="AU16" s="30">
        <f t="shared" si="12"/>
        <v>27</v>
      </c>
      <c r="AV16" s="29">
        <f t="shared" si="5"/>
        <v>13</v>
      </c>
      <c r="AW16">
        <f t="shared" si="11"/>
        <v>68</v>
      </c>
      <c r="AX16" s="30">
        <f t="shared" si="6"/>
        <v>28</v>
      </c>
    </row>
    <row r="17" spans="1:50" s="38" customFormat="1" ht="15" customHeight="1">
      <c r="A17" t="s">
        <v>559</v>
      </c>
      <c r="B17" t="s">
        <v>560</v>
      </c>
      <c r="C17" t="s">
        <v>1188</v>
      </c>
      <c r="D17" t="s">
        <v>50</v>
      </c>
      <c r="E17" t="s">
        <v>4</v>
      </c>
      <c r="F17"/>
      <c r="G17"/>
      <c r="H17"/>
      <c r="I17" t="s">
        <v>245</v>
      </c>
      <c r="J17" t="s">
        <v>47</v>
      </c>
      <c r="K17">
        <v>2533</v>
      </c>
      <c r="L17" t="s">
        <v>271</v>
      </c>
      <c r="M17" s="5">
        <v>41142.387766203705</v>
      </c>
      <c r="N17" s="5">
        <v>41107.318310185183</v>
      </c>
      <c r="O17" s="5">
        <v>41486.587268518517</v>
      </c>
      <c r="P17" t="s">
        <v>133</v>
      </c>
      <c r="Q17" t="s">
        <v>54</v>
      </c>
      <c r="R17" t="s">
        <v>55</v>
      </c>
      <c r="S17" t="s">
        <v>74</v>
      </c>
      <c r="T17" t="s">
        <v>218</v>
      </c>
      <c r="U17" t="s">
        <v>486</v>
      </c>
      <c r="V17"/>
      <c r="W17" t="s">
        <v>248</v>
      </c>
      <c r="X17" t="s">
        <v>1201</v>
      </c>
      <c r="Y17"/>
      <c r="Z17" t="s">
        <v>49</v>
      </c>
      <c r="AA17" t="s">
        <v>74</v>
      </c>
      <c r="AB17" s="5">
        <v>41107.318310185183</v>
      </c>
      <c r="AC17" s="5">
        <v>41486.587268518517</v>
      </c>
      <c r="AD17" t="s">
        <v>220</v>
      </c>
      <c r="AE17" t="s">
        <v>220</v>
      </c>
      <c r="AF17">
        <v>31</v>
      </c>
      <c r="AG17" t="s">
        <v>46</v>
      </c>
      <c r="AH17" t="s">
        <v>902</v>
      </c>
      <c r="AI17" t="s">
        <v>1555</v>
      </c>
      <c r="AJ17">
        <v>1</v>
      </c>
      <c r="AK17" s="51">
        <v>41498</v>
      </c>
      <c r="AL17" s="37">
        <f t="shared" si="0"/>
        <v>33</v>
      </c>
      <c r="AM17" s="37"/>
      <c r="AO17" s="32">
        <v>41558</v>
      </c>
      <c r="AP17" s="10">
        <f t="shared" si="1"/>
        <v>41</v>
      </c>
      <c r="AQ17" s="29">
        <f t="shared" si="2"/>
        <v>1</v>
      </c>
      <c r="AR17">
        <f t="shared" si="10"/>
        <v>97</v>
      </c>
      <c r="AS17" s="29">
        <f t="shared" si="3"/>
        <v>0</v>
      </c>
      <c r="AT17">
        <f t="shared" si="8"/>
        <v>69</v>
      </c>
      <c r="AU17" s="30">
        <f t="shared" si="12"/>
        <v>28</v>
      </c>
      <c r="AV17" s="29">
        <f t="shared" si="5"/>
        <v>2</v>
      </c>
      <c r="AW17">
        <f t="shared" si="11"/>
        <v>70</v>
      </c>
      <c r="AX17" s="30">
        <f t="shared" si="6"/>
        <v>27</v>
      </c>
    </row>
    <row r="18" spans="1:50" s="38" customFormat="1" ht="26.25" customHeight="1">
      <c r="A18" t="s">
        <v>564</v>
      </c>
      <c r="B18" t="s">
        <v>565</v>
      </c>
      <c r="C18" t="s">
        <v>1188</v>
      </c>
      <c r="D18" t="s">
        <v>50</v>
      </c>
      <c r="E18" t="s">
        <v>4</v>
      </c>
      <c r="F18" t="s">
        <v>566</v>
      </c>
      <c r="G18"/>
      <c r="H18"/>
      <c r="I18" t="s">
        <v>72</v>
      </c>
      <c r="J18" t="s">
        <v>38</v>
      </c>
      <c r="K18">
        <v>3236</v>
      </c>
      <c r="L18" t="s">
        <v>269</v>
      </c>
      <c r="M18" s="5">
        <v>41466.43209490741</v>
      </c>
      <c r="N18" s="5">
        <v>41113.460532407407</v>
      </c>
      <c r="O18" s="5">
        <v>41586.708391203705</v>
      </c>
      <c r="P18" t="s">
        <v>133</v>
      </c>
      <c r="Q18" t="s">
        <v>54</v>
      </c>
      <c r="R18" t="s">
        <v>55</v>
      </c>
      <c r="S18" t="s">
        <v>109</v>
      </c>
      <c r="T18" t="s">
        <v>218</v>
      </c>
      <c r="U18"/>
      <c r="V18"/>
      <c r="W18" t="s">
        <v>269</v>
      </c>
      <c r="X18" t="s">
        <v>1201</v>
      </c>
      <c r="Y18"/>
      <c r="Z18" t="s">
        <v>49</v>
      </c>
      <c r="AA18" t="s">
        <v>74</v>
      </c>
      <c r="AB18" s="5">
        <v>41113.460532407407</v>
      </c>
      <c r="AC18" s="5">
        <v>41586.708391203705</v>
      </c>
      <c r="AD18" t="s">
        <v>220</v>
      </c>
      <c r="AE18" t="s">
        <v>220</v>
      </c>
      <c r="AF18">
        <v>45</v>
      </c>
      <c r="AG18" t="s">
        <v>46</v>
      </c>
      <c r="AH18" t="s">
        <v>902</v>
      </c>
      <c r="AI18" t="s">
        <v>1556</v>
      </c>
      <c r="AJ18">
        <v>1</v>
      </c>
      <c r="AK18" s="51">
        <v>41561</v>
      </c>
      <c r="AL18" s="37">
        <f t="shared" si="0"/>
        <v>42</v>
      </c>
      <c r="AM18" s="37"/>
      <c r="AO18" s="32">
        <v>41565</v>
      </c>
      <c r="AP18" s="10">
        <f t="shared" si="1"/>
        <v>42</v>
      </c>
      <c r="AQ18" s="29">
        <f t="shared" si="2"/>
        <v>1</v>
      </c>
      <c r="AR18">
        <f t="shared" si="10"/>
        <v>98</v>
      </c>
      <c r="AS18" s="29">
        <f t="shared" si="3"/>
        <v>5</v>
      </c>
      <c r="AT18">
        <f t="shared" si="8"/>
        <v>74</v>
      </c>
      <c r="AU18" s="30">
        <f t="shared" si="12"/>
        <v>24</v>
      </c>
      <c r="AV18" s="29">
        <f t="shared" si="5"/>
        <v>1</v>
      </c>
      <c r="AW18">
        <f t="shared" si="11"/>
        <v>71</v>
      </c>
      <c r="AX18" s="30">
        <f t="shared" si="6"/>
        <v>27</v>
      </c>
    </row>
    <row r="19" spans="1:50" s="38" customFormat="1">
      <c r="A19" t="s">
        <v>589</v>
      </c>
      <c r="B19" t="s">
        <v>590</v>
      </c>
      <c r="C19" t="s">
        <v>1188</v>
      </c>
      <c r="D19" t="s">
        <v>50</v>
      </c>
      <c r="E19" t="s">
        <v>4</v>
      </c>
      <c r="F19"/>
      <c r="G19"/>
      <c r="H19"/>
      <c r="I19" t="s">
        <v>72</v>
      </c>
      <c r="J19" t="s">
        <v>64</v>
      </c>
      <c r="K19"/>
      <c r="L19" t="s">
        <v>321</v>
      </c>
      <c r="M19" s="5">
        <v>41397.683113425926</v>
      </c>
      <c r="N19" s="5">
        <v>41136.712465277778</v>
      </c>
      <c r="O19" s="5">
        <v>41561.766273148147</v>
      </c>
      <c r="P19" t="s">
        <v>99</v>
      </c>
      <c r="Q19" t="s">
        <v>132</v>
      </c>
      <c r="R19" t="s">
        <v>55</v>
      </c>
      <c r="S19" t="s">
        <v>74</v>
      </c>
      <c r="T19" t="s">
        <v>318</v>
      </c>
      <c r="U19"/>
      <c r="V19"/>
      <c r="W19" t="s">
        <v>321</v>
      </c>
      <c r="X19" t="s">
        <v>1164</v>
      </c>
      <c r="Y19"/>
      <c r="Z19" t="s">
        <v>63</v>
      </c>
      <c r="AA19" t="s">
        <v>74</v>
      </c>
      <c r="AB19" s="5">
        <v>41136.712465277778</v>
      </c>
      <c r="AC19" s="5">
        <v>41561.766273148147</v>
      </c>
      <c r="AD19" t="s">
        <v>220</v>
      </c>
      <c r="AE19" t="s">
        <v>220</v>
      </c>
      <c r="AF19">
        <v>42</v>
      </c>
      <c r="AG19" t="s">
        <v>46</v>
      </c>
      <c r="AH19" t="s">
        <v>904</v>
      </c>
      <c r="AI19" t="s">
        <v>1347</v>
      </c>
      <c r="AJ19">
        <v>1</v>
      </c>
      <c r="AK19" s="51">
        <v>41567</v>
      </c>
      <c r="AL19" s="37">
        <f t="shared" si="0"/>
        <v>43</v>
      </c>
      <c r="AM19" s="37"/>
      <c r="AO19" s="32">
        <v>41572</v>
      </c>
      <c r="AP19" s="10">
        <f t="shared" si="1"/>
        <v>43</v>
      </c>
      <c r="AQ19" s="29">
        <f t="shared" si="2"/>
        <v>1</v>
      </c>
      <c r="AR19">
        <f t="shared" si="10"/>
        <v>99</v>
      </c>
      <c r="AS19" s="29">
        <f t="shared" si="3"/>
        <v>0</v>
      </c>
      <c r="AT19">
        <f t="shared" si="8"/>
        <v>74</v>
      </c>
      <c r="AU19" s="30">
        <f t="shared" si="12"/>
        <v>25</v>
      </c>
      <c r="AV19" s="29">
        <f t="shared" si="5"/>
        <v>10</v>
      </c>
      <c r="AW19">
        <f t="shared" si="11"/>
        <v>81</v>
      </c>
      <c r="AX19" s="30">
        <f t="shared" si="6"/>
        <v>18</v>
      </c>
    </row>
    <row r="20" spans="1:50" s="38" customFormat="1" ht="15" customHeight="1">
      <c r="A20" t="s">
        <v>599</v>
      </c>
      <c r="B20" t="s">
        <v>600</v>
      </c>
      <c r="C20" t="s">
        <v>1188</v>
      </c>
      <c r="D20" t="s">
        <v>50</v>
      </c>
      <c r="E20" t="s">
        <v>4</v>
      </c>
      <c r="F20"/>
      <c r="G20"/>
      <c r="H20"/>
      <c r="I20" t="s">
        <v>245</v>
      </c>
      <c r="J20" t="s">
        <v>108</v>
      </c>
      <c r="K20"/>
      <c r="L20" t="s">
        <v>269</v>
      </c>
      <c r="M20" s="5">
        <v>41164.508703703701</v>
      </c>
      <c r="N20" s="5">
        <v>41142.554918981485</v>
      </c>
      <c r="O20" s="5">
        <v>41484.686539351853</v>
      </c>
      <c r="P20" t="s">
        <v>252</v>
      </c>
      <c r="Q20" t="s">
        <v>54</v>
      </c>
      <c r="R20" t="s">
        <v>55</v>
      </c>
      <c r="S20" t="s">
        <v>74</v>
      </c>
      <c r="T20" t="s">
        <v>270</v>
      </c>
      <c r="U20" t="s">
        <v>104</v>
      </c>
      <c r="V20"/>
      <c r="W20" t="s">
        <v>271</v>
      </c>
      <c r="X20" t="s">
        <v>1201</v>
      </c>
      <c r="Y20" t="s">
        <v>601</v>
      </c>
      <c r="Z20" t="s">
        <v>219</v>
      </c>
      <c r="AA20" t="s">
        <v>74</v>
      </c>
      <c r="AB20" s="5">
        <v>41142.554918981485</v>
      </c>
      <c r="AC20" s="5">
        <v>41484.686539351853</v>
      </c>
      <c r="AD20" t="s">
        <v>220</v>
      </c>
      <c r="AE20" t="s">
        <v>220</v>
      </c>
      <c r="AF20">
        <v>31</v>
      </c>
      <c r="AG20" t="s">
        <v>46</v>
      </c>
      <c r="AH20" t="s">
        <v>888</v>
      </c>
      <c r="AI20" t="s">
        <v>1347</v>
      </c>
      <c r="AJ20">
        <v>1</v>
      </c>
      <c r="AK20" s="51">
        <v>41484.686539351853</v>
      </c>
      <c r="AL20" s="37">
        <f t="shared" si="0"/>
        <v>31</v>
      </c>
      <c r="AM20" s="37"/>
      <c r="AO20" s="32">
        <v>41579</v>
      </c>
      <c r="AP20" s="10">
        <f t="shared" si="1"/>
        <v>44</v>
      </c>
      <c r="AQ20" s="29">
        <f t="shared" si="2"/>
        <v>2</v>
      </c>
      <c r="AR20">
        <f t="shared" si="10"/>
        <v>101</v>
      </c>
      <c r="AS20" s="29">
        <f t="shared" si="3"/>
        <v>5</v>
      </c>
      <c r="AT20">
        <f t="shared" si="8"/>
        <v>79</v>
      </c>
      <c r="AU20" s="30">
        <f t="shared" si="12"/>
        <v>22</v>
      </c>
      <c r="AV20" s="29">
        <f t="shared" si="5"/>
        <v>0</v>
      </c>
      <c r="AW20">
        <f t="shared" si="11"/>
        <v>81</v>
      </c>
      <c r="AX20" s="30">
        <f t="shared" si="6"/>
        <v>20</v>
      </c>
    </row>
    <row r="21" spans="1:50" s="38" customFormat="1">
      <c r="A21" t="s">
        <v>628</v>
      </c>
      <c r="B21" t="s">
        <v>629</v>
      </c>
      <c r="C21" t="s">
        <v>1188</v>
      </c>
      <c r="D21" t="s">
        <v>50</v>
      </c>
      <c r="E21" t="s">
        <v>4</v>
      </c>
      <c r="F21" t="s">
        <v>630</v>
      </c>
      <c r="G21"/>
      <c r="H21"/>
      <c r="I21" t="s">
        <v>72</v>
      </c>
      <c r="J21" t="s">
        <v>108</v>
      </c>
      <c r="K21"/>
      <c r="L21" t="s">
        <v>271</v>
      </c>
      <c r="M21" s="5">
        <v>41171.349976851852</v>
      </c>
      <c r="N21" s="5">
        <v>41169.932523148149</v>
      </c>
      <c r="O21" s="5">
        <v>41470.344375000001</v>
      </c>
      <c r="P21" t="s">
        <v>133</v>
      </c>
      <c r="Q21" t="s">
        <v>54</v>
      </c>
      <c r="R21" t="s">
        <v>55</v>
      </c>
      <c r="S21" t="s">
        <v>109</v>
      </c>
      <c r="T21" t="s">
        <v>218</v>
      </c>
      <c r="U21"/>
      <c r="V21"/>
      <c r="W21" t="s">
        <v>269</v>
      </c>
      <c r="X21" t="s">
        <v>1201</v>
      </c>
      <c r="Y21"/>
      <c r="Z21" t="s">
        <v>219</v>
      </c>
      <c r="AA21" t="s">
        <v>74</v>
      </c>
      <c r="AB21" s="5">
        <v>41169.932523148149</v>
      </c>
      <c r="AC21" s="5">
        <v>41470.344375000001</v>
      </c>
      <c r="AD21" t="s">
        <v>220</v>
      </c>
      <c r="AE21" t="s">
        <v>220</v>
      </c>
      <c r="AF21">
        <v>29</v>
      </c>
      <c r="AG21" t="s">
        <v>46</v>
      </c>
      <c r="AH21" t="s">
        <v>902</v>
      </c>
      <c r="AI21" t="s">
        <v>1569</v>
      </c>
      <c r="AJ21">
        <v>1</v>
      </c>
      <c r="AK21" s="51">
        <v>41470.344375000001</v>
      </c>
      <c r="AL21" s="37">
        <f t="shared" si="0"/>
        <v>29</v>
      </c>
      <c r="AM21" s="37"/>
      <c r="AO21" s="32">
        <v>41586</v>
      </c>
      <c r="AP21" s="10">
        <f t="shared" si="1"/>
        <v>45</v>
      </c>
      <c r="AQ21" s="29">
        <f t="shared" si="2"/>
        <v>3</v>
      </c>
      <c r="AR21">
        <f t="shared" si="10"/>
        <v>104</v>
      </c>
      <c r="AS21" s="29">
        <f t="shared" si="3"/>
        <v>5</v>
      </c>
      <c r="AT21">
        <f t="shared" si="8"/>
        <v>84</v>
      </c>
      <c r="AU21" s="30">
        <f t="shared" si="12"/>
        <v>20</v>
      </c>
      <c r="AV21" s="29">
        <f t="shared" si="5"/>
        <v>0</v>
      </c>
      <c r="AW21">
        <f t="shared" si="11"/>
        <v>81</v>
      </c>
      <c r="AX21" s="30">
        <f t="shared" si="6"/>
        <v>23</v>
      </c>
    </row>
    <row r="22" spans="1:50" s="38" customFormat="1" ht="27" customHeight="1">
      <c r="A22" t="s">
        <v>631</v>
      </c>
      <c r="B22" t="s">
        <v>632</v>
      </c>
      <c r="C22" t="s">
        <v>1188</v>
      </c>
      <c r="D22" t="s">
        <v>50</v>
      </c>
      <c r="E22" t="s">
        <v>4</v>
      </c>
      <c r="F22"/>
      <c r="G22"/>
      <c r="H22"/>
      <c r="I22" t="s">
        <v>72</v>
      </c>
      <c r="J22" t="s">
        <v>47</v>
      </c>
      <c r="K22"/>
      <c r="L22" t="s">
        <v>321</v>
      </c>
      <c r="M22" s="5">
        <v>41172.653333333335</v>
      </c>
      <c r="N22" s="5">
        <v>41170.020636574074</v>
      </c>
      <c r="O22" s="5">
        <v>41505.535740740743</v>
      </c>
      <c r="P22" t="s">
        <v>147</v>
      </c>
      <c r="Q22" t="s">
        <v>132</v>
      </c>
      <c r="R22" t="s">
        <v>55</v>
      </c>
      <c r="S22" t="s">
        <v>109</v>
      </c>
      <c r="T22" t="s">
        <v>218</v>
      </c>
      <c r="U22"/>
      <c r="V22"/>
      <c r="W22" t="s">
        <v>269</v>
      </c>
      <c r="X22" t="s">
        <v>1201</v>
      </c>
      <c r="Y22"/>
      <c r="Z22" t="s">
        <v>49</v>
      </c>
      <c r="AA22" t="s">
        <v>74</v>
      </c>
      <c r="AB22" s="5">
        <v>41170.020636574074</v>
      </c>
      <c r="AC22" s="5">
        <v>41505.535844907405</v>
      </c>
      <c r="AD22" t="s">
        <v>220</v>
      </c>
      <c r="AE22" t="s">
        <v>220</v>
      </c>
      <c r="AF22">
        <v>34</v>
      </c>
      <c r="AG22" t="s">
        <v>46</v>
      </c>
      <c r="AH22" t="s">
        <v>902</v>
      </c>
      <c r="AI22" t="s">
        <v>1560</v>
      </c>
      <c r="AJ22">
        <v>2</v>
      </c>
      <c r="AK22" s="51">
        <v>41526</v>
      </c>
      <c r="AL22" s="37">
        <f t="shared" si="0"/>
        <v>37</v>
      </c>
      <c r="AM22" s="37"/>
      <c r="AO22" s="32">
        <v>41593</v>
      </c>
      <c r="AP22" s="10">
        <f t="shared" si="1"/>
        <v>46</v>
      </c>
      <c r="AQ22" s="29">
        <f t="shared" si="2"/>
        <v>0</v>
      </c>
      <c r="AR22">
        <f t="shared" si="10"/>
        <v>104</v>
      </c>
      <c r="AS22" s="29">
        <f t="shared" si="3"/>
        <v>3</v>
      </c>
      <c r="AT22">
        <f t="shared" si="8"/>
        <v>87</v>
      </c>
      <c r="AU22" s="30">
        <f t="shared" si="12"/>
        <v>17</v>
      </c>
      <c r="AV22" s="29">
        <f t="shared" si="5"/>
        <v>1</v>
      </c>
      <c r="AW22">
        <f t="shared" si="11"/>
        <v>82</v>
      </c>
      <c r="AX22" s="30">
        <f t="shared" si="6"/>
        <v>22</v>
      </c>
    </row>
    <row r="23" spans="1:50" s="38" customFormat="1">
      <c r="A23" t="s">
        <v>633</v>
      </c>
      <c r="B23" t="s">
        <v>634</v>
      </c>
      <c r="C23" t="s">
        <v>1188</v>
      </c>
      <c r="D23" t="s">
        <v>50</v>
      </c>
      <c r="E23" t="s">
        <v>4</v>
      </c>
      <c r="F23"/>
      <c r="G23"/>
      <c r="H23" t="s">
        <v>635</v>
      </c>
      <c r="I23" t="s">
        <v>84</v>
      </c>
      <c r="J23" t="s">
        <v>108</v>
      </c>
      <c r="K23"/>
      <c r="L23" t="s">
        <v>271</v>
      </c>
      <c r="M23" s="5">
        <v>41171.639108796298</v>
      </c>
      <c r="N23" s="5">
        <v>41171.390868055554</v>
      </c>
      <c r="O23" s="5">
        <v>41467.625555555554</v>
      </c>
      <c r="P23" t="s">
        <v>99</v>
      </c>
      <c r="Q23" t="s">
        <v>54</v>
      </c>
      <c r="R23" t="s">
        <v>55</v>
      </c>
      <c r="S23" t="s">
        <v>109</v>
      </c>
      <c r="T23" t="s">
        <v>218</v>
      </c>
      <c r="U23" t="s">
        <v>104</v>
      </c>
      <c r="V23"/>
      <c r="W23" t="s">
        <v>271</v>
      </c>
      <c r="X23" t="s">
        <v>1164</v>
      </c>
      <c r="Y23"/>
      <c r="Z23" t="s">
        <v>219</v>
      </c>
      <c r="AA23" t="s">
        <v>74</v>
      </c>
      <c r="AB23" s="5">
        <v>41171.390868055554</v>
      </c>
      <c r="AC23" s="5">
        <v>41467.625555555554</v>
      </c>
      <c r="AD23" t="s">
        <v>220</v>
      </c>
      <c r="AE23" t="s">
        <v>220</v>
      </c>
      <c r="AF23">
        <v>28</v>
      </c>
      <c r="AG23" t="s">
        <v>46</v>
      </c>
      <c r="AH23" t="s">
        <v>902</v>
      </c>
      <c r="AI23" t="s">
        <v>635</v>
      </c>
      <c r="AJ23">
        <v>1</v>
      </c>
      <c r="AK23" s="51">
        <v>41467.625555555554</v>
      </c>
      <c r="AL23" s="37">
        <f t="shared" si="0"/>
        <v>28</v>
      </c>
      <c r="AM23" s="37"/>
      <c r="AO23" s="32">
        <v>41600</v>
      </c>
      <c r="AP23" s="10">
        <f t="shared" si="1"/>
        <v>47</v>
      </c>
      <c r="AQ23" s="29">
        <f t="shared" si="2"/>
        <v>0</v>
      </c>
      <c r="AR23">
        <f t="shared" si="10"/>
        <v>104</v>
      </c>
      <c r="AS23" s="29">
        <f t="shared" si="3"/>
        <v>1</v>
      </c>
      <c r="AT23">
        <f t="shared" si="8"/>
        <v>88</v>
      </c>
      <c r="AU23" s="30">
        <f t="shared" si="12"/>
        <v>16</v>
      </c>
      <c r="AV23" s="29">
        <f t="shared" si="5"/>
        <v>2</v>
      </c>
      <c r="AW23">
        <f t="shared" si="11"/>
        <v>84</v>
      </c>
      <c r="AX23" s="30">
        <f t="shared" si="6"/>
        <v>20</v>
      </c>
    </row>
    <row r="24" spans="1:50" s="38" customFormat="1">
      <c r="A24" t="s">
        <v>646</v>
      </c>
      <c r="B24" t="s">
        <v>647</v>
      </c>
      <c r="C24" t="s">
        <v>1188</v>
      </c>
      <c r="D24" t="s">
        <v>50</v>
      </c>
      <c r="E24" t="s">
        <v>4</v>
      </c>
      <c r="F24"/>
      <c r="G24"/>
      <c r="H24"/>
      <c r="I24" t="s">
        <v>72</v>
      </c>
      <c r="J24" t="s">
        <v>38</v>
      </c>
      <c r="K24"/>
      <c r="L24" t="s">
        <v>321</v>
      </c>
      <c r="M24" s="5">
        <v>41176.349062499998</v>
      </c>
      <c r="N24" s="5">
        <v>41172.702418981484</v>
      </c>
      <c r="O24" s="5">
        <v>41467.626979166664</v>
      </c>
      <c r="P24" t="s">
        <v>61</v>
      </c>
      <c r="Q24" t="s">
        <v>54</v>
      </c>
      <c r="R24" t="s">
        <v>55</v>
      </c>
      <c r="S24" t="s">
        <v>118</v>
      </c>
      <c r="T24" t="s">
        <v>218</v>
      </c>
      <c r="U24"/>
      <c r="V24"/>
      <c r="W24" t="s">
        <v>321</v>
      </c>
      <c r="X24" t="s">
        <v>1164</v>
      </c>
      <c r="Y24"/>
      <c r="Z24" t="s">
        <v>42</v>
      </c>
      <c r="AA24" t="s">
        <v>74</v>
      </c>
      <c r="AB24" s="5">
        <v>41172.702418981484</v>
      </c>
      <c r="AC24" s="5">
        <v>41467.626979166664</v>
      </c>
      <c r="AD24" t="s">
        <v>220</v>
      </c>
      <c r="AE24" t="s">
        <v>220</v>
      </c>
      <c r="AF24">
        <v>28</v>
      </c>
      <c r="AG24" t="s">
        <v>46</v>
      </c>
      <c r="AH24" t="s">
        <v>902</v>
      </c>
      <c r="AI24" t="s">
        <v>1556</v>
      </c>
      <c r="AJ24">
        <v>1</v>
      </c>
      <c r="AK24" s="51">
        <v>41467.626979166664</v>
      </c>
      <c r="AL24" s="37">
        <f t="shared" si="0"/>
        <v>28</v>
      </c>
      <c r="AM24" s="37"/>
      <c r="AO24" s="32">
        <v>41607</v>
      </c>
      <c r="AP24" s="10">
        <f t="shared" si="1"/>
        <v>48</v>
      </c>
      <c r="AQ24" s="29">
        <f t="shared" si="2"/>
        <v>0</v>
      </c>
      <c r="AR24">
        <f t="shared" si="10"/>
        <v>104</v>
      </c>
      <c r="AS24" s="29">
        <f t="shared" si="3"/>
        <v>0</v>
      </c>
      <c r="AT24">
        <f t="shared" si="8"/>
        <v>88</v>
      </c>
      <c r="AU24" s="30">
        <f t="shared" si="12"/>
        <v>16</v>
      </c>
      <c r="AV24" s="29">
        <f t="shared" si="5"/>
        <v>4</v>
      </c>
      <c r="AW24">
        <f t="shared" si="11"/>
        <v>88</v>
      </c>
      <c r="AX24" s="30">
        <f t="shared" si="6"/>
        <v>16</v>
      </c>
    </row>
    <row r="25" spans="1:50" s="38" customFormat="1" ht="15" customHeight="1">
      <c r="A25" t="s">
        <v>648</v>
      </c>
      <c r="B25" t="s">
        <v>649</v>
      </c>
      <c r="C25" t="s">
        <v>1188</v>
      </c>
      <c r="D25" t="s">
        <v>50</v>
      </c>
      <c r="E25" t="s">
        <v>4</v>
      </c>
      <c r="F25"/>
      <c r="G25"/>
      <c r="H25" t="s">
        <v>650</v>
      </c>
      <c r="I25" t="s">
        <v>84</v>
      </c>
      <c r="J25" t="s">
        <v>108</v>
      </c>
      <c r="K25"/>
      <c r="L25" t="s">
        <v>271</v>
      </c>
      <c r="M25" s="5">
        <v>41176.349652777775</v>
      </c>
      <c r="N25" s="5">
        <v>41172.723773148151</v>
      </c>
      <c r="O25" s="5">
        <v>41467.627824074072</v>
      </c>
      <c r="P25" t="s">
        <v>99</v>
      </c>
      <c r="Q25" t="s">
        <v>54</v>
      </c>
      <c r="R25" t="s">
        <v>55</v>
      </c>
      <c r="S25" t="s">
        <v>118</v>
      </c>
      <c r="T25" t="s">
        <v>218</v>
      </c>
      <c r="U25" t="s">
        <v>104</v>
      </c>
      <c r="V25"/>
      <c r="W25" t="s">
        <v>271</v>
      </c>
      <c r="X25" t="s">
        <v>1164</v>
      </c>
      <c r="Y25"/>
      <c r="Z25" t="s">
        <v>42</v>
      </c>
      <c r="AA25" t="s">
        <v>74</v>
      </c>
      <c r="AB25" s="5">
        <v>41172.723773148151</v>
      </c>
      <c r="AC25" s="5">
        <v>41467.627824074072</v>
      </c>
      <c r="AD25" t="s">
        <v>220</v>
      </c>
      <c r="AE25" t="s">
        <v>220</v>
      </c>
      <c r="AF25">
        <v>28</v>
      </c>
      <c r="AG25" t="s">
        <v>46</v>
      </c>
      <c r="AH25" t="s">
        <v>902</v>
      </c>
      <c r="AI25" t="s">
        <v>635</v>
      </c>
      <c r="AJ25">
        <v>1</v>
      </c>
      <c r="AK25" s="51">
        <v>41467.627824074072</v>
      </c>
      <c r="AL25" s="37">
        <f t="shared" si="0"/>
        <v>28</v>
      </c>
      <c r="AM25" s="37"/>
      <c r="AO25" s="32">
        <v>41614</v>
      </c>
      <c r="AP25" s="10">
        <f t="shared" si="1"/>
        <v>49</v>
      </c>
      <c r="AQ25" s="29">
        <f t="shared" si="2"/>
        <v>0</v>
      </c>
      <c r="AR25">
        <f t="shared" si="10"/>
        <v>104</v>
      </c>
      <c r="AS25" s="29">
        <f t="shared" si="3"/>
        <v>1</v>
      </c>
      <c r="AT25">
        <f t="shared" si="8"/>
        <v>89</v>
      </c>
      <c r="AU25" s="30">
        <f t="shared" si="12"/>
        <v>15</v>
      </c>
      <c r="AV25" s="29">
        <f t="shared" si="5"/>
        <v>1</v>
      </c>
      <c r="AW25">
        <f t="shared" si="11"/>
        <v>89</v>
      </c>
      <c r="AX25" s="30">
        <f t="shared" si="6"/>
        <v>15</v>
      </c>
    </row>
    <row r="26" spans="1:50" s="38" customFormat="1" ht="15" customHeight="1">
      <c r="A26" t="s">
        <v>657</v>
      </c>
      <c r="B26" t="s">
        <v>658</v>
      </c>
      <c r="C26" t="s">
        <v>1188</v>
      </c>
      <c r="D26" t="s">
        <v>50</v>
      </c>
      <c r="E26" t="s">
        <v>4</v>
      </c>
      <c r="F26"/>
      <c r="G26"/>
      <c r="H26"/>
      <c r="I26" t="s">
        <v>72</v>
      </c>
      <c r="J26" t="s">
        <v>108</v>
      </c>
      <c r="K26"/>
      <c r="L26" t="s">
        <v>321</v>
      </c>
      <c r="M26" s="5">
        <v>41177.580104166664</v>
      </c>
      <c r="N26" s="5">
        <v>41177.546643518515</v>
      </c>
      <c r="O26" s="5">
        <v>41418.704456018517</v>
      </c>
      <c r="P26" t="s">
        <v>99</v>
      </c>
      <c r="Q26" t="s">
        <v>326</v>
      </c>
      <c r="R26" t="s">
        <v>55</v>
      </c>
      <c r="S26" t="s">
        <v>118</v>
      </c>
      <c r="T26" t="s">
        <v>218</v>
      </c>
      <c r="U26"/>
      <c r="V26"/>
      <c r="W26" t="s">
        <v>321</v>
      </c>
      <c r="X26" t="s">
        <v>1164</v>
      </c>
      <c r="Y26"/>
      <c r="Z26" t="s">
        <v>49</v>
      </c>
      <c r="AA26" t="s">
        <v>74</v>
      </c>
      <c r="AB26" s="5">
        <v>41177.546643518515</v>
      </c>
      <c r="AC26" s="5">
        <v>41418.704456018517</v>
      </c>
      <c r="AD26" t="s">
        <v>220</v>
      </c>
      <c r="AE26" t="s">
        <v>220</v>
      </c>
      <c r="AF26">
        <v>21</v>
      </c>
      <c r="AG26" t="s">
        <v>46</v>
      </c>
      <c r="AH26" t="s">
        <v>902</v>
      </c>
      <c r="AI26" t="s">
        <v>1558</v>
      </c>
      <c r="AJ26">
        <v>1</v>
      </c>
      <c r="AK26" s="51">
        <v>41418.704456018517</v>
      </c>
      <c r="AL26" s="37">
        <f t="shared" si="0"/>
        <v>21</v>
      </c>
      <c r="AM26" s="37"/>
      <c r="AO26" s="32">
        <v>41621</v>
      </c>
      <c r="AP26" s="10">
        <f t="shared" si="1"/>
        <v>50</v>
      </c>
      <c r="AQ26" s="29">
        <f t="shared" si="2"/>
        <v>1</v>
      </c>
      <c r="AR26">
        <f t="shared" si="10"/>
        <v>105</v>
      </c>
      <c r="AS26" s="29">
        <f t="shared" si="3"/>
        <v>0</v>
      </c>
      <c r="AT26">
        <f t="shared" si="8"/>
        <v>89</v>
      </c>
      <c r="AU26" s="30">
        <f t="shared" si="12"/>
        <v>16</v>
      </c>
      <c r="AV26" s="29">
        <f t="shared" si="5"/>
        <v>0</v>
      </c>
      <c r="AW26">
        <f t="shared" si="11"/>
        <v>89</v>
      </c>
      <c r="AX26" s="30">
        <f t="shared" si="6"/>
        <v>16</v>
      </c>
    </row>
    <row r="27" spans="1:50" s="38" customFormat="1">
      <c r="A27" t="s">
        <v>659</v>
      </c>
      <c r="B27" t="s">
        <v>660</v>
      </c>
      <c r="C27" t="s">
        <v>1188</v>
      </c>
      <c r="D27" t="s">
        <v>50</v>
      </c>
      <c r="E27" t="s">
        <v>4</v>
      </c>
      <c r="F27"/>
      <c r="G27"/>
      <c r="H27"/>
      <c r="I27" t="s">
        <v>72</v>
      </c>
      <c r="J27" t="s">
        <v>108</v>
      </c>
      <c r="K27">
        <v>3094</v>
      </c>
      <c r="L27" t="s">
        <v>321</v>
      </c>
      <c r="M27" s="5">
        <v>41177.580578703702</v>
      </c>
      <c r="N27" s="5">
        <v>41177.558136574073</v>
      </c>
      <c r="O27" s="5">
        <v>41590.875173611108</v>
      </c>
      <c r="P27" t="s">
        <v>133</v>
      </c>
      <c r="Q27" t="s">
        <v>54</v>
      </c>
      <c r="R27" t="s">
        <v>55</v>
      </c>
      <c r="S27" t="s">
        <v>118</v>
      </c>
      <c r="T27" t="s">
        <v>318</v>
      </c>
      <c r="U27"/>
      <c r="V27"/>
      <c r="W27" t="s">
        <v>321</v>
      </c>
      <c r="X27" t="s">
        <v>1164</v>
      </c>
      <c r="Y27"/>
      <c r="Z27" t="s">
        <v>49</v>
      </c>
      <c r="AA27" t="s">
        <v>74</v>
      </c>
      <c r="AB27" s="5">
        <v>41177.558136574073</v>
      </c>
      <c r="AC27" s="5">
        <v>41590.875393518516</v>
      </c>
      <c r="AD27" t="s">
        <v>220</v>
      </c>
      <c r="AE27" t="s">
        <v>220</v>
      </c>
      <c r="AF27">
        <v>46</v>
      </c>
      <c r="AG27" t="s">
        <v>46</v>
      </c>
      <c r="AH27" t="s">
        <v>902</v>
      </c>
      <c r="AI27" t="s">
        <v>1559</v>
      </c>
      <c r="AJ27">
        <v>1</v>
      </c>
      <c r="AK27" s="51">
        <v>41299</v>
      </c>
      <c r="AL27" s="37">
        <f t="shared" si="0"/>
        <v>4</v>
      </c>
      <c r="AM27" s="37"/>
      <c r="AO27" s="32">
        <v>41628</v>
      </c>
      <c r="AP27" s="10">
        <f t="shared" si="1"/>
        <v>51</v>
      </c>
      <c r="AQ27" s="29">
        <f t="shared" si="2"/>
        <v>0</v>
      </c>
      <c r="AR27">
        <f t="shared" si="10"/>
        <v>105</v>
      </c>
      <c r="AS27" s="29">
        <f t="shared" si="3"/>
        <v>0</v>
      </c>
      <c r="AT27">
        <f t="shared" si="8"/>
        <v>89</v>
      </c>
      <c r="AU27" s="30">
        <f t="shared" si="12"/>
        <v>16</v>
      </c>
      <c r="AV27" s="29">
        <f t="shared" si="5"/>
        <v>2</v>
      </c>
      <c r="AW27">
        <f t="shared" si="11"/>
        <v>91</v>
      </c>
      <c r="AX27" s="30">
        <f t="shared" si="6"/>
        <v>14</v>
      </c>
    </row>
    <row r="28" spans="1:50" s="38" customFormat="1" ht="15" customHeight="1">
      <c r="A28" t="s">
        <v>666</v>
      </c>
      <c r="B28" t="s">
        <v>667</v>
      </c>
      <c r="C28" t="s">
        <v>1188</v>
      </c>
      <c r="D28" t="s">
        <v>50</v>
      </c>
      <c r="E28" t="s">
        <v>4</v>
      </c>
      <c r="F28"/>
      <c r="G28"/>
      <c r="H28" t="s">
        <v>668</v>
      </c>
      <c r="I28" t="s">
        <v>84</v>
      </c>
      <c r="J28" t="s">
        <v>47</v>
      </c>
      <c r="K28"/>
      <c r="L28" t="s">
        <v>321</v>
      </c>
      <c r="M28" s="5">
        <v>41190.388668981483</v>
      </c>
      <c r="N28" s="5">
        <v>41178.690335648149</v>
      </c>
      <c r="O28" s="5">
        <v>41547.389513888891</v>
      </c>
      <c r="P28" t="s">
        <v>166</v>
      </c>
      <c r="Q28" t="s">
        <v>54</v>
      </c>
      <c r="R28" t="s">
        <v>55</v>
      </c>
      <c r="S28" t="s">
        <v>74</v>
      </c>
      <c r="T28" t="s">
        <v>318</v>
      </c>
      <c r="U28" t="s">
        <v>104</v>
      </c>
      <c r="V28"/>
      <c r="W28" t="s">
        <v>271</v>
      </c>
      <c r="X28" t="s">
        <v>1164</v>
      </c>
      <c r="Y28"/>
      <c r="Z28" t="s">
        <v>49</v>
      </c>
      <c r="AA28" t="s">
        <v>74</v>
      </c>
      <c r="AB28" s="5">
        <v>41178.690335648149</v>
      </c>
      <c r="AC28" s="5">
        <v>41547.389513888891</v>
      </c>
      <c r="AD28" t="s">
        <v>220</v>
      </c>
      <c r="AE28" t="s">
        <v>220</v>
      </c>
      <c r="AF28">
        <v>40</v>
      </c>
      <c r="AG28" t="s">
        <v>46</v>
      </c>
      <c r="AH28" t="s">
        <v>902</v>
      </c>
      <c r="AI28" t="s">
        <v>668</v>
      </c>
      <c r="AJ28">
        <v>1</v>
      </c>
      <c r="AK28" s="51">
        <v>41548</v>
      </c>
      <c r="AL28" s="37">
        <f t="shared" si="0"/>
        <v>40</v>
      </c>
      <c r="AM28" s="37"/>
      <c r="AO28" s="32">
        <v>41635</v>
      </c>
      <c r="AP28" s="10">
        <f t="shared" si="1"/>
        <v>52</v>
      </c>
      <c r="AQ28" s="29">
        <f t="shared" si="2"/>
        <v>0</v>
      </c>
      <c r="AR28">
        <f t="shared" si="10"/>
        <v>105</v>
      </c>
      <c r="AS28" s="29">
        <f t="shared" si="3"/>
        <v>0</v>
      </c>
      <c r="AT28">
        <f t="shared" si="8"/>
        <v>89</v>
      </c>
      <c r="AU28" s="30">
        <f t="shared" si="12"/>
        <v>16</v>
      </c>
      <c r="AV28" s="29">
        <f t="shared" si="5"/>
        <v>0</v>
      </c>
      <c r="AW28">
        <f t="shared" si="11"/>
        <v>91</v>
      </c>
      <c r="AX28" s="30">
        <f t="shared" si="6"/>
        <v>14</v>
      </c>
    </row>
    <row r="29" spans="1:50" s="38" customFormat="1">
      <c r="A29" t="s">
        <v>672</v>
      </c>
      <c r="B29" t="s">
        <v>673</v>
      </c>
      <c r="C29" t="s">
        <v>1188</v>
      </c>
      <c r="D29" t="s">
        <v>50</v>
      </c>
      <c r="E29" t="s">
        <v>4</v>
      </c>
      <c r="F29"/>
      <c r="G29" t="s">
        <v>1528</v>
      </c>
      <c r="H29" t="s">
        <v>1529</v>
      </c>
      <c r="I29" t="s">
        <v>84</v>
      </c>
      <c r="J29" t="s">
        <v>38</v>
      </c>
      <c r="K29"/>
      <c r="L29" t="s">
        <v>393</v>
      </c>
      <c r="M29" s="5">
        <v>41494.808368055557</v>
      </c>
      <c r="N29" s="5">
        <v>41178.717349537037</v>
      </c>
      <c r="O29" s="5">
        <v>41577.461909722224</v>
      </c>
      <c r="P29" t="s">
        <v>73</v>
      </c>
      <c r="Q29" t="s">
        <v>54</v>
      </c>
      <c r="R29" t="s">
        <v>55</v>
      </c>
      <c r="S29" t="s">
        <v>74</v>
      </c>
      <c r="T29" t="s">
        <v>244</v>
      </c>
      <c r="U29" t="s">
        <v>104</v>
      </c>
      <c r="V29" t="s">
        <v>1530</v>
      </c>
      <c r="W29" t="s">
        <v>271</v>
      </c>
      <c r="X29" t="s">
        <v>1164</v>
      </c>
      <c r="Y29"/>
      <c r="Z29" t="s">
        <v>42</v>
      </c>
      <c r="AA29" t="s">
        <v>74</v>
      </c>
      <c r="AB29" s="5">
        <v>41178.717349537037</v>
      </c>
      <c r="AC29" s="5">
        <v>41577.461909722224</v>
      </c>
      <c r="AD29" t="s">
        <v>220</v>
      </c>
      <c r="AE29" t="s">
        <v>220</v>
      </c>
      <c r="AF29">
        <v>44</v>
      </c>
      <c r="AG29" t="s">
        <v>46</v>
      </c>
      <c r="AH29" t="s">
        <v>902</v>
      </c>
      <c r="AI29" t="s">
        <v>1562</v>
      </c>
      <c r="AJ29">
        <v>1</v>
      </c>
      <c r="AK29" s="51">
        <v>41568</v>
      </c>
      <c r="AL29" s="37">
        <f t="shared" si="0"/>
        <v>43</v>
      </c>
      <c r="AM29" s="37"/>
      <c r="AO29" s="32">
        <v>41642</v>
      </c>
      <c r="AP29" s="10">
        <f t="shared" si="1"/>
        <v>1</v>
      </c>
      <c r="AQ29" s="29">
        <f t="shared" si="2"/>
        <v>0</v>
      </c>
      <c r="AR29">
        <f t="shared" si="10"/>
        <v>105</v>
      </c>
      <c r="AS29" s="29">
        <f t="shared" si="3"/>
        <v>0</v>
      </c>
      <c r="AT29">
        <f t="shared" si="8"/>
        <v>89</v>
      </c>
      <c r="AU29" s="30">
        <f t="shared" si="12"/>
        <v>16</v>
      </c>
      <c r="AV29" s="29">
        <f t="shared" si="5"/>
        <v>0</v>
      </c>
      <c r="AW29">
        <f t="shared" si="11"/>
        <v>91</v>
      </c>
      <c r="AX29" s="30">
        <f t="shared" si="6"/>
        <v>14</v>
      </c>
    </row>
    <row r="30" spans="1:50" s="38" customFormat="1">
      <c r="A30" t="s">
        <v>697</v>
      </c>
      <c r="B30" t="s">
        <v>698</v>
      </c>
      <c r="C30" t="s">
        <v>1188</v>
      </c>
      <c r="D30" t="s">
        <v>50</v>
      </c>
      <c r="E30" t="s">
        <v>4</v>
      </c>
      <c r="F30" t="s">
        <v>699</v>
      </c>
      <c r="G30"/>
      <c r="H30"/>
      <c r="I30" t="s">
        <v>72</v>
      </c>
      <c r="J30" t="s">
        <v>38</v>
      </c>
      <c r="K30">
        <v>2725</v>
      </c>
      <c r="L30" t="s">
        <v>321</v>
      </c>
      <c r="M30" s="5">
        <v>41187.353576388887</v>
      </c>
      <c r="N30" s="5">
        <v>41186.432557870372</v>
      </c>
      <c r="O30" s="5">
        <v>41523.587754629632</v>
      </c>
      <c r="P30" t="s">
        <v>99</v>
      </c>
      <c r="Q30" t="s">
        <v>326</v>
      </c>
      <c r="R30" t="s">
        <v>55</v>
      </c>
      <c r="S30" t="s">
        <v>74</v>
      </c>
      <c r="T30" t="s">
        <v>318</v>
      </c>
      <c r="U30"/>
      <c r="V30"/>
      <c r="W30" t="s">
        <v>321</v>
      </c>
      <c r="X30" t="s">
        <v>1164</v>
      </c>
      <c r="Y30"/>
      <c r="Z30" t="s">
        <v>42</v>
      </c>
      <c r="AA30" t="s">
        <v>74</v>
      </c>
      <c r="AB30" s="5">
        <v>41186.432557870372</v>
      </c>
      <c r="AC30" s="5">
        <v>41523.587754629632</v>
      </c>
      <c r="AD30" t="s">
        <v>220</v>
      </c>
      <c r="AE30" t="s">
        <v>220</v>
      </c>
      <c r="AF30">
        <v>36</v>
      </c>
      <c r="AG30" t="s">
        <v>46</v>
      </c>
      <c r="AH30" t="s">
        <v>902</v>
      </c>
      <c r="AI30" t="s">
        <v>1563</v>
      </c>
      <c r="AJ30">
        <v>1</v>
      </c>
      <c r="AK30" s="51">
        <v>41526</v>
      </c>
      <c r="AL30" s="37">
        <f t="shared" si="0"/>
        <v>37</v>
      </c>
      <c r="AM30" s="37"/>
      <c r="AO30" s="32">
        <v>41649</v>
      </c>
      <c r="AP30" s="10">
        <f t="shared" si="1"/>
        <v>2</v>
      </c>
      <c r="AQ30" s="29">
        <f t="shared" si="2"/>
        <v>0</v>
      </c>
      <c r="AR30">
        <f t="shared" si="10"/>
        <v>105</v>
      </c>
      <c r="AS30" s="29">
        <f t="shared" si="3"/>
        <v>2</v>
      </c>
      <c r="AT30">
        <f t="shared" si="8"/>
        <v>91</v>
      </c>
      <c r="AU30" s="30">
        <f t="shared" si="12"/>
        <v>14</v>
      </c>
      <c r="AV30" s="29">
        <f t="shared" si="5"/>
        <v>0</v>
      </c>
      <c r="AW30">
        <f t="shared" si="11"/>
        <v>91</v>
      </c>
      <c r="AX30" s="30">
        <f t="shared" si="6"/>
        <v>14</v>
      </c>
    </row>
    <row r="31" spans="1:50" s="38" customFormat="1" ht="15" customHeight="1">
      <c r="A31" t="s">
        <v>702</v>
      </c>
      <c r="B31" t="s">
        <v>703</v>
      </c>
      <c r="C31" t="s">
        <v>1188</v>
      </c>
      <c r="D31" t="s">
        <v>50</v>
      </c>
      <c r="E31" t="s">
        <v>4</v>
      </c>
      <c r="F31"/>
      <c r="G31"/>
      <c r="H31"/>
      <c r="I31" t="s">
        <v>130</v>
      </c>
      <c r="J31" t="s">
        <v>64</v>
      </c>
      <c r="K31"/>
      <c r="L31" t="s">
        <v>319</v>
      </c>
      <c r="M31" s="5">
        <v>41200.641504629632</v>
      </c>
      <c r="N31" s="5">
        <v>41187.292511574073</v>
      </c>
      <c r="O31" s="5">
        <v>41543.658553240741</v>
      </c>
      <c r="P31" t="s">
        <v>99</v>
      </c>
      <c r="Q31" t="s">
        <v>326</v>
      </c>
      <c r="R31" t="s">
        <v>55</v>
      </c>
      <c r="S31" t="s">
        <v>118</v>
      </c>
      <c r="T31" t="s">
        <v>215</v>
      </c>
      <c r="U31"/>
      <c r="V31"/>
      <c r="W31" t="s">
        <v>338</v>
      </c>
      <c r="X31" t="s">
        <v>1164</v>
      </c>
      <c r="Y31" t="s">
        <v>203</v>
      </c>
      <c r="Z31" t="s">
        <v>49</v>
      </c>
      <c r="AA31" t="s">
        <v>74</v>
      </c>
      <c r="AB31" s="5">
        <v>41187.292511574073</v>
      </c>
      <c r="AC31" s="5">
        <v>41543.658553240741</v>
      </c>
      <c r="AD31" t="s">
        <v>220</v>
      </c>
      <c r="AE31" t="s">
        <v>58</v>
      </c>
      <c r="AF31">
        <v>39</v>
      </c>
      <c r="AG31" t="s">
        <v>46</v>
      </c>
      <c r="AH31" t="s">
        <v>906</v>
      </c>
      <c r="AI31" t="s">
        <v>1347</v>
      </c>
      <c r="AJ31">
        <v>1</v>
      </c>
      <c r="AK31" s="51">
        <v>41534</v>
      </c>
      <c r="AL31" s="37">
        <f t="shared" si="0"/>
        <v>38</v>
      </c>
      <c r="AM31" s="37"/>
      <c r="AO31" s="32">
        <v>41656</v>
      </c>
      <c r="AP31" s="10">
        <f t="shared" si="1"/>
        <v>3</v>
      </c>
      <c r="AQ31" s="29">
        <f t="shared" si="2"/>
        <v>3</v>
      </c>
      <c r="AR31">
        <f t="shared" si="10"/>
        <v>108</v>
      </c>
      <c r="AS31" s="29">
        <f t="shared" si="3"/>
        <v>3</v>
      </c>
      <c r="AT31">
        <f t="shared" si="8"/>
        <v>94</v>
      </c>
      <c r="AU31" s="30">
        <f t="shared" si="12"/>
        <v>14</v>
      </c>
      <c r="AV31" s="29">
        <f t="shared" si="5"/>
        <v>3</v>
      </c>
      <c r="AW31">
        <f t="shared" si="11"/>
        <v>94</v>
      </c>
      <c r="AX31" s="30">
        <f t="shared" si="6"/>
        <v>14</v>
      </c>
    </row>
    <row r="32" spans="1:50" s="38" customFormat="1">
      <c r="A32" t="s">
        <v>715</v>
      </c>
      <c r="B32" t="s">
        <v>716</v>
      </c>
      <c r="C32" t="s">
        <v>1188</v>
      </c>
      <c r="D32" t="s">
        <v>50</v>
      </c>
      <c r="E32" t="s">
        <v>4</v>
      </c>
      <c r="F32"/>
      <c r="G32"/>
      <c r="H32"/>
      <c r="I32" t="s">
        <v>72</v>
      </c>
      <c r="J32" t="s">
        <v>38</v>
      </c>
      <c r="K32">
        <v>2742</v>
      </c>
      <c r="L32" t="s">
        <v>321</v>
      </c>
      <c r="M32" s="5">
        <v>41192.466354166667</v>
      </c>
      <c r="N32" s="5">
        <v>41191.617337962962</v>
      </c>
      <c r="O32" s="5">
        <v>41470.351990740739</v>
      </c>
      <c r="P32" t="s">
        <v>53</v>
      </c>
      <c r="Q32" t="s">
        <v>70</v>
      </c>
      <c r="R32" t="s">
        <v>55</v>
      </c>
      <c r="S32" t="s">
        <v>118</v>
      </c>
      <c r="T32" t="s">
        <v>218</v>
      </c>
      <c r="U32"/>
      <c r="V32"/>
      <c r="W32" t="s">
        <v>321</v>
      </c>
      <c r="X32" t="s">
        <v>1164</v>
      </c>
      <c r="Y32"/>
      <c r="Z32" t="s">
        <v>49</v>
      </c>
      <c r="AA32" t="s">
        <v>74</v>
      </c>
      <c r="AB32" s="5">
        <v>41191.617337962962</v>
      </c>
      <c r="AC32" s="5">
        <v>41470.351990740739</v>
      </c>
      <c r="AD32" t="s">
        <v>220</v>
      </c>
      <c r="AE32" t="s">
        <v>220</v>
      </c>
      <c r="AF32">
        <v>29</v>
      </c>
      <c r="AG32" t="s">
        <v>46</v>
      </c>
      <c r="AH32" t="s">
        <v>902</v>
      </c>
      <c r="AI32" t="s">
        <v>1564</v>
      </c>
      <c r="AJ32">
        <v>1</v>
      </c>
      <c r="AK32" s="51">
        <v>41470.351990740739</v>
      </c>
      <c r="AL32" s="37">
        <f t="shared" si="0"/>
        <v>29</v>
      </c>
      <c r="AM32" s="37"/>
      <c r="AO32" s="32">
        <v>41663</v>
      </c>
      <c r="AP32" s="10">
        <f t="shared" si="1"/>
        <v>4</v>
      </c>
      <c r="AQ32" s="29">
        <f t="shared" si="2"/>
        <v>1</v>
      </c>
      <c r="AR32">
        <f t="shared" si="10"/>
        <v>109</v>
      </c>
      <c r="AS32" s="29">
        <f t="shared" si="3"/>
        <v>0</v>
      </c>
      <c r="AT32">
        <f t="shared" si="8"/>
        <v>94</v>
      </c>
      <c r="AU32" s="30">
        <f t="shared" si="12"/>
        <v>15</v>
      </c>
      <c r="AV32" s="29">
        <f t="shared" si="5"/>
        <v>2</v>
      </c>
      <c r="AW32">
        <f t="shared" si="11"/>
        <v>96</v>
      </c>
      <c r="AX32" s="30">
        <f t="shared" si="6"/>
        <v>13</v>
      </c>
    </row>
    <row r="33" spans="1:50" s="38" customFormat="1" ht="15" customHeight="1">
      <c r="A33" t="s">
        <v>717</v>
      </c>
      <c r="B33" t="s">
        <v>718</v>
      </c>
      <c r="C33" t="s">
        <v>1188</v>
      </c>
      <c r="D33" t="s">
        <v>50</v>
      </c>
      <c r="E33" t="s">
        <v>4</v>
      </c>
      <c r="F33"/>
      <c r="G33"/>
      <c r="H33"/>
      <c r="I33" t="s">
        <v>72</v>
      </c>
      <c r="J33" t="s">
        <v>38</v>
      </c>
      <c r="K33"/>
      <c r="L33" t="s">
        <v>321</v>
      </c>
      <c r="M33" s="5">
        <v>41197.343854166669</v>
      </c>
      <c r="N33" s="5">
        <v>41193.679236111115</v>
      </c>
      <c r="O33" s="5">
        <v>41467.628738425927</v>
      </c>
      <c r="P33" t="s">
        <v>147</v>
      </c>
      <c r="Q33" t="s">
        <v>326</v>
      </c>
      <c r="R33" t="s">
        <v>55</v>
      </c>
      <c r="S33" t="s">
        <v>118</v>
      </c>
      <c r="T33" t="s">
        <v>218</v>
      </c>
      <c r="U33"/>
      <c r="V33"/>
      <c r="W33" t="s">
        <v>321</v>
      </c>
      <c r="X33" t="s">
        <v>1164</v>
      </c>
      <c r="Y33"/>
      <c r="Z33" t="s">
        <v>42</v>
      </c>
      <c r="AA33" t="s">
        <v>74</v>
      </c>
      <c r="AB33" s="5">
        <v>41193.679236111115</v>
      </c>
      <c r="AC33" s="5">
        <v>41467.628738425927</v>
      </c>
      <c r="AD33" t="s">
        <v>220</v>
      </c>
      <c r="AE33" t="s">
        <v>220</v>
      </c>
      <c r="AF33">
        <v>28</v>
      </c>
      <c r="AG33" t="s">
        <v>46</v>
      </c>
      <c r="AH33" t="s">
        <v>902</v>
      </c>
      <c r="AI33" t="s">
        <v>1326</v>
      </c>
      <c r="AJ33">
        <v>1</v>
      </c>
      <c r="AK33" s="51">
        <v>41467.628738425927</v>
      </c>
      <c r="AL33" s="37">
        <f t="shared" si="0"/>
        <v>28</v>
      </c>
      <c r="AM33" s="37"/>
      <c r="AO33" s="32">
        <v>41670</v>
      </c>
      <c r="AP33" s="10">
        <f t="shared" si="1"/>
        <v>5</v>
      </c>
      <c r="AQ33" s="29">
        <f t="shared" si="2"/>
        <v>0</v>
      </c>
      <c r="AR33">
        <f t="shared" si="10"/>
        <v>109</v>
      </c>
      <c r="AS33" s="29">
        <f t="shared" si="3"/>
        <v>2</v>
      </c>
      <c r="AT33">
        <f t="shared" si="8"/>
        <v>96</v>
      </c>
      <c r="AU33" s="30">
        <f t="shared" si="12"/>
        <v>13</v>
      </c>
      <c r="AV33" s="29">
        <f t="shared" si="5"/>
        <v>0</v>
      </c>
      <c r="AW33">
        <f t="shared" si="11"/>
        <v>96</v>
      </c>
      <c r="AX33" s="30">
        <f t="shared" si="6"/>
        <v>13</v>
      </c>
    </row>
    <row r="34" spans="1:50" s="38" customFormat="1">
      <c r="A34" t="s">
        <v>729</v>
      </c>
      <c r="B34" t="s">
        <v>1206</v>
      </c>
      <c r="C34" t="s">
        <v>1188</v>
      </c>
      <c r="D34" t="s">
        <v>50</v>
      </c>
      <c r="E34" t="s">
        <v>4</v>
      </c>
      <c r="F34"/>
      <c r="G34"/>
      <c r="H34"/>
      <c r="I34" t="s">
        <v>325</v>
      </c>
      <c r="J34" t="s">
        <v>64</v>
      </c>
      <c r="K34"/>
      <c r="L34" t="s">
        <v>439</v>
      </c>
      <c r="M34" s="5">
        <v>41543.624074074076</v>
      </c>
      <c r="N34" s="5">
        <v>41202.647534722222</v>
      </c>
      <c r="O34" s="5">
        <v>41583.041493055556</v>
      </c>
      <c r="P34" t="s">
        <v>249</v>
      </c>
      <c r="Q34" t="s">
        <v>54</v>
      </c>
      <c r="R34" t="s">
        <v>55</v>
      </c>
      <c r="S34" t="s">
        <v>109</v>
      </c>
      <c r="T34" t="s">
        <v>318</v>
      </c>
      <c r="U34"/>
      <c r="V34"/>
      <c r="W34" t="s">
        <v>191</v>
      </c>
      <c r="X34" t="s">
        <v>1164</v>
      </c>
      <c r="Y34" t="s">
        <v>1686</v>
      </c>
      <c r="Z34" t="s">
        <v>63</v>
      </c>
      <c r="AA34" t="s">
        <v>74</v>
      </c>
      <c r="AB34" s="5">
        <v>41202.647534722222</v>
      </c>
      <c r="AC34" s="5">
        <v>41583.783437500002</v>
      </c>
      <c r="AD34" t="s">
        <v>220</v>
      </c>
      <c r="AE34" t="s">
        <v>58</v>
      </c>
      <c r="AF34">
        <v>45</v>
      </c>
      <c r="AG34" t="s">
        <v>46</v>
      </c>
      <c r="AH34" t="s">
        <v>906</v>
      </c>
      <c r="AI34" t="s">
        <v>1347</v>
      </c>
      <c r="AJ34">
        <v>1</v>
      </c>
      <c r="AK34" s="51">
        <v>41567</v>
      </c>
      <c r="AL34" s="37">
        <f t="shared" ref="AL34:AL65" si="13">WEEKNUM(AK34)</f>
        <v>43</v>
      </c>
      <c r="AM34" s="37"/>
      <c r="AO34" s="32">
        <v>41677</v>
      </c>
      <c r="AP34" s="10">
        <f t="shared" si="1"/>
        <v>6</v>
      </c>
      <c r="AQ34" s="29">
        <f t="shared" si="2"/>
        <v>0</v>
      </c>
      <c r="AR34">
        <f t="shared" si="10"/>
        <v>109</v>
      </c>
      <c r="AS34" s="29">
        <f t="shared" si="3"/>
        <v>1</v>
      </c>
      <c r="AT34">
        <f t="shared" si="8"/>
        <v>97</v>
      </c>
      <c r="AU34" s="30">
        <f t="shared" si="12"/>
        <v>12</v>
      </c>
      <c r="AV34" s="29">
        <f t="shared" si="5"/>
        <v>2</v>
      </c>
      <c r="AW34">
        <f t="shared" si="11"/>
        <v>98</v>
      </c>
      <c r="AX34" s="30">
        <f t="shared" si="6"/>
        <v>11</v>
      </c>
    </row>
    <row r="35" spans="1:50" s="38" customFormat="1" ht="15" customHeight="1">
      <c r="A35" t="s">
        <v>732</v>
      </c>
      <c r="B35" t="s">
        <v>733</v>
      </c>
      <c r="C35" t="s">
        <v>1188</v>
      </c>
      <c r="D35" t="s">
        <v>50</v>
      </c>
      <c r="E35" t="s">
        <v>4</v>
      </c>
      <c r="F35"/>
      <c r="G35"/>
      <c r="H35"/>
      <c r="I35" t="s">
        <v>84</v>
      </c>
      <c r="J35" t="s">
        <v>38</v>
      </c>
      <c r="K35"/>
      <c r="L35" t="s">
        <v>321</v>
      </c>
      <c r="M35" s="5">
        <v>41228.451111111113</v>
      </c>
      <c r="N35" s="5">
        <v>41203.532013888886</v>
      </c>
      <c r="O35" s="5">
        <v>41610.667546296296</v>
      </c>
      <c r="P35" t="s">
        <v>249</v>
      </c>
      <c r="Q35" t="s">
        <v>70</v>
      </c>
      <c r="R35" t="s">
        <v>55</v>
      </c>
      <c r="S35" t="s">
        <v>109</v>
      </c>
      <c r="T35" t="s">
        <v>218</v>
      </c>
      <c r="U35"/>
      <c r="V35"/>
      <c r="W35" t="s">
        <v>191</v>
      </c>
      <c r="X35" t="s">
        <v>1164</v>
      </c>
      <c r="Y35"/>
      <c r="Z35" t="s">
        <v>42</v>
      </c>
      <c r="AA35" t="s">
        <v>74</v>
      </c>
      <c r="AB35" s="5">
        <v>41203.532025462962</v>
      </c>
      <c r="AC35" s="5">
        <v>41610.667557870373</v>
      </c>
      <c r="AD35" t="s">
        <v>220</v>
      </c>
      <c r="AE35" t="s">
        <v>220</v>
      </c>
      <c r="AF35">
        <v>49</v>
      </c>
      <c r="AG35" t="s">
        <v>46</v>
      </c>
      <c r="AH35" t="s">
        <v>904</v>
      </c>
      <c r="AI35" t="s">
        <v>1347</v>
      </c>
      <c r="AJ35">
        <v>1</v>
      </c>
      <c r="AK35" s="51">
        <v>41593</v>
      </c>
      <c r="AL35" s="37">
        <f t="shared" si="13"/>
        <v>46</v>
      </c>
      <c r="AM35" s="37"/>
      <c r="AO35" s="32">
        <v>41684</v>
      </c>
      <c r="AP35" s="10">
        <f t="shared" si="1"/>
        <v>7</v>
      </c>
      <c r="AQ35" s="29">
        <f t="shared" si="2"/>
        <v>0</v>
      </c>
      <c r="AR35">
        <f t="shared" si="10"/>
        <v>109</v>
      </c>
      <c r="AS35" s="29">
        <f t="shared" si="3"/>
        <v>0</v>
      </c>
      <c r="AT35">
        <f t="shared" si="8"/>
        <v>97</v>
      </c>
      <c r="AU35" s="30">
        <f t="shared" si="12"/>
        <v>12</v>
      </c>
      <c r="AV35" s="29">
        <f t="shared" si="5"/>
        <v>2</v>
      </c>
      <c r="AW35">
        <f t="shared" si="11"/>
        <v>100</v>
      </c>
      <c r="AX35" s="30">
        <f t="shared" si="6"/>
        <v>9</v>
      </c>
    </row>
    <row r="36" spans="1:50" s="38" customFormat="1">
      <c r="A36" t="s">
        <v>739</v>
      </c>
      <c r="B36" t="s">
        <v>740</v>
      </c>
      <c r="C36" t="s">
        <v>1188</v>
      </c>
      <c r="D36" t="s">
        <v>50</v>
      </c>
      <c r="E36" t="s">
        <v>4</v>
      </c>
      <c r="F36"/>
      <c r="G36"/>
      <c r="H36"/>
      <c r="I36" t="s">
        <v>72</v>
      </c>
      <c r="J36" t="s">
        <v>38</v>
      </c>
      <c r="K36" t="s">
        <v>1109</v>
      </c>
      <c r="L36" t="s">
        <v>393</v>
      </c>
      <c r="M36" s="5">
        <v>41477.628298611111</v>
      </c>
      <c r="N36" s="5">
        <v>41221.286585648151</v>
      </c>
      <c r="O36" s="5">
        <v>41492.449606481481</v>
      </c>
      <c r="P36" t="s">
        <v>173</v>
      </c>
      <c r="Q36" t="s">
        <v>132</v>
      </c>
      <c r="R36" t="s">
        <v>55</v>
      </c>
      <c r="S36" t="s">
        <v>109</v>
      </c>
      <c r="T36" t="s">
        <v>318</v>
      </c>
      <c r="U36"/>
      <c r="V36"/>
      <c r="W36" t="s">
        <v>338</v>
      </c>
      <c r="X36" t="s">
        <v>1164</v>
      </c>
      <c r="Y36"/>
      <c r="Z36" t="s">
        <v>42</v>
      </c>
      <c r="AA36" t="s">
        <v>74</v>
      </c>
      <c r="AB36" s="5">
        <v>41221.286585648151</v>
      </c>
      <c r="AC36" s="5">
        <v>41492.449606481481</v>
      </c>
      <c r="AD36" t="s">
        <v>220</v>
      </c>
      <c r="AE36" t="s">
        <v>45</v>
      </c>
      <c r="AF36">
        <v>32</v>
      </c>
      <c r="AG36" t="s">
        <v>46</v>
      </c>
      <c r="AH36" t="s">
        <v>902</v>
      </c>
      <c r="AI36" t="s">
        <v>1565</v>
      </c>
      <c r="AJ36" s="9">
        <v>1</v>
      </c>
      <c r="AK36" s="129">
        <v>41534</v>
      </c>
      <c r="AL36" s="37">
        <f t="shared" si="13"/>
        <v>38</v>
      </c>
      <c r="AM36" s="37"/>
      <c r="AO36" s="32">
        <v>41691</v>
      </c>
      <c r="AP36" s="10">
        <f t="shared" si="1"/>
        <v>8</v>
      </c>
      <c r="AQ36" s="29">
        <f t="shared" si="2"/>
        <v>0</v>
      </c>
      <c r="AR36">
        <f t="shared" si="10"/>
        <v>109</v>
      </c>
      <c r="AS36" s="29">
        <f t="shared" si="3"/>
        <v>0</v>
      </c>
      <c r="AT36">
        <f t="shared" si="8"/>
        <v>97</v>
      </c>
      <c r="AU36" s="30">
        <f t="shared" si="12"/>
        <v>12</v>
      </c>
      <c r="AV36" s="29">
        <f t="shared" si="5"/>
        <v>1</v>
      </c>
      <c r="AW36">
        <f t="shared" si="11"/>
        <v>101</v>
      </c>
      <c r="AX36" s="30">
        <f t="shared" si="6"/>
        <v>8</v>
      </c>
    </row>
    <row r="37" spans="1:50" s="38" customFormat="1" ht="15" customHeight="1">
      <c r="A37" t="s">
        <v>1719</v>
      </c>
      <c r="B37" t="s">
        <v>1720</v>
      </c>
      <c r="C37" t="s">
        <v>1188</v>
      </c>
      <c r="D37" t="s">
        <v>50</v>
      </c>
      <c r="E37" t="s">
        <v>4</v>
      </c>
      <c r="F37"/>
      <c r="G37"/>
      <c r="H37"/>
      <c r="I37" t="s">
        <v>245</v>
      </c>
      <c r="J37" t="s">
        <v>64</v>
      </c>
      <c r="K37"/>
      <c r="L37" t="s">
        <v>128</v>
      </c>
      <c r="M37" s="5">
        <v>41561.497916666667</v>
      </c>
      <c r="N37" s="5">
        <v>41239.604953703703</v>
      </c>
      <c r="O37" s="5">
        <v>41649.719375000001</v>
      </c>
      <c r="P37" t="s">
        <v>99</v>
      </c>
      <c r="Q37" t="s">
        <v>326</v>
      </c>
      <c r="R37" t="s">
        <v>55</v>
      </c>
      <c r="S37" t="s">
        <v>74</v>
      </c>
      <c r="T37" t="s">
        <v>2128</v>
      </c>
      <c r="U37" t="s">
        <v>104</v>
      </c>
      <c r="V37"/>
      <c r="W37" t="s">
        <v>271</v>
      </c>
      <c r="X37" t="s">
        <v>1164</v>
      </c>
      <c r="Y37" t="s">
        <v>1740</v>
      </c>
      <c r="Z37" t="s">
        <v>63</v>
      </c>
      <c r="AA37" t="s">
        <v>74</v>
      </c>
      <c r="AB37" s="5">
        <v>41239.604953703703</v>
      </c>
      <c r="AC37" s="5">
        <v>41649.719375000001</v>
      </c>
      <c r="AD37" t="s">
        <v>220</v>
      </c>
      <c r="AE37" t="s">
        <v>58</v>
      </c>
      <c r="AF37">
        <v>2</v>
      </c>
      <c r="AG37" t="s">
        <v>46</v>
      </c>
      <c r="AH37" t="s">
        <v>906</v>
      </c>
      <c r="AI37" t="s">
        <v>1347</v>
      </c>
      <c r="AJ37" s="9">
        <v>1</v>
      </c>
      <c r="AK37" s="126">
        <v>41603</v>
      </c>
      <c r="AL37" s="127">
        <f t="shared" si="13"/>
        <v>48</v>
      </c>
      <c r="AM37" s="128"/>
      <c r="AO37" s="32">
        <v>41698</v>
      </c>
      <c r="AP37" s="10">
        <f t="shared" si="1"/>
        <v>9</v>
      </c>
      <c r="AQ37" s="29">
        <f t="shared" si="2"/>
        <v>0</v>
      </c>
      <c r="AR37">
        <f t="shared" si="10"/>
        <v>109</v>
      </c>
      <c r="AS37" s="29">
        <f t="shared" si="3"/>
        <v>0</v>
      </c>
      <c r="AT37">
        <f t="shared" si="8"/>
        <v>97</v>
      </c>
      <c r="AU37" s="30">
        <f t="shared" si="12"/>
        <v>12</v>
      </c>
      <c r="AV37" s="29">
        <f t="shared" si="5"/>
        <v>6</v>
      </c>
      <c r="AW37">
        <f t="shared" si="11"/>
        <v>107</v>
      </c>
      <c r="AX37" s="30">
        <f t="shared" si="6"/>
        <v>2</v>
      </c>
    </row>
    <row r="38" spans="1:50" s="38" customFormat="1" ht="15" customHeight="1">
      <c r="A38" t="s">
        <v>758</v>
      </c>
      <c r="B38" t="s">
        <v>759</v>
      </c>
      <c r="C38" t="s">
        <v>1188</v>
      </c>
      <c r="D38" t="s">
        <v>68</v>
      </c>
      <c r="E38" t="s">
        <v>4</v>
      </c>
      <c r="F38"/>
      <c r="G38" t="s">
        <v>939</v>
      </c>
      <c r="H38"/>
      <c r="I38" t="s">
        <v>84</v>
      </c>
      <c r="J38" t="s">
        <v>108</v>
      </c>
      <c r="K38" s="8">
        <v>2800</v>
      </c>
      <c r="L38" t="s">
        <v>251</v>
      </c>
      <c r="M38" s="5">
        <v>41248.491203703707</v>
      </c>
      <c r="N38" s="5">
        <v>41247.383587962962</v>
      </c>
      <c r="O38" s="5">
        <v>41332.346435185187</v>
      </c>
      <c r="P38" t="s">
        <v>61</v>
      </c>
      <c r="Q38" t="s">
        <v>54</v>
      </c>
      <c r="R38" t="s">
        <v>55</v>
      </c>
      <c r="S38" t="s">
        <v>109</v>
      </c>
      <c r="T38" t="s">
        <v>208</v>
      </c>
      <c r="U38"/>
      <c r="V38" t="s">
        <v>940</v>
      </c>
      <c r="W38" t="s">
        <v>251</v>
      </c>
      <c r="X38" s="17" t="s">
        <v>1248</v>
      </c>
      <c r="Y38"/>
      <c r="Z38" t="s">
        <v>42</v>
      </c>
      <c r="AA38" t="s">
        <v>74</v>
      </c>
      <c r="AB38" s="5">
        <v>41247.383587962962</v>
      </c>
      <c r="AC38" s="5">
        <v>41676.736585648148</v>
      </c>
      <c r="AD38" t="s">
        <v>309</v>
      </c>
      <c r="AE38" t="s">
        <v>309</v>
      </c>
      <c r="AF38">
        <f>WEEKNUM(AC38)</f>
        <v>6</v>
      </c>
      <c r="AG38" t="s">
        <v>59</v>
      </c>
      <c r="AH38" t="s">
        <v>1535</v>
      </c>
      <c r="AI38" t="s">
        <v>1536</v>
      </c>
      <c r="AJ38" s="9">
        <v>1</v>
      </c>
      <c r="AK38" s="129">
        <v>41609</v>
      </c>
      <c r="AL38" s="37">
        <f t="shared" si="13"/>
        <v>49</v>
      </c>
      <c r="AM38" s="37"/>
      <c r="AO38" s="32">
        <v>41705</v>
      </c>
      <c r="AP38" s="10">
        <f t="shared" si="1"/>
        <v>10</v>
      </c>
      <c r="AQ38" s="29">
        <f t="shared" si="2"/>
        <v>0</v>
      </c>
      <c r="AR38">
        <f t="shared" si="10"/>
        <v>109</v>
      </c>
      <c r="AS38" s="29">
        <f t="shared" si="3"/>
        <v>0</v>
      </c>
      <c r="AT38">
        <f t="shared" si="8"/>
        <v>97</v>
      </c>
      <c r="AU38" s="30">
        <f t="shared" si="12"/>
        <v>12</v>
      </c>
      <c r="AV38" s="29">
        <f t="shared" si="5"/>
        <v>2</v>
      </c>
      <c r="AW38">
        <f t="shared" si="11"/>
        <v>109</v>
      </c>
      <c r="AX38" s="30">
        <f t="shared" si="6"/>
        <v>0</v>
      </c>
    </row>
    <row r="39" spans="1:50" s="38" customFormat="1" ht="15" customHeight="1">
      <c r="A39" t="s">
        <v>760</v>
      </c>
      <c r="B39" t="s">
        <v>761</v>
      </c>
      <c r="C39" t="s">
        <v>1188</v>
      </c>
      <c r="D39" t="s">
        <v>50</v>
      </c>
      <c r="E39" t="s">
        <v>4</v>
      </c>
      <c r="F39"/>
      <c r="G39"/>
      <c r="H39"/>
      <c r="I39" t="s">
        <v>84</v>
      </c>
      <c r="J39" t="s">
        <v>47</v>
      </c>
      <c r="K39">
        <v>2797</v>
      </c>
      <c r="L39" t="s">
        <v>268</v>
      </c>
      <c r="M39" s="5">
        <v>41485.620381944442</v>
      </c>
      <c r="N39" s="5">
        <v>41247.404120370367</v>
      </c>
      <c r="O39" s="5">
        <v>41540.61509259259</v>
      </c>
      <c r="P39" t="s">
        <v>127</v>
      </c>
      <c r="Q39" t="s">
        <v>54</v>
      </c>
      <c r="R39" t="s">
        <v>55</v>
      </c>
      <c r="S39" t="s">
        <v>109</v>
      </c>
      <c r="T39" t="s">
        <v>295</v>
      </c>
      <c r="U39"/>
      <c r="V39"/>
      <c r="W39" t="s">
        <v>251</v>
      </c>
      <c r="X39" t="s">
        <v>1248</v>
      </c>
      <c r="Y39"/>
      <c r="Z39" t="s">
        <v>49</v>
      </c>
      <c r="AA39" t="s">
        <v>74</v>
      </c>
      <c r="AB39" s="5">
        <v>41247.404120370367</v>
      </c>
      <c r="AC39" s="5">
        <v>41540.61509259259</v>
      </c>
      <c r="AD39" t="s">
        <v>220</v>
      </c>
      <c r="AE39" t="s">
        <v>220</v>
      </c>
      <c r="AF39">
        <v>39</v>
      </c>
      <c r="AG39" t="s">
        <v>46</v>
      </c>
      <c r="AH39" t="s">
        <v>1535</v>
      </c>
      <c r="AI39" t="s">
        <v>1536</v>
      </c>
      <c r="AJ39" s="9">
        <v>1</v>
      </c>
      <c r="AK39" s="129">
        <v>41534</v>
      </c>
      <c r="AL39" s="37">
        <f t="shared" si="13"/>
        <v>38</v>
      </c>
      <c r="AM39" s="37"/>
      <c r="AO39" s="32">
        <v>41712</v>
      </c>
      <c r="AP39" s="10">
        <f t="shared" si="1"/>
        <v>11</v>
      </c>
      <c r="AQ39" s="29">
        <f t="shared" si="2"/>
        <v>0</v>
      </c>
      <c r="AR39">
        <f t="shared" si="10"/>
        <v>109</v>
      </c>
      <c r="AS39" s="29">
        <f t="shared" si="3"/>
        <v>0</v>
      </c>
      <c r="AT39">
        <f t="shared" si="8"/>
        <v>97</v>
      </c>
      <c r="AU39" s="30">
        <f t="shared" si="12"/>
        <v>12</v>
      </c>
      <c r="AV39" s="29">
        <f t="shared" si="5"/>
        <v>0</v>
      </c>
      <c r="AW39">
        <f t="shared" si="11"/>
        <v>109</v>
      </c>
      <c r="AX39" s="30">
        <f t="shared" si="6"/>
        <v>0</v>
      </c>
    </row>
    <row r="40" spans="1:50" s="38" customFormat="1" ht="15" customHeight="1">
      <c r="A40" t="s">
        <v>764</v>
      </c>
      <c r="B40" t="s">
        <v>765</v>
      </c>
      <c r="C40" t="s">
        <v>1188</v>
      </c>
      <c r="D40" t="s">
        <v>50</v>
      </c>
      <c r="E40" t="s">
        <v>4</v>
      </c>
      <c r="F40"/>
      <c r="G40"/>
      <c r="H40"/>
      <c r="I40" t="s">
        <v>84</v>
      </c>
      <c r="J40" t="s">
        <v>47</v>
      </c>
      <c r="K40"/>
      <c r="L40" t="s">
        <v>269</v>
      </c>
      <c r="M40" s="5">
        <v>41248.487245370372</v>
      </c>
      <c r="N40" s="5">
        <v>41247.465231481481</v>
      </c>
      <c r="O40" s="5">
        <v>41549.665254629632</v>
      </c>
      <c r="P40" t="s">
        <v>249</v>
      </c>
      <c r="Q40" t="s">
        <v>54</v>
      </c>
      <c r="R40" t="s">
        <v>55</v>
      </c>
      <c r="S40" t="s">
        <v>109</v>
      </c>
      <c r="T40" t="s">
        <v>1351</v>
      </c>
      <c r="U40"/>
      <c r="V40"/>
      <c r="W40" t="s">
        <v>251</v>
      </c>
      <c r="X40" t="s">
        <v>1248</v>
      </c>
      <c r="Y40"/>
      <c r="Z40" t="s">
        <v>49</v>
      </c>
      <c r="AA40" t="s">
        <v>74</v>
      </c>
      <c r="AB40" s="5">
        <v>41247.465231481481</v>
      </c>
      <c r="AC40" s="5">
        <v>41549.665254629632</v>
      </c>
      <c r="AD40" t="s">
        <v>220</v>
      </c>
      <c r="AE40" t="s">
        <v>309</v>
      </c>
      <c r="AF40">
        <v>40</v>
      </c>
      <c r="AG40" t="s">
        <v>46</v>
      </c>
      <c r="AH40" t="s">
        <v>1535</v>
      </c>
      <c r="AI40" t="s">
        <v>1536</v>
      </c>
      <c r="AJ40">
        <v>1</v>
      </c>
      <c r="AK40" s="51">
        <v>41558</v>
      </c>
      <c r="AL40" s="37">
        <f t="shared" si="13"/>
        <v>41</v>
      </c>
      <c r="AM40" s="37"/>
      <c r="AO40" s="32">
        <v>41719</v>
      </c>
      <c r="AP40" s="10">
        <f t="shared" si="1"/>
        <v>12</v>
      </c>
      <c r="AQ40" s="29">
        <f t="shared" si="2"/>
        <v>0</v>
      </c>
      <c r="AR40">
        <f t="shared" si="10"/>
        <v>109</v>
      </c>
      <c r="AS40" s="29">
        <f t="shared" si="3"/>
        <v>0</v>
      </c>
      <c r="AT40">
        <f t="shared" si="8"/>
        <v>97</v>
      </c>
      <c r="AU40" s="30">
        <f t="shared" si="12"/>
        <v>12</v>
      </c>
      <c r="AV40" s="29">
        <f t="shared" si="5"/>
        <v>0</v>
      </c>
      <c r="AW40">
        <f t="shared" si="11"/>
        <v>109</v>
      </c>
      <c r="AX40" s="30">
        <f t="shared" si="6"/>
        <v>0</v>
      </c>
    </row>
    <row r="41" spans="1:50" s="38" customFormat="1">
      <c r="A41" t="s">
        <v>766</v>
      </c>
      <c r="B41" t="s">
        <v>767</v>
      </c>
      <c r="C41" t="s">
        <v>1188</v>
      </c>
      <c r="D41" t="s">
        <v>50</v>
      </c>
      <c r="E41" t="s">
        <v>4</v>
      </c>
      <c r="F41"/>
      <c r="G41"/>
      <c r="H41"/>
      <c r="I41" t="s">
        <v>84</v>
      </c>
      <c r="J41" t="s">
        <v>47</v>
      </c>
      <c r="K41"/>
      <c r="L41" t="s">
        <v>269</v>
      </c>
      <c r="M41" s="5">
        <v>41248.486562500002</v>
      </c>
      <c r="N41" s="5">
        <v>41247.470486111109</v>
      </c>
      <c r="O41" s="5">
        <v>41453.419687499998</v>
      </c>
      <c r="P41" t="s">
        <v>147</v>
      </c>
      <c r="Q41" t="s">
        <v>132</v>
      </c>
      <c r="R41" t="s">
        <v>55</v>
      </c>
      <c r="S41" t="s">
        <v>109</v>
      </c>
      <c r="T41" t="s">
        <v>218</v>
      </c>
      <c r="U41"/>
      <c r="V41"/>
      <c r="W41" t="s">
        <v>251</v>
      </c>
      <c r="X41" t="s">
        <v>1164</v>
      </c>
      <c r="Y41"/>
      <c r="Z41" t="s">
        <v>49</v>
      </c>
      <c r="AA41" t="s">
        <v>74</v>
      </c>
      <c r="AB41" s="5">
        <v>41247.470486111109</v>
      </c>
      <c r="AC41" s="5">
        <v>41453.419687499998</v>
      </c>
      <c r="AD41" t="s">
        <v>220</v>
      </c>
      <c r="AE41" t="s">
        <v>220</v>
      </c>
      <c r="AF41">
        <v>26</v>
      </c>
      <c r="AG41" t="s">
        <v>46</v>
      </c>
      <c r="AH41" t="s">
        <v>902</v>
      </c>
      <c r="AI41" t="s">
        <v>1546</v>
      </c>
      <c r="AJ41">
        <v>1</v>
      </c>
      <c r="AK41" s="51">
        <v>41453.419687499998</v>
      </c>
      <c r="AL41" s="37">
        <f t="shared" si="13"/>
        <v>26</v>
      </c>
      <c r="AM41" s="37"/>
      <c r="AO41" s="32">
        <v>41726</v>
      </c>
      <c r="AP41" s="10">
        <f t="shared" si="1"/>
        <v>13</v>
      </c>
      <c r="AQ41" s="29">
        <f t="shared" si="2"/>
        <v>0</v>
      </c>
      <c r="AR41">
        <f t="shared" si="10"/>
        <v>109</v>
      </c>
      <c r="AS41" s="29">
        <f t="shared" si="3"/>
        <v>0</v>
      </c>
      <c r="AT41">
        <f t="shared" si="8"/>
        <v>97</v>
      </c>
      <c r="AU41" s="30">
        <f t="shared" si="12"/>
        <v>12</v>
      </c>
      <c r="AV41" s="29">
        <f t="shared" si="5"/>
        <v>0</v>
      </c>
      <c r="AW41">
        <f t="shared" si="11"/>
        <v>109</v>
      </c>
      <c r="AX41" s="30">
        <f t="shared" si="6"/>
        <v>0</v>
      </c>
    </row>
    <row r="42" spans="1:50" s="38" customFormat="1">
      <c r="A42" t="s">
        <v>794</v>
      </c>
      <c r="B42" t="s">
        <v>795</v>
      </c>
      <c r="C42" t="s">
        <v>1188</v>
      </c>
      <c r="D42" t="s">
        <v>50</v>
      </c>
      <c r="E42" t="s">
        <v>4</v>
      </c>
      <c r="F42"/>
      <c r="G42"/>
      <c r="H42"/>
      <c r="I42" t="s">
        <v>72</v>
      </c>
      <c r="J42" t="s">
        <v>47</v>
      </c>
      <c r="K42"/>
      <c r="L42" t="s">
        <v>321</v>
      </c>
      <c r="M42" s="5">
        <v>41284.387442129628</v>
      </c>
      <c r="N42" s="5">
        <v>41281.489803240744</v>
      </c>
      <c r="O42" s="5">
        <v>41547.389965277776</v>
      </c>
      <c r="P42" t="s">
        <v>147</v>
      </c>
      <c r="Q42" t="s">
        <v>54</v>
      </c>
      <c r="R42" t="s">
        <v>55</v>
      </c>
      <c r="S42" t="s">
        <v>74</v>
      </c>
      <c r="T42" t="s">
        <v>318</v>
      </c>
      <c r="U42"/>
      <c r="V42"/>
      <c r="W42" t="s">
        <v>321</v>
      </c>
      <c r="X42" t="s">
        <v>1164</v>
      </c>
      <c r="Y42"/>
      <c r="Z42" t="s">
        <v>49</v>
      </c>
      <c r="AA42" t="s">
        <v>74</v>
      </c>
      <c r="AB42" s="5">
        <v>41281.489803240744</v>
      </c>
      <c r="AC42" s="5">
        <v>41547.389965277776</v>
      </c>
      <c r="AD42" t="s">
        <v>220</v>
      </c>
      <c r="AE42" t="s">
        <v>220</v>
      </c>
      <c r="AF42">
        <v>40</v>
      </c>
      <c r="AG42" t="s">
        <v>46</v>
      </c>
      <c r="AH42" t="s">
        <v>902</v>
      </c>
      <c r="AI42" t="s">
        <v>1566</v>
      </c>
      <c r="AJ42">
        <v>1</v>
      </c>
      <c r="AK42" s="51">
        <v>41549</v>
      </c>
      <c r="AL42" s="37">
        <f t="shared" si="13"/>
        <v>40</v>
      </c>
      <c r="AM42" s="37"/>
      <c r="AO42"/>
      <c r="AP42"/>
      <c r="AQ42"/>
      <c r="AR42"/>
      <c r="AS42"/>
      <c r="AT42"/>
      <c r="AU42"/>
      <c r="AV42"/>
      <c r="AW42"/>
      <c r="AX42"/>
    </row>
    <row r="43" spans="1:50" s="38" customFormat="1" ht="15" customHeight="1">
      <c r="A43" t="s">
        <v>802</v>
      </c>
      <c r="B43" t="s">
        <v>803</v>
      </c>
      <c r="C43" t="s">
        <v>1188</v>
      </c>
      <c r="D43" t="s">
        <v>50</v>
      </c>
      <c r="E43" t="s">
        <v>4</v>
      </c>
      <c r="F43"/>
      <c r="G43"/>
      <c r="H43"/>
      <c r="I43" t="s">
        <v>72</v>
      </c>
      <c r="J43" t="s">
        <v>38</v>
      </c>
      <c r="K43">
        <v>2776</v>
      </c>
      <c r="L43" t="s">
        <v>207</v>
      </c>
      <c r="M43" s="5">
        <v>41291.42150462963</v>
      </c>
      <c r="N43" s="5">
        <v>41282.742395833331</v>
      </c>
      <c r="O43" s="5">
        <v>41477.630706018521</v>
      </c>
      <c r="P43" t="s">
        <v>173</v>
      </c>
      <c r="Q43" t="s">
        <v>132</v>
      </c>
      <c r="R43" t="s">
        <v>55</v>
      </c>
      <c r="S43" t="s">
        <v>109</v>
      </c>
      <c r="T43" t="s">
        <v>318</v>
      </c>
      <c r="U43"/>
      <c r="V43"/>
      <c r="W43" t="s">
        <v>191</v>
      </c>
      <c r="X43" t="s">
        <v>1164</v>
      </c>
      <c r="Y43"/>
      <c r="Z43" t="s">
        <v>219</v>
      </c>
      <c r="AA43" t="s">
        <v>74</v>
      </c>
      <c r="AB43" s="5">
        <v>41282.742395833331</v>
      </c>
      <c r="AC43" s="5">
        <v>41477.630706018521</v>
      </c>
      <c r="AD43" t="s">
        <v>220</v>
      </c>
      <c r="AE43" t="s">
        <v>220</v>
      </c>
      <c r="AF43">
        <v>30</v>
      </c>
      <c r="AG43" t="s">
        <v>46</v>
      </c>
      <c r="AH43" t="s">
        <v>904</v>
      </c>
      <c r="AI43" t="s">
        <v>1347</v>
      </c>
      <c r="AJ43">
        <v>1</v>
      </c>
      <c r="AK43" s="51">
        <v>41526</v>
      </c>
      <c r="AL43" s="37">
        <f t="shared" si="13"/>
        <v>37</v>
      </c>
      <c r="AM43" s="37"/>
      <c r="AO43"/>
      <c r="AP43"/>
      <c r="AQ43"/>
      <c r="AR43"/>
      <c r="AS43"/>
      <c r="AT43"/>
      <c r="AU43"/>
      <c r="AV43"/>
      <c r="AW43"/>
      <c r="AX43"/>
    </row>
    <row r="44" spans="1:50" s="38" customFormat="1">
      <c r="A44" t="s">
        <v>804</v>
      </c>
      <c r="B44" t="s">
        <v>805</v>
      </c>
      <c r="C44" t="s">
        <v>1188</v>
      </c>
      <c r="D44" t="s">
        <v>50</v>
      </c>
      <c r="E44" t="s">
        <v>4</v>
      </c>
      <c r="F44"/>
      <c r="G44"/>
      <c r="H44"/>
      <c r="I44" t="s">
        <v>72</v>
      </c>
      <c r="J44" t="s">
        <v>64</v>
      </c>
      <c r="K44"/>
      <c r="L44" t="s">
        <v>321</v>
      </c>
      <c r="M44" s="5">
        <v>41284.388877314814</v>
      </c>
      <c r="N44" s="5">
        <v>41283.417812500003</v>
      </c>
      <c r="O44" s="5">
        <v>41526.578298611108</v>
      </c>
      <c r="P44" t="s">
        <v>99</v>
      </c>
      <c r="Q44" t="s">
        <v>326</v>
      </c>
      <c r="R44" t="s">
        <v>55</v>
      </c>
      <c r="S44" t="s">
        <v>74</v>
      </c>
      <c r="T44" t="s">
        <v>318</v>
      </c>
      <c r="U44"/>
      <c r="V44"/>
      <c r="W44" t="s">
        <v>321</v>
      </c>
      <c r="X44" t="s">
        <v>1164</v>
      </c>
      <c r="Y44"/>
      <c r="Z44" t="s">
        <v>49</v>
      </c>
      <c r="AA44" t="s">
        <v>74</v>
      </c>
      <c r="AB44" s="5">
        <v>41283.417812500003</v>
      </c>
      <c r="AC44" s="5">
        <v>41526.578298611108</v>
      </c>
      <c r="AD44" t="s">
        <v>220</v>
      </c>
      <c r="AE44" t="s">
        <v>220</v>
      </c>
      <c r="AF44">
        <v>37</v>
      </c>
      <c r="AG44" t="s">
        <v>46</v>
      </c>
      <c r="AH44" t="s">
        <v>902</v>
      </c>
      <c r="AI44" t="s">
        <v>1567</v>
      </c>
      <c r="AJ44">
        <v>1</v>
      </c>
      <c r="AK44" s="51">
        <v>41477.630706018521</v>
      </c>
      <c r="AL44" s="37">
        <f t="shared" si="13"/>
        <v>30</v>
      </c>
      <c r="AM44" s="37"/>
      <c r="AO44"/>
      <c r="AP44"/>
      <c r="AQ44"/>
      <c r="AR44"/>
      <c r="AS44"/>
      <c r="AT44"/>
      <c r="AU44"/>
      <c r="AV44"/>
      <c r="AW44"/>
      <c r="AX44"/>
    </row>
    <row r="45" spans="1:50" s="38" customFormat="1" ht="15" customHeight="1">
      <c r="A45" t="s">
        <v>810</v>
      </c>
      <c r="B45" t="s">
        <v>811</v>
      </c>
      <c r="C45" t="s">
        <v>1188</v>
      </c>
      <c r="D45" t="s">
        <v>50</v>
      </c>
      <c r="E45" t="s">
        <v>4</v>
      </c>
      <c r="F45"/>
      <c r="G45"/>
      <c r="H45"/>
      <c r="I45" t="s">
        <v>72</v>
      </c>
      <c r="J45" t="s">
        <v>64</v>
      </c>
      <c r="K45"/>
      <c r="L45" t="s">
        <v>321</v>
      </c>
      <c r="M45" s="5">
        <v>41289.346354166664</v>
      </c>
      <c r="N45" s="5">
        <v>41288.567199074074</v>
      </c>
      <c r="O45" s="5">
        <v>41526.578773148147</v>
      </c>
      <c r="P45" t="s">
        <v>99</v>
      </c>
      <c r="Q45" t="s">
        <v>54</v>
      </c>
      <c r="R45" t="s">
        <v>55</v>
      </c>
      <c r="S45" t="s">
        <v>74</v>
      </c>
      <c r="T45" t="s">
        <v>318</v>
      </c>
      <c r="U45"/>
      <c r="V45"/>
      <c r="W45" t="s">
        <v>321</v>
      </c>
      <c r="X45" t="s">
        <v>1164</v>
      </c>
      <c r="Y45"/>
      <c r="Z45" t="s">
        <v>49</v>
      </c>
      <c r="AA45" t="s">
        <v>74</v>
      </c>
      <c r="AB45" s="5">
        <v>41288.567199074074</v>
      </c>
      <c r="AC45" s="5">
        <v>41526.578773148147</v>
      </c>
      <c r="AD45" t="s">
        <v>220</v>
      </c>
      <c r="AE45" t="s">
        <v>220</v>
      </c>
      <c r="AF45">
        <v>37</v>
      </c>
      <c r="AG45" t="s">
        <v>46</v>
      </c>
      <c r="AH45" t="s">
        <v>902</v>
      </c>
      <c r="AI45" t="s">
        <v>1568</v>
      </c>
      <c r="AJ45">
        <v>1</v>
      </c>
      <c r="AK45" s="51">
        <v>41526</v>
      </c>
      <c r="AL45" s="37">
        <f t="shared" si="13"/>
        <v>37</v>
      </c>
      <c r="AM45" s="37"/>
      <c r="AO45"/>
      <c r="AP45"/>
      <c r="AQ45"/>
      <c r="AR45"/>
      <c r="AS45"/>
      <c r="AT45"/>
      <c r="AU45"/>
      <c r="AV45"/>
      <c r="AW45"/>
      <c r="AX45"/>
    </row>
    <row r="46" spans="1:50" s="38" customFormat="1">
      <c r="A46" t="s">
        <v>814</v>
      </c>
      <c r="B46" t="s">
        <v>815</v>
      </c>
      <c r="C46" t="s">
        <v>1188</v>
      </c>
      <c r="D46" t="s">
        <v>50</v>
      </c>
      <c r="E46" t="s">
        <v>4</v>
      </c>
      <c r="F46"/>
      <c r="G46"/>
      <c r="H46"/>
      <c r="I46" t="s">
        <v>72</v>
      </c>
      <c r="J46" t="s">
        <v>47</v>
      </c>
      <c r="K46"/>
      <c r="L46" t="s">
        <v>248</v>
      </c>
      <c r="M46" s="5">
        <v>41289.352453703701</v>
      </c>
      <c r="N46" s="5">
        <v>41288.642418981479</v>
      </c>
      <c r="O46" s="5">
        <v>41467.630289351851</v>
      </c>
      <c r="P46" t="s">
        <v>73</v>
      </c>
      <c r="Q46" t="s">
        <v>54</v>
      </c>
      <c r="R46" t="s">
        <v>55</v>
      </c>
      <c r="S46" t="s">
        <v>118</v>
      </c>
      <c r="T46" t="s">
        <v>218</v>
      </c>
      <c r="U46"/>
      <c r="V46"/>
      <c r="W46" t="s">
        <v>209</v>
      </c>
      <c r="X46" t="s">
        <v>1164</v>
      </c>
      <c r="Y46"/>
      <c r="Z46" t="s">
        <v>49</v>
      </c>
      <c r="AA46" t="s">
        <v>74</v>
      </c>
      <c r="AB46" s="5">
        <v>41288.642418981479</v>
      </c>
      <c r="AC46" s="5">
        <v>41467.630300925928</v>
      </c>
      <c r="AD46" t="s">
        <v>220</v>
      </c>
      <c r="AE46" t="s">
        <v>220</v>
      </c>
      <c r="AF46">
        <v>28</v>
      </c>
      <c r="AG46" t="s">
        <v>46</v>
      </c>
      <c r="AH46" t="s">
        <v>902</v>
      </c>
      <c r="AI46" t="s">
        <v>1569</v>
      </c>
      <c r="AJ46">
        <v>1</v>
      </c>
      <c r="AK46" s="51">
        <v>41526</v>
      </c>
      <c r="AL46" s="37">
        <f t="shared" si="13"/>
        <v>37</v>
      </c>
      <c r="AM46" s="37"/>
      <c r="AO46"/>
      <c r="AP46"/>
      <c r="AQ46"/>
      <c r="AR46"/>
      <c r="AS46"/>
      <c r="AT46"/>
      <c r="AU46"/>
      <c r="AV46"/>
      <c r="AW46"/>
      <c r="AX46"/>
    </row>
    <row r="47" spans="1:50" s="38" customFormat="1" ht="15" customHeight="1">
      <c r="A47" t="s">
        <v>816</v>
      </c>
      <c r="B47" t="s">
        <v>817</v>
      </c>
      <c r="C47" t="s">
        <v>1188</v>
      </c>
      <c r="D47" t="s">
        <v>50</v>
      </c>
      <c r="E47" t="s">
        <v>4</v>
      </c>
      <c r="F47"/>
      <c r="G47"/>
      <c r="H47"/>
      <c r="I47" t="s">
        <v>84</v>
      </c>
      <c r="J47" t="s">
        <v>47</v>
      </c>
      <c r="K47"/>
      <c r="L47" t="s">
        <v>248</v>
      </c>
      <c r="M47" s="5">
        <v>41289.352743055555</v>
      </c>
      <c r="N47" s="5">
        <v>41288.643750000003</v>
      </c>
      <c r="O47" s="5">
        <v>41467.631435185183</v>
      </c>
      <c r="P47" t="s">
        <v>73</v>
      </c>
      <c r="Q47" t="s">
        <v>54</v>
      </c>
      <c r="R47" t="s">
        <v>55</v>
      </c>
      <c r="S47" t="s">
        <v>118</v>
      </c>
      <c r="T47" t="s">
        <v>218</v>
      </c>
      <c r="U47"/>
      <c r="V47"/>
      <c r="W47" t="s">
        <v>209</v>
      </c>
      <c r="X47" t="s">
        <v>1164</v>
      </c>
      <c r="Y47"/>
      <c r="Z47" t="s">
        <v>49</v>
      </c>
      <c r="AA47" t="s">
        <v>74</v>
      </c>
      <c r="AB47" s="5">
        <v>41288.643750000003</v>
      </c>
      <c r="AC47" s="5">
        <v>41467.631435185183</v>
      </c>
      <c r="AD47" t="s">
        <v>220</v>
      </c>
      <c r="AE47" t="s">
        <v>220</v>
      </c>
      <c r="AF47">
        <v>28</v>
      </c>
      <c r="AG47" t="s">
        <v>46</v>
      </c>
      <c r="AH47" t="s">
        <v>902</v>
      </c>
      <c r="AI47" t="s">
        <v>1570</v>
      </c>
      <c r="AJ47">
        <v>1</v>
      </c>
      <c r="AK47" s="51">
        <v>41467.630300925928</v>
      </c>
      <c r="AL47" s="37">
        <f t="shared" si="13"/>
        <v>28</v>
      </c>
      <c r="AM47" s="37"/>
      <c r="AO47"/>
      <c r="AP47"/>
      <c r="AQ47"/>
      <c r="AR47"/>
      <c r="AS47"/>
      <c r="AT47"/>
      <c r="AU47"/>
      <c r="AV47"/>
      <c r="AW47"/>
      <c r="AX47"/>
    </row>
    <row r="48" spans="1:50" s="38" customFormat="1" ht="15" customHeight="1">
      <c r="A48" t="s">
        <v>823</v>
      </c>
      <c r="B48" t="s">
        <v>824</v>
      </c>
      <c r="C48" t="s">
        <v>35</v>
      </c>
      <c r="D48" t="s">
        <v>36</v>
      </c>
      <c r="E48" t="s">
        <v>4</v>
      </c>
      <c r="F48"/>
      <c r="G48"/>
      <c r="H48"/>
      <c r="I48" t="s">
        <v>325</v>
      </c>
      <c r="J48" t="s">
        <v>38</v>
      </c>
      <c r="K48"/>
      <c r="L48" t="s">
        <v>328</v>
      </c>
      <c r="M48" s="5">
        <v>41298.599328703705</v>
      </c>
      <c r="N48" s="5">
        <v>41290.618634259263</v>
      </c>
      <c r="O48"/>
      <c r="P48"/>
      <c r="Q48"/>
      <c r="R48"/>
      <c r="S48" t="s">
        <v>74</v>
      </c>
      <c r="T48"/>
      <c r="U48" t="s">
        <v>104</v>
      </c>
      <c r="V48"/>
      <c r="W48" t="s">
        <v>271</v>
      </c>
      <c r="X48" t="s">
        <v>1164</v>
      </c>
      <c r="Y48"/>
      <c r="Z48" t="s">
        <v>49</v>
      </c>
      <c r="AA48" t="s">
        <v>43</v>
      </c>
      <c r="AB48" s="5">
        <v>41290.618634259263</v>
      </c>
      <c r="AC48"/>
      <c r="AD48" t="s">
        <v>220</v>
      </c>
      <c r="AE48" t="s">
        <v>220</v>
      </c>
      <c r="AF48">
        <v>0</v>
      </c>
      <c r="AG48" t="s">
        <v>46</v>
      </c>
      <c r="AH48" t="s">
        <v>888</v>
      </c>
      <c r="AI48" t="s">
        <v>1347</v>
      </c>
      <c r="AJ48" s="9">
        <v>1</v>
      </c>
      <c r="AK48" s="178">
        <v>41684</v>
      </c>
      <c r="AL48" s="37">
        <f t="shared" si="13"/>
        <v>7</v>
      </c>
      <c r="AM48" s="37"/>
      <c r="AO48"/>
      <c r="AP48"/>
      <c r="AQ48"/>
      <c r="AR48"/>
      <c r="AS48"/>
      <c r="AT48"/>
      <c r="AU48"/>
      <c r="AV48"/>
      <c r="AW48"/>
      <c r="AX48"/>
    </row>
    <row r="49" spans="1:50" s="38" customFormat="1">
      <c r="A49" t="s">
        <v>825</v>
      </c>
      <c r="B49" t="s">
        <v>826</v>
      </c>
      <c r="C49" t="s">
        <v>1188</v>
      </c>
      <c r="D49" t="s">
        <v>50</v>
      </c>
      <c r="E49" t="s">
        <v>4</v>
      </c>
      <c r="F49"/>
      <c r="G49"/>
      <c r="H49"/>
      <c r="I49" t="s">
        <v>84</v>
      </c>
      <c r="J49" t="s">
        <v>38</v>
      </c>
      <c r="K49"/>
      <c r="L49" t="s">
        <v>268</v>
      </c>
      <c r="M49" s="5">
        <v>41298.599942129629</v>
      </c>
      <c r="N49" s="5">
        <v>41290.637233796297</v>
      </c>
      <c r="O49" s="5">
        <v>41596.616157407407</v>
      </c>
      <c r="P49" t="s">
        <v>173</v>
      </c>
      <c r="Q49" t="s">
        <v>54</v>
      </c>
      <c r="R49" t="s">
        <v>55</v>
      </c>
      <c r="S49" t="s">
        <v>40</v>
      </c>
      <c r="T49" t="s">
        <v>270</v>
      </c>
      <c r="U49" t="s">
        <v>104</v>
      </c>
      <c r="V49"/>
      <c r="W49" t="s">
        <v>271</v>
      </c>
      <c r="X49" t="s">
        <v>1164</v>
      </c>
      <c r="Y49"/>
      <c r="Z49" t="s">
        <v>42</v>
      </c>
      <c r="AA49" t="s">
        <v>43</v>
      </c>
      <c r="AB49" s="5">
        <v>41290.637233796297</v>
      </c>
      <c r="AC49" s="5">
        <v>41596.616157407407</v>
      </c>
      <c r="AD49" t="s">
        <v>220</v>
      </c>
      <c r="AE49" t="s">
        <v>220</v>
      </c>
      <c r="AF49">
        <v>47</v>
      </c>
      <c r="AG49" t="s">
        <v>46</v>
      </c>
      <c r="AH49" t="s">
        <v>888</v>
      </c>
      <c r="AI49" t="s">
        <v>1347</v>
      </c>
      <c r="AJ49">
        <v>1</v>
      </c>
      <c r="AK49" s="51">
        <v>41603</v>
      </c>
      <c r="AL49" s="37">
        <f t="shared" si="13"/>
        <v>48</v>
      </c>
      <c r="AM49" s="37"/>
      <c r="AO49"/>
      <c r="AP49"/>
      <c r="AQ49"/>
      <c r="AR49"/>
      <c r="AS49"/>
      <c r="AT49"/>
      <c r="AU49"/>
      <c r="AV49"/>
      <c r="AW49"/>
      <c r="AX49"/>
    </row>
    <row r="50" spans="1:50" s="38" customFormat="1">
      <c r="A50" t="s">
        <v>831</v>
      </c>
      <c r="B50" t="s">
        <v>832</v>
      </c>
      <c r="C50" t="s">
        <v>1188</v>
      </c>
      <c r="D50" t="s">
        <v>50</v>
      </c>
      <c r="E50" t="s">
        <v>4</v>
      </c>
      <c r="F50"/>
      <c r="G50"/>
      <c r="H50"/>
      <c r="I50" t="s">
        <v>245</v>
      </c>
      <c r="J50" t="s">
        <v>38</v>
      </c>
      <c r="K50">
        <v>3131</v>
      </c>
      <c r="L50" t="s">
        <v>128</v>
      </c>
      <c r="M50" s="5">
        <v>41323.334293981483</v>
      </c>
      <c r="N50" s="5">
        <v>41291.43608796296</v>
      </c>
      <c r="O50" s="5">
        <v>41479.765462962961</v>
      </c>
      <c r="P50" t="s">
        <v>173</v>
      </c>
      <c r="Q50" t="s">
        <v>54</v>
      </c>
      <c r="R50" t="s">
        <v>55</v>
      </c>
      <c r="S50" t="s">
        <v>74</v>
      </c>
      <c r="T50" t="s">
        <v>375</v>
      </c>
      <c r="U50" t="s">
        <v>104</v>
      </c>
      <c r="V50"/>
      <c r="W50" t="s">
        <v>271</v>
      </c>
      <c r="X50" t="s">
        <v>1164</v>
      </c>
      <c r="Y50" t="s">
        <v>1361</v>
      </c>
      <c r="Z50" t="s">
        <v>219</v>
      </c>
      <c r="AA50" t="s">
        <v>74</v>
      </c>
      <c r="AB50" s="5">
        <v>41291.43608796296</v>
      </c>
      <c r="AC50" s="5">
        <v>41479.765462962961</v>
      </c>
      <c r="AD50" t="s">
        <v>220</v>
      </c>
      <c r="AE50" t="s">
        <v>58</v>
      </c>
      <c r="AF50">
        <v>30</v>
      </c>
      <c r="AG50" t="s">
        <v>46</v>
      </c>
      <c r="AH50" t="s">
        <v>906</v>
      </c>
      <c r="AI50" t="s">
        <v>1347</v>
      </c>
      <c r="AJ50">
        <v>1</v>
      </c>
      <c r="AK50" s="51">
        <v>41523</v>
      </c>
      <c r="AL50" s="37">
        <f t="shared" si="13"/>
        <v>36</v>
      </c>
      <c r="AM50" s="37"/>
      <c r="AO50"/>
      <c r="AP50"/>
      <c r="AQ50"/>
      <c r="AR50"/>
      <c r="AS50"/>
      <c r="AT50"/>
      <c r="AU50"/>
      <c r="AV50"/>
      <c r="AW50"/>
      <c r="AX50"/>
    </row>
    <row r="51" spans="1:50" s="38" customFormat="1" ht="15" customHeight="1">
      <c r="A51" t="s">
        <v>835</v>
      </c>
      <c r="B51" t="s">
        <v>836</v>
      </c>
      <c r="C51" t="s">
        <v>1188</v>
      </c>
      <c r="D51" t="s">
        <v>50</v>
      </c>
      <c r="E51" t="s">
        <v>4</v>
      </c>
      <c r="F51"/>
      <c r="G51"/>
      <c r="H51"/>
      <c r="I51" t="s">
        <v>245</v>
      </c>
      <c r="J51" t="s">
        <v>47</v>
      </c>
      <c r="K51"/>
      <c r="L51" t="s">
        <v>321</v>
      </c>
      <c r="M51" s="5">
        <v>41291.514398148145</v>
      </c>
      <c r="N51" s="5">
        <v>41291.494016203702</v>
      </c>
      <c r="O51" s="5">
        <v>41467.632280092592</v>
      </c>
      <c r="P51" t="s">
        <v>73</v>
      </c>
      <c r="Q51" t="s">
        <v>54</v>
      </c>
      <c r="R51" t="s">
        <v>55</v>
      </c>
      <c r="S51" t="s">
        <v>74</v>
      </c>
      <c r="T51" t="s">
        <v>218</v>
      </c>
      <c r="U51"/>
      <c r="V51"/>
      <c r="W51" t="s">
        <v>248</v>
      </c>
      <c r="X51" t="s">
        <v>1164</v>
      </c>
      <c r="Y51"/>
      <c r="Z51" t="s">
        <v>42</v>
      </c>
      <c r="AA51" t="s">
        <v>74</v>
      </c>
      <c r="AB51" s="5">
        <v>41291.494016203702</v>
      </c>
      <c r="AC51" s="5">
        <v>41467.632280092592</v>
      </c>
      <c r="AD51" t="s">
        <v>220</v>
      </c>
      <c r="AE51" t="s">
        <v>220</v>
      </c>
      <c r="AF51">
        <v>28</v>
      </c>
      <c r="AG51" t="s">
        <v>46</v>
      </c>
      <c r="AH51" t="s">
        <v>902</v>
      </c>
      <c r="AI51" t="s">
        <v>1326</v>
      </c>
      <c r="AJ51">
        <v>1</v>
      </c>
      <c r="AK51" s="51">
        <v>41479.765462962961</v>
      </c>
      <c r="AL51" s="37">
        <f t="shared" si="13"/>
        <v>30</v>
      </c>
      <c r="AM51" s="37"/>
      <c r="AO51"/>
      <c r="AP51"/>
      <c r="AQ51"/>
      <c r="AR51"/>
      <c r="AS51"/>
      <c r="AT51"/>
      <c r="AU51"/>
      <c r="AV51"/>
      <c r="AW51"/>
      <c r="AX51"/>
    </row>
    <row r="52" spans="1:50" s="38" customFormat="1">
      <c r="A52" t="s">
        <v>841</v>
      </c>
      <c r="B52" t="s">
        <v>842</v>
      </c>
      <c r="C52" t="s">
        <v>1188</v>
      </c>
      <c r="D52" t="s">
        <v>50</v>
      </c>
      <c r="E52" t="s">
        <v>4</v>
      </c>
      <c r="F52"/>
      <c r="G52"/>
      <c r="H52"/>
      <c r="I52" t="s">
        <v>72</v>
      </c>
      <c r="J52" t="s">
        <v>64</v>
      </c>
      <c r="K52"/>
      <c r="L52" t="s">
        <v>321</v>
      </c>
      <c r="M52" s="5">
        <v>41297.443009259259</v>
      </c>
      <c r="N52" s="5">
        <v>41296.444699074076</v>
      </c>
      <c r="O52" s="5">
        <v>41467.633159722223</v>
      </c>
      <c r="P52" t="s">
        <v>99</v>
      </c>
      <c r="Q52" t="s">
        <v>326</v>
      </c>
      <c r="R52" t="s">
        <v>55</v>
      </c>
      <c r="S52" t="s">
        <v>74</v>
      </c>
      <c r="T52" t="s">
        <v>218</v>
      </c>
      <c r="U52"/>
      <c r="V52"/>
      <c r="W52" t="s">
        <v>321</v>
      </c>
      <c r="X52" t="s">
        <v>1164</v>
      </c>
      <c r="Y52"/>
      <c r="Z52" t="s">
        <v>49</v>
      </c>
      <c r="AA52" t="s">
        <v>74</v>
      </c>
      <c r="AB52" s="5">
        <v>41296.444699074076</v>
      </c>
      <c r="AC52" s="5">
        <v>41467.633159722223</v>
      </c>
      <c r="AD52" t="s">
        <v>220</v>
      </c>
      <c r="AE52" t="s">
        <v>220</v>
      </c>
      <c r="AF52">
        <v>28</v>
      </c>
      <c r="AG52" t="s">
        <v>46</v>
      </c>
      <c r="AH52" t="s">
        <v>902</v>
      </c>
      <c r="AI52" t="s">
        <v>1570</v>
      </c>
      <c r="AJ52">
        <v>1</v>
      </c>
      <c r="AK52" s="51">
        <v>41467.632280092592</v>
      </c>
      <c r="AL52" s="37">
        <f t="shared" si="13"/>
        <v>28</v>
      </c>
      <c r="AM52" s="37"/>
      <c r="AO52"/>
      <c r="AP52"/>
      <c r="AQ52"/>
      <c r="AR52"/>
      <c r="AS52"/>
      <c r="AT52"/>
      <c r="AU52"/>
      <c r="AV52"/>
      <c r="AW52"/>
      <c r="AX52"/>
    </row>
    <row r="53" spans="1:50" s="38" customFormat="1" ht="15" customHeight="1">
      <c r="A53" t="s">
        <v>926</v>
      </c>
      <c r="B53" t="s">
        <v>927</v>
      </c>
      <c r="C53" t="s">
        <v>1188</v>
      </c>
      <c r="D53" t="s">
        <v>50</v>
      </c>
      <c r="E53" t="s">
        <v>4</v>
      </c>
      <c r="F53"/>
      <c r="G53"/>
      <c r="H53" t="s">
        <v>925</v>
      </c>
      <c r="I53" t="s">
        <v>84</v>
      </c>
      <c r="J53" t="s">
        <v>38</v>
      </c>
      <c r="K53">
        <v>289528962897</v>
      </c>
      <c r="L53" t="s">
        <v>439</v>
      </c>
      <c r="M53" s="5">
        <v>41347.526030092595</v>
      </c>
      <c r="N53" s="5">
        <v>41298.756631944445</v>
      </c>
      <c r="O53" s="5">
        <v>41481.68959490741</v>
      </c>
      <c r="P53" t="s">
        <v>133</v>
      </c>
      <c r="Q53" t="s">
        <v>54</v>
      </c>
      <c r="R53" t="s">
        <v>55</v>
      </c>
      <c r="S53" t="s">
        <v>74</v>
      </c>
      <c r="T53" t="s">
        <v>320</v>
      </c>
      <c r="U53"/>
      <c r="V53"/>
      <c r="W53" t="s">
        <v>248</v>
      </c>
      <c r="X53" t="s">
        <v>1164</v>
      </c>
      <c r="Y53" t="s">
        <v>948</v>
      </c>
      <c r="Z53" t="s">
        <v>49</v>
      </c>
      <c r="AA53" t="s">
        <v>74</v>
      </c>
      <c r="AB53" s="5">
        <v>41298.756631944445</v>
      </c>
      <c r="AC53" s="5">
        <v>41481.68959490741</v>
      </c>
      <c r="AD53" t="s">
        <v>220</v>
      </c>
      <c r="AE53" t="s">
        <v>58</v>
      </c>
      <c r="AF53">
        <v>30</v>
      </c>
      <c r="AG53" t="s">
        <v>46</v>
      </c>
      <c r="AH53" t="s">
        <v>906</v>
      </c>
      <c r="AI53" t="s">
        <v>1347</v>
      </c>
      <c r="AJ53">
        <v>1</v>
      </c>
      <c r="AK53" s="51">
        <v>41467.633159722223</v>
      </c>
      <c r="AL53" s="37">
        <f t="shared" si="13"/>
        <v>28</v>
      </c>
      <c r="AM53" s="37"/>
      <c r="AO53"/>
      <c r="AP53"/>
      <c r="AQ53"/>
      <c r="AR53"/>
      <c r="AS53"/>
      <c r="AT53"/>
      <c r="AU53"/>
      <c r="AV53"/>
      <c r="AW53"/>
      <c r="AX53"/>
    </row>
    <row r="54" spans="1:50" s="38" customFormat="1">
      <c r="A54" t="s">
        <v>894</v>
      </c>
      <c r="B54" t="s">
        <v>895</v>
      </c>
      <c r="C54" t="s">
        <v>1188</v>
      </c>
      <c r="D54" t="s">
        <v>50</v>
      </c>
      <c r="E54" t="s">
        <v>4</v>
      </c>
      <c r="F54" t="s">
        <v>896</v>
      </c>
      <c r="G54"/>
      <c r="H54"/>
      <c r="I54" t="s">
        <v>84</v>
      </c>
      <c r="J54" t="s">
        <v>47</v>
      </c>
      <c r="K54"/>
      <c r="L54" t="s">
        <v>321</v>
      </c>
      <c r="M54" s="5">
        <v>41330.591793981483</v>
      </c>
      <c r="N54" s="5">
        <v>41311.043344907404</v>
      </c>
      <c r="O54" s="5">
        <v>41561.617581018516</v>
      </c>
      <c r="P54" t="s">
        <v>127</v>
      </c>
      <c r="Q54" t="s">
        <v>54</v>
      </c>
      <c r="R54" t="s">
        <v>55</v>
      </c>
      <c r="S54" t="s">
        <v>109</v>
      </c>
      <c r="T54" t="s">
        <v>1273</v>
      </c>
      <c r="U54" t="s">
        <v>104</v>
      </c>
      <c r="V54"/>
      <c r="W54" t="s">
        <v>269</v>
      </c>
      <c r="X54" t="s">
        <v>1164</v>
      </c>
      <c r="Y54"/>
      <c r="Z54" t="s">
        <v>49</v>
      </c>
      <c r="AA54" t="s">
        <v>74</v>
      </c>
      <c r="AB54" s="5">
        <v>41311.043344907404</v>
      </c>
      <c r="AC54" s="5">
        <v>41561.617581018516</v>
      </c>
      <c r="AD54" t="s">
        <v>220</v>
      </c>
      <c r="AE54" t="s">
        <v>220</v>
      </c>
      <c r="AF54">
        <v>42</v>
      </c>
      <c r="AG54" t="s">
        <v>46</v>
      </c>
      <c r="AH54" t="s">
        <v>902</v>
      </c>
      <c r="AI54" t="s">
        <v>1569</v>
      </c>
      <c r="AJ54">
        <v>1</v>
      </c>
      <c r="AK54" s="51">
        <v>41568</v>
      </c>
      <c r="AL54" s="37">
        <f t="shared" si="13"/>
        <v>43</v>
      </c>
      <c r="AM54" s="37"/>
      <c r="AO54"/>
      <c r="AP54"/>
      <c r="AQ54"/>
      <c r="AR54"/>
      <c r="AS54"/>
      <c r="AT54"/>
      <c r="AU54"/>
      <c r="AV54"/>
      <c r="AW54"/>
      <c r="AX54"/>
    </row>
    <row r="55" spans="1:50" s="38" customFormat="1">
      <c r="A55" t="s">
        <v>912</v>
      </c>
      <c r="B55" t="s">
        <v>913</v>
      </c>
      <c r="C55" t="s">
        <v>1188</v>
      </c>
      <c r="D55" t="s">
        <v>50</v>
      </c>
      <c r="E55" t="s">
        <v>4</v>
      </c>
      <c r="F55"/>
      <c r="G55"/>
      <c r="H55"/>
      <c r="I55" t="s">
        <v>84</v>
      </c>
      <c r="J55" t="s">
        <v>38</v>
      </c>
      <c r="K55">
        <v>2939</v>
      </c>
      <c r="L55" t="s">
        <v>321</v>
      </c>
      <c r="M55" s="5">
        <v>41486.63244212963</v>
      </c>
      <c r="N55" s="5">
        <v>41318.440324074072</v>
      </c>
      <c r="O55" s="5">
        <v>41505.5391087963</v>
      </c>
      <c r="P55" t="s">
        <v>99</v>
      </c>
      <c r="Q55" t="s">
        <v>54</v>
      </c>
      <c r="R55" t="s">
        <v>55</v>
      </c>
      <c r="S55" t="s">
        <v>118</v>
      </c>
      <c r="T55" t="s">
        <v>270</v>
      </c>
      <c r="U55"/>
      <c r="V55"/>
      <c r="W55" t="s">
        <v>191</v>
      </c>
      <c r="X55" t="s">
        <v>1164</v>
      </c>
      <c r="Y55"/>
      <c r="Z55" t="s">
        <v>42</v>
      </c>
      <c r="AA55" t="s">
        <v>74</v>
      </c>
      <c r="AB55" s="5">
        <v>41318.440324074072</v>
      </c>
      <c r="AC55" s="5">
        <v>41505.5391087963</v>
      </c>
      <c r="AD55" t="s">
        <v>220</v>
      </c>
      <c r="AE55" t="s">
        <v>220</v>
      </c>
      <c r="AF55">
        <v>34</v>
      </c>
      <c r="AG55" t="s">
        <v>46</v>
      </c>
      <c r="AH55" t="s">
        <v>902</v>
      </c>
      <c r="AI55" t="s">
        <v>1571</v>
      </c>
      <c r="AJ55">
        <v>1</v>
      </c>
      <c r="AK55" s="51">
        <v>41526</v>
      </c>
      <c r="AL55" s="37">
        <f t="shared" si="13"/>
        <v>37</v>
      </c>
      <c r="AM55" s="37"/>
      <c r="AO55"/>
      <c r="AP55"/>
      <c r="AQ55"/>
      <c r="AR55"/>
      <c r="AS55"/>
      <c r="AT55"/>
      <c r="AU55"/>
      <c r="AV55"/>
      <c r="AW55"/>
      <c r="AX55"/>
    </row>
    <row r="56" spans="1:50" s="38" customFormat="1">
      <c r="A56" t="s">
        <v>945</v>
      </c>
      <c r="B56" t="s">
        <v>946</v>
      </c>
      <c r="C56" t="s">
        <v>1188</v>
      </c>
      <c r="D56" t="s">
        <v>50</v>
      </c>
      <c r="E56" t="s">
        <v>4</v>
      </c>
      <c r="F56"/>
      <c r="G56"/>
      <c r="H56" t="s">
        <v>947</v>
      </c>
      <c r="I56" t="s">
        <v>84</v>
      </c>
      <c r="J56" t="s">
        <v>38</v>
      </c>
      <c r="K56">
        <v>1139</v>
      </c>
      <c r="L56" t="s">
        <v>209</v>
      </c>
      <c r="M56" s="5">
        <v>41333.58525462963</v>
      </c>
      <c r="N56" s="5">
        <v>41332.279178240744</v>
      </c>
      <c r="O56" s="5">
        <v>41479.786678240744</v>
      </c>
      <c r="P56" t="s">
        <v>173</v>
      </c>
      <c r="Q56" t="s">
        <v>54</v>
      </c>
      <c r="R56" t="s">
        <v>55</v>
      </c>
      <c r="S56" t="s">
        <v>109</v>
      </c>
      <c r="T56" t="s">
        <v>218</v>
      </c>
      <c r="U56" t="s">
        <v>81</v>
      </c>
      <c r="V56"/>
      <c r="W56" t="s">
        <v>251</v>
      </c>
      <c r="X56" t="s">
        <v>1164</v>
      </c>
      <c r="Y56"/>
      <c r="Z56" t="s">
        <v>49</v>
      </c>
      <c r="AA56" t="s">
        <v>74</v>
      </c>
      <c r="AB56" s="5">
        <v>41332.279178240744</v>
      </c>
      <c r="AC56" s="5">
        <v>41479.786678240744</v>
      </c>
      <c r="AD56" t="s">
        <v>220</v>
      </c>
      <c r="AE56" t="s">
        <v>58</v>
      </c>
      <c r="AF56">
        <v>30</v>
      </c>
      <c r="AG56" t="s">
        <v>46</v>
      </c>
      <c r="AH56" t="s">
        <v>902</v>
      </c>
      <c r="AI56" t="s">
        <v>1536</v>
      </c>
      <c r="AJ56">
        <v>1</v>
      </c>
      <c r="AK56" s="51">
        <v>41502</v>
      </c>
      <c r="AL56" s="37">
        <f t="shared" si="13"/>
        <v>33</v>
      </c>
      <c r="AM56" s="37"/>
      <c r="AO56"/>
      <c r="AP56"/>
      <c r="AQ56"/>
      <c r="AR56"/>
      <c r="AS56"/>
      <c r="AT56"/>
      <c r="AU56"/>
      <c r="AV56"/>
      <c r="AW56"/>
      <c r="AX56"/>
    </row>
    <row r="57" spans="1:50" s="38" customFormat="1" ht="15" customHeight="1">
      <c r="A57" t="s">
        <v>1009</v>
      </c>
      <c r="B57" t="s">
        <v>1010</v>
      </c>
      <c r="C57" t="s">
        <v>1188</v>
      </c>
      <c r="D57" t="s">
        <v>50</v>
      </c>
      <c r="E57" t="s">
        <v>4</v>
      </c>
      <c r="F57"/>
      <c r="G57"/>
      <c r="H57"/>
      <c r="I57" t="s">
        <v>72</v>
      </c>
      <c r="J57" t="s">
        <v>47</v>
      </c>
      <c r="K57">
        <v>2913</v>
      </c>
      <c r="L57" t="s">
        <v>321</v>
      </c>
      <c r="M57" s="5">
        <v>41358.407997685186</v>
      </c>
      <c r="N57" s="5">
        <v>41354.477592592593</v>
      </c>
      <c r="O57" s="5">
        <v>41547.390486111108</v>
      </c>
      <c r="P57" t="s">
        <v>99</v>
      </c>
      <c r="Q57" t="s">
        <v>326</v>
      </c>
      <c r="R57" t="s">
        <v>55</v>
      </c>
      <c r="S57" t="s">
        <v>74</v>
      </c>
      <c r="T57" t="s">
        <v>318</v>
      </c>
      <c r="U57"/>
      <c r="V57"/>
      <c r="W57" t="s">
        <v>321</v>
      </c>
      <c r="X57" t="s">
        <v>1164</v>
      </c>
      <c r="Y57"/>
      <c r="Z57" t="s">
        <v>49</v>
      </c>
      <c r="AA57" t="s">
        <v>74</v>
      </c>
      <c r="AB57" s="5">
        <v>41354.477592592593</v>
      </c>
      <c r="AC57" s="5">
        <v>41547.390486111108</v>
      </c>
      <c r="AD57" t="s">
        <v>220</v>
      </c>
      <c r="AE57" t="s">
        <v>220</v>
      </c>
      <c r="AF57">
        <v>40</v>
      </c>
      <c r="AG57" t="s">
        <v>46</v>
      </c>
      <c r="AH57" t="s">
        <v>902</v>
      </c>
      <c r="AI57" t="s">
        <v>1565</v>
      </c>
      <c r="AJ57">
        <v>1</v>
      </c>
      <c r="AK57" s="51">
        <v>41548</v>
      </c>
      <c r="AL57" s="37">
        <f t="shared" si="13"/>
        <v>40</v>
      </c>
      <c r="AM57" s="37"/>
      <c r="AO57"/>
      <c r="AP57"/>
      <c r="AQ57"/>
      <c r="AR57"/>
      <c r="AS57"/>
      <c r="AT57"/>
      <c r="AU57"/>
      <c r="AV57"/>
      <c r="AW57"/>
      <c r="AX57"/>
    </row>
    <row r="58" spans="1:50" s="38" customFormat="1">
      <c r="A58" t="s">
        <v>1013</v>
      </c>
      <c r="B58" t="s">
        <v>1014</v>
      </c>
      <c r="C58" t="s">
        <v>1188</v>
      </c>
      <c r="D58" t="s">
        <v>50</v>
      </c>
      <c r="E58" t="s">
        <v>4</v>
      </c>
      <c r="F58"/>
      <c r="G58"/>
      <c r="H58"/>
      <c r="I58" t="s">
        <v>72</v>
      </c>
      <c r="J58" t="s">
        <v>47</v>
      </c>
      <c r="K58"/>
      <c r="L58" t="s">
        <v>321</v>
      </c>
      <c r="M58" s="5">
        <v>41358.407719907409</v>
      </c>
      <c r="N58" s="5">
        <v>41354.718287037038</v>
      </c>
      <c r="O58" s="5">
        <v>41550.490011574075</v>
      </c>
      <c r="P58" t="s">
        <v>147</v>
      </c>
      <c r="Q58" t="s">
        <v>54</v>
      </c>
      <c r="R58" t="s">
        <v>55</v>
      </c>
      <c r="S58" t="s">
        <v>74</v>
      </c>
      <c r="T58" t="s">
        <v>318</v>
      </c>
      <c r="U58"/>
      <c r="V58"/>
      <c r="W58" t="s">
        <v>321</v>
      </c>
      <c r="X58" t="s">
        <v>1164</v>
      </c>
      <c r="Y58"/>
      <c r="Z58" t="s">
        <v>49</v>
      </c>
      <c r="AA58" t="s">
        <v>74</v>
      </c>
      <c r="AB58" s="5">
        <v>41354.718287037038</v>
      </c>
      <c r="AC58" s="5">
        <v>41550.490011574075</v>
      </c>
      <c r="AD58" t="s">
        <v>220</v>
      </c>
      <c r="AE58" t="s">
        <v>220</v>
      </c>
      <c r="AF58">
        <v>40</v>
      </c>
      <c r="AG58" t="s">
        <v>46</v>
      </c>
      <c r="AH58" t="s">
        <v>902</v>
      </c>
      <c r="AI58" t="s">
        <v>1572</v>
      </c>
      <c r="AJ58">
        <v>1</v>
      </c>
      <c r="AK58" s="51">
        <v>41551</v>
      </c>
      <c r="AL58" s="37">
        <f t="shared" si="13"/>
        <v>40</v>
      </c>
      <c r="AM58" s="37"/>
      <c r="AO58"/>
      <c r="AP58"/>
      <c r="AQ58"/>
      <c r="AR58"/>
      <c r="AS58"/>
      <c r="AT58"/>
      <c r="AU58"/>
      <c r="AV58"/>
      <c r="AW58"/>
      <c r="AX58"/>
    </row>
    <row r="59" spans="1:50" s="38" customFormat="1" ht="15" customHeight="1">
      <c r="A59" t="s">
        <v>1015</v>
      </c>
      <c r="B59" t="s">
        <v>1016</v>
      </c>
      <c r="C59" t="s">
        <v>1188</v>
      </c>
      <c r="D59" t="s">
        <v>50</v>
      </c>
      <c r="E59" t="s">
        <v>4</v>
      </c>
      <c r="F59"/>
      <c r="G59"/>
      <c r="H59"/>
      <c r="I59" t="s">
        <v>84</v>
      </c>
      <c r="J59" t="s">
        <v>47</v>
      </c>
      <c r="K59" t="s">
        <v>1714</v>
      </c>
      <c r="L59" t="s">
        <v>321</v>
      </c>
      <c r="M59" s="5">
        <v>41358.407453703701</v>
      </c>
      <c r="N59" s="5">
        <v>41355.671273148146</v>
      </c>
      <c r="O59" s="5">
        <v>41547.69902777778</v>
      </c>
      <c r="P59" t="s">
        <v>73</v>
      </c>
      <c r="Q59" t="s">
        <v>54</v>
      </c>
      <c r="R59" t="s">
        <v>55</v>
      </c>
      <c r="S59" t="s">
        <v>118</v>
      </c>
      <c r="T59" t="s">
        <v>244</v>
      </c>
      <c r="U59"/>
      <c r="V59"/>
      <c r="W59" t="s">
        <v>209</v>
      </c>
      <c r="X59" t="s">
        <v>1164</v>
      </c>
      <c r="Y59"/>
      <c r="Z59" t="s">
        <v>49</v>
      </c>
      <c r="AA59" t="s">
        <v>74</v>
      </c>
      <c r="AB59" s="5">
        <v>41355.671273148146</v>
      </c>
      <c r="AC59" s="5">
        <v>41547.69902777778</v>
      </c>
      <c r="AD59" t="s">
        <v>220</v>
      </c>
      <c r="AE59" t="s">
        <v>220</v>
      </c>
      <c r="AF59">
        <v>40</v>
      </c>
      <c r="AG59" t="s">
        <v>46</v>
      </c>
      <c r="AH59" t="s">
        <v>902</v>
      </c>
      <c r="AI59" t="s">
        <v>1573</v>
      </c>
      <c r="AJ59">
        <v>1</v>
      </c>
      <c r="AK59" s="51">
        <v>41549</v>
      </c>
      <c r="AL59" s="37">
        <f t="shared" si="13"/>
        <v>40</v>
      </c>
      <c r="AM59" s="37"/>
      <c r="AO59"/>
      <c r="AP59"/>
      <c r="AQ59"/>
      <c r="AR59"/>
      <c r="AS59"/>
      <c r="AT59"/>
      <c r="AU59"/>
      <c r="AV59"/>
      <c r="AW59"/>
      <c r="AX59"/>
    </row>
    <row r="60" spans="1:50" s="38" customFormat="1">
      <c r="A60" t="s">
        <v>1030</v>
      </c>
      <c r="B60" t="s">
        <v>1031</v>
      </c>
      <c r="C60" t="s">
        <v>1188</v>
      </c>
      <c r="D60" t="s">
        <v>50</v>
      </c>
      <c r="E60" t="s">
        <v>4</v>
      </c>
      <c r="F60"/>
      <c r="G60"/>
      <c r="H60"/>
      <c r="I60" t="s">
        <v>84</v>
      </c>
      <c r="J60" t="s">
        <v>47</v>
      </c>
      <c r="K60" t="s">
        <v>1029</v>
      </c>
      <c r="L60" t="s">
        <v>321</v>
      </c>
      <c r="M60" s="5">
        <v>41361.462430555555</v>
      </c>
      <c r="N60" s="5">
        <v>41361.395150462966</v>
      </c>
      <c r="O60" s="5">
        <v>41508.654456018521</v>
      </c>
      <c r="P60" t="s">
        <v>99</v>
      </c>
      <c r="Q60" t="s">
        <v>54</v>
      </c>
      <c r="R60" t="s">
        <v>55</v>
      </c>
      <c r="S60" t="s">
        <v>74</v>
      </c>
      <c r="T60" t="s">
        <v>318</v>
      </c>
      <c r="U60"/>
      <c r="V60"/>
      <c r="W60" t="s">
        <v>321</v>
      </c>
      <c r="X60" t="s">
        <v>1164</v>
      </c>
      <c r="Y60"/>
      <c r="Z60" t="s">
        <v>49</v>
      </c>
      <c r="AA60" t="s">
        <v>74</v>
      </c>
      <c r="AB60" s="5">
        <v>41361.395150462966</v>
      </c>
      <c r="AC60" s="5">
        <v>41508.654456018521</v>
      </c>
      <c r="AD60" t="s">
        <v>220</v>
      </c>
      <c r="AE60" t="s">
        <v>220</v>
      </c>
      <c r="AF60">
        <v>34</v>
      </c>
      <c r="AG60" t="s">
        <v>46</v>
      </c>
      <c r="AH60" t="s">
        <v>902</v>
      </c>
      <c r="AI60" t="s">
        <v>1571</v>
      </c>
      <c r="AJ60">
        <v>1</v>
      </c>
      <c r="AK60" s="51">
        <v>41526</v>
      </c>
      <c r="AL60" s="37">
        <f t="shared" si="13"/>
        <v>37</v>
      </c>
      <c r="AM60" s="37"/>
      <c r="AO60"/>
      <c r="AP60"/>
      <c r="AQ60"/>
      <c r="AR60"/>
      <c r="AS60"/>
      <c r="AT60"/>
      <c r="AU60"/>
      <c r="AV60"/>
      <c r="AW60"/>
      <c r="AX60"/>
    </row>
    <row r="61" spans="1:50" s="38" customFormat="1" ht="15" customHeight="1">
      <c r="A61" t="s">
        <v>1066</v>
      </c>
      <c r="B61" t="s">
        <v>1067</v>
      </c>
      <c r="C61" t="s">
        <v>1188</v>
      </c>
      <c r="D61" t="s">
        <v>50</v>
      </c>
      <c r="E61" t="s">
        <v>4</v>
      </c>
      <c r="F61"/>
      <c r="G61"/>
      <c r="H61"/>
      <c r="I61" t="s">
        <v>84</v>
      </c>
      <c r="J61" t="s">
        <v>47</v>
      </c>
      <c r="K61"/>
      <c r="L61" t="s">
        <v>268</v>
      </c>
      <c r="M61" s="5">
        <v>41486.602361111109</v>
      </c>
      <c r="N61" s="5">
        <v>41374.581377314818</v>
      </c>
      <c r="O61" s="5">
        <v>41540.612245370372</v>
      </c>
      <c r="P61" t="s">
        <v>73</v>
      </c>
      <c r="Q61" t="s">
        <v>54</v>
      </c>
      <c r="R61" t="s">
        <v>55</v>
      </c>
      <c r="S61" t="s">
        <v>109</v>
      </c>
      <c r="T61" t="s">
        <v>295</v>
      </c>
      <c r="U61" t="s">
        <v>104</v>
      </c>
      <c r="V61"/>
      <c r="W61" t="s">
        <v>251</v>
      </c>
      <c r="X61" t="s">
        <v>1248</v>
      </c>
      <c r="Y61"/>
      <c r="Z61" t="s">
        <v>49</v>
      </c>
      <c r="AA61" t="s">
        <v>74</v>
      </c>
      <c r="AB61" s="5">
        <v>41374.581377314818</v>
      </c>
      <c r="AC61" s="5">
        <v>41540.612245370372</v>
      </c>
      <c r="AD61" t="s">
        <v>220</v>
      </c>
      <c r="AE61" t="s">
        <v>220</v>
      </c>
      <c r="AF61">
        <v>39</v>
      </c>
      <c r="AG61" t="s">
        <v>46</v>
      </c>
      <c r="AH61" t="s">
        <v>1535</v>
      </c>
      <c r="AI61" t="s">
        <v>1536</v>
      </c>
      <c r="AJ61">
        <v>1</v>
      </c>
      <c r="AK61" s="51">
        <v>41516</v>
      </c>
      <c r="AL61" s="37">
        <f t="shared" si="13"/>
        <v>35</v>
      </c>
      <c r="AM61" s="37"/>
      <c r="AO61"/>
      <c r="AP61"/>
      <c r="AQ61"/>
      <c r="AR61"/>
      <c r="AS61"/>
      <c r="AT61"/>
      <c r="AU61"/>
      <c r="AV61"/>
      <c r="AW61"/>
      <c r="AX61"/>
    </row>
    <row r="62" spans="1:50" s="38" customFormat="1">
      <c r="A62" t="s">
        <v>1068</v>
      </c>
      <c r="B62" t="s">
        <v>1069</v>
      </c>
      <c r="C62" t="s">
        <v>1188</v>
      </c>
      <c r="D62" t="s">
        <v>50</v>
      </c>
      <c r="E62" t="s">
        <v>4</v>
      </c>
      <c r="F62"/>
      <c r="G62"/>
      <c r="H62"/>
      <c r="I62" t="s">
        <v>84</v>
      </c>
      <c r="J62" t="s">
        <v>38</v>
      </c>
      <c r="K62" t="s">
        <v>1070</v>
      </c>
      <c r="L62" t="s">
        <v>321</v>
      </c>
      <c r="M62" s="5">
        <v>41375.406041666669</v>
      </c>
      <c r="N62" s="5">
        <v>41374.622349537036</v>
      </c>
      <c r="O62" s="5">
        <v>41479.788564814815</v>
      </c>
      <c r="P62" t="s">
        <v>133</v>
      </c>
      <c r="Q62" t="s">
        <v>54</v>
      </c>
      <c r="R62" t="s">
        <v>55</v>
      </c>
      <c r="S62" t="s">
        <v>118</v>
      </c>
      <c r="T62" t="s">
        <v>244</v>
      </c>
      <c r="U62"/>
      <c r="V62"/>
      <c r="W62" t="s">
        <v>209</v>
      </c>
      <c r="X62" t="s">
        <v>1164</v>
      </c>
      <c r="Y62"/>
      <c r="Z62" t="s">
        <v>49</v>
      </c>
      <c r="AA62" t="s">
        <v>74</v>
      </c>
      <c r="AB62" s="5">
        <v>41374.622349537036</v>
      </c>
      <c r="AC62" s="5">
        <v>41479.788564814815</v>
      </c>
      <c r="AD62" t="s">
        <v>220</v>
      </c>
      <c r="AE62" t="s">
        <v>220</v>
      </c>
      <c r="AF62">
        <v>30</v>
      </c>
      <c r="AG62" t="s">
        <v>46</v>
      </c>
      <c r="AH62" t="s">
        <v>902</v>
      </c>
      <c r="AI62" t="s">
        <v>1536</v>
      </c>
      <c r="AJ62">
        <v>1</v>
      </c>
      <c r="AK62" s="51">
        <v>41534</v>
      </c>
      <c r="AL62" s="37">
        <f t="shared" si="13"/>
        <v>38</v>
      </c>
      <c r="AM62" s="37"/>
      <c r="AO62"/>
      <c r="AP62"/>
      <c r="AQ62"/>
      <c r="AR62"/>
      <c r="AS62"/>
      <c r="AT62"/>
      <c r="AU62"/>
      <c r="AV62"/>
      <c r="AW62"/>
      <c r="AX62"/>
    </row>
    <row r="63" spans="1:50" s="38" customFormat="1" ht="15" customHeight="1">
      <c r="A63" t="s">
        <v>1071</v>
      </c>
      <c r="B63" t="s">
        <v>1072</v>
      </c>
      <c r="C63" t="s">
        <v>1188</v>
      </c>
      <c r="D63" t="s">
        <v>50</v>
      </c>
      <c r="E63" t="s">
        <v>4</v>
      </c>
      <c r="F63"/>
      <c r="G63"/>
      <c r="H63"/>
      <c r="I63" t="s">
        <v>84</v>
      </c>
      <c r="J63" t="s">
        <v>47</v>
      </c>
      <c r="K63">
        <v>3021</v>
      </c>
      <c r="L63" t="s">
        <v>248</v>
      </c>
      <c r="M63" s="5">
        <v>41379.57230324074</v>
      </c>
      <c r="N63" s="5">
        <v>41376.495636574073</v>
      </c>
      <c r="O63" s="5">
        <v>41542.517777777779</v>
      </c>
      <c r="P63" t="s">
        <v>99</v>
      </c>
      <c r="Q63" t="s">
        <v>326</v>
      </c>
      <c r="R63" t="s">
        <v>55</v>
      </c>
      <c r="S63" t="s">
        <v>118</v>
      </c>
      <c r="T63" t="s">
        <v>1273</v>
      </c>
      <c r="U63" t="s">
        <v>104</v>
      </c>
      <c r="V63"/>
      <c r="W63" t="s">
        <v>209</v>
      </c>
      <c r="X63" t="s">
        <v>1164</v>
      </c>
      <c r="Y63"/>
      <c r="Z63" t="s">
        <v>49</v>
      </c>
      <c r="AA63" t="s">
        <v>74</v>
      </c>
      <c r="AB63" s="5">
        <v>41376.495636574073</v>
      </c>
      <c r="AC63" s="5">
        <v>41542.517777777779</v>
      </c>
      <c r="AD63" t="s">
        <v>220</v>
      </c>
      <c r="AE63" t="s">
        <v>220</v>
      </c>
      <c r="AF63">
        <v>39</v>
      </c>
      <c r="AG63" t="s">
        <v>46</v>
      </c>
      <c r="AH63" t="s">
        <v>902</v>
      </c>
      <c r="AI63" t="s">
        <v>1326</v>
      </c>
      <c r="AJ63">
        <v>1</v>
      </c>
      <c r="AK63" s="51">
        <v>41479.788564814815</v>
      </c>
      <c r="AL63" s="37">
        <f t="shared" si="13"/>
        <v>30</v>
      </c>
      <c r="AM63" s="37"/>
      <c r="AO63"/>
      <c r="AP63"/>
      <c r="AQ63"/>
      <c r="AR63"/>
      <c r="AS63"/>
      <c r="AT63"/>
      <c r="AU63"/>
      <c r="AV63"/>
      <c r="AW63"/>
      <c r="AX63"/>
    </row>
    <row r="64" spans="1:50" s="38" customFormat="1">
      <c r="A64" t="s">
        <v>1100</v>
      </c>
      <c r="B64" t="s">
        <v>1101</v>
      </c>
      <c r="C64" t="s">
        <v>1188</v>
      </c>
      <c r="D64" t="s">
        <v>50</v>
      </c>
      <c r="E64" t="s">
        <v>4</v>
      </c>
      <c r="F64"/>
      <c r="G64"/>
      <c r="H64" t="s">
        <v>1528</v>
      </c>
      <c r="I64" t="s">
        <v>72</v>
      </c>
      <c r="J64" t="s">
        <v>47</v>
      </c>
      <c r="K64"/>
      <c r="L64" t="s">
        <v>321</v>
      </c>
      <c r="M64" s="5">
        <v>41411.495057870372</v>
      </c>
      <c r="N64" s="5">
        <v>41384.782488425924</v>
      </c>
      <c r="O64" s="5">
        <v>41577.462280092594</v>
      </c>
      <c r="P64" t="s">
        <v>173</v>
      </c>
      <c r="Q64" t="s">
        <v>54</v>
      </c>
      <c r="R64" t="s">
        <v>55</v>
      </c>
      <c r="S64" t="s">
        <v>118</v>
      </c>
      <c r="T64" t="s">
        <v>244</v>
      </c>
      <c r="U64" t="s">
        <v>104</v>
      </c>
      <c r="V64" t="s">
        <v>1532</v>
      </c>
      <c r="W64" t="s">
        <v>209</v>
      </c>
      <c r="X64" t="s">
        <v>1164</v>
      </c>
      <c r="Y64"/>
      <c r="Z64" t="s">
        <v>49</v>
      </c>
      <c r="AA64" t="s">
        <v>74</v>
      </c>
      <c r="AB64" s="5">
        <v>41384.782488425924</v>
      </c>
      <c r="AC64" s="5">
        <v>41577.462280092594</v>
      </c>
      <c r="AD64" t="s">
        <v>220</v>
      </c>
      <c r="AE64" t="s">
        <v>220</v>
      </c>
      <c r="AF64">
        <v>44</v>
      </c>
      <c r="AG64" t="s">
        <v>46</v>
      </c>
      <c r="AH64" t="s">
        <v>902</v>
      </c>
      <c r="AI64" t="s">
        <v>1529</v>
      </c>
      <c r="AJ64">
        <v>1</v>
      </c>
      <c r="AK64" s="51">
        <v>41568</v>
      </c>
      <c r="AL64" s="37">
        <f t="shared" si="13"/>
        <v>43</v>
      </c>
      <c r="AM64" s="37"/>
      <c r="AO64"/>
      <c r="AP64"/>
      <c r="AQ64"/>
      <c r="AR64"/>
      <c r="AS64"/>
      <c r="AT64"/>
      <c r="AU64"/>
      <c r="AV64"/>
      <c r="AW64"/>
      <c r="AX64"/>
    </row>
    <row r="65" spans="1:50" s="38" customFormat="1">
      <c r="A65" t="s">
        <v>1120</v>
      </c>
      <c r="B65" t="s">
        <v>1121</v>
      </c>
      <c r="C65" t="s">
        <v>1188</v>
      </c>
      <c r="D65" t="s">
        <v>50</v>
      </c>
      <c r="E65" t="s">
        <v>4</v>
      </c>
      <c r="F65"/>
      <c r="G65"/>
      <c r="H65"/>
      <c r="I65" t="s">
        <v>72</v>
      </c>
      <c r="J65" t="s">
        <v>47</v>
      </c>
      <c r="K65"/>
      <c r="L65" t="s">
        <v>321</v>
      </c>
      <c r="M65" s="5">
        <v>41393.471064814818</v>
      </c>
      <c r="N65" s="5">
        <v>41390.702094907407</v>
      </c>
      <c r="O65" s="5">
        <v>41479.790648148148</v>
      </c>
      <c r="P65" t="s">
        <v>61</v>
      </c>
      <c r="Q65" t="s">
        <v>54</v>
      </c>
      <c r="R65" t="s">
        <v>55</v>
      </c>
      <c r="S65" t="s">
        <v>118</v>
      </c>
      <c r="T65" t="s">
        <v>218</v>
      </c>
      <c r="U65"/>
      <c r="V65"/>
      <c r="W65" t="s">
        <v>209</v>
      </c>
      <c r="X65" t="s">
        <v>1164</v>
      </c>
      <c r="Y65"/>
      <c r="Z65" t="s">
        <v>63</v>
      </c>
      <c r="AA65" t="s">
        <v>74</v>
      </c>
      <c r="AB65" s="5">
        <v>41390.702094907407</v>
      </c>
      <c r="AC65" s="5">
        <v>41479.790648148148</v>
      </c>
      <c r="AD65" t="s">
        <v>220</v>
      </c>
      <c r="AE65" t="s">
        <v>220</v>
      </c>
      <c r="AF65">
        <v>30</v>
      </c>
      <c r="AG65" t="s">
        <v>46</v>
      </c>
      <c r="AH65" t="s">
        <v>902</v>
      </c>
      <c r="AI65" t="s">
        <v>1574</v>
      </c>
      <c r="AJ65">
        <v>1</v>
      </c>
      <c r="AK65" s="51">
        <v>41526</v>
      </c>
      <c r="AL65" s="37">
        <f t="shared" si="13"/>
        <v>37</v>
      </c>
      <c r="AM65" s="37"/>
      <c r="AO65"/>
      <c r="AP65"/>
      <c r="AQ65"/>
      <c r="AR65"/>
      <c r="AS65"/>
      <c r="AT65"/>
      <c r="AU65"/>
      <c r="AV65"/>
      <c r="AW65"/>
      <c r="AX65"/>
    </row>
    <row r="66" spans="1:50" s="38" customFormat="1">
      <c r="A66" t="s">
        <v>1134</v>
      </c>
      <c r="B66" t="s">
        <v>1135</v>
      </c>
      <c r="C66" t="s">
        <v>1188</v>
      </c>
      <c r="D66" t="s">
        <v>50</v>
      </c>
      <c r="E66" t="s">
        <v>4</v>
      </c>
      <c r="F66"/>
      <c r="G66"/>
      <c r="H66"/>
      <c r="I66" t="s">
        <v>72</v>
      </c>
      <c r="J66" t="s">
        <v>47</v>
      </c>
      <c r="K66"/>
      <c r="L66" t="s">
        <v>321</v>
      </c>
      <c r="M66" s="5">
        <v>41523.703900462962</v>
      </c>
      <c r="N66" s="5">
        <v>41394.661412037036</v>
      </c>
      <c r="O66" s="5">
        <v>41526.579317129632</v>
      </c>
      <c r="P66" t="s">
        <v>99</v>
      </c>
      <c r="Q66" t="s">
        <v>326</v>
      </c>
      <c r="R66" t="s">
        <v>55</v>
      </c>
      <c r="S66" t="s">
        <v>40</v>
      </c>
      <c r="T66" t="s">
        <v>318</v>
      </c>
      <c r="U66"/>
      <c r="V66"/>
      <c r="W66" t="s">
        <v>209</v>
      </c>
      <c r="X66" t="s">
        <v>1164</v>
      </c>
      <c r="Y66"/>
      <c r="Z66" t="s">
        <v>49</v>
      </c>
      <c r="AA66" t="s">
        <v>74</v>
      </c>
      <c r="AB66" s="5">
        <v>41394.661412037036</v>
      </c>
      <c r="AC66" s="5">
        <v>41526.579317129632</v>
      </c>
      <c r="AD66" t="s">
        <v>220</v>
      </c>
      <c r="AE66" t="s">
        <v>220</v>
      </c>
      <c r="AF66">
        <v>37</v>
      </c>
      <c r="AG66" t="s">
        <v>46</v>
      </c>
      <c r="AH66" t="s">
        <v>902</v>
      </c>
      <c r="AI66" t="s">
        <v>1567</v>
      </c>
      <c r="AJ66">
        <v>1</v>
      </c>
      <c r="AK66" s="51">
        <v>41479.790648148148</v>
      </c>
      <c r="AL66" s="37">
        <f t="shared" ref="AL66:AL97" si="14">WEEKNUM(AK66)</f>
        <v>30</v>
      </c>
      <c r="AM66" s="37"/>
      <c r="AO66"/>
      <c r="AP66"/>
      <c r="AQ66"/>
      <c r="AR66"/>
      <c r="AS66"/>
      <c r="AT66"/>
      <c r="AU66"/>
      <c r="AV66"/>
      <c r="AW66"/>
      <c r="AX66"/>
    </row>
    <row r="67" spans="1:50" s="38" customFormat="1" ht="15" customHeight="1">
      <c r="A67" t="s">
        <v>1136</v>
      </c>
      <c r="B67" t="s">
        <v>1137</v>
      </c>
      <c r="C67" t="s">
        <v>1188</v>
      </c>
      <c r="D67" t="s">
        <v>50</v>
      </c>
      <c r="E67" t="s">
        <v>4</v>
      </c>
      <c r="F67"/>
      <c r="G67"/>
      <c r="H67"/>
      <c r="I67" t="s">
        <v>72</v>
      </c>
      <c r="J67" t="s">
        <v>47</v>
      </c>
      <c r="K67"/>
      <c r="L67" t="s">
        <v>321</v>
      </c>
      <c r="M67" s="5">
        <v>41396.396064814813</v>
      </c>
      <c r="N67" s="5">
        <v>41395.480682870373</v>
      </c>
      <c r="O67" s="5">
        <v>41547.700173611112</v>
      </c>
      <c r="P67" t="s">
        <v>99</v>
      </c>
      <c r="Q67" t="s">
        <v>54</v>
      </c>
      <c r="R67" t="s">
        <v>55</v>
      </c>
      <c r="S67" t="s">
        <v>118</v>
      </c>
      <c r="T67" t="s">
        <v>87</v>
      </c>
      <c r="U67"/>
      <c r="V67"/>
      <c r="W67" t="s">
        <v>209</v>
      </c>
      <c r="X67" t="s">
        <v>1164</v>
      </c>
      <c r="Y67"/>
      <c r="Z67" t="s">
        <v>49</v>
      </c>
      <c r="AA67" t="s">
        <v>74</v>
      </c>
      <c r="AB67" s="5">
        <v>41395.480682870373</v>
      </c>
      <c r="AC67" s="5">
        <v>41547.700173611112</v>
      </c>
      <c r="AD67" t="s">
        <v>220</v>
      </c>
      <c r="AE67" t="s">
        <v>220</v>
      </c>
      <c r="AF67">
        <v>40</v>
      </c>
      <c r="AG67" t="s">
        <v>46</v>
      </c>
      <c r="AH67" t="s">
        <v>902</v>
      </c>
      <c r="AI67" t="s">
        <v>1575</v>
      </c>
      <c r="AJ67">
        <v>1</v>
      </c>
      <c r="AK67" s="51">
        <v>41548</v>
      </c>
      <c r="AL67" s="37">
        <f t="shared" si="14"/>
        <v>40</v>
      </c>
      <c r="AM67" s="37"/>
      <c r="AO67"/>
      <c r="AP67"/>
      <c r="AQ67"/>
      <c r="AR67"/>
      <c r="AS67"/>
      <c r="AT67"/>
      <c r="AU67"/>
      <c r="AV67"/>
      <c r="AW67"/>
      <c r="AX67"/>
    </row>
    <row r="68" spans="1:50">
      <c r="A68" t="s">
        <v>1154</v>
      </c>
      <c r="B68" t="s">
        <v>1155</v>
      </c>
      <c r="C68" t="s">
        <v>67</v>
      </c>
      <c r="D68" t="s">
        <v>36</v>
      </c>
      <c r="E68" t="s">
        <v>4</v>
      </c>
      <c r="F68" t="s">
        <v>1156</v>
      </c>
      <c r="G68" t="s">
        <v>1156</v>
      </c>
      <c r="H68"/>
      <c r="I68" t="s">
        <v>72</v>
      </c>
      <c r="J68" t="s">
        <v>108</v>
      </c>
      <c r="K68">
        <v>2693</v>
      </c>
      <c r="L68" t="s">
        <v>209</v>
      </c>
      <c r="M68" s="5">
        <v>41397.615173611113</v>
      </c>
      <c r="N68" s="5">
        <v>41397.464687500003</v>
      </c>
      <c r="O68"/>
      <c r="P68" t="s">
        <v>53</v>
      </c>
      <c r="Q68"/>
      <c r="R68"/>
      <c r="S68" t="s">
        <v>118</v>
      </c>
      <c r="T68"/>
      <c r="U68" t="s">
        <v>104</v>
      </c>
      <c r="V68"/>
      <c r="W68" t="s">
        <v>345</v>
      </c>
      <c r="X68" t="s">
        <v>1164</v>
      </c>
      <c r="Y68"/>
      <c r="Z68" t="s">
        <v>42</v>
      </c>
      <c r="AA68" t="s">
        <v>74</v>
      </c>
      <c r="AB68" s="5">
        <v>41397.464687500003</v>
      </c>
      <c r="AC68"/>
      <c r="AD68" t="s">
        <v>220</v>
      </c>
      <c r="AE68" t="s">
        <v>220</v>
      </c>
      <c r="AF68">
        <v>0</v>
      </c>
      <c r="AG68" t="s">
        <v>46</v>
      </c>
      <c r="AH68" t="s">
        <v>902</v>
      </c>
      <c r="AI68" t="s">
        <v>1559</v>
      </c>
      <c r="AJ68" s="9">
        <v>1</v>
      </c>
      <c r="AK68" s="178">
        <v>41698</v>
      </c>
      <c r="AL68" s="37">
        <f t="shared" si="14"/>
        <v>9</v>
      </c>
      <c r="AM68" s="37"/>
      <c r="AN68"/>
      <c r="AO68"/>
    </row>
    <row r="69" spans="1:50" ht="15" customHeight="1">
      <c r="A69" t="s">
        <v>1221</v>
      </c>
      <c r="B69" t="s">
        <v>1222</v>
      </c>
      <c r="C69" t="s">
        <v>1188</v>
      </c>
      <c r="D69" t="s">
        <v>50</v>
      </c>
      <c r="E69" t="s">
        <v>4</v>
      </c>
      <c r="F69"/>
      <c r="G69"/>
      <c r="H69"/>
      <c r="I69" t="s">
        <v>84</v>
      </c>
      <c r="J69" t="s">
        <v>47</v>
      </c>
      <c r="K69"/>
      <c r="L69" t="s">
        <v>338</v>
      </c>
      <c r="M69" s="5">
        <v>41423.584363425929</v>
      </c>
      <c r="N69" s="5">
        <v>41412.38653935185</v>
      </c>
      <c r="O69" s="5">
        <v>41548.542592592596</v>
      </c>
      <c r="P69" t="s">
        <v>173</v>
      </c>
      <c r="Q69" t="s">
        <v>54</v>
      </c>
      <c r="R69" t="s">
        <v>55</v>
      </c>
      <c r="S69" t="s">
        <v>109</v>
      </c>
      <c r="T69" t="s">
        <v>1273</v>
      </c>
      <c r="U69" t="s">
        <v>104</v>
      </c>
      <c r="V69"/>
      <c r="W69" t="s">
        <v>251</v>
      </c>
      <c r="X69" t="s">
        <v>1248</v>
      </c>
      <c r="Y69"/>
      <c r="Z69" t="s">
        <v>49</v>
      </c>
      <c r="AA69" t="s">
        <v>74</v>
      </c>
      <c r="AB69" s="5">
        <v>41412.38653935185</v>
      </c>
      <c r="AC69" s="5">
        <v>41548.542800925927</v>
      </c>
      <c r="AD69" t="s">
        <v>309</v>
      </c>
      <c r="AE69" t="s">
        <v>309</v>
      </c>
      <c r="AF69">
        <v>40</v>
      </c>
      <c r="AG69" t="s">
        <v>46</v>
      </c>
      <c r="AH69" t="s">
        <v>1535</v>
      </c>
      <c r="AI69" t="s">
        <v>1536</v>
      </c>
      <c r="AJ69">
        <v>1</v>
      </c>
      <c r="AK69" s="51">
        <v>41551</v>
      </c>
      <c r="AL69" s="37">
        <f t="shared" si="14"/>
        <v>40</v>
      </c>
      <c r="AM69" s="37"/>
      <c r="AN69"/>
      <c r="AO69"/>
    </row>
    <row r="70" spans="1:50">
      <c r="A70" t="s">
        <v>1226</v>
      </c>
      <c r="B70" t="s">
        <v>1227</v>
      </c>
      <c r="C70" t="s">
        <v>1188</v>
      </c>
      <c r="D70" t="s">
        <v>50</v>
      </c>
      <c r="E70" t="s">
        <v>4</v>
      </c>
      <c r="F70"/>
      <c r="G70"/>
      <c r="H70"/>
      <c r="I70" t="s">
        <v>84</v>
      </c>
      <c r="J70" t="s">
        <v>47</v>
      </c>
      <c r="K70"/>
      <c r="L70" t="s">
        <v>393</v>
      </c>
      <c r="M70" s="5">
        <v>41531.618043981478</v>
      </c>
      <c r="N70" s="5">
        <v>41414.270844907405</v>
      </c>
      <c r="O70" s="5">
        <v>41544.633726851855</v>
      </c>
      <c r="P70" t="s">
        <v>99</v>
      </c>
      <c r="Q70" t="s">
        <v>54</v>
      </c>
      <c r="R70" t="s">
        <v>55</v>
      </c>
      <c r="S70" t="s">
        <v>109</v>
      </c>
      <c r="T70" t="s">
        <v>208</v>
      </c>
      <c r="U70"/>
      <c r="V70"/>
      <c r="W70" t="s">
        <v>251</v>
      </c>
      <c r="X70" t="s">
        <v>1164</v>
      </c>
      <c r="Y70"/>
      <c r="Z70" t="s">
        <v>49</v>
      </c>
      <c r="AA70" t="s">
        <v>74</v>
      </c>
      <c r="AB70" s="5">
        <v>41414.270844907405</v>
      </c>
      <c r="AC70" s="5">
        <v>41544.633726851855</v>
      </c>
      <c r="AD70" t="s">
        <v>220</v>
      </c>
      <c r="AE70" t="s">
        <v>220</v>
      </c>
      <c r="AF70">
        <v>39</v>
      </c>
      <c r="AG70" t="s">
        <v>46</v>
      </c>
      <c r="AH70" t="s">
        <v>904</v>
      </c>
      <c r="AI70" t="s">
        <v>1347</v>
      </c>
      <c r="AJ70">
        <v>2</v>
      </c>
      <c r="AK70" s="51">
        <v>41534</v>
      </c>
      <c r="AL70" s="37">
        <f t="shared" si="14"/>
        <v>38</v>
      </c>
      <c r="AM70" s="37"/>
      <c r="AN70"/>
      <c r="AO70"/>
    </row>
    <row r="71" spans="1:50" ht="15" customHeight="1">
      <c r="A71" t="s">
        <v>1278</v>
      </c>
      <c r="B71" t="s">
        <v>1292</v>
      </c>
      <c r="C71" t="s">
        <v>1188</v>
      </c>
      <c r="D71" t="s">
        <v>50</v>
      </c>
      <c r="E71" t="s">
        <v>4</v>
      </c>
      <c r="F71"/>
      <c r="G71"/>
      <c r="H71"/>
      <c r="I71" t="s">
        <v>72</v>
      </c>
      <c r="J71" t="s">
        <v>38</v>
      </c>
      <c r="K71"/>
      <c r="L71" t="s">
        <v>321</v>
      </c>
      <c r="M71" s="5">
        <v>41428.791180555556</v>
      </c>
      <c r="N71" s="5">
        <v>41424.538425925923</v>
      </c>
      <c r="O71" s="5">
        <v>41542.518310185187</v>
      </c>
      <c r="P71" t="s">
        <v>53</v>
      </c>
      <c r="Q71" t="s">
        <v>54</v>
      </c>
      <c r="R71" t="s">
        <v>55</v>
      </c>
      <c r="S71" t="s">
        <v>118</v>
      </c>
      <c r="T71" t="s">
        <v>218</v>
      </c>
      <c r="U71"/>
      <c r="V71"/>
      <c r="W71" t="s">
        <v>209</v>
      </c>
      <c r="X71" t="s">
        <v>1164</v>
      </c>
      <c r="Y71"/>
      <c r="Z71" t="s">
        <v>49</v>
      </c>
      <c r="AA71" t="s">
        <v>74</v>
      </c>
      <c r="AB71" s="5">
        <v>41424.538425925923</v>
      </c>
      <c r="AC71" s="5">
        <v>41542.518310185187</v>
      </c>
      <c r="AD71" t="s">
        <v>220</v>
      </c>
      <c r="AE71" t="s">
        <v>220</v>
      </c>
      <c r="AF71">
        <v>39</v>
      </c>
      <c r="AG71" t="s">
        <v>46</v>
      </c>
      <c r="AH71" t="s">
        <v>902</v>
      </c>
      <c r="AI71" t="s">
        <v>1557</v>
      </c>
      <c r="AJ71">
        <v>2</v>
      </c>
      <c r="AK71" s="51">
        <v>41532</v>
      </c>
      <c r="AL71" s="37">
        <f t="shared" si="14"/>
        <v>38</v>
      </c>
      <c r="AM71" s="37"/>
      <c r="AN71"/>
      <c r="AO71"/>
    </row>
    <row r="72" spans="1:50" ht="15" customHeight="1">
      <c r="A72" t="s">
        <v>1721</v>
      </c>
      <c r="B72" t="s">
        <v>1722</v>
      </c>
      <c r="C72" t="s">
        <v>67</v>
      </c>
      <c r="D72" t="s">
        <v>83</v>
      </c>
      <c r="E72" t="s">
        <v>4</v>
      </c>
      <c r="F72"/>
      <c r="G72"/>
      <c r="H72"/>
      <c r="I72" t="s">
        <v>245</v>
      </c>
      <c r="J72" t="s">
        <v>47</v>
      </c>
      <c r="K72">
        <v>2649</v>
      </c>
      <c r="L72" t="s">
        <v>439</v>
      </c>
      <c r="M72" s="5">
        <v>41576.595925925925</v>
      </c>
      <c r="N72" s="5">
        <v>41429.850532407407</v>
      </c>
      <c r="O72"/>
      <c r="P72"/>
      <c r="Q72"/>
      <c r="R72"/>
      <c r="S72" t="s">
        <v>74</v>
      </c>
      <c r="T72"/>
      <c r="U72"/>
      <c r="V72"/>
      <c r="W72" t="s">
        <v>248</v>
      </c>
      <c r="X72" t="s">
        <v>1164</v>
      </c>
      <c r="Y72"/>
      <c r="Z72" t="s">
        <v>63</v>
      </c>
      <c r="AA72" t="s">
        <v>74</v>
      </c>
      <c r="AB72" s="5">
        <v>41429.850532407407</v>
      </c>
      <c r="AC72"/>
      <c r="AD72" t="s">
        <v>220</v>
      </c>
      <c r="AE72" t="s">
        <v>58</v>
      </c>
      <c r="AF72">
        <v>0</v>
      </c>
      <c r="AG72" t="s">
        <v>46</v>
      </c>
      <c r="AH72" t="s">
        <v>906</v>
      </c>
      <c r="AI72" t="s">
        <v>1347</v>
      </c>
      <c r="AJ72" s="9"/>
      <c r="AK72" s="179">
        <v>41695</v>
      </c>
      <c r="AL72" s="127">
        <f t="shared" si="14"/>
        <v>9</v>
      </c>
      <c r="AM72" s="128"/>
      <c r="AN72"/>
      <c r="AO72"/>
    </row>
    <row r="73" spans="1:50" ht="15" customHeight="1">
      <c r="A73" t="s">
        <v>1354</v>
      </c>
      <c r="B73" t="s">
        <v>1355</v>
      </c>
      <c r="C73" t="s">
        <v>1188</v>
      </c>
      <c r="D73" t="s">
        <v>50</v>
      </c>
      <c r="E73" t="s">
        <v>4</v>
      </c>
      <c r="F73"/>
      <c r="G73"/>
      <c r="H73"/>
      <c r="I73" t="s">
        <v>84</v>
      </c>
      <c r="J73" t="s">
        <v>47</v>
      </c>
      <c r="K73">
        <v>3156</v>
      </c>
      <c r="L73" t="s">
        <v>321</v>
      </c>
      <c r="M73" s="5">
        <v>41442.617592592593</v>
      </c>
      <c r="N73" s="5">
        <v>41439.600254629629</v>
      </c>
      <c r="O73" s="5">
        <v>41467.635046296295</v>
      </c>
      <c r="P73" t="s">
        <v>99</v>
      </c>
      <c r="Q73" t="s">
        <v>54</v>
      </c>
      <c r="R73" t="s">
        <v>55</v>
      </c>
      <c r="S73" t="s">
        <v>118</v>
      </c>
      <c r="T73" t="s">
        <v>218</v>
      </c>
      <c r="U73"/>
      <c r="V73"/>
      <c r="W73" t="s">
        <v>209</v>
      </c>
      <c r="X73" t="s">
        <v>1164</v>
      </c>
      <c r="Y73"/>
      <c r="Z73" t="s">
        <v>49</v>
      </c>
      <c r="AA73" t="s">
        <v>74</v>
      </c>
      <c r="AB73" s="5">
        <v>41439.600254629629</v>
      </c>
      <c r="AC73" s="5">
        <v>41467.635046296295</v>
      </c>
      <c r="AD73" t="s">
        <v>220</v>
      </c>
      <c r="AE73" t="s">
        <v>220</v>
      </c>
      <c r="AF73">
        <v>28</v>
      </c>
      <c r="AG73" t="s">
        <v>46</v>
      </c>
      <c r="AH73" t="s">
        <v>902</v>
      </c>
      <c r="AI73" t="s">
        <v>1569</v>
      </c>
      <c r="AJ73">
        <v>1</v>
      </c>
      <c r="AK73" s="51">
        <v>41516</v>
      </c>
      <c r="AL73" s="37">
        <f t="shared" si="14"/>
        <v>35</v>
      </c>
      <c r="AM73" s="37"/>
      <c r="AN73"/>
      <c r="AO73"/>
    </row>
    <row r="74" spans="1:50" ht="15" customHeight="1">
      <c r="A74" t="s">
        <v>1356</v>
      </c>
      <c r="B74" t="s">
        <v>1357</v>
      </c>
      <c r="C74" t="s">
        <v>1188</v>
      </c>
      <c r="D74" t="s">
        <v>50</v>
      </c>
      <c r="E74" t="s">
        <v>4</v>
      </c>
      <c r="F74"/>
      <c r="G74"/>
      <c r="H74"/>
      <c r="I74" t="s">
        <v>72</v>
      </c>
      <c r="J74" t="s">
        <v>47</v>
      </c>
      <c r="K74"/>
      <c r="L74" t="s">
        <v>321</v>
      </c>
      <c r="M74" s="5">
        <v>41561.462905092594</v>
      </c>
      <c r="N74" s="5">
        <v>41439.676793981482</v>
      </c>
      <c r="O74" s="5">
        <v>41561.618206018517</v>
      </c>
      <c r="P74" t="s">
        <v>99</v>
      </c>
      <c r="Q74" t="s">
        <v>54</v>
      </c>
      <c r="R74" t="s">
        <v>55</v>
      </c>
      <c r="S74" t="s">
        <v>118</v>
      </c>
      <c r="T74" t="s">
        <v>1273</v>
      </c>
      <c r="U74"/>
      <c r="V74"/>
      <c r="W74" t="s">
        <v>209</v>
      </c>
      <c r="X74" t="s">
        <v>1164</v>
      </c>
      <c r="Y74"/>
      <c r="Z74" t="s">
        <v>49</v>
      </c>
      <c r="AA74" t="s">
        <v>74</v>
      </c>
      <c r="AB74" s="5">
        <v>41439.676793981482</v>
      </c>
      <c r="AC74" s="5">
        <v>41561.618206018517</v>
      </c>
      <c r="AD74" t="s">
        <v>220</v>
      </c>
      <c r="AE74" t="s">
        <v>220</v>
      </c>
      <c r="AF74">
        <v>42</v>
      </c>
      <c r="AG74" t="s">
        <v>46</v>
      </c>
      <c r="AH74" t="s">
        <v>902</v>
      </c>
      <c r="AI74" t="s">
        <v>1569</v>
      </c>
      <c r="AJ74">
        <v>1</v>
      </c>
      <c r="AK74" s="51">
        <v>41558</v>
      </c>
      <c r="AL74" s="37">
        <f t="shared" si="14"/>
        <v>41</v>
      </c>
      <c r="AM74" s="37"/>
      <c r="AN74"/>
      <c r="AO74"/>
    </row>
    <row r="75" spans="1:50" ht="15" customHeight="1">
      <c r="A75" t="s">
        <v>1379</v>
      </c>
      <c r="B75" t="s">
        <v>1380</v>
      </c>
      <c r="C75" t="s">
        <v>1188</v>
      </c>
      <c r="D75" t="s">
        <v>50</v>
      </c>
      <c r="E75" t="s">
        <v>4</v>
      </c>
      <c r="F75"/>
      <c r="G75"/>
      <c r="H75"/>
      <c r="I75" t="s">
        <v>72</v>
      </c>
      <c r="J75" t="s">
        <v>108</v>
      </c>
      <c r="K75" t="s">
        <v>1714</v>
      </c>
      <c r="L75" t="s">
        <v>321</v>
      </c>
      <c r="M75" s="5">
        <v>41452.426134259258</v>
      </c>
      <c r="N75" s="5">
        <v>41452.410046296296</v>
      </c>
      <c r="O75" s="5">
        <v>41547.699745370373</v>
      </c>
      <c r="P75" t="s">
        <v>147</v>
      </c>
      <c r="Q75" t="s">
        <v>54</v>
      </c>
      <c r="R75" t="s">
        <v>55</v>
      </c>
      <c r="S75" t="s">
        <v>74</v>
      </c>
      <c r="T75" t="s">
        <v>244</v>
      </c>
      <c r="U75"/>
      <c r="V75"/>
      <c r="W75" t="s">
        <v>321</v>
      </c>
      <c r="X75" t="s">
        <v>1164</v>
      </c>
      <c r="Y75"/>
      <c r="Z75" t="s">
        <v>42</v>
      </c>
      <c r="AA75" t="s">
        <v>74</v>
      </c>
      <c r="AB75" s="5">
        <v>41452.410046296296</v>
      </c>
      <c r="AC75" s="5">
        <v>41547.699745370373</v>
      </c>
      <c r="AD75" t="s">
        <v>220</v>
      </c>
      <c r="AE75" t="s">
        <v>220</v>
      </c>
      <c r="AF75">
        <v>40</v>
      </c>
      <c r="AG75" t="s">
        <v>46</v>
      </c>
      <c r="AH75" t="s">
        <v>902</v>
      </c>
      <c r="AI75" t="s">
        <v>1573</v>
      </c>
      <c r="AJ75">
        <v>1</v>
      </c>
      <c r="AK75" s="51">
        <v>41551</v>
      </c>
      <c r="AL75" s="37">
        <f t="shared" si="14"/>
        <v>40</v>
      </c>
      <c r="AM75" s="37"/>
      <c r="AN75"/>
      <c r="AO75"/>
    </row>
    <row r="76" spans="1:50" ht="15" customHeight="1">
      <c r="A76" t="s">
        <v>1381</v>
      </c>
      <c r="B76" t="s">
        <v>1382</v>
      </c>
      <c r="C76" t="s">
        <v>1188</v>
      </c>
      <c r="D76" t="s">
        <v>50</v>
      </c>
      <c r="E76" t="s">
        <v>4</v>
      </c>
      <c r="F76"/>
      <c r="G76"/>
      <c r="H76"/>
      <c r="I76" t="s">
        <v>72</v>
      </c>
      <c r="J76" t="s">
        <v>108</v>
      </c>
      <c r="K76"/>
      <c r="L76" t="s">
        <v>321</v>
      </c>
      <c r="M76" s="5">
        <v>41453.404953703706</v>
      </c>
      <c r="N76" s="5">
        <v>41452.576620370368</v>
      </c>
      <c r="O76" s="5">
        <v>41562.741898148146</v>
      </c>
      <c r="P76" t="s">
        <v>147</v>
      </c>
      <c r="Q76" t="s">
        <v>54</v>
      </c>
      <c r="R76" t="s">
        <v>55</v>
      </c>
      <c r="S76" t="s">
        <v>74</v>
      </c>
      <c r="T76" t="s">
        <v>318</v>
      </c>
      <c r="U76"/>
      <c r="V76"/>
      <c r="W76" t="s">
        <v>321</v>
      </c>
      <c r="X76" t="s">
        <v>1164</v>
      </c>
      <c r="Y76"/>
      <c r="Z76" t="s">
        <v>42</v>
      </c>
      <c r="AA76" t="s">
        <v>74</v>
      </c>
      <c r="AB76" s="5">
        <v>41452.576620370368</v>
      </c>
      <c r="AC76" s="5">
        <v>41562.741898148146</v>
      </c>
      <c r="AD76" t="s">
        <v>220</v>
      </c>
      <c r="AE76" t="s">
        <v>220</v>
      </c>
      <c r="AF76">
        <v>42</v>
      </c>
      <c r="AG76" t="s">
        <v>46</v>
      </c>
      <c r="AH76" t="s">
        <v>902</v>
      </c>
      <c r="AI76" t="s">
        <v>1576</v>
      </c>
      <c r="AJ76">
        <v>1</v>
      </c>
      <c r="AK76" s="51">
        <v>41568</v>
      </c>
      <c r="AL76" s="37">
        <f t="shared" si="14"/>
        <v>43</v>
      </c>
      <c r="AM76" s="37"/>
      <c r="AN76"/>
      <c r="AO76"/>
    </row>
    <row r="77" spans="1:50" ht="15" customHeight="1">
      <c r="A77" t="s">
        <v>1383</v>
      </c>
      <c r="B77" t="s">
        <v>1384</v>
      </c>
      <c r="C77" t="s">
        <v>1188</v>
      </c>
      <c r="D77" t="s">
        <v>50</v>
      </c>
      <c r="E77" t="s">
        <v>4</v>
      </c>
      <c r="F77"/>
      <c r="G77"/>
      <c r="H77"/>
      <c r="I77" t="s">
        <v>72</v>
      </c>
      <c r="J77" t="s">
        <v>108</v>
      </c>
      <c r="K77"/>
      <c r="L77" t="s">
        <v>321</v>
      </c>
      <c r="M77" s="5">
        <v>41453.427407407406</v>
      </c>
      <c r="N77" s="5">
        <v>41452.584305555552</v>
      </c>
      <c r="O77" s="5">
        <v>41467.635937500003</v>
      </c>
      <c r="P77" t="s">
        <v>99</v>
      </c>
      <c r="Q77" t="s">
        <v>54</v>
      </c>
      <c r="R77" t="s">
        <v>55</v>
      </c>
      <c r="S77" t="s">
        <v>74</v>
      </c>
      <c r="T77" t="s">
        <v>218</v>
      </c>
      <c r="U77"/>
      <c r="V77"/>
      <c r="W77" t="s">
        <v>321</v>
      </c>
      <c r="X77" t="s">
        <v>1164</v>
      </c>
      <c r="Y77"/>
      <c r="Z77" t="s">
        <v>42</v>
      </c>
      <c r="AA77" t="s">
        <v>74</v>
      </c>
      <c r="AB77" s="5">
        <v>41452.584305555552</v>
      </c>
      <c r="AC77" s="5">
        <v>41467.635937500003</v>
      </c>
      <c r="AD77" t="s">
        <v>220</v>
      </c>
      <c r="AE77" t="s">
        <v>220</v>
      </c>
      <c r="AF77">
        <v>28</v>
      </c>
      <c r="AG77" t="s">
        <v>46</v>
      </c>
      <c r="AH77" t="s">
        <v>902</v>
      </c>
      <c r="AI77" t="s">
        <v>1555</v>
      </c>
      <c r="AJ77">
        <v>1</v>
      </c>
      <c r="AK77" s="51">
        <v>41512</v>
      </c>
      <c r="AL77" s="37">
        <f t="shared" si="14"/>
        <v>35</v>
      </c>
      <c r="AM77" s="37"/>
      <c r="AN77"/>
      <c r="AO77"/>
    </row>
    <row r="78" spans="1:50" ht="15" customHeight="1">
      <c r="A78" t="s">
        <v>1385</v>
      </c>
      <c r="B78" t="s">
        <v>1386</v>
      </c>
      <c r="C78" t="s">
        <v>1188</v>
      </c>
      <c r="D78" t="s">
        <v>50</v>
      </c>
      <c r="E78" t="s">
        <v>4</v>
      </c>
      <c r="F78"/>
      <c r="G78"/>
      <c r="H78"/>
      <c r="I78" t="s">
        <v>72</v>
      </c>
      <c r="J78" t="s">
        <v>108</v>
      </c>
      <c r="K78"/>
      <c r="L78" t="s">
        <v>321</v>
      </c>
      <c r="M78" s="5">
        <v>41453.435335648152</v>
      </c>
      <c r="N78" s="5">
        <v>41452.586875000001</v>
      </c>
      <c r="O78" s="5">
        <v>41542.518773148149</v>
      </c>
      <c r="P78" t="s">
        <v>99</v>
      </c>
      <c r="Q78" t="s">
        <v>326</v>
      </c>
      <c r="R78" t="s">
        <v>55</v>
      </c>
      <c r="S78" t="s">
        <v>74</v>
      </c>
      <c r="T78" t="s">
        <v>218</v>
      </c>
      <c r="U78"/>
      <c r="V78"/>
      <c r="W78" t="s">
        <v>321</v>
      </c>
      <c r="X78" t="s">
        <v>1164</v>
      </c>
      <c r="Y78"/>
      <c r="Z78" t="s">
        <v>42</v>
      </c>
      <c r="AA78" t="s">
        <v>74</v>
      </c>
      <c r="AB78" s="5">
        <v>41452.586875000001</v>
      </c>
      <c r="AC78" s="5">
        <v>41542.518773148149</v>
      </c>
      <c r="AD78" t="s">
        <v>220</v>
      </c>
      <c r="AE78" t="s">
        <v>220</v>
      </c>
      <c r="AF78">
        <v>39</v>
      </c>
      <c r="AG78" t="s">
        <v>46</v>
      </c>
      <c r="AH78" t="s">
        <v>902</v>
      </c>
      <c r="AI78" t="s">
        <v>1557</v>
      </c>
      <c r="AJ78">
        <v>1</v>
      </c>
      <c r="AK78" s="51">
        <v>41516</v>
      </c>
      <c r="AL78" s="37">
        <f t="shared" si="14"/>
        <v>35</v>
      </c>
      <c r="AM78" s="37"/>
      <c r="AN78"/>
      <c r="AO78"/>
    </row>
    <row r="79" spans="1:50">
      <c r="A79" t="s">
        <v>1387</v>
      </c>
      <c r="B79" t="s">
        <v>1388</v>
      </c>
      <c r="C79" t="s">
        <v>1188</v>
      </c>
      <c r="D79" t="s">
        <v>50</v>
      </c>
      <c r="E79" t="s">
        <v>4</v>
      </c>
      <c r="F79"/>
      <c r="G79"/>
      <c r="H79"/>
      <c r="I79" t="s">
        <v>72</v>
      </c>
      <c r="J79" t="s">
        <v>108</v>
      </c>
      <c r="K79"/>
      <c r="L79" t="s">
        <v>321</v>
      </c>
      <c r="M79" s="5">
        <v>41453.431215277778</v>
      </c>
      <c r="N79" s="5">
        <v>41452.587824074071</v>
      </c>
      <c r="O79" s="5">
        <v>41547.709189814814</v>
      </c>
      <c r="P79" t="s">
        <v>99</v>
      </c>
      <c r="Q79" t="s">
        <v>326</v>
      </c>
      <c r="R79" t="s">
        <v>55</v>
      </c>
      <c r="S79" t="s">
        <v>74</v>
      </c>
      <c r="T79" t="s">
        <v>218</v>
      </c>
      <c r="U79"/>
      <c r="V79"/>
      <c r="W79" t="s">
        <v>321</v>
      </c>
      <c r="X79" t="s">
        <v>1164</v>
      </c>
      <c r="Y79"/>
      <c r="Z79" t="s">
        <v>42</v>
      </c>
      <c r="AA79" t="s">
        <v>74</v>
      </c>
      <c r="AB79" s="5">
        <v>41452.587824074071</v>
      </c>
      <c r="AC79" s="5">
        <v>41547.709189814814</v>
      </c>
      <c r="AD79" t="s">
        <v>220</v>
      </c>
      <c r="AE79" t="s">
        <v>220</v>
      </c>
      <c r="AF79">
        <v>40</v>
      </c>
      <c r="AG79" t="s">
        <v>46</v>
      </c>
      <c r="AH79" t="s">
        <v>902</v>
      </c>
      <c r="AI79" t="s">
        <v>1573</v>
      </c>
      <c r="AJ79">
        <v>1</v>
      </c>
      <c r="AK79" s="51">
        <v>41548</v>
      </c>
      <c r="AL79" s="37">
        <f t="shared" si="14"/>
        <v>40</v>
      </c>
      <c r="AM79" s="37"/>
      <c r="AN79"/>
      <c r="AO79"/>
    </row>
    <row r="80" spans="1:50" ht="15" customHeight="1">
      <c r="A80" t="s">
        <v>1448</v>
      </c>
      <c r="B80" t="s">
        <v>1449</v>
      </c>
      <c r="C80" t="s">
        <v>1188</v>
      </c>
      <c r="D80" t="s">
        <v>50</v>
      </c>
      <c r="E80" t="s">
        <v>4</v>
      </c>
      <c r="F80"/>
      <c r="G80"/>
      <c r="H80"/>
      <c r="I80" t="s">
        <v>72</v>
      </c>
      <c r="J80" t="s">
        <v>47</v>
      </c>
      <c r="K80"/>
      <c r="L80" t="s">
        <v>321</v>
      </c>
      <c r="M80" s="5">
        <v>41477.383310185185</v>
      </c>
      <c r="N80" s="5">
        <v>41474.623159722221</v>
      </c>
      <c r="O80" s="5">
        <v>41547.712581018517</v>
      </c>
      <c r="P80" t="s">
        <v>99</v>
      </c>
      <c r="Q80" t="s">
        <v>326</v>
      </c>
      <c r="R80" t="s">
        <v>55</v>
      </c>
      <c r="S80" t="s">
        <v>118</v>
      </c>
      <c r="T80" t="s">
        <v>244</v>
      </c>
      <c r="U80"/>
      <c r="V80"/>
      <c r="W80" t="s">
        <v>209</v>
      </c>
      <c r="X80" t="s">
        <v>1164</v>
      </c>
      <c r="Y80"/>
      <c r="Z80" t="s">
        <v>49</v>
      </c>
      <c r="AA80" t="s">
        <v>74</v>
      </c>
      <c r="AB80" s="5">
        <v>41474.623159722221</v>
      </c>
      <c r="AC80" s="5">
        <v>41547.712581018517</v>
      </c>
      <c r="AD80" t="s">
        <v>220</v>
      </c>
      <c r="AE80" t="s">
        <v>220</v>
      </c>
      <c r="AF80">
        <v>40</v>
      </c>
      <c r="AG80" t="s">
        <v>46</v>
      </c>
      <c r="AH80" t="s">
        <v>902</v>
      </c>
      <c r="AI80" t="s">
        <v>1573</v>
      </c>
      <c r="AJ80">
        <v>1</v>
      </c>
      <c r="AK80" s="51">
        <v>41551</v>
      </c>
      <c r="AL80" s="37">
        <f t="shared" si="14"/>
        <v>40</v>
      </c>
      <c r="AM80" s="37">
        <f t="shared" ref="AM80:AM110" si="15">WEEKNUM(AB80)</f>
        <v>29</v>
      </c>
      <c r="AN80"/>
      <c r="AO80"/>
    </row>
    <row r="81" spans="1:50" ht="15" customHeight="1">
      <c r="A81" t="s">
        <v>1456</v>
      </c>
      <c r="B81" t="s">
        <v>1457</v>
      </c>
      <c r="C81" t="s">
        <v>1188</v>
      </c>
      <c r="D81" t="s">
        <v>50</v>
      </c>
      <c r="E81" t="s">
        <v>4</v>
      </c>
      <c r="F81"/>
      <c r="G81"/>
      <c r="H81"/>
      <c r="I81" t="s">
        <v>84</v>
      </c>
      <c r="J81" t="s">
        <v>38</v>
      </c>
      <c r="K81"/>
      <c r="L81" t="s">
        <v>269</v>
      </c>
      <c r="M81" s="5">
        <v>41480.473124999997</v>
      </c>
      <c r="N81" s="5">
        <v>41478.67255787037</v>
      </c>
      <c r="O81" s="5">
        <v>41516.560497685183</v>
      </c>
      <c r="P81" t="s">
        <v>133</v>
      </c>
      <c r="Q81" t="s">
        <v>54</v>
      </c>
      <c r="R81" t="s">
        <v>55</v>
      </c>
      <c r="S81" t="s">
        <v>118</v>
      </c>
      <c r="T81" t="s">
        <v>218</v>
      </c>
      <c r="U81"/>
      <c r="V81"/>
      <c r="W81" t="s">
        <v>191</v>
      </c>
      <c r="X81" t="s">
        <v>1164</v>
      </c>
      <c r="Y81"/>
      <c r="Z81" t="s">
        <v>42</v>
      </c>
      <c r="AA81" t="s">
        <v>74</v>
      </c>
      <c r="AB81" s="5">
        <v>41478.67255787037</v>
      </c>
      <c r="AC81" s="5">
        <v>41516.560497685183</v>
      </c>
      <c r="AD81" t="s">
        <v>220</v>
      </c>
      <c r="AE81" t="s">
        <v>220</v>
      </c>
      <c r="AF81">
        <v>35</v>
      </c>
      <c r="AG81" t="s">
        <v>46</v>
      </c>
      <c r="AH81" t="s">
        <v>902</v>
      </c>
      <c r="AI81" t="s">
        <v>1569</v>
      </c>
      <c r="AJ81">
        <v>1</v>
      </c>
      <c r="AK81" s="51">
        <v>41547</v>
      </c>
      <c r="AL81" s="37">
        <f t="shared" si="14"/>
        <v>40</v>
      </c>
      <c r="AM81" s="37">
        <f t="shared" si="15"/>
        <v>30</v>
      </c>
      <c r="AN81"/>
      <c r="AO81"/>
    </row>
    <row r="82" spans="1:50" ht="15" customHeight="1">
      <c r="A82" t="s">
        <v>1458</v>
      </c>
      <c r="B82" t="s">
        <v>1459</v>
      </c>
      <c r="C82" t="s">
        <v>1188</v>
      </c>
      <c r="D82" t="s">
        <v>50</v>
      </c>
      <c r="E82" t="s">
        <v>4</v>
      </c>
      <c r="F82"/>
      <c r="G82"/>
      <c r="H82"/>
      <c r="I82" t="s">
        <v>84</v>
      </c>
      <c r="J82" t="s">
        <v>38</v>
      </c>
      <c r="K82">
        <v>3234</v>
      </c>
      <c r="L82" t="s">
        <v>321</v>
      </c>
      <c r="M82" s="5">
        <v>41480.471932870372</v>
      </c>
      <c r="N82" s="5">
        <v>41478.699872685182</v>
      </c>
      <c r="O82" s="5">
        <v>41516.68855324074</v>
      </c>
      <c r="P82" t="s">
        <v>133</v>
      </c>
      <c r="Q82" t="s">
        <v>54</v>
      </c>
      <c r="R82" t="s">
        <v>55</v>
      </c>
      <c r="S82" t="s">
        <v>118</v>
      </c>
      <c r="T82" t="s">
        <v>318</v>
      </c>
      <c r="U82"/>
      <c r="V82"/>
      <c r="W82" t="s">
        <v>191</v>
      </c>
      <c r="X82" t="s">
        <v>1164</v>
      </c>
      <c r="Y82"/>
      <c r="Z82" t="s">
        <v>49</v>
      </c>
      <c r="AA82" t="s">
        <v>74</v>
      </c>
      <c r="AB82" s="5">
        <v>41478.699872685182</v>
      </c>
      <c r="AC82" s="5">
        <v>41516.68855324074</v>
      </c>
      <c r="AD82" t="s">
        <v>220</v>
      </c>
      <c r="AE82" t="s">
        <v>220</v>
      </c>
      <c r="AF82">
        <v>35</v>
      </c>
      <c r="AG82" t="s">
        <v>46</v>
      </c>
      <c r="AH82" t="s">
        <v>902</v>
      </c>
      <c r="AI82" t="s">
        <v>1575</v>
      </c>
      <c r="AJ82">
        <v>1</v>
      </c>
      <c r="AK82" s="51">
        <v>41526</v>
      </c>
      <c r="AL82" s="37">
        <f t="shared" si="14"/>
        <v>37</v>
      </c>
      <c r="AM82" s="37">
        <f t="shared" si="15"/>
        <v>30</v>
      </c>
      <c r="AN82"/>
      <c r="AO82"/>
    </row>
    <row r="83" spans="1:50" ht="15" customHeight="1">
      <c r="A83" t="s">
        <v>1460</v>
      </c>
      <c r="B83" t="s">
        <v>1461</v>
      </c>
      <c r="C83" t="s">
        <v>1188</v>
      </c>
      <c r="D83" t="s">
        <v>50</v>
      </c>
      <c r="E83" t="s">
        <v>4</v>
      </c>
      <c r="F83"/>
      <c r="G83"/>
      <c r="H83"/>
      <c r="I83" t="s">
        <v>84</v>
      </c>
      <c r="J83" t="s">
        <v>47</v>
      </c>
      <c r="K83"/>
      <c r="L83" t="s">
        <v>271</v>
      </c>
      <c r="M83" s="5">
        <v>41480.442476851851</v>
      </c>
      <c r="N83" s="5">
        <v>41478.705000000002</v>
      </c>
      <c r="O83" s="5">
        <v>41505.539618055554</v>
      </c>
      <c r="P83" t="s">
        <v>133</v>
      </c>
      <c r="Q83" t="s">
        <v>54</v>
      </c>
      <c r="R83" t="s">
        <v>55</v>
      </c>
      <c r="S83" t="s">
        <v>118</v>
      </c>
      <c r="T83" t="s">
        <v>318</v>
      </c>
      <c r="U83"/>
      <c r="V83"/>
      <c r="W83" t="s">
        <v>191</v>
      </c>
      <c r="X83" t="s">
        <v>1164</v>
      </c>
      <c r="Y83"/>
      <c r="Z83" t="s">
        <v>49</v>
      </c>
      <c r="AA83" t="s">
        <v>74</v>
      </c>
      <c r="AB83" s="5">
        <v>41478.705000000002</v>
      </c>
      <c r="AC83" s="5">
        <v>41505.539618055554</v>
      </c>
      <c r="AD83" t="s">
        <v>220</v>
      </c>
      <c r="AE83" t="s">
        <v>220</v>
      </c>
      <c r="AF83">
        <v>34</v>
      </c>
      <c r="AG83" t="s">
        <v>46</v>
      </c>
      <c r="AH83" t="s">
        <v>902</v>
      </c>
      <c r="AI83" t="s">
        <v>1577</v>
      </c>
      <c r="AJ83">
        <v>1</v>
      </c>
      <c r="AK83" s="51">
        <v>41526</v>
      </c>
      <c r="AL83" s="37">
        <f t="shared" si="14"/>
        <v>37</v>
      </c>
      <c r="AM83" s="37">
        <f t="shared" si="15"/>
        <v>30</v>
      </c>
      <c r="AN83"/>
      <c r="AO83"/>
    </row>
    <row r="84" spans="1:50" s="38" customFormat="1">
      <c r="A84" t="s">
        <v>1462</v>
      </c>
      <c r="B84" t="s">
        <v>1463</v>
      </c>
      <c r="C84" t="s">
        <v>1188</v>
      </c>
      <c r="D84" t="s">
        <v>50</v>
      </c>
      <c r="E84" t="s">
        <v>4</v>
      </c>
      <c r="F84"/>
      <c r="G84"/>
      <c r="H84"/>
      <c r="I84" t="s">
        <v>84</v>
      </c>
      <c r="J84" t="s">
        <v>38</v>
      </c>
      <c r="K84"/>
      <c r="L84" t="s">
        <v>271</v>
      </c>
      <c r="M84" s="5">
        <v>41480.441712962966</v>
      </c>
      <c r="N84" s="5">
        <v>41478.706990740742</v>
      </c>
      <c r="O84" s="5">
        <v>41547.708553240744</v>
      </c>
      <c r="P84" t="s">
        <v>133</v>
      </c>
      <c r="Q84" t="s">
        <v>54</v>
      </c>
      <c r="R84" t="s">
        <v>55</v>
      </c>
      <c r="S84" t="s">
        <v>118</v>
      </c>
      <c r="T84" t="s">
        <v>218</v>
      </c>
      <c r="U84"/>
      <c r="V84"/>
      <c r="W84" t="s">
        <v>191</v>
      </c>
      <c r="X84" t="s">
        <v>1164</v>
      </c>
      <c r="Y84"/>
      <c r="Z84" t="s">
        <v>42</v>
      </c>
      <c r="AA84" t="s">
        <v>74</v>
      </c>
      <c r="AB84" s="5">
        <v>41478.706990740742</v>
      </c>
      <c r="AC84" s="5">
        <v>41547.708553240744</v>
      </c>
      <c r="AD84" t="s">
        <v>220</v>
      </c>
      <c r="AE84" t="s">
        <v>220</v>
      </c>
      <c r="AF84">
        <v>40</v>
      </c>
      <c r="AG84" t="s">
        <v>46</v>
      </c>
      <c r="AH84" t="s">
        <v>902</v>
      </c>
      <c r="AI84" t="s">
        <v>1555</v>
      </c>
      <c r="AJ84">
        <v>1</v>
      </c>
      <c r="AK84" s="51">
        <v>41552</v>
      </c>
      <c r="AL84" s="37">
        <f t="shared" si="14"/>
        <v>40</v>
      </c>
      <c r="AM84" s="37">
        <f t="shared" si="15"/>
        <v>30</v>
      </c>
      <c r="AO84"/>
      <c r="AP84"/>
      <c r="AQ84"/>
      <c r="AR84"/>
      <c r="AS84"/>
      <c r="AT84"/>
      <c r="AU84"/>
      <c r="AV84"/>
      <c r="AW84"/>
      <c r="AX84"/>
    </row>
    <row r="85" spans="1:50" s="38" customFormat="1" ht="15" customHeight="1">
      <c r="A85" t="s">
        <v>1466</v>
      </c>
      <c r="B85" t="s">
        <v>1467</v>
      </c>
      <c r="C85" t="s">
        <v>1188</v>
      </c>
      <c r="D85" t="s">
        <v>50</v>
      </c>
      <c r="E85" t="s">
        <v>4</v>
      </c>
      <c r="F85"/>
      <c r="G85"/>
      <c r="H85"/>
      <c r="I85" t="s">
        <v>72</v>
      </c>
      <c r="J85" t="s">
        <v>47</v>
      </c>
      <c r="K85"/>
      <c r="L85" t="s">
        <v>271</v>
      </c>
      <c r="M85" s="5">
        <v>41480.432638888888</v>
      </c>
      <c r="N85" s="5">
        <v>41479.486504629633</v>
      </c>
      <c r="O85" s="5">
        <v>41516.562476851854</v>
      </c>
      <c r="P85" t="s">
        <v>61</v>
      </c>
      <c r="Q85" t="s">
        <v>54</v>
      </c>
      <c r="R85" t="s">
        <v>55</v>
      </c>
      <c r="S85" t="s">
        <v>109</v>
      </c>
      <c r="T85" t="s">
        <v>218</v>
      </c>
      <c r="U85"/>
      <c r="V85"/>
      <c r="W85" t="s">
        <v>209</v>
      </c>
      <c r="X85" t="s">
        <v>1164</v>
      </c>
      <c r="Y85"/>
      <c r="Z85" t="s">
        <v>49</v>
      </c>
      <c r="AA85" t="s">
        <v>74</v>
      </c>
      <c r="AB85" s="5">
        <v>41479.486504629633</v>
      </c>
      <c r="AC85" s="5">
        <v>41516.562476851854</v>
      </c>
      <c r="AD85" t="s">
        <v>220</v>
      </c>
      <c r="AE85" t="s">
        <v>220</v>
      </c>
      <c r="AF85">
        <v>35</v>
      </c>
      <c r="AG85" t="s">
        <v>46</v>
      </c>
      <c r="AH85" t="s">
        <v>902</v>
      </c>
      <c r="AI85" t="s">
        <v>1569</v>
      </c>
      <c r="AJ85">
        <v>1</v>
      </c>
      <c r="AK85" s="51">
        <v>41534</v>
      </c>
      <c r="AL85" s="37">
        <f t="shared" si="14"/>
        <v>38</v>
      </c>
      <c r="AM85" s="37">
        <f t="shared" si="15"/>
        <v>30</v>
      </c>
      <c r="AO85"/>
      <c r="AP85"/>
      <c r="AQ85"/>
      <c r="AR85"/>
      <c r="AS85"/>
      <c r="AT85"/>
      <c r="AU85"/>
      <c r="AV85"/>
      <c r="AW85"/>
      <c r="AX85"/>
    </row>
    <row r="86" spans="1:50" s="38" customFormat="1" ht="15" customHeight="1">
      <c r="A86" t="s">
        <v>1488</v>
      </c>
      <c r="B86" t="s">
        <v>1489</v>
      </c>
      <c r="C86" t="s">
        <v>1188</v>
      </c>
      <c r="D86" t="s">
        <v>50</v>
      </c>
      <c r="E86" t="s">
        <v>4</v>
      </c>
      <c r="F86"/>
      <c r="G86"/>
      <c r="H86"/>
      <c r="I86" t="s">
        <v>72</v>
      </c>
      <c r="J86" t="s">
        <v>47</v>
      </c>
      <c r="K86"/>
      <c r="L86" t="s">
        <v>271</v>
      </c>
      <c r="M86" s="5">
        <v>41487.477534722224</v>
      </c>
      <c r="N86" s="5">
        <v>41486.699363425927</v>
      </c>
      <c r="O86" s="5">
        <v>41505.540069444447</v>
      </c>
      <c r="P86" t="s">
        <v>133</v>
      </c>
      <c r="Q86" t="s">
        <v>54</v>
      </c>
      <c r="R86" t="s">
        <v>55</v>
      </c>
      <c r="S86" t="s">
        <v>109</v>
      </c>
      <c r="T86" t="s">
        <v>318</v>
      </c>
      <c r="U86"/>
      <c r="V86"/>
      <c r="W86" t="s">
        <v>269</v>
      </c>
      <c r="X86" t="s">
        <v>1164</v>
      </c>
      <c r="Y86"/>
      <c r="Z86" t="s">
        <v>42</v>
      </c>
      <c r="AA86" t="s">
        <v>74</v>
      </c>
      <c r="AB86" s="5">
        <v>41486.699363425927</v>
      </c>
      <c r="AC86" s="5">
        <v>41505.540069444447</v>
      </c>
      <c r="AD86" t="s">
        <v>220</v>
      </c>
      <c r="AE86" t="s">
        <v>220</v>
      </c>
      <c r="AF86">
        <v>34</v>
      </c>
      <c r="AG86" t="s">
        <v>46</v>
      </c>
      <c r="AH86" t="s">
        <v>902</v>
      </c>
      <c r="AI86" t="s">
        <v>635</v>
      </c>
      <c r="AJ86">
        <v>1</v>
      </c>
      <c r="AK86" s="51">
        <v>41526</v>
      </c>
      <c r="AL86" s="37">
        <f t="shared" si="14"/>
        <v>37</v>
      </c>
      <c r="AM86" s="37">
        <f t="shared" si="15"/>
        <v>31</v>
      </c>
      <c r="AO86"/>
      <c r="AP86"/>
      <c r="AQ86"/>
      <c r="AR86"/>
      <c r="AS86"/>
      <c r="AT86"/>
      <c r="AU86"/>
      <c r="AV86"/>
      <c r="AW86"/>
      <c r="AX86"/>
    </row>
    <row r="87" spans="1:50" s="38" customFormat="1">
      <c r="A87" t="s">
        <v>1490</v>
      </c>
      <c r="B87" t="s">
        <v>1491</v>
      </c>
      <c r="C87" t="s">
        <v>1188</v>
      </c>
      <c r="D87" t="s">
        <v>50</v>
      </c>
      <c r="E87" t="s">
        <v>4</v>
      </c>
      <c r="F87"/>
      <c r="G87"/>
      <c r="H87"/>
      <c r="I87" t="s">
        <v>72</v>
      </c>
      <c r="J87" t="s">
        <v>38</v>
      </c>
      <c r="K87"/>
      <c r="L87" t="s">
        <v>271</v>
      </c>
      <c r="M87" s="5">
        <v>41487.478993055556</v>
      </c>
      <c r="N87" s="5">
        <v>41486.704641203702</v>
      </c>
      <c r="O87" s="5">
        <v>41505.540486111109</v>
      </c>
      <c r="P87" t="s">
        <v>99</v>
      </c>
      <c r="Q87" t="s">
        <v>54</v>
      </c>
      <c r="R87" t="s">
        <v>55</v>
      </c>
      <c r="S87" t="s">
        <v>109</v>
      </c>
      <c r="T87" t="s">
        <v>218</v>
      </c>
      <c r="U87"/>
      <c r="V87"/>
      <c r="W87" t="s">
        <v>269</v>
      </c>
      <c r="X87" t="s">
        <v>1164</v>
      </c>
      <c r="Y87"/>
      <c r="Z87" t="s">
        <v>42</v>
      </c>
      <c r="AA87" t="s">
        <v>74</v>
      </c>
      <c r="AB87" s="5">
        <v>41486.704641203702</v>
      </c>
      <c r="AC87" s="5">
        <v>41505.540486111109</v>
      </c>
      <c r="AD87" t="s">
        <v>220</v>
      </c>
      <c r="AE87" t="s">
        <v>220</v>
      </c>
      <c r="AF87">
        <v>34</v>
      </c>
      <c r="AG87" t="s">
        <v>46</v>
      </c>
      <c r="AH87" t="s">
        <v>902</v>
      </c>
      <c r="AI87" t="s">
        <v>1556</v>
      </c>
      <c r="AJ87">
        <v>1</v>
      </c>
      <c r="AK87" s="51">
        <v>41526</v>
      </c>
      <c r="AL87" s="37">
        <f t="shared" si="14"/>
        <v>37</v>
      </c>
      <c r="AM87" s="37">
        <f t="shared" si="15"/>
        <v>31</v>
      </c>
      <c r="AO87"/>
      <c r="AP87"/>
      <c r="AQ87"/>
      <c r="AR87"/>
      <c r="AS87"/>
      <c r="AT87"/>
      <c r="AU87"/>
      <c r="AV87"/>
      <c r="AW87"/>
      <c r="AX87"/>
    </row>
    <row r="88" spans="1:50" s="38" customFormat="1" ht="15" customHeight="1">
      <c r="A88" t="s">
        <v>1492</v>
      </c>
      <c r="B88" t="s">
        <v>1493</v>
      </c>
      <c r="C88" t="s">
        <v>1188</v>
      </c>
      <c r="D88" t="s">
        <v>50</v>
      </c>
      <c r="E88" t="s">
        <v>4</v>
      </c>
      <c r="F88" t="s">
        <v>1494</v>
      </c>
      <c r="G88"/>
      <c r="H88"/>
      <c r="I88" t="s">
        <v>72</v>
      </c>
      <c r="J88" t="s">
        <v>38</v>
      </c>
      <c r="K88"/>
      <c r="L88" t="s">
        <v>269</v>
      </c>
      <c r="M88" s="5">
        <v>41487.479861111111</v>
      </c>
      <c r="N88" s="5">
        <v>41486.707048611112</v>
      </c>
      <c r="O88" s="5">
        <v>41505.540868055556</v>
      </c>
      <c r="P88" t="s">
        <v>133</v>
      </c>
      <c r="Q88" t="s">
        <v>54</v>
      </c>
      <c r="R88" t="s">
        <v>55</v>
      </c>
      <c r="S88" t="s">
        <v>74</v>
      </c>
      <c r="T88" t="s">
        <v>218</v>
      </c>
      <c r="U88"/>
      <c r="V88"/>
      <c r="W88" t="s">
        <v>269</v>
      </c>
      <c r="X88" t="s">
        <v>1164</v>
      </c>
      <c r="Y88"/>
      <c r="Z88" t="s">
        <v>42</v>
      </c>
      <c r="AA88" t="s">
        <v>74</v>
      </c>
      <c r="AB88" s="5">
        <v>41486.707048611112</v>
      </c>
      <c r="AC88" s="5">
        <v>41505.540868055556</v>
      </c>
      <c r="AD88" t="s">
        <v>220</v>
      </c>
      <c r="AE88" t="s">
        <v>220</v>
      </c>
      <c r="AF88">
        <v>34</v>
      </c>
      <c r="AG88" t="s">
        <v>46</v>
      </c>
      <c r="AH88" t="s">
        <v>902</v>
      </c>
      <c r="AI88" t="s">
        <v>1578</v>
      </c>
      <c r="AJ88">
        <v>1</v>
      </c>
      <c r="AK88" s="51">
        <v>41534</v>
      </c>
      <c r="AL88" s="37">
        <f t="shared" si="14"/>
        <v>38</v>
      </c>
      <c r="AM88" s="37">
        <f t="shared" si="15"/>
        <v>31</v>
      </c>
      <c r="AO88"/>
      <c r="AP88"/>
      <c r="AQ88"/>
      <c r="AR88"/>
      <c r="AS88"/>
      <c r="AT88"/>
      <c r="AU88"/>
      <c r="AV88"/>
      <c r="AW88"/>
      <c r="AX88"/>
    </row>
    <row r="89" spans="1:50" s="38" customFormat="1" ht="15" customHeight="1">
      <c r="A89" t="s">
        <v>1495</v>
      </c>
      <c r="B89" t="s">
        <v>1496</v>
      </c>
      <c r="C89" t="s">
        <v>1188</v>
      </c>
      <c r="D89" t="s">
        <v>50</v>
      </c>
      <c r="E89" t="s">
        <v>4</v>
      </c>
      <c r="F89" t="s">
        <v>1497</v>
      </c>
      <c r="G89"/>
      <c r="H89"/>
      <c r="I89" t="s">
        <v>72</v>
      </c>
      <c r="J89" t="s">
        <v>38</v>
      </c>
      <c r="K89"/>
      <c r="L89" t="s">
        <v>321</v>
      </c>
      <c r="M89" s="5">
        <v>41653.614733796298</v>
      </c>
      <c r="N89" s="5">
        <v>41486.71570601852</v>
      </c>
      <c r="O89" s="5">
        <v>41655.849039351851</v>
      </c>
      <c r="P89" t="s">
        <v>133</v>
      </c>
      <c r="Q89" t="s">
        <v>54</v>
      </c>
      <c r="R89" t="s">
        <v>55</v>
      </c>
      <c r="S89" t="s">
        <v>109</v>
      </c>
      <c r="T89" t="s">
        <v>215</v>
      </c>
      <c r="U89"/>
      <c r="V89"/>
      <c r="W89" t="s">
        <v>269</v>
      </c>
      <c r="X89" t="s">
        <v>1164</v>
      </c>
      <c r="Y89" t="s">
        <v>3143</v>
      </c>
      <c r="Z89" t="s">
        <v>42</v>
      </c>
      <c r="AA89" t="s">
        <v>74</v>
      </c>
      <c r="AB89" s="5">
        <v>41486.71570601852</v>
      </c>
      <c r="AC89" s="5">
        <v>41655.849039351851</v>
      </c>
      <c r="AD89" t="s">
        <v>220</v>
      </c>
      <c r="AE89" t="s">
        <v>220</v>
      </c>
      <c r="AF89">
        <v>3</v>
      </c>
      <c r="AG89" t="s">
        <v>46</v>
      </c>
      <c r="AH89" t="s">
        <v>902</v>
      </c>
      <c r="AI89" t="s">
        <v>1579</v>
      </c>
      <c r="AJ89">
        <v>1</v>
      </c>
      <c r="AK89" s="51">
        <v>41656</v>
      </c>
      <c r="AL89" s="37">
        <f t="shared" si="14"/>
        <v>3</v>
      </c>
      <c r="AM89" s="37">
        <f t="shared" si="15"/>
        <v>31</v>
      </c>
      <c r="AO89"/>
      <c r="AP89"/>
      <c r="AQ89"/>
      <c r="AR89"/>
      <c r="AS89"/>
      <c r="AT89"/>
      <c r="AU89"/>
      <c r="AV89"/>
      <c r="AW89"/>
      <c r="AX89"/>
    </row>
    <row r="90" spans="1:50" s="38" customFormat="1">
      <c r="A90" t="s">
        <v>1498</v>
      </c>
      <c r="B90" t="s">
        <v>1499</v>
      </c>
      <c r="C90" t="s">
        <v>1188</v>
      </c>
      <c r="D90" t="s">
        <v>50</v>
      </c>
      <c r="E90" t="s">
        <v>4</v>
      </c>
      <c r="F90" t="s">
        <v>1500</v>
      </c>
      <c r="G90"/>
      <c r="H90"/>
      <c r="I90" t="s">
        <v>72</v>
      </c>
      <c r="J90" t="s">
        <v>47</v>
      </c>
      <c r="K90"/>
      <c r="L90" t="s">
        <v>271</v>
      </c>
      <c r="M90" s="5">
        <v>41488.604629629626</v>
      </c>
      <c r="N90" s="5">
        <v>41487.318368055552</v>
      </c>
      <c r="O90" s="5">
        <v>41547.700937499998</v>
      </c>
      <c r="P90" t="s">
        <v>99</v>
      </c>
      <c r="Q90" t="s">
        <v>54</v>
      </c>
      <c r="R90" t="s">
        <v>55</v>
      </c>
      <c r="S90" t="s">
        <v>109</v>
      </c>
      <c r="T90" t="s">
        <v>218</v>
      </c>
      <c r="U90"/>
      <c r="V90"/>
      <c r="W90" t="s">
        <v>269</v>
      </c>
      <c r="X90" t="s">
        <v>1164</v>
      </c>
      <c r="Y90"/>
      <c r="Z90" t="s">
        <v>42</v>
      </c>
      <c r="AA90" t="s">
        <v>74</v>
      </c>
      <c r="AB90" s="5">
        <v>41487.318368055552</v>
      </c>
      <c r="AC90" s="5">
        <v>41547.700937499998</v>
      </c>
      <c r="AD90" t="s">
        <v>220</v>
      </c>
      <c r="AE90" t="s">
        <v>220</v>
      </c>
      <c r="AF90">
        <v>40</v>
      </c>
      <c r="AG90" t="s">
        <v>46</v>
      </c>
      <c r="AH90" t="s">
        <v>902</v>
      </c>
      <c r="AI90" t="s">
        <v>1564</v>
      </c>
      <c r="AJ90">
        <v>1</v>
      </c>
      <c r="AK90" s="51">
        <v>41551</v>
      </c>
      <c r="AL90" s="37">
        <f t="shared" si="14"/>
        <v>40</v>
      </c>
      <c r="AM90" s="37">
        <f t="shared" si="15"/>
        <v>31</v>
      </c>
      <c r="AO90"/>
      <c r="AP90"/>
      <c r="AQ90"/>
      <c r="AR90"/>
      <c r="AS90"/>
      <c r="AT90"/>
      <c r="AU90"/>
      <c r="AV90"/>
      <c r="AW90"/>
      <c r="AX90"/>
    </row>
    <row r="91" spans="1:50" s="38" customFormat="1">
      <c r="A91" t="s">
        <v>1501</v>
      </c>
      <c r="B91" t="s">
        <v>1502</v>
      </c>
      <c r="C91" t="s">
        <v>1188</v>
      </c>
      <c r="D91" t="s">
        <v>50</v>
      </c>
      <c r="E91" t="s">
        <v>4</v>
      </c>
      <c r="F91" t="s">
        <v>1503</v>
      </c>
      <c r="G91"/>
      <c r="H91"/>
      <c r="I91" t="s">
        <v>72</v>
      </c>
      <c r="J91" t="s">
        <v>38</v>
      </c>
      <c r="K91"/>
      <c r="L91" t="s">
        <v>321</v>
      </c>
      <c r="M91" s="5">
        <v>41487.483310185184</v>
      </c>
      <c r="N91" s="5">
        <v>41487.321435185186</v>
      </c>
      <c r="O91" s="5">
        <v>41505.541192129633</v>
      </c>
      <c r="P91" t="s">
        <v>133</v>
      </c>
      <c r="Q91" t="s">
        <v>54</v>
      </c>
      <c r="R91" t="s">
        <v>55</v>
      </c>
      <c r="S91" t="s">
        <v>109</v>
      </c>
      <c r="T91" t="s">
        <v>218</v>
      </c>
      <c r="U91"/>
      <c r="V91"/>
      <c r="W91" t="s">
        <v>269</v>
      </c>
      <c r="X91" t="s">
        <v>1164</v>
      </c>
      <c r="Y91"/>
      <c r="Z91" t="s">
        <v>42</v>
      </c>
      <c r="AA91" t="s">
        <v>74</v>
      </c>
      <c r="AB91" s="5">
        <v>41487.321435185186</v>
      </c>
      <c r="AC91" s="5">
        <v>41505.541192129633</v>
      </c>
      <c r="AD91" t="s">
        <v>220</v>
      </c>
      <c r="AE91" t="s">
        <v>220</v>
      </c>
      <c r="AF91">
        <v>34</v>
      </c>
      <c r="AG91" t="s">
        <v>46</v>
      </c>
      <c r="AH91" t="s">
        <v>902</v>
      </c>
      <c r="AI91" t="s">
        <v>1580</v>
      </c>
      <c r="AJ91">
        <v>1</v>
      </c>
      <c r="AK91" s="51">
        <v>41526</v>
      </c>
      <c r="AL91" s="37">
        <f t="shared" si="14"/>
        <v>37</v>
      </c>
      <c r="AM91" s="37">
        <f t="shared" si="15"/>
        <v>31</v>
      </c>
      <c r="AO91"/>
      <c r="AP91"/>
      <c r="AQ91"/>
      <c r="AR91"/>
      <c r="AS91"/>
      <c r="AT91"/>
      <c r="AU91"/>
      <c r="AV91"/>
      <c r="AW91"/>
      <c r="AX91"/>
    </row>
    <row r="92" spans="1:50" s="38" customFormat="1" ht="15" customHeight="1">
      <c r="A92" t="s">
        <v>1504</v>
      </c>
      <c r="B92" t="s">
        <v>1505</v>
      </c>
      <c r="C92" t="s">
        <v>1188</v>
      </c>
      <c r="D92" t="s">
        <v>50</v>
      </c>
      <c r="E92" t="s">
        <v>4</v>
      </c>
      <c r="F92" t="s">
        <v>1478</v>
      </c>
      <c r="G92"/>
      <c r="H92"/>
      <c r="I92" t="s">
        <v>72</v>
      </c>
      <c r="J92" t="s">
        <v>38</v>
      </c>
      <c r="K92"/>
      <c r="L92" t="s">
        <v>271</v>
      </c>
      <c r="M92" s="5">
        <v>41488.60297453704</v>
      </c>
      <c r="N92" s="5">
        <v>41487.328067129631</v>
      </c>
      <c r="O92" s="5">
        <v>41562.742407407408</v>
      </c>
      <c r="P92" t="s">
        <v>99</v>
      </c>
      <c r="Q92" t="s">
        <v>54</v>
      </c>
      <c r="R92" t="s">
        <v>55</v>
      </c>
      <c r="S92" t="s">
        <v>109</v>
      </c>
      <c r="T92" t="s">
        <v>318</v>
      </c>
      <c r="U92"/>
      <c r="V92"/>
      <c r="W92" t="s">
        <v>269</v>
      </c>
      <c r="X92" t="s">
        <v>1164</v>
      </c>
      <c r="Y92"/>
      <c r="Z92" t="s">
        <v>42</v>
      </c>
      <c r="AA92" t="s">
        <v>74</v>
      </c>
      <c r="AB92" s="5">
        <v>41487.328067129631</v>
      </c>
      <c r="AC92" s="5">
        <v>41562.742407407408</v>
      </c>
      <c r="AD92" t="s">
        <v>220</v>
      </c>
      <c r="AE92" t="s">
        <v>220</v>
      </c>
      <c r="AF92">
        <v>42</v>
      </c>
      <c r="AG92" t="s">
        <v>46</v>
      </c>
      <c r="AH92" t="s">
        <v>902</v>
      </c>
      <c r="AI92" t="s">
        <v>1576</v>
      </c>
      <c r="AJ92">
        <v>1</v>
      </c>
      <c r="AK92" s="51">
        <v>41568</v>
      </c>
      <c r="AL92" s="37">
        <f t="shared" si="14"/>
        <v>43</v>
      </c>
      <c r="AM92" s="37">
        <f t="shared" si="15"/>
        <v>31</v>
      </c>
      <c r="AO92"/>
      <c r="AP92"/>
      <c r="AQ92"/>
      <c r="AR92"/>
      <c r="AS92"/>
      <c r="AT92"/>
      <c r="AU92"/>
      <c r="AV92"/>
      <c r="AW92"/>
      <c r="AX92"/>
    </row>
    <row r="93" spans="1:50" s="38" customFormat="1">
      <c r="A93" t="s">
        <v>1620</v>
      </c>
      <c r="B93" t="s">
        <v>1621</v>
      </c>
      <c r="C93" t="s">
        <v>1188</v>
      </c>
      <c r="D93" t="s">
        <v>50</v>
      </c>
      <c r="E93" t="s">
        <v>4</v>
      </c>
      <c r="F93"/>
      <c r="G93"/>
      <c r="H93"/>
      <c r="I93" t="s">
        <v>84</v>
      </c>
      <c r="J93" t="s">
        <v>38</v>
      </c>
      <c r="K93"/>
      <c r="L93" t="s">
        <v>321</v>
      </c>
      <c r="M93" s="5">
        <v>41505.611793981479</v>
      </c>
      <c r="N93" s="5">
        <v>41499.679432870369</v>
      </c>
      <c r="O93" s="5">
        <v>41667.500069444446</v>
      </c>
      <c r="P93" t="s">
        <v>249</v>
      </c>
      <c r="Q93" t="s">
        <v>54</v>
      </c>
      <c r="R93" t="s">
        <v>55</v>
      </c>
      <c r="S93" t="s">
        <v>118</v>
      </c>
      <c r="T93" t="s">
        <v>318</v>
      </c>
      <c r="U93"/>
      <c r="V93"/>
      <c r="W93" t="s">
        <v>191</v>
      </c>
      <c r="X93" t="s">
        <v>1164</v>
      </c>
      <c r="Y93"/>
      <c r="Z93" t="s">
        <v>42</v>
      </c>
      <c r="AA93" t="s">
        <v>74</v>
      </c>
      <c r="AB93" s="5">
        <v>41499.679432870369</v>
      </c>
      <c r="AC93" s="5">
        <v>41667.500069444446</v>
      </c>
      <c r="AD93" t="s">
        <v>220</v>
      </c>
      <c r="AE93" t="s">
        <v>220</v>
      </c>
      <c r="AF93">
        <v>5</v>
      </c>
      <c r="AG93" t="s">
        <v>46</v>
      </c>
      <c r="AH93" t="s">
        <v>902</v>
      </c>
      <c r="AI93" t="s">
        <v>1546</v>
      </c>
      <c r="AJ93" s="9">
        <v>1</v>
      </c>
      <c r="AK93" s="129">
        <v>41656</v>
      </c>
      <c r="AL93" s="37">
        <f t="shared" si="14"/>
        <v>3</v>
      </c>
      <c r="AM93" s="37">
        <f t="shared" si="15"/>
        <v>33</v>
      </c>
      <c r="AO93"/>
      <c r="AP93"/>
      <c r="AQ93"/>
      <c r="AR93"/>
      <c r="AS93"/>
      <c r="AT93"/>
      <c r="AU93"/>
      <c r="AV93"/>
      <c r="AW93"/>
      <c r="AX93"/>
    </row>
    <row r="94" spans="1:50" s="38" customFormat="1" ht="15" customHeight="1">
      <c r="A94" t="s">
        <v>1634</v>
      </c>
      <c r="B94" t="s">
        <v>1635</v>
      </c>
      <c r="C94" t="s">
        <v>1188</v>
      </c>
      <c r="D94" t="s">
        <v>50</v>
      </c>
      <c r="E94" t="s">
        <v>4</v>
      </c>
      <c r="F94"/>
      <c r="G94"/>
      <c r="H94"/>
      <c r="I94" t="s">
        <v>245</v>
      </c>
      <c r="J94" t="s">
        <v>47</v>
      </c>
      <c r="K94"/>
      <c r="L94" t="s">
        <v>271</v>
      </c>
      <c r="M94" s="5">
        <v>41505.602939814817</v>
      </c>
      <c r="N94" s="5">
        <v>41505.513564814813</v>
      </c>
      <c r="O94" s="5">
        <v>41575.734097222223</v>
      </c>
      <c r="P94" t="s">
        <v>133</v>
      </c>
      <c r="Q94" t="s">
        <v>54</v>
      </c>
      <c r="R94" t="s">
        <v>55</v>
      </c>
      <c r="S94" t="s">
        <v>74</v>
      </c>
      <c r="T94" t="s">
        <v>80</v>
      </c>
      <c r="U94"/>
      <c r="V94"/>
      <c r="W94" t="s">
        <v>319</v>
      </c>
      <c r="X94" t="s">
        <v>1164</v>
      </c>
      <c r="Y94" t="s">
        <v>1652</v>
      </c>
      <c r="Z94" t="s">
        <v>49</v>
      </c>
      <c r="AA94" t="s">
        <v>74</v>
      </c>
      <c r="AB94" s="5">
        <v>41505.513564814813</v>
      </c>
      <c r="AC94" s="5">
        <v>41576.726018518515</v>
      </c>
      <c r="AD94" t="s">
        <v>220</v>
      </c>
      <c r="AE94" t="s">
        <v>58</v>
      </c>
      <c r="AF94">
        <v>44</v>
      </c>
      <c r="AG94" t="s">
        <v>46</v>
      </c>
      <c r="AH94" t="s">
        <v>906</v>
      </c>
      <c r="AI94" t="s">
        <v>1347</v>
      </c>
      <c r="AJ94">
        <v>1</v>
      </c>
      <c r="AK94" s="51">
        <v>41603</v>
      </c>
      <c r="AL94" s="37">
        <f t="shared" si="14"/>
        <v>48</v>
      </c>
      <c r="AM94" s="37">
        <f t="shared" si="15"/>
        <v>34</v>
      </c>
      <c r="AO94"/>
      <c r="AP94"/>
      <c r="AQ94"/>
      <c r="AR94"/>
      <c r="AS94"/>
      <c r="AT94"/>
      <c r="AU94"/>
      <c r="AV94"/>
      <c r="AW94"/>
      <c r="AX94"/>
    </row>
    <row r="95" spans="1:50" s="38" customFormat="1">
      <c r="A95" t="s">
        <v>1687</v>
      </c>
      <c r="B95" t="s">
        <v>1688</v>
      </c>
      <c r="C95" t="s">
        <v>1188</v>
      </c>
      <c r="D95" t="s">
        <v>50</v>
      </c>
      <c r="E95" t="s">
        <v>4</v>
      </c>
      <c r="F95"/>
      <c r="G95"/>
      <c r="H95"/>
      <c r="I95" t="s">
        <v>245</v>
      </c>
      <c r="J95" t="s">
        <v>47</v>
      </c>
      <c r="K95"/>
      <c r="L95" t="s">
        <v>439</v>
      </c>
      <c r="M95" s="5">
        <v>41547.598356481481</v>
      </c>
      <c r="N95" s="5">
        <v>41540.91878472222</v>
      </c>
      <c r="O95" s="5">
        <v>41575.733553240738</v>
      </c>
      <c r="P95" t="s">
        <v>127</v>
      </c>
      <c r="Q95" t="s">
        <v>54</v>
      </c>
      <c r="R95" t="s">
        <v>55</v>
      </c>
      <c r="S95" t="s">
        <v>109</v>
      </c>
      <c r="T95" t="s">
        <v>270</v>
      </c>
      <c r="U95" t="s">
        <v>104</v>
      </c>
      <c r="V95"/>
      <c r="W95" t="s">
        <v>269</v>
      </c>
      <c r="X95" t="s">
        <v>1164</v>
      </c>
      <c r="Y95" t="s">
        <v>1686</v>
      </c>
      <c r="Z95" t="s">
        <v>49</v>
      </c>
      <c r="AA95" t="s">
        <v>74</v>
      </c>
      <c r="AB95" s="5">
        <v>41540.91878472222</v>
      </c>
      <c r="AC95" s="5">
        <v>41576.7265625</v>
      </c>
      <c r="AD95" t="s">
        <v>220</v>
      </c>
      <c r="AE95" t="s">
        <v>58</v>
      </c>
      <c r="AF95">
        <v>44</v>
      </c>
      <c r="AG95" t="s">
        <v>46</v>
      </c>
      <c r="AH95" t="s">
        <v>902</v>
      </c>
      <c r="AI95" t="s">
        <v>1335</v>
      </c>
      <c r="AJ95">
        <v>1</v>
      </c>
      <c r="AK95" s="51">
        <v>41567</v>
      </c>
      <c r="AL95" s="37">
        <f t="shared" si="14"/>
        <v>43</v>
      </c>
      <c r="AM95" s="37">
        <f t="shared" si="15"/>
        <v>39</v>
      </c>
      <c r="AO95"/>
      <c r="AP95"/>
      <c r="AQ95"/>
      <c r="AR95"/>
      <c r="AS95"/>
      <c r="AT95"/>
      <c r="AU95"/>
      <c r="AV95"/>
      <c r="AW95"/>
      <c r="AX95"/>
    </row>
    <row r="96" spans="1:50" s="38" customFormat="1" ht="15" customHeight="1">
      <c r="A96" t="s">
        <v>1700</v>
      </c>
      <c r="B96" t="s">
        <v>1701</v>
      </c>
      <c r="C96" t="s">
        <v>1188</v>
      </c>
      <c r="D96" t="s">
        <v>50</v>
      </c>
      <c r="E96" t="s">
        <v>4</v>
      </c>
      <c r="F96"/>
      <c r="G96"/>
      <c r="H96"/>
      <c r="I96" t="s">
        <v>72</v>
      </c>
      <c r="J96" t="s">
        <v>47</v>
      </c>
      <c r="K96"/>
      <c r="L96" t="s">
        <v>271</v>
      </c>
      <c r="M96" s="5">
        <v>41543.454386574071</v>
      </c>
      <c r="N96" s="5">
        <v>41542.649502314816</v>
      </c>
      <c r="O96" s="5">
        <v>41655.846724537034</v>
      </c>
      <c r="P96" t="s">
        <v>249</v>
      </c>
      <c r="Q96" t="s">
        <v>54</v>
      </c>
      <c r="R96" t="s">
        <v>55</v>
      </c>
      <c r="S96" t="s">
        <v>74</v>
      </c>
      <c r="T96" t="s">
        <v>348</v>
      </c>
      <c r="U96"/>
      <c r="V96"/>
      <c r="W96" t="s">
        <v>209</v>
      </c>
      <c r="X96" t="s">
        <v>1164</v>
      </c>
      <c r="Y96"/>
      <c r="Z96" t="s">
        <v>49</v>
      </c>
      <c r="AA96" t="s">
        <v>74</v>
      </c>
      <c r="AB96" s="5">
        <v>41542.649502314816</v>
      </c>
      <c r="AC96" s="5">
        <v>41655.878807870373</v>
      </c>
      <c r="AD96" t="s">
        <v>220</v>
      </c>
      <c r="AE96" t="s">
        <v>220</v>
      </c>
      <c r="AF96">
        <v>3</v>
      </c>
      <c r="AG96" t="s">
        <v>46</v>
      </c>
      <c r="AH96" t="s">
        <v>902</v>
      </c>
      <c r="AI96" t="s">
        <v>1573</v>
      </c>
      <c r="AJ96" s="9">
        <v>1</v>
      </c>
      <c r="AK96" s="51">
        <v>41656</v>
      </c>
      <c r="AL96" s="37">
        <f t="shared" si="14"/>
        <v>3</v>
      </c>
      <c r="AM96" s="37">
        <f t="shared" si="15"/>
        <v>39</v>
      </c>
      <c r="AO96"/>
      <c r="AP96"/>
      <c r="AQ96"/>
      <c r="AR96"/>
      <c r="AS96"/>
      <c r="AT96"/>
      <c r="AU96"/>
      <c r="AV96"/>
      <c r="AW96"/>
      <c r="AX96"/>
    </row>
    <row r="97" spans="1:51" s="38" customFormat="1" ht="15" customHeight="1">
      <c r="A97" t="s">
        <v>1727</v>
      </c>
      <c r="B97" t="s">
        <v>1728</v>
      </c>
      <c r="C97" t="s">
        <v>1188</v>
      </c>
      <c r="D97" t="s">
        <v>50</v>
      </c>
      <c r="E97" t="s">
        <v>4</v>
      </c>
      <c r="F97"/>
      <c r="G97"/>
      <c r="H97"/>
      <c r="I97" t="s">
        <v>245</v>
      </c>
      <c r="J97" t="s">
        <v>38</v>
      </c>
      <c r="K97"/>
      <c r="L97" t="s">
        <v>439</v>
      </c>
      <c r="M97" s="5">
        <v>41554.608090277776</v>
      </c>
      <c r="N97" s="5">
        <v>41547.674259259256</v>
      </c>
      <c r="O97" s="5">
        <v>41576.727951388886</v>
      </c>
      <c r="P97" t="s">
        <v>127</v>
      </c>
      <c r="Q97" t="s">
        <v>54</v>
      </c>
      <c r="R97" t="s">
        <v>55</v>
      </c>
      <c r="S97" t="s">
        <v>109</v>
      </c>
      <c r="T97" t="s">
        <v>218</v>
      </c>
      <c r="U97"/>
      <c r="V97"/>
      <c r="W97" t="s">
        <v>269</v>
      </c>
      <c r="X97" t="s">
        <v>1164</v>
      </c>
      <c r="Y97" t="s">
        <v>1686</v>
      </c>
      <c r="Z97" t="s">
        <v>42</v>
      </c>
      <c r="AA97" t="s">
        <v>74</v>
      </c>
      <c r="AB97" s="5">
        <v>41547.674259259256</v>
      </c>
      <c r="AC97" s="5">
        <v>41583.787997685184</v>
      </c>
      <c r="AD97" t="s">
        <v>220</v>
      </c>
      <c r="AE97" t="s">
        <v>58</v>
      </c>
      <c r="AF97">
        <v>45</v>
      </c>
      <c r="AG97" t="s">
        <v>46</v>
      </c>
      <c r="AH97" t="s">
        <v>906</v>
      </c>
      <c r="AI97" t="s">
        <v>1347</v>
      </c>
      <c r="AJ97" s="9">
        <v>1</v>
      </c>
      <c r="AK97" s="126">
        <v>41603</v>
      </c>
      <c r="AL97" s="132">
        <f t="shared" si="14"/>
        <v>48</v>
      </c>
      <c r="AM97" s="133">
        <f t="shared" si="15"/>
        <v>40</v>
      </c>
      <c r="AO97"/>
      <c r="AP97"/>
      <c r="AQ97"/>
      <c r="AR97"/>
      <c r="AS97"/>
      <c r="AT97"/>
      <c r="AU97"/>
      <c r="AV97"/>
      <c r="AW97"/>
      <c r="AX97"/>
    </row>
    <row r="98" spans="1:51" s="38" customFormat="1" ht="15" customHeight="1">
      <c r="A98" t="s">
        <v>1756</v>
      </c>
      <c r="B98" t="s">
        <v>1757</v>
      </c>
      <c r="C98" t="s">
        <v>1188</v>
      </c>
      <c r="D98" t="s">
        <v>50</v>
      </c>
      <c r="E98" t="s">
        <v>4</v>
      </c>
      <c r="F98"/>
      <c r="G98"/>
      <c r="H98" t="s">
        <v>1750</v>
      </c>
      <c r="I98" t="s">
        <v>245</v>
      </c>
      <c r="J98" t="s">
        <v>38</v>
      </c>
      <c r="K98"/>
      <c r="L98" t="s">
        <v>128</v>
      </c>
      <c r="M98" s="5">
        <v>41564.594328703701</v>
      </c>
      <c r="N98" s="5">
        <v>41557.740127314813</v>
      </c>
      <c r="O98" s="5">
        <v>41586.706759259258</v>
      </c>
      <c r="P98" t="s">
        <v>127</v>
      </c>
      <c r="Q98" t="s">
        <v>54</v>
      </c>
      <c r="R98" t="s">
        <v>55</v>
      </c>
      <c r="S98" t="s">
        <v>74</v>
      </c>
      <c r="T98" t="s">
        <v>270</v>
      </c>
      <c r="U98" t="s">
        <v>104</v>
      </c>
      <c r="V98"/>
      <c r="W98" t="s">
        <v>271</v>
      </c>
      <c r="X98" t="s">
        <v>1164</v>
      </c>
      <c r="Y98" t="s">
        <v>1780</v>
      </c>
      <c r="Z98" t="s">
        <v>49</v>
      </c>
      <c r="AA98" t="s">
        <v>74</v>
      </c>
      <c r="AB98" s="5">
        <v>41557.740127314813</v>
      </c>
      <c r="AC98" s="5">
        <v>41586.706759259258</v>
      </c>
      <c r="AD98" t="s">
        <v>220</v>
      </c>
      <c r="AE98" t="s">
        <v>58</v>
      </c>
      <c r="AF98">
        <v>45</v>
      </c>
      <c r="AG98" t="s">
        <v>46</v>
      </c>
      <c r="AH98" t="s">
        <v>906</v>
      </c>
      <c r="AI98" t="s">
        <v>1347</v>
      </c>
      <c r="AJ98" s="9">
        <v>1</v>
      </c>
      <c r="AK98" s="126">
        <v>41623</v>
      </c>
      <c r="AL98" s="132">
        <f t="shared" ref="AL98:AL110" si="16">WEEKNUM(AK98)</f>
        <v>51</v>
      </c>
      <c r="AM98" s="133">
        <f t="shared" si="15"/>
        <v>41</v>
      </c>
      <c r="AN98"/>
      <c r="AP98"/>
      <c r="AQ98"/>
      <c r="AR98"/>
      <c r="AS98"/>
      <c r="AT98"/>
      <c r="AU98"/>
      <c r="AV98"/>
      <c r="AW98"/>
      <c r="AX98"/>
      <c r="AY98"/>
    </row>
    <row r="99" spans="1:51">
      <c r="A99" t="s">
        <v>1769</v>
      </c>
      <c r="B99" t="s">
        <v>1770</v>
      </c>
      <c r="C99" t="s">
        <v>91</v>
      </c>
      <c r="D99" t="s">
        <v>68</v>
      </c>
      <c r="E99" t="s">
        <v>4</v>
      </c>
      <c r="F99"/>
      <c r="G99"/>
      <c r="H99"/>
      <c r="I99" t="s">
        <v>130</v>
      </c>
      <c r="J99" t="s">
        <v>38</v>
      </c>
      <c r="K99"/>
      <c r="L99" t="s">
        <v>131</v>
      </c>
      <c r="M99" s="5">
        <v>41586.753310185188</v>
      </c>
      <c r="N99" s="5">
        <v>41565.583622685182</v>
      </c>
      <c r="O99" s="5">
        <v>41621.513229166667</v>
      </c>
      <c r="P99" t="s">
        <v>127</v>
      </c>
      <c r="Q99" t="s">
        <v>326</v>
      </c>
      <c r="R99"/>
      <c r="S99" t="s">
        <v>118</v>
      </c>
      <c r="T99"/>
      <c r="U99"/>
      <c r="V99"/>
      <c r="W99" t="s">
        <v>338</v>
      </c>
      <c r="X99" t="s">
        <v>1164</v>
      </c>
      <c r="Y99"/>
      <c r="Z99" t="s">
        <v>42</v>
      </c>
      <c r="AA99" t="s">
        <v>74</v>
      </c>
      <c r="AB99" s="5">
        <v>41565.583622685182</v>
      </c>
      <c r="AC99"/>
      <c r="AD99" t="s">
        <v>220</v>
      </c>
      <c r="AE99" t="s">
        <v>58</v>
      </c>
      <c r="AF99">
        <v>0</v>
      </c>
      <c r="AG99" t="s">
        <v>46</v>
      </c>
      <c r="AH99" t="s">
        <v>906</v>
      </c>
      <c r="AI99" t="s">
        <v>1347</v>
      </c>
      <c r="AJ99" s="9">
        <v>1</v>
      </c>
      <c r="AK99" s="179">
        <v>41695</v>
      </c>
      <c r="AL99" s="130">
        <f t="shared" si="16"/>
        <v>9</v>
      </c>
      <c r="AM99" s="131">
        <f t="shared" si="15"/>
        <v>42</v>
      </c>
      <c r="AN99"/>
      <c r="AO99"/>
    </row>
    <row r="100" spans="1:51">
      <c r="A100" t="s">
        <v>1771</v>
      </c>
      <c r="B100" t="s">
        <v>1772</v>
      </c>
      <c r="C100" t="s">
        <v>71</v>
      </c>
      <c r="D100" t="s">
        <v>50</v>
      </c>
      <c r="E100" t="s">
        <v>4</v>
      </c>
      <c r="F100"/>
      <c r="G100"/>
      <c r="H100"/>
      <c r="I100" t="s">
        <v>245</v>
      </c>
      <c r="J100" t="s">
        <v>38</v>
      </c>
      <c r="K100"/>
      <c r="L100" t="s">
        <v>128</v>
      </c>
      <c r="M100" s="5">
        <v>41575.682592592595</v>
      </c>
      <c r="N100" s="5">
        <v>41570.652777777781</v>
      </c>
      <c r="O100" s="5">
        <v>41655.847418981481</v>
      </c>
      <c r="P100" t="s">
        <v>99</v>
      </c>
      <c r="Q100" t="s">
        <v>54</v>
      </c>
      <c r="R100"/>
      <c r="S100" t="s">
        <v>74</v>
      </c>
      <c r="T100" t="s">
        <v>348</v>
      </c>
      <c r="U100"/>
      <c r="V100"/>
      <c r="W100" t="s">
        <v>191</v>
      </c>
      <c r="X100" t="s">
        <v>1164</v>
      </c>
      <c r="Y100" t="s">
        <v>3165</v>
      </c>
      <c r="Z100" t="s">
        <v>42</v>
      </c>
      <c r="AA100" t="s">
        <v>74</v>
      </c>
      <c r="AB100" s="5">
        <v>41570.652777777781</v>
      </c>
      <c r="AC100"/>
      <c r="AD100" t="s">
        <v>220</v>
      </c>
      <c r="AE100" t="s">
        <v>58</v>
      </c>
      <c r="AF100">
        <v>0</v>
      </c>
      <c r="AG100" t="s">
        <v>46</v>
      </c>
      <c r="AH100" t="s">
        <v>906</v>
      </c>
      <c r="AI100" t="s">
        <v>1347</v>
      </c>
      <c r="AJ100" s="9">
        <v>1</v>
      </c>
      <c r="AK100" s="179">
        <v>41685</v>
      </c>
      <c r="AL100" s="130">
        <f t="shared" si="16"/>
        <v>7</v>
      </c>
      <c r="AM100" s="131">
        <f t="shared" si="15"/>
        <v>43</v>
      </c>
      <c r="AN100"/>
      <c r="AO100"/>
    </row>
    <row r="101" spans="1:51">
      <c r="A101" t="s">
        <v>1775</v>
      </c>
      <c r="B101" t="s">
        <v>1776</v>
      </c>
      <c r="C101" t="s">
        <v>1188</v>
      </c>
      <c r="D101" t="s">
        <v>50</v>
      </c>
      <c r="E101" t="s">
        <v>4</v>
      </c>
      <c r="F101"/>
      <c r="G101"/>
      <c r="H101"/>
      <c r="I101" t="s">
        <v>72</v>
      </c>
      <c r="J101" t="s">
        <v>47</v>
      </c>
      <c r="K101"/>
      <c r="L101" t="s">
        <v>321</v>
      </c>
      <c r="M101" s="5">
        <v>41576.721250000002</v>
      </c>
      <c r="N101" s="5">
        <v>41575.677002314813</v>
      </c>
      <c r="O101" s="5">
        <v>41648.757824074077</v>
      </c>
      <c r="P101" t="s">
        <v>127</v>
      </c>
      <c r="Q101" t="s">
        <v>54</v>
      </c>
      <c r="R101" t="s">
        <v>55</v>
      </c>
      <c r="S101" t="s">
        <v>74</v>
      </c>
      <c r="T101" t="s">
        <v>318</v>
      </c>
      <c r="U101"/>
      <c r="V101"/>
      <c r="W101" t="s">
        <v>321</v>
      </c>
      <c r="X101" t="s">
        <v>1164</v>
      </c>
      <c r="Y101"/>
      <c r="Z101" t="s">
        <v>49</v>
      </c>
      <c r="AA101" t="s">
        <v>74</v>
      </c>
      <c r="AB101" s="5">
        <v>41575.677002314813</v>
      </c>
      <c r="AC101" s="5">
        <v>41648.757824074077</v>
      </c>
      <c r="AD101" t="s">
        <v>220</v>
      </c>
      <c r="AE101" t="s">
        <v>220</v>
      </c>
      <c r="AF101">
        <v>2</v>
      </c>
      <c r="AG101" t="s">
        <v>46</v>
      </c>
      <c r="AH101" t="s">
        <v>902</v>
      </c>
      <c r="AI101" t="s">
        <v>1542</v>
      </c>
      <c r="AJ101" s="9">
        <v>1</v>
      </c>
      <c r="AK101" s="126">
        <v>41596</v>
      </c>
      <c r="AL101" s="130">
        <f t="shared" si="16"/>
        <v>47</v>
      </c>
      <c r="AM101" s="131">
        <f t="shared" si="15"/>
        <v>44</v>
      </c>
      <c r="AN101"/>
      <c r="AO101"/>
    </row>
    <row r="102" spans="1:51">
      <c r="A102" t="s">
        <v>1777</v>
      </c>
      <c r="B102" t="s">
        <v>1778</v>
      </c>
      <c r="C102" t="s">
        <v>35</v>
      </c>
      <c r="D102" t="s">
        <v>83</v>
      </c>
      <c r="E102" t="s">
        <v>4</v>
      </c>
      <c r="F102"/>
      <c r="G102"/>
      <c r="H102"/>
      <c r="I102" t="s">
        <v>72</v>
      </c>
      <c r="J102" t="s">
        <v>38</v>
      </c>
      <c r="K102"/>
      <c r="L102" t="s">
        <v>321</v>
      </c>
      <c r="M102" s="5">
        <v>41576.720312500001</v>
      </c>
      <c r="N102" s="5">
        <v>41575.679618055554</v>
      </c>
      <c r="O102"/>
      <c r="P102"/>
      <c r="Q102"/>
      <c r="R102"/>
      <c r="S102" t="s">
        <v>74</v>
      </c>
      <c r="T102"/>
      <c r="U102"/>
      <c r="V102"/>
      <c r="W102" t="s">
        <v>321</v>
      </c>
      <c r="X102" t="s">
        <v>1164</v>
      </c>
      <c r="Y102"/>
      <c r="Z102" t="s">
        <v>49</v>
      </c>
      <c r="AA102" t="s">
        <v>74</v>
      </c>
      <c r="AB102" s="5">
        <v>41575.679618055554</v>
      </c>
      <c r="AC102"/>
      <c r="AD102" t="s">
        <v>220</v>
      </c>
      <c r="AE102" t="s">
        <v>220</v>
      </c>
      <c r="AF102">
        <v>0</v>
      </c>
      <c r="AG102" t="s">
        <v>46</v>
      </c>
      <c r="AH102" t="s">
        <v>902</v>
      </c>
      <c r="AI102" t="s">
        <v>1781</v>
      </c>
      <c r="AJ102" s="9">
        <v>1</v>
      </c>
      <c r="AK102" s="179">
        <v>41687</v>
      </c>
      <c r="AL102" s="130">
        <f t="shared" si="16"/>
        <v>8</v>
      </c>
      <c r="AM102" s="131">
        <f t="shared" si="15"/>
        <v>44</v>
      </c>
      <c r="AN102"/>
      <c r="AO102"/>
    </row>
    <row r="103" spans="1:51">
      <c r="A103" t="s">
        <v>2960</v>
      </c>
      <c r="B103" t="s">
        <v>2961</v>
      </c>
      <c r="C103" t="s">
        <v>1188</v>
      </c>
      <c r="D103" t="s">
        <v>50</v>
      </c>
      <c r="E103" t="s">
        <v>4</v>
      </c>
      <c r="F103"/>
      <c r="G103"/>
      <c r="H103"/>
      <c r="I103" t="s">
        <v>84</v>
      </c>
      <c r="J103" t="s">
        <v>108</v>
      </c>
      <c r="K103"/>
      <c r="L103" t="s">
        <v>271</v>
      </c>
      <c r="M103" s="5">
        <v>41583.466238425928</v>
      </c>
      <c r="N103" s="5">
        <v>41583.389513888891</v>
      </c>
      <c r="O103" s="5">
        <v>41653.54383101852</v>
      </c>
      <c r="P103" t="s">
        <v>99</v>
      </c>
      <c r="Q103" t="s">
        <v>54</v>
      </c>
      <c r="R103" t="s">
        <v>55</v>
      </c>
      <c r="S103" t="s">
        <v>74</v>
      </c>
      <c r="T103" t="s">
        <v>244</v>
      </c>
      <c r="U103" t="s">
        <v>104</v>
      </c>
      <c r="V103"/>
      <c r="W103" t="s">
        <v>271</v>
      </c>
      <c r="X103" t="s">
        <v>1164</v>
      </c>
      <c r="Y103"/>
      <c r="Z103" t="s">
        <v>49</v>
      </c>
      <c r="AA103" t="s">
        <v>74</v>
      </c>
      <c r="AB103" s="5">
        <v>41583.389513888891</v>
      </c>
      <c r="AC103" s="5">
        <v>41653.543842592589</v>
      </c>
      <c r="AD103" t="s">
        <v>220</v>
      </c>
      <c r="AE103" t="s">
        <v>220</v>
      </c>
      <c r="AF103">
        <v>3</v>
      </c>
      <c r="AG103" t="s">
        <v>46</v>
      </c>
      <c r="AH103" t="s">
        <v>902</v>
      </c>
      <c r="AI103" t="s">
        <v>1328</v>
      </c>
      <c r="AJ103" s="9">
        <v>1</v>
      </c>
      <c r="AK103" s="126">
        <v>41659</v>
      </c>
      <c r="AL103" s="130">
        <f t="shared" si="16"/>
        <v>4</v>
      </c>
      <c r="AM103" s="131">
        <f t="shared" si="15"/>
        <v>45</v>
      </c>
      <c r="AN103"/>
      <c r="AO103"/>
    </row>
    <row r="104" spans="1:51">
      <c r="A104" t="s">
        <v>2957</v>
      </c>
      <c r="B104" t="s">
        <v>2958</v>
      </c>
      <c r="C104" t="s">
        <v>1188</v>
      </c>
      <c r="D104" t="s">
        <v>50</v>
      </c>
      <c r="E104" t="s">
        <v>4</v>
      </c>
      <c r="F104"/>
      <c r="G104"/>
      <c r="H104"/>
      <c r="I104" t="s">
        <v>245</v>
      </c>
      <c r="J104" t="s">
        <v>47</v>
      </c>
      <c r="K104"/>
      <c r="L104" t="s">
        <v>128</v>
      </c>
      <c r="M104" s="5">
        <v>41583.490972222222</v>
      </c>
      <c r="N104" s="5">
        <v>41583.487395833334</v>
      </c>
      <c r="O104" s="5">
        <v>41593.915196759262</v>
      </c>
      <c r="P104" t="s">
        <v>73</v>
      </c>
      <c r="Q104" t="s">
        <v>54</v>
      </c>
      <c r="R104" t="s">
        <v>55</v>
      </c>
      <c r="S104" t="s">
        <v>74</v>
      </c>
      <c r="T104" t="s">
        <v>2128</v>
      </c>
      <c r="U104"/>
      <c r="V104"/>
      <c r="W104" t="s">
        <v>1753</v>
      </c>
      <c r="X104" t="s">
        <v>1164</v>
      </c>
      <c r="Y104" t="s">
        <v>1783</v>
      </c>
      <c r="Z104" t="s">
        <v>63</v>
      </c>
      <c r="AA104" t="s">
        <v>74</v>
      </c>
      <c r="AB104" s="5">
        <v>41583.487395833334</v>
      </c>
      <c r="AC104" s="5">
        <v>41593.915289351855</v>
      </c>
      <c r="AD104" t="s">
        <v>58</v>
      </c>
      <c r="AE104" t="s">
        <v>58</v>
      </c>
      <c r="AF104">
        <v>46</v>
      </c>
      <c r="AG104" t="s">
        <v>46</v>
      </c>
      <c r="AH104" t="s">
        <v>906</v>
      </c>
      <c r="AI104" t="s">
        <v>1347</v>
      </c>
      <c r="AJ104" s="9">
        <v>1</v>
      </c>
      <c r="AK104" s="126">
        <v>41624</v>
      </c>
      <c r="AL104" s="130">
        <f t="shared" si="16"/>
        <v>51</v>
      </c>
      <c r="AM104" s="131">
        <f t="shared" si="15"/>
        <v>45</v>
      </c>
      <c r="AN104"/>
      <c r="AO104"/>
    </row>
    <row r="105" spans="1:51">
      <c r="A105" t="s">
        <v>2966</v>
      </c>
      <c r="B105" t="s">
        <v>2967</v>
      </c>
      <c r="C105" t="s">
        <v>71</v>
      </c>
      <c r="D105" t="s">
        <v>50</v>
      </c>
      <c r="E105" t="s">
        <v>4</v>
      </c>
      <c r="F105"/>
      <c r="G105"/>
      <c r="H105"/>
      <c r="I105" t="s">
        <v>245</v>
      </c>
      <c r="J105" t="s">
        <v>38</v>
      </c>
      <c r="K105"/>
      <c r="L105" t="s">
        <v>319</v>
      </c>
      <c r="M105" s="5">
        <v>41586.753553240742</v>
      </c>
      <c r="N105" s="5">
        <v>41585.638888888891</v>
      </c>
      <c r="O105" s="5">
        <v>41655.84820601852</v>
      </c>
      <c r="P105" t="s">
        <v>173</v>
      </c>
      <c r="Q105" t="s">
        <v>54</v>
      </c>
      <c r="R105"/>
      <c r="S105" t="s">
        <v>74</v>
      </c>
      <c r="T105" t="s">
        <v>270</v>
      </c>
      <c r="U105" t="s">
        <v>104</v>
      </c>
      <c r="V105"/>
      <c r="W105" t="s">
        <v>271</v>
      </c>
      <c r="X105" t="s">
        <v>1164</v>
      </c>
      <c r="Y105" t="s">
        <v>3165</v>
      </c>
      <c r="Z105" t="s">
        <v>42</v>
      </c>
      <c r="AA105" t="s">
        <v>74</v>
      </c>
      <c r="AB105" s="5">
        <v>41585.638888888891</v>
      </c>
      <c r="AC105"/>
      <c r="AD105" t="s">
        <v>220</v>
      </c>
      <c r="AE105" t="s">
        <v>58</v>
      </c>
      <c r="AF105">
        <v>0</v>
      </c>
      <c r="AG105" t="s">
        <v>46</v>
      </c>
      <c r="AH105" t="s">
        <v>906</v>
      </c>
      <c r="AI105" t="s">
        <v>1347</v>
      </c>
      <c r="AJ105" s="9">
        <v>1</v>
      </c>
      <c r="AK105" s="179">
        <v>41695</v>
      </c>
      <c r="AL105" s="130">
        <f t="shared" si="16"/>
        <v>9</v>
      </c>
      <c r="AM105" s="131">
        <f t="shared" si="15"/>
        <v>45</v>
      </c>
      <c r="AN105"/>
      <c r="AO105"/>
    </row>
    <row r="106" spans="1:51">
      <c r="A106" t="s">
        <v>3078</v>
      </c>
      <c r="B106" t="s">
        <v>3079</v>
      </c>
      <c r="C106" t="s">
        <v>35</v>
      </c>
      <c r="D106" t="s">
        <v>36</v>
      </c>
      <c r="E106" t="s">
        <v>4</v>
      </c>
      <c r="F106"/>
      <c r="G106"/>
      <c r="H106"/>
      <c r="I106" t="s">
        <v>245</v>
      </c>
      <c r="J106" t="s">
        <v>47</v>
      </c>
      <c r="K106">
        <v>3357</v>
      </c>
      <c r="L106" t="s">
        <v>248</v>
      </c>
      <c r="M106" s="5">
        <v>41619.82534722222</v>
      </c>
      <c r="N106" s="5">
        <v>41618.76085648148</v>
      </c>
      <c r="O106"/>
      <c r="P106"/>
      <c r="Q106"/>
      <c r="R106"/>
      <c r="S106" t="s">
        <v>74</v>
      </c>
      <c r="T106"/>
      <c r="U106" t="s">
        <v>104</v>
      </c>
      <c r="V106"/>
      <c r="W106" t="s">
        <v>248</v>
      </c>
      <c r="X106" t="s">
        <v>1164</v>
      </c>
      <c r="Y106"/>
      <c r="Z106" t="s">
        <v>49</v>
      </c>
      <c r="AA106" t="s">
        <v>74</v>
      </c>
      <c r="AB106" s="5">
        <v>41618.76085648148</v>
      </c>
      <c r="AC106"/>
      <c r="AD106" t="s">
        <v>220</v>
      </c>
      <c r="AE106" t="s">
        <v>220</v>
      </c>
      <c r="AF106">
        <v>0</v>
      </c>
      <c r="AG106" t="s">
        <v>46</v>
      </c>
      <c r="AH106" t="s">
        <v>902</v>
      </c>
      <c r="AI106" t="s">
        <v>1546</v>
      </c>
      <c r="AJ106" s="9">
        <v>1</v>
      </c>
      <c r="AK106" s="179">
        <v>41695</v>
      </c>
      <c r="AL106" s="115">
        <f t="shared" si="16"/>
        <v>9</v>
      </c>
      <c r="AM106" s="116">
        <f t="shared" si="15"/>
        <v>50</v>
      </c>
      <c r="AN106"/>
      <c r="AO106"/>
    </row>
    <row r="107" spans="1:51">
      <c r="A107" t="s">
        <v>3135</v>
      </c>
      <c r="B107" t="s">
        <v>3136</v>
      </c>
      <c r="C107" t="s">
        <v>1188</v>
      </c>
      <c r="D107" t="s">
        <v>50</v>
      </c>
      <c r="E107" t="s">
        <v>4</v>
      </c>
      <c r="F107"/>
      <c r="G107"/>
      <c r="H107"/>
      <c r="I107" t="s">
        <v>84</v>
      </c>
      <c r="J107" t="s">
        <v>47</v>
      </c>
      <c r="K107" t="s">
        <v>3137</v>
      </c>
      <c r="L107" t="s">
        <v>321</v>
      </c>
      <c r="M107" s="5">
        <v>41652.600532407407</v>
      </c>
      <c r="N107" s="5">
        <v>41652.454710648148</v>
      </c>
      <c r="O107" s="5">
        <v>41661.566828703704</v>
      </c>
      <c r="P107" t="s">
        <v>249</v>
      </c>
      <c r="Q107" t="s">
        <v>326</v>
      </c>
      <c r="R107"/>
      <c r="S107" t="s">
        <v>109</v>
      </c>
      <c r="T107" t="s">
        <v>318</v>
      </c>
      <c r="U107"/>
      <c r="V107"/>
      <c r="W107" t="s">
        <v>191</v>
      </c>
      <c r="X107" t="s">
        <v>1164</v>
      </c>
      <c r="Y107"/>
      <c r="Z107" t="s">
        <v>49</v>
      </c>
      <c r="AA107" t="s">
        <v>74</v>
      </c>
      <c r="AB107" s="5">
        <v>41652.454710648148</v>
      </c>
      <c r="AC107" s="5">
        <v>41668.791064814817</v>
      </c>
      <c r="AD107" t="s">
        <v>220</v>
      </c>
      <c r="AE107" t="s">
        <v>220</v>
      </c>
      <c r="AF107">
        <v>5</v>
      </c>
      <c r="AG107" t="s">
        <v>46</v>
      </c>
      <c r="AH107" t="s">
        <v>902</v>
      </c>
      <c r="AI107" t="s">
        <v>1571</v>
      </c>
      <c r="AJ107" s="9">
        <v>1</v>
      </c>
      <c r="AK107" s="126">
        <v>41677</v>
      </c>
      <c r="AL107" s="121">
        <f t="shared" si="16"/>
        <v>6</v>
      </c>
      <c r="AM107" s="123">
        <f t="shared" si="15"/>
        <v>3</v>
      </c>
      <c r="AN107"/>
      <c r="AO107"/>
    </row>
    <row r="108" spans="1:51">
      <c r="A108" t="s">
        <v>3150</v>
      </c>
      <c r="B108" t="s">
        <v>3151</v>
      </c>
      <c r="C108" t="s">
        <v>35</v>
      </c>
      <c r="D108" t="s">
        <v>36</v>
      </c>
      <c r="E108" t="s">
        <v>4</v>
      </c>
      <c r="F108"/>
      <c r="G108"/>
      <c r="H108"/>
      <c r="I108" t="s">
        <v>72</v>
      </c>
      <c r="J108" t="s">
        <v>47</v>
      </c>
      <c r="K108">
        <v>3238</v>
      </c>
      <c r="L108" t="s">
        <v>191</v>
      </c>
      <c r="M108" s="5">
        <v>41654.690844907411</v>
      </c>
      <c r="N108" s="5">
        <v>41654.649768518517</v>
      </c>
      <c r="O108"/>
      <c r="P108"/>
      <c r="Q108"/>
      <c r="R108"/>
      <c r="S108" t="s">
        <v>109</v>
      </c>
      <c r="T108"/>
      <c r="U108"/>
      <c r="V108"/>
      <c r="W108" t="s">
        <v>321</v>
      </c>
      <c r="X108" t="s">
        <v>1164</v>
      </c>
      <c r="Y108"/>
      <c r="Z108" t="s">
        <v>49</v>
      </c>
      <c r="AA108" t="s">
        <v>74</v>
      </c>
      <c r="AB108" s="5">
        <v>41654.649768518517</v>
      </c>
      <c r="AC108"/>
      <c r="AD108" t="s">
        <v>220</v>
      </c>
      <c r="AE108" t="s">
        <v>220</v>
      </c>
      <c r="AF108">
        <v>0</v>
      </c>
      <c r="AG108" t="s">
        <v>46</v>
      </c>
      <c r="AH108" t="s">
        <v>902</v>
      </c>
      <c r="AI108" t="s">
        <v>1328</v>
      </c>
      <c r="AJ108" s="9">
        <v>1</v>
      </c>
      <c r="AK108" s="180">
        <v>41701</v>
      </c>
      <c r="AL108" s="121">
        <f t="shared" si="16"/>
        <v>10</v>
      </c>
      <c r="AM108" s="123">
        <f t="shared" si="15"/>
        <v>3</v>
      </c>
      <c r="AN108"/>
      <c r="AO108"/>
    </row>
    <row r="109" spans="1:51">
      <c r="A109" t="s">
        <v>3155</v>
      </c>
      <c r="B109" t="s">
        <v>3156</v>
      </c>
      <c r="C109" t="s">
        <v>35</v>
      </c>
      <c r="D109" t="s">
        <v>36</v>
      </c>
      <c r="E109" t="s">
        <v>4</v>
      </c>
      <c r="F109"/>
      <c r="G109"/>
      <c r="H109"/>
      <c r="I109" t="s">
        <v>245</v>
      </c>
      <c r="J109" t="s">
        <v>38</v>
      </c>
      <c r="K109"/>
      <c r="L109" t="s">
        <v>439</v>
      </c>
      <c r="M109" s="5">
        <v>41655.593634259261</v>
      </c>
      <c r="N109" s="5">
        <v>41655.579907407409</v>
      </c>
      <c r="O109"/>
      <c r="P109"/>
      <c r="Q109"/>
      <c r="R109"/>
      <c r="S109" t="s">
        <v>118</v>
      </c>
      <c r="T109"/>
      <c r="U109"/>
      <c r="V109"/>
      <c r="W109" t="s">
        <v>191</v>
      </c>
      <c r="X109" t="s">
        <v>1164</v>
      </c>
      <c r="Y109"/>
      <c r="Z109" t="s">
        <v>63</v>
      </c>
      <c r="AA109" t="s">
        <v>74</v>
      </c>
      <c r="AB109" s="5">
        <v>41655.579907407409</v>
      </c>
      <c r="AC109"/>
      <c r="AD109" t="s">
        <v>220</v>
      </c>
      <c r="AE109" t="s">
        <v>58</v>
      </c>
      <c r="AF109">
        <v>0</v>
      </c>
      <c r="AG109" t="s">
        <v>46</v>
      </c>
      <c r="AH109" t="s">
        <v>906</v>
      </c>
      <c r="AI109" t="s">
        <v>1347</v>
      </c>
      <c r="AJ109" s="9">
        <v>1</v>
      </c>
      <c r="AK109" s="180">
        <v>41701</v>
      </c>
      <c r="AL109" s="121">
        <f t="shared" si="16"/>
        <v>10</v>
      </c>
      <c r="AM109" s="123">
        <f t="shared" si="15"/>
        <v>3</v>
      </c>
      <c r="AN109"/>
      <c r="AO109"/>
    </row>
    <row r="110" spans="1:51">
      <c r="A110" t="s">
        <v>3198</v>
      </c>
      <c r="B110" t="s">
        <v>3199</v>
      </c>
      <c r="C110" t="s">
        <v>35</v>
      </c>
      <c r="D110" t="s">
        <v>36</v>
      </c>
      <c r="E110" t="s">
        <v>4</v>
      </c>
      <c r="F110"/>
      <c r="G110"/>
      <c r="H110"/>
      <c r="I110" t="s">
        <v>84</v>
      </c>
      <c r="J110" t="s">
        <v>38</v>
      </c>
      <c r="K110"/>
      <c r="L110" t="s">
        <v>321</v>
      </c>
      <c r="M110" s="5">
        <v>41667.586516203701</v>
      </c>
      <c r="N110" s="5">
        <v>41663.449745370373</v>
      </c>
      <c r="O110"/>
      <c r="P110"/>
      <c r="Q110"/>
      <c r="R110"/>
      <c r="S110" t="s">
        <v>118</v>
      </c>
      <c r="T110"/>
      <c r="U110"/>
      <c r="V110"/>
      <c r="W110" t="s">
        <v>209</v>
      </c>
      <c r="X110" t="s">
        <v>1164</v>
      </c>
      <c r="Y110"/>
      <c r="Z110" t="s">
        <v>49</v>
      </c>
      <c r="AA110" t="s">
        <v>74</v>
      </c>
      <c r="AB110" s="5">
        <v>41663.449745370373</v>
      </c>
      <c r="AC110"/>
      <c r="AD110" t="s">
        <v>220</v>
      </c>
      <c r="AE110" t="s">
        <v>220</v>
      </c>
      <c r="AF110">
        <v>0</v>
      </c>
      <c r="AG110" t="s">
        <v>46</v>
      </c>
      <c r="AH110" t="s">
        <v>902</v>
      </c>
      <c r="AI110" t="s">
        <v>1323</v>
      </c>
      <c r="AJ110" s="9">
        <v>1</v>
      </c>
      <c r="AK110" s="180">
        <v>41677</v>
      </c>
      <c r="AL110" s="121">
        <f t="shared" si="16"/>
        <v>6</v>
      </c>
      <c r="AM110" s="123">
        <f t="shared" si="15"/>
        <v>4</v>
      </c>
      <c r="AN110"/>
      <c r="AO110"/>
    </row>
    <row r="111" spans="1:51">
      <c r="AL111"/>
      <c r="AM111"/>
      <c r="AN111"/>
      <c r="AO111"/>
    </row>
    <row r="112" spans="1:51">
      <c r="AL112"/>
      <c r="AM112"/>
      <c r="AN112"/>
      <c r="AO112"/>
    </row>
    <row r="113" spans="38:41">
      <c r="AL113"/>
      <c r="AM113"/>
      <c r="AN113"/>
      <c r="AO113"/>
    </row>
    <row r="114" spans="38:41">
      <c r="AL114"/>
      <c r="AM114"/>
      <c r="AN114"/>
      <c r="AO114"/>
    </row>
    <row r="115" spans="38:41">
      <c r="AL115"/>
      <c r="AM115"/>
      <c r="AN115"/>
      <c r="AO115"/>
    </row>
    <row r="116" spans="38:41">
      <c r="AL116"/>
      <c r="AM116"/>
      <c r="AN116"/>
      <c r="AO116"/>
    </row>
    <row r="117" spans="38:41">
      <c r="AL117"/>
      <c r="AM117"/>
      <c r="AN117"/>
      <c r="AO117"/>
    </row>
    <row r="118" spans="38:41">
      <c r="AL118"/>
      <c r="AM118"/>
      <c r="AN118"/>
      <c r="AO118"/>
    </row>
    <row r="119" spans="38:41">
      <c r="AL119"/>
      <c r="AM119"/>
      <c r="AN119"/>
      <c r="AO119"/>
    </row>
    <row r="120" spans="38:41">
      <c r="AL120"/>
      <c r="AM120"/>
      <c r="AN120"/>
      <c r="AO120"/>
    </row>
    <row r="121" spans="38:41">
      <c r="AL121"/>
      <c r="AM121"/>
      <c r="AN121"/>
      <c r="AO121"/>
    </row>
    <row r="122" spans="38:41">
      <c r="AL122"/>
      <c r="AM122"/>
      <c r="AN122"/>
      <c r="AO122"/>
    </row>
    <row r="123" spans="38:41">
      <c r="AL123"/>
      <c r="AM123"/>
      <c r="AN123"/>
      <c r="AO123"/>
    </row>
    <row r="124" spans="38:41">
      <c r="AL124"/>
      <c r="AM124"/>
      <c r="AN124"/>
      <c r="AO124"/>
    </row>
    <row r="125" spans="38:41">
      <c r="AL125"/>
      <c r="AM125"/>
      <c r="AN125"/>
      <c r="AO125"/>
    </row>
    <row r="126" spans="38:41">
      <c r="AL126"/>
      <c r="AM126"/>
      <c r="AN126"/>
      <c r="AO126"/>
    </row>
    <row r="127" spans="38:41">
      <c r="AL127"/>
      <c r="AM127"/>
      <c r="AN127"/>
      <c r="AO127"/>
    </row>
    <row r="128" spans="38:41">
      <c r="AO128"/>
    </row>
    <row r="129" spans="41:41">
      <c r="AO129"/>
    </row>
    <row r="130" spans="41:41">
      <c r="AO130"/>
    </row>
    <row r="131" spans="41:41">
      <c r="AO131"/>
    </row>
    <row r="132" spans="41:41">
      <c r="AO132"/>
    </row>
    <row r="133" spans="41:41">
      <c r="AO133"/>
    </row>
    <row r="134" spans="41:41">
      <c r="AO134"/>
    </row>
    <row r="135" spans="41:41">
      <c r="AO135"/>
    </row>
    <row r="136" spans="41:41">
      <c r="AO136"/>
    </row>
    <row r="137" spans="41:41">
      <c r="AO137"/>
    </row>
    <row r="138" spans="41:41">
      <c r="AO138"/>
    </row>
    <row r="139" spans="41:41">
      <c r="AO139"/>
    </row>
    <row r="140" spans="41:41">
      <c r="AO140"/>
    </row>
    <row r="141" spans="41:41">
      <c r="AO141"/>
    </row>
    <row r="142" spans="41:41">
      <c r="AO142"/>
    </row>
    <row r="143" spans="41:41">
      <c r="AO143"/>
    </row>
    <row r="144" spans="41:41">
      <c r="AO144"/>
    </row>
    <row r="145" spans="41:41">
      <c r="AO145"/>
    </row>
    <row r="146" spans="41:41">
      <c r="AO146"/>
    </row>
    <row r="147" spans="41:41">
      <c r="AO147"/>
    </row>
    <row r="148" spans="41:41">
      <c r="AO148"/>
    </row>
    <row r="149" spans="41:41">
      <c r="AO149"/>
    </row>
    <row r="150" spans="41:41">
      <c r="AO150"/>
    </row>
    <row r="151" spans="41:41">
      <c r="AO151"/>
    </row>
    <row r="152" spans="41:41">
      <c r="AO152"/>
    </row>
    <row r="153" spans="41:41">
      <c r="AO153"/>
    </row>
    <row r="154" spans="41:41">
      <c r="AO154"/>
    </row>
    <row r="155" spans="41:41">
      <c r="AO155"/>
    </row>
    <row r="156" spans="41:41">
      <c r="AO156"/>
    </row>
    <row r="157" spans="41:41">
      <c r="AO157"/>
    </row>
    <row r="158" spans="41:41">
      <c r="AO158"/>
    </row>
    <row r="159" spans="41:41">
      <c r="AO159"/>
    </row>
    <row r="160" spans="41:41">
      <c r="AO160"/>
    </row>
    <row r="161" spans="41:41">
      <c r="AO161"/>
    </row>
  </sheetData>
  <conditionalFormatting sqref="AF37">
    <cfRule type="cellIs" dxfId="7217" priority="41" operator="equal">
      <formula>"SV Qual"</formula>
    </cfRule>
    <cfRule type="cellIs" dxfId="7216" priority="42" operator="equal">
      <formula>"Engineering"</formula>
    </cfRule>
    <cfRule type="cellIs" dxfId="7215" priority="43" operator="equal">
      <formula>"NPE"</formula>
    </cfRule>
    <cfRule type="cellIs" dxfId="7214" priority="44" operator="equal">
      <formula>"MDU"</formula>
    </cfRule>
    <cfRule type="cellIs" dxfId="7213" priority="45" operator="equal">
      <formula>"Software"</formula>
    </cfRule>
  </conditionalFormatting>
  <conditionalFormatting sqref="AG37:AI37">
    <cfRule type="cellIs" dxfId="7212" priority="36" operator="equal">
      <formula>"SV Qual"</formula>
    </cfRule>
    <cfRule type="cellIs" dxfId="7211" priority="37" operator="equal">
      <formula>"Engineering"</formula>
    </cfRule>
    <cfRule type="cellIs" dxfId="7210" priority="38" operator="equal">
      <formula>"NPE"</formula>
    </cfRule>
    <cfRule type="cellIs" dxfId="7209" priority="39" operator="equal">
      <formula>"MDU"</formula>
    </cfRule>
    <cfRule type="cellIs" dxfId="7208" priority="40" operator="equal">
      <formula>"Software"</formula>
    </cfRule>
  </conditionalFormatting>
  <conditionalFormatting sqref="AF108">
    <cfRule type="cellIs" dxfId="7207" priority="31" operator="equal">
      <formula>"SV Qual"</formula>
    </cfRule>
    <cfRule type="cellIs" dxfId="7206" priority="32" operator="equal">
      <formula>"Engineering"</formula>
    </cfRule>
    <cfRule type="cellIs" dxfId="7205" priority="33" operator="equal">
      <formula>"NPE"</formula>
    </cfRule>
    <cfRule type="cellIs" dxfId="7204" priority="34" operator="equal">
      <formula>"MDU"</formula>
    </cfRule>
    <cfRule type="cellIs" dxfId="7203" priority="35" operator="equal">
      <formula>"Software"</formula>
    </cfRule>
  </conditionalFormatting>
  <conditionalFormatting sqref="AG108">
    <cfRule type="cellIs" dxfId="7202" priority="26" operator="equal">
      <formula>"SV Qual"</formula>
    </cfRule>
    <cfRule type="cellIs" dxfId="7201" priority="27" operator="equal">
      <formula>"Engineering"</formula>
    </cfRule>
    <cfRule type="cellIs" dxfId="7200" priority="28" operator="equal">
      <formula>"NPE"</formula>
    </cfRule>
    <cfRule type="cellIs" dxfId="7199" priority="29" operator="equal">
      <formula>"MDU"</formula>
    </cfRule>
    <cfRule type="cellIs" dxfId="7198" priority="30" operator="equal">
      <formula>"Software"</formula>
    </cfRule>
  </conditionalFormatting>
  <conditionalFormatting sqref="AH108">
    <cfRule type="cellIs" dxfId="7197" priority="21" operator="equal">
      <formula>"SV Qual"</formula>
    </cfRule>
    <cfRule type="cellIs" dxfId="7196" priority="22" operator="equal">
      <formula>"Engineering"</formula>
    </cfRule>
    <cfRule type="cellIs" dxfId="7195" priority="23" operator="equal">
      <formula>"NPE"</formula>
    </cfRule>
    <cfRule type="cellIs" dxfId="7194" priority="24" operator="equal">
      <formula>"MDU"</formula>
    </cfRule>
    <cfRule type="cellIs" dxfId="7193" priority="25" operator="equal">
      <formula>"Software"</formula>
    </cfRule>
  </conditionalFormatting>
  <conditionalFormatting sqref="AI108">
    <cfRule type="cellIs" dxfId="7192" priority="16" operator="equal">
      <formula>"SV Qual"</formula>
    </cfRule>
    <cfRule type="cellIs" dxfId="7191" priority="17" operator="equal">
      <formula>"Engineering"</formula>
    </cfRule>
    <cfRule type="cellIs" dxfId="7190" priority="18" operator="equal">
      <formula>"NPE"</formula>
    </cfRule>
    <cfRule type="cellIs" dxfId="7189" priority="19" operator="equal">
      <formula>"MDU"</formula>
    </cfRule>
    <cfRule type="cellIs" dxfId="7188" priority="20" operator="equal">
      <formula>"Software"</formula>
    </cfRule>
  </conditionalFormatting>
  <conditionalFormatting sqref="AF38">
    <cfRule type="cellIs" dxfId="7187" priority="11" operator="equal">
      <formula>"SV Qual"</formula>
    </cfRule>
    <cfRule type="cellIs" dxfId="7186" priority="12" operator="equal">
      <formula>"Engineering"</formula>
    </cfRule>
    <cfRule type="cellIs" dxfId="7185" priority="13" operator="equal">
      <formula>"NPE"</formula>
    </cfRule>
    <cfRule type="cellIs" dxfId="7184" priority="14" operator="equal">
      <formula>"MDU"</formula>
    </cfRule>
    <cfRule type="cellIs" dxfId="7183" priority="15" operator="equal">
      <formula>"Software"</formula>
    </cfRule>
  </conditionalFormatting>
  <conditionalFormatting sqref="AG38">
    <cfRule type="cellIs" dxfId="7182" priority="6" operator="equal">
      <formula>"SV Qual"</formula>
    </cfRule>
    <cfRule type="cellIs" dxfId="7181" priority="7" operator="equal">
      <formula>"Engineering"</formula>
    </cfRule>
    <cfRule type="cellIs" dxfId="7180" priority="8" operator="equal">
      <formula>"NPE"</formula>
    </cfRule>
    <cfRule type="cellIs" dxfId="7179" priority="9" operator="equal">
      <formula>"MDU"</formula>
    </cfRule>
    <cfRule type="cellIs" dxfId="7178" priority="10" operator="equal">
      <formula>"Software"</formula>
    </cfRule>
  </conditionalFormatting>
  <conditionalFormatting sqref="AH38">
    <cfRule type="cellIs" dxfId="7177" priority="1" operator="equal">
      <formula>"SV Qual"</formula>
    </cfRule>
    <cfRule type="cellIs" dxfId="7176" priority="2" operator="equal">
      <formula>"Engineering"</formula>
    </cfRule>
    <cfRule type="cellIs" dxfId="7175" priority="3" operator="equal">
      <formula>"NPE"</formula>
    </cfRule>
    <cfRule type="cellIs" dxfId="7174" priority="4" operator="equal">
      <formula>"MDU"</formula>
    </cfRule>
    <cfRule type="cellIs" dxfId="7173" priority="5" operator="equal">
      <formula>"Software"</formula>
    </cfRule>
  </conditionalFormatting>
  <pageMargins left="0.7" right="0.7" top="0.75" bottom="0.75" header="0.3" footer="0.3"/>
  <pageSetup paperSize="17" orientation="landscape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P16"/>
  <sheetViews>
    <sheetView workbookViewId="0">
      <selection activeCell="F11" sqref="F11"/>
    </sheetView>
  </sheetViews>
  <sheetFormatPr defaultRowHeight="15"/>
  <cols>
    <col min="1" max="1" width="20.140625" bestFit="1" customWidth="1"/>
    <col min="2" max="2" width="17.7109375" customWidth="1"/>
    <col min="3" max="3" width="9" customWidth="1"/>
    <col min="4" max="4" width="8.140625" customWidth="1"/>
    <col min="5" max="5" width="9.140625" customWidth="1"/>
    <col min="6" max="6" width="8.42578125" customWidth="1"/>
    <col min="7" max="7" width="11.28515625" customWidth="1"/>
    <col min="8" max="9" width="11.28515625" bestFit="1" customWidth="1"/>
  </cols>
  <sheetData>
    <row r="1" spans="1:16">
      <c r="A1" s="11" t="s">
        <v>25</v>
      </c>
      <c r="B1" t="s">
        <v>866</v>
      </c>
    </row>
    <row r="2" spans="1:16">
      <c r="A2" s="11" t="s">
        <v>23</v>
      </c>
      <c r="B2" t="s">
        <v>1107</v>
      </c>
      <c r="E2" s="184" t="s">
        <v>1480</v>
      </c>
      <c r="F2" s="182"/>
      <c r="G2" s="182"/>
      <c r="H2" s="182"/>
      <c r="I2" s="182"/>
      <c r="J2" s="182"/>
      <c r="K2" s="47"/>
      <c r="L2" s="47"/>
      <c r="M2" s="47"/>
      <c r="N2" s="47"/>
      <c r="O2" s="47"/>
      <c r="P2" s="47"/>
    </row>
    <row r="3" spans="1:16">
      <c r="A3" s="11" t="s">
        <v>28</v>
      </c>
      <c r="B3" t="s">
        <v>866</v>
      </c>
    </row>
    <row r="4" spans="1:16">
      <c r="A4" s="11" t="s">
        <v>29</v>
      </c>
      <c r="B4" t="s">
        <v>866</v>
      </c>
    </row>
    <row r="6" spans="1:16">
      <c r="A6" s="11" t="s">
        <v>874</v>
      </c>
      <c r="B6" s="11" t="s">
        <v>867</v>
      </c>
    </row>
    <row r="7" spans="1:16">
      <c r="A7" s="11" t="s">
        <v>873</v>
      </c>
      <c r="B7" t="s">
        <v>1188</v>
      </c>
      <c r="C7" t="s">
        <v>35</v>
      </c>
      <c r="D7" t="s">
        <v>67</v>
      </c>
      <c r="E7" t="s">
        <v>91</v>
      </c>
      <c r="F7" t="s">
        <v>71</v>
      </c>
      <c r="G7" t="s">
        <v>868</v>
      </c>
    </row>
    <row r="8" spans="1:16">
      <c r="A8" s="12" t="s">
        <v>888</v>
      </c>
      <c r="B8" s="13">
        <v>6</v>
      </c>
      <c r="C8" s="13"/>
      <c r="D8" s="13">
        <v>2</v>
      </c>
      <c r="E8" s="13"/>
      <c r="F8" s="13"/>
      <c r="G8" s="13">
        <v>8</v>
      </c>
    </row>
    <row r="9" spans="1:16">
      <c r="A9" s="12" t="s">
        <v>904</v>
      </c>
      <c r="B9" s="13">
        <v>6</v>
      </c>
      <c r="C9" s="13"/>
      <c r="D9" s="13"/>
      <c r="E9" s="13"/>
      <c r="F9" s="13"/>
      <c r="G9" s="13">
        <v>6</v>
      </c>
    </row>
    <row r="10" spans="1:16">
      <c r="A10" s="64" t="s">
        <v>890</v>
      </c>
      <c r="B10" s="40">
        <v>8</v>
      </c>
      <c r="C10" s="40"/>
      <c r="D10" s="40">
        <v>6</v>
      </c>
      <c r="E10" s="40">
        <v>1</v>
      </c>
      <c r="F10" s="40">
        <v>2</v>
      </c>
      <c r="G10" s="40">
        <v>17</v>
      </c>
    </row>
    <row r="11" spans="1:16">
      <c r="A11" s="12" t="s">
        <v>902</v>
      </c>
      <c r="B11" s="13">
        <v>66</v>
      </c>
      <c r="C11" s="13">
        <v>4</v>
      </c>
      <c r="D11" s="13">
        <v>1</v>
      </c>
      <c r="E11" s="13"/>
      <c r="F11" s="13"/>
      <c r="G11" s="13">
        <v>71</v>
      </c>
    </row>
    <row r="12" spans="1:16">
      <c r="A12" s="12" t="s">
        <v>906</v>
      </c>
      <c r="B12" s="13">
        <v>12</v>
      </c>
      <c r="C12" s="13">
        <v>1</v>
      </c>
      <c r="D12" s="13">
        <v>1</v>
      </c>
      <c r="E12" s="13">
        <v>1</v>
      </c>
      <c r="F12" s="13">
        <v>2</v>
      </c>
      <c r="G12" s="13">
        <v>17</v>
      </c>
    </row>
    <row r="13" spans="1:16">
      <c r="A13" s="12" t="s">
        <v>1535</v>
      </c>
      <c r="B13" s="13">
        <v>7</v>
      </c>
      <c r="C13" s="13"/>
      <c r="D13" s="13"/>
      <c r="E13" s="13"/>
      <c r="F13" s="13"/>
      <c r="G13" s="13">
        <v>7</v>
      </c>
      <c r="I13" s="38"/>
    </row>
    <row r="14" spans="1:16">
      <c r="A14" s="12" t="s">
        <v>868</v>
      </c>
      <c r="B14" s="13">
        <v>105</v>
      </c>
      <c r="C14" s="13">
        <v>5</v>
      </c>
      <c r="D14" s="13">
        <v>10</v>
      </c>
      <c r="E14" s="13">
        <v>2</v>
      </c>
      <c r="F14" s="13">
        <v>4</v>
      </c>
      <c r="G14" s="40">
        <v>126</v>
      </c>
      <c r="I14" s="9"/>
      <c r="J14" s="9"/>
      <c r="K14" s="9"/>
    </row>
    <row r="15" spans="1:16">
      <c r="D15" s="183" t="s">
        <v>1241</v>
      </c>
      <c r="E15" s="182"/>
      <c r="F15" s="182"/>
      <c r="G15" s="74">
        <f>GETPIVOTDATA("id",$A$5)-GETPIVOTDATA("id",$A$5,"State","Closed")</f>
        <v>21</v>
      </c>
    </row>
    <row r="16" spans="1:16">
      <c r="B16" s="183" t="s">
        <v>1481</v>
      </c>
      <c r="C16" s="183"/>
      <c r="D16" s="182"/>
      <c r="E16" s="182"/>
      <c r="F16" s="182"/>
      <c r="G16" s="74">
        <f>GETPIVOTDATA("id",$A$5)-GETPIVOTDATA("id",$A$5,"SV01 Queue","Outage")-GETPIVOTDATA("id",$A$5,"State","Closed")+GETPIVOTDATA("id",$A$5,"State","Closed","SV01 Queue","Outage")</f>
        <v>12</v>
      </c>
    </row>
  </sheetData>
  <mergeCells count="3">
    <mergeCell ref="B16:F16"/>
    <mergeCell ref="D15:F15"/>
    <mergeCell ref="E2:J2"/>
  </mergeCells>
  <pageMargins left="0.7" right="0.7" top="0.75" bottom="0.75" header="0.3" footer="0.3"/>
  <pageSetup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workbookViewId="0">
      <selection activeCell="A21" sqref="A21"/>
    </sheetView>
  </sheetViews>
  <sheetFormatPr defaultRowHeight="15"/>
  <cols>
    <col min="1" max="1" width="30.7109375" customWidth="1"/>
    <col min="2" max="2" width="17.7109375" customWidth="1"/>
    <col min="3" max="3" width="11.140625" customWidth="1"/>
    <col min="4" max="4" width="11.85546875" customWidth="1"/>
    <col min="5" max="5" width="13.42578125" customWidth="1"/>
    <col min="6" max="6" width="12" customWidth="1"/>
    <col min="7" max="7" width="7.42578125" customWidth="1"/>
    <col min="8" max="8" width="12.28515625" bestFit="1" customWidth="1"/>
    <col min="9" max="9" width="17.28515625" bestFit="1" customWidth="1"/>
    <col min="10" max="10" width="11.28515625" customWidth="1"/>
    <col min="11" max="11" width="31.28515625" bestFit="1" customWidth="1"/>
    <col min="12" max="12" width="19.7109375" bestFit="1" customWidth="1"/>
    <col min="13" max="13" width="20.28515625" bestFit="1" customWidth="1"/>
    <col min="14" max="14" width="15.42578125" bestFit="1" customWidth="1"/>
    <col min="15" max="15" width="20.140625" bestFit="1" customWidth="1"/>
    <col min="16" max="16" width="20.7109375" bestFit="1" customWidth="1"/>
    <col min="17" max="17" width="8.42578125" customWidth="1"/>
    <col min="18" max="18" width="8.140625" customWidth="1"/>
    <col min="19" max="19" width="9" customWidth="1"/>
    <col min="20" max="20" width="9.42578125" bestFit="1" customWidth="1"/>
    <col min="21" max="21" width="8.5703125" customWidth="1"/>
    <col min="22" max="22" width="8.7109375" customWidth="1"/>
    <col min="23" max="23" width="14.140625" bestFit="1" customWidth="1"/>
    <col min="24" max="24" width="29.7109375" bestFit="1" customWidth="1"/>
    <col min="25" max="25" width="19.85546875" bestFit="1" customWidth="1"/>
    <col min="26" max="26" width="30.5703125" bestFit="1" customWidth="1"/>
    <col min="27" max="27" width="20.5703125" bestFit="1" customWidth="1"/>
    <col min="28" max="28" width="19.28515625" bestFit="1" customWidth="1"/>
    <col min="29" max="29" width="12.28515625" bestFit="1" customWidth="1"/>
    <col min="30" max="30" width="30.85546875" bestFit="1" customWidth="1"/>
    <col min="31" max="31" width="13.85546875" bestFit="1" customWidth="1"/>
    <col min="32" max="32" width="9.42578125" bestFit="1" customWidth="1"/>
    <col min="33" max="33" width="20" bestFit="1" customWidth="1"/>
    <col min="34" max="34" width="13.7109375" bestFit="1" customWidth="1"/>
    <col min="35" max="35" width="7.28515625" customWidth="1"/>
    <col min="36" max="36" width="11.28515625" bestFit="1" customWidth="1"/>
  </cols>
  <sheetData>
    <row r="1" spans="1:2">
      <c r="A1" s="11" t="s">
        <v>2</v>
      </c>
      <c r="B1" t="s">
        <v>1107</v>
      </c>
    </row>
    <row r="3" spans="1:2">
      <c r="A3" s="11" t="s">
        <v>873</v>
      </c>
      <c r="B3" t="s">
        <v>874</v>
      </c>
    </row>
    <row r="4" spans="1:2">
      <c r="A4" s="12" t="s">
        <v>1309</v>
      </c>
      <c r="B4" s="13">
        <v>4</v>
      </c>
    </row>
    <row r="5" spans="1:2">
      <c r="A5" s="12" t="s">
        <v>1476</v>
      </c>
      <c r="B5" s="13">
        <v>9</v>
      </c>
    </row>
    <row r="6" spans="1:2">
      <c r="A6" s="12" t="s">
        <v>1304</v>
      </c>
      <c r="B6" s="13">
        <v>8</v>
      </c>
    </row>
    <row r="7" spans="1:2">
      <c r="A7" s="12" t="s">
        <v>1346</v>
      </c>
      <c r="B7" s="13">
        <v>5</v>
      </c>
    </row>
    <row r="8" spans="1:2">
      <c r="A8" s="12" t="s">
        <v>1129</v>
      </c>
      <c r="B8" s="40">
        <v>2</v>
      </c>
    </row>
    <row r="9" spans="1:2">
      <c r="A9" s="12" t="s">
        <v>1275</v>
      </c>
      <c r="B9" s="13">
        <v>2</v>
      </c>
    </row>
    <row r="10" spans="1:2">
      <c r="A10" s="12" t="s">
        <v>1202</v>
      </c>
      <c r="B10" s="40">
        <v>1</v>
      </c>
    </row>
    <row r="11" spans="1:2">
      <c r="A11" s="12" t="s">
        <v>3138</v>
      </c>
      <c r="B11" s="13">
        <v>1</v>
      </c>
    </row>
    <row r="12" spans="1:2">
      <c r="A12" s="12" t="s">
        <v>1123</v>
      </c>
      <c r="B12" s="40">
        <v>16</v>
      </c>
    </row>
    <row r="13" spans="1:2">
      <c r="A13" s="12" t="s">
        <v>1201</v>
      </c>
      <c r="B13" s="40">
        <v>1</v>
      </c>
    </row>
    <row r="14" spans="1:2">
      <c r="A14" s="12" t="s">
        <v>1164</v>
      </c>
      <c r="B14" s="40">
        <v>20</v>
      </c>
    </row>
    <row r="15" spans="1:2">
      <c r="A15" s="12" t="s">
        <v>1238</v>
      </c>
      <c r="B15" s="40">
        <v>1</v>
      </c>
    </row>
    <row r="16" spans="1:2">
      <c r="A16" s="12" t="s">
        <v>1234</v>
      </c>
      <c r="B16" s="40">
        <v>15</v>
      </c>
    </row>
    <row r="17" spans="1:11">
      <c r="A17" s="12" t="s">
        <v>1117</v>
      </c>
      <c r="B17" s="40">
        <v>54</v>
      </c>
    </row>
    <row r="18" spans="1:11">
      <c r="A18" s="12" t="s">
        <v>1235</v>
      </c>
      <c r="B18" s="40">
        <v>3</v>
      </c>
    </row>
    <row r="19" spans="1:11">
      <c r="A19" s="12" t="s">
        <v>1512</v>
      </c>
      <c r="B19" s="13">
        <v>1</v>
      </c>
    </row>
    <row r="20" spans="1:11">
      <c r="A20" s="12" t="s">
        <v>1236</v>
      </c>
      <c r="B20" s="40">
        <v>5</v>
      </c>
    </row>
    <row r="21" spans="1:11">
      <c r="A21" s="12" t="s">
        <v>1161</v>
      </c>
      <c r="B21" s="13">
        <v>9</v>
      </c>
    </row>
    <row r="22" spans="1:11">
      <c r="A22" s="12" t="s">
        <v>1662</v>
      </c>
      <c r="B22" s="13">
        <v>10</v>
      </c>
    </row>
    <row r="23" spans="1:11">
      <c r="A23" s="12" t="s">
        <v>1200</v>
      </c>
      <c r="B23" s="40">
        <v>1</v>
      </c>
    </row>
    <row r="24" spans="1:11">
      <c r="A24" s="12" t="s">
        <v>3121</v>
      </c>
      <c r="B24" s="13">
        <v>1</v>
      </c>
    </row>
    <row r="25" spans="1:11">
      <c r="A25" s="12" t="s">
        <v>3247</v>
      </c>
      <c r="B25" s="13">
        <v>10</v>
      </c>
    </row>
    <row r="26" spans="1:11">
      <c r="A26" s="12" t="s">
        <v>1203</v>
      </c>
      <c r="B26" s="40">
        <v>23</v>
      </c>
    </row>
    <row r="27" spans="1:11">
      <c r="A27" s="12" t="s">
        <v>3005</v>
      </c>
      <c r="B27" s="13">
        <v>1</v>
      </c>
      <c r="C27" s="33"/>
      <c r="D27" s="33"/>
      <c r="E27" s="33"/>
      <c r="F27" s="33"/>
      <c r="G27" s="33"/>
      <c r="H27" s="33"/>
      <c r="I27" s="33"/>
      <c r="J27" s="33"/>
      <c r="K27" s="33"/>
    </row>
    <row r="28" spans="1:11">
      <c r="A28" s="12" t="s">
        <v>1130</v>
      </c>
      <c r="B28" s="40">
        <v>4</v>
      </c>
      <c r="C28" s="35">
        <v>41423</v>
      </c>
      <c r="D28" s="34" t="s">
        <v>1261</v>
      </c>
      <c r="E28" s="34"/>
      <c r="F28" s="34"/>
      <c r="G28" s="34"/>
      <c r="H28" s="34"/>
      <c r="I28" s="34"/>
      <c r="J28" s="34"/>
      <c r="K28" s="34"/>
    </row>
    <row r="29" spans="1:11">
      <c r="A29" s="12" t="s">
        <v>1366</v>
      </c>
      <c r="B29" s="13"/>
      <c r="C29" s="33"/>
      <c r="D29" s="34" t="s">
        <v>1272</v>
      </c>
      <c r="E29" s="34"/>
      <c r="F29" s="34"/>
      <c r="G29" s="34"/>
      <c r="H29" s="34"/>
      <c r="I29" s="34"/>
      <c r="J29" s="34"/>
      <c r="K29" s="34"/>
    </row>
    <row r="30" spans="1:11">
      <c r="A30" s="12" t="s">
        <v>868</v>
      </c>
      <c r="B30" s="13">
        <v>207</v>
      </c>
      <c r="C30" s="33"/>
      <c r="D30" s="34"/>
      <c r="E30" s="34" t="s">
        <v>1262</v>
      </c>
      <c r="F30" s="34"/>
      <c r="G30" s="34"/>
      <c r="H30" s="34"/>
      <c r="I30" s="34"/>
      <c r="J30" s="34"/>
      <c r="K30" s="34"/>
    </row>
    <row r="31" spans="1:11">
      <c r="C31" s="33"/>
      <c r="D31" s="34"/>
      <c r="E31" s="34"/>
      <c r="F31" s="34" t="s">
        <v>1264</v>
      </c>
      <c r="G31" s="34"/>
      <c r="H31" s="34"/>
      <c r="I31" s="34"/>
      <c r="J31" s="34"/>
      <c r="K31" s="34"/>
    </row>
    <row r="32" spans="1:11">
      <c r="C32" s="33"/>
      <c r="D32" s="34"/>
      <c r="E32" s="34"/>
      <c r="F32" s="34" t="s">
        <v>1265</v>
      </c>
      <c r="G32" s="34"/>
      <c r="H32" s="34"/>
      <c r="I32" s="34"/>
      <c r="J32" s="34"/>
      <c r="K32" s="34"/>
    </row>
    <row r="33" spans="3:11">
      <c r="C33" s="33"/>
      <c r="D33" s="34"/>
      <c r="E33" s="34" t="s">
        <v>1263</v>
      </c>
      <c r="F33" s="34"/>
      <c r="G33" s="34"/>
      <c r="H33" s="34"/>
      <c r="I33" s="34"/>
      <c r="J33" s="34"/>
      <c r="K33" s="34"/>
    </row>
    <row r="34" spans="3:11">
      <c r="C34" s="33"/>
      <c r="D34" s="34"/>
      <c r="E34" s="34"/>
      <c r="F34" s="34" t="s">
        <v>1266</v>
      </c>
      <c r="G34" s="34"/>
      <c r="H34" s="34"/>
      <c r="I34" s="34"/>
      <c r="J34" s="34"/>
      <c r="K34" s="34"/>
    </row>
    <row r="35" spans="3:11">
      <c r="C35" s="33"/>
      <c r="D35" s="34"/>
      <c r="E35" s="34"/>
      <c r="F35" s="34" t="s">
        <v>1267</v>
      </c>
      <c r="G35" s="34"/>
      <c r="H35" s="34"/>
      <c r="I35" s="34"/>
      <c r="J35" s="34"/>
      <c r="K35" s="34"/>
    </row>
    <row r="36" spans="3:11">
      <c r="C36" s="33"/>
      <c r="D36" s="34"/>
      <c r="E36" s="34" t="s">
        <v>1268</v>
      </c>
      <c r="F36" s="34"/>
      <c r="G36" s="34"/>
      <c r="H36" s="34"/>
      <c r="I36" s="34"/>
      <c r="J36" s="34"/>
      <c r="K36" s="34"/>
    </row>
    <row r="37" spans="3:11">
      <c r="C37" s="33"/>
      <c r="D37" s="34"/>
      <c r="E37" s="34"/>
      <c r="F37" s="34" t="s">
        <v>1258</v>
      </c>
      <c r="G37" s="34"/>
      <c r="H37" s="34"/>
      <c r="I37" s="34"/>
      <c r="J37" s="34"/>
      <c r="K37" s="34"/>
    </row>
    <row r="38" spans="3:11">
      <c r="C38" s="33"/>
      <c r="D38" s="34"/>
      <c r="E38" s="34"/>
      <c r="F38" s="34" t="s">
        <v>1259</v>
      </c>
      <c r="G38" s="34"/>
      <c r="H38" s="34"/>
      <c r="I38" s="34"/>
      <c r="J38" s="34"/>
      <c r="K38" s="34"/>
    </row>
    <row r="39" spans="3:11">
      <c r="C39" s="33"/>
      <c r="D39" s="34"/>
      <c r="E39" s="34" t="s">
        <v>1269</v>
      </c>
      <c r="F39" s="34"/>
      <c r="G39" s="34"/>
      <c r="H39" s="34"/>
      <c r="I39" s="34"/>
      <c r="J39" s="34"/>
      <c r="K39" s="34"/>
    </row>
    <row r="40" spans="3:11">
      <c r="C40" s="33"/>
      <c r="D40" s="34"/>
      <c r="E40" s="34" t="s">
        <v>1270</v>
      </c>
      <c r="F40" s="34"/>
      <c r="G40" s="34"/>
      <c r="H40" s="34"/>
      <c r="I40" s="34"/>
      <c r="J40" s="34"/>
      <c r="K40" s="34"/>
    </row>
    <row r="41" spans="3:11">
      <c r="C41" s="33"/>
      <c r="D41" s="34"/>
      <c r="E41" s="34" t="s">
        <v>1271</v>
      </c>
      <c r="F41" s="34"/>
      <c r="G41" s="34"/>
      <c r="H41" s="34"/>
      <c r="I41" s="34"/>
      <c r="J41" s="34"/>
      <c r="K41" s="34"/>
    </row>
    <row r="42" spans="3:11">
      <c r="C42" s="33"/>
      <c r="D42" s="34"/>
      <c r="E42" s="34" t="s">
        <v>1260</v>
      </c>
      <c r="F42" s="34"/>
      <c r="G42" s="34"/>
      <c r="H42" s="34"/>
      <c r="I42" s="34"/>
      <c r="J42" s="34"/>
      <c r="K42" s="34"/>
    </row>
    <row r="43" spans="3:11">
      <c r="C43" s="33"/>
      <c r="D43" s="34"/>
      <c r="E43" s="34"/>
      <c r="F43" s="34"/>
      <c r="G43" s="34"/>
      <c r="H43" s="34"/>
      <c r="I43" s="34"/>
      <c r="J43" s="34"/>
      <c r="K43" s="34"/>
    </row>
  </sheetData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AT657"/>
  <sheetViews>
    <sheetView workbookViewId="0">
      <selection activeCell="B1" sqref="B1"/>
    </sheetView>
  </sheetViews>
  <sheetFormatPr defaultRowHeight="15"/>
  <cols>
    <col min="1" max="1" width="5.85546875" customWidth="1"/>
    <col min="2" max="2" width="13.5703125" bestFit="1" customWidth="1"/>
    <col min="3" max="3" width="81.140625" bestFit="1" customWidth="1"/>
    <col min="4" max="4" width="9.140625" customWidth="1"/>
    <col min="5" max="5" width="24.5703125" customWidth="1"/>
    <col min="6" max="6" width="17" customWidth="1"/>
    <col min="7" max="7" width="49.5703125" customWidth="1"/>
    <col min="8" max="8" width="37" customWidth="1"/>
    <col min="9" max="9" width="44.7109375" customWidth="1"/>
    <col min="10" max="10" width="32" customWidth="1"/>
    <col min="11" max="11" width="21.85546875" customWidth="1"/>
    <col min="12" max="12" width="49" customWidth="1"/>
    <col min="13" max="13" width="23.140625" customWidth="1"/>
    <col min="14" max="14" width="16.42578125" customWidth="1"/>
    <col min="15" max="15" width="15.85546875" customWidth="1"/>
    <col min="16" max="16" width="16.5703125" customWidth="1"/>
    <col min="17" max="17" width="33" customWidth="1"/>
    <col min="18" max="18" width="21.140625" customWidth="1"/>
    <col min="19" max="19" width="16" customWidth="1"/>
    <col min="20" max="20" width="15.85546875" customWidth="1"/>
    <col min="21" max="21" width="28.7109375" customWidth="1"/>
    <col min="22" max="22" width="24" bestFit="1" customWidth="1"/>
    <col min="23" max="23" width="29.85546875" customWidth="1"/>
    <col min="24" max="24" width="20.85546875" customWidth="1"/>
    <col min="25" max="25" width="30.7109375" style="9" customWidth="1"/>
    <col min="26" max="26" width="33" bestFit="1" customWidth="1"/>
    <col min="27" max="27" width="15" customWidth="1"/>
    <col min="28" max="28" width="17.7109375" customWidth="1"/>
    <col min="29" max="30" width="15.85546875" customWidth="1"/>
    <col min="31" max="31" width="11.5703125" customWidth="1"/>
    <col min="32" max="32" width="13.140625" bestFit="1" customWidth="1"/>
    <col min="33" max="33" width="14.140625" customWidth="1"/>
    <col min="34" max="34" width="6.85546875" customWidth="1"/>
    <col min="35" max="35" width="15" customWidth="1"/>
    <col min="36" max="36" width="16.28515625" customWidth="1"/>
    <col min="37" max="37" width="11.28515625" customWidth="1"/>
    <col min="38" max="39" width="15.140625" customWidth="1"/>
    <col min="40" max="40" width="15.5703125" customWidth="1"/>
    <col min="41" max="42" width="13.5703125" bestFit="1" customWidth="1"/>
    <col min="43" max="43" width="6.85546875" customWidth="1"/>
    <col min="44" max="44" width="15" customWidth="1"/>
    <col min="45" max="45" width="16.28515625" customWidth="1"/>
    <col min="46" max="46" width="30.7109375" style="9" customWidth="1"/>
  </cols>
  <sheetData>
    <row r="1" spans="2:46"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48" t="s">
        <v>23</v>
      </c>
      <c r="Z1" s="10" t="s">
        <v>24</v>
      </c>
      <c r="AA1" s="10" t="s">
        <v>25</v>
      </c>
      <c r="AB1" s="10" t="s">
        <v>26</v>
      </c>
      <c r="AC1" s="10" t="s">
        <v>27</v>
      </c>
      <c r="AD1" s="10" t="s">
        <v>1240</v>
      </c>
      <c r="AE1" s="1" t="s">
        <v>28</v>
      </c>
      <c r="AF1" s="1" t="s">
        <v>29</v>
      </c>
      <c r="AG1" s="1" t="s">
        <v>1251</v>
      </c>
      <c r="AH1" s="2" t="s">
        <v>30</v>
      </c>
      <c r="AI1" s="2" t="s">
        <v>887</v>
      </c>
      <c r="AJ1" s="2" t="s">
        <v>1198</v>
      </c>
      <c r="AK1" s="3" t="s">
        <v>31</v>
      </c>
      <c r="AL1" s="3" t="s">
        <v>32</v>
      </c>
      <c r="AM1" s="3" t="s">
        <v>3069</v>
      </c>
      <c r="AN1" s="3" t="s">
        <v>889</v>
      </c>
      <c r="AO1" s="10" t="s">
        <v>0</v>
      </c>
      <c r="AP1" s="4" t="s">
        <v>0</v>
      </c>
      <c r="AQ1" s="2" t="s">
        <v>30</v>
      </c>
      <c r="AR1" s="2" t="s">
        <v>887</v>
      </c>
      <c r="AS1" s="2" t="s">
        <v>1198</v>
      </c>
      <c r="AT1" s="48" t="s">
        <v>23</v>
      </c>
    </row>
    <row r="2" spans="2:46">
      <c r="B2" t="s">
        <v>33</v>
      </c>
      <c r="C2" t="s">
        <v>34</v>
      </c>
      <c r="D2" t="s">
        <v>1188</v>
      </c>
      <c r="E2" t="s">
        <v>50</v>
      </c>
      <c r="F2" t="s">
        <v>4</v>
      </c>
      <c r="G2" t="s">
        <v>1073</v>
      </c>
      <c r="H2" t="s">
        <v>1074</v>
      </c>
      <c r="J2" t="s">
        <v>37</v>
      </c>
      <c r="K2" t="s">
        <v>38</v>
      </c>
      <c r="L2" t="s">
        <v>1075</v>
      </c>
      <c r="M2" t="s">
        <v>41</v>
      </c>
      <c r="N2" s="5">
        <v>41383.447800925926</v>
      </c>
      <c r="P2" s="5">
        <v>41418.72047453704</v>
      </c>
      <c r="Q2" t="s">
        <v>147</v>
      </c>
      <c r="R2" t="s">
        <v>132</v>
      </c>
      <c r="S2" t="s">
        <v>55</v>
      </c>
      <c r="T2" t="s">
        <v>40</v>
      </c>
      <c r="U2" t="s">
        <v>422</v>
      </c>
      <c r="V2" t="s">
        <v>373</v>
      </c>
      <c r="X2" t="s">
        <v>41</v>
      </c>
      <c r="Y2" s="9" t="s">
        <v>1303</v>
      </c>
      <c r="AA2" t="s">
        <v>42</v>
      </c>
      <c r="AB2" t="s">
        <v>43</v>
      </c>
      <c r="AC2" s="5">
        <v>40134.640868055554</v>
      </c>
      <c r="AD2" s="5">
        <v>41418.72047453704</v>
      </c>
      <c r="AE2" t="s">
        <v>44</v>
      </c>
      <c r="AF2" t="s">
        <v>45</v>
      </c>
      <c r="AG2">
        <f>WEEKNUM(AD2)</f>
        <v>21</v>
      </c>
      <c r="AH2" t="s">
        <v>46</v>
      </c>
      <c r="AI2" t="s">
        <v>888</v>
      </c>
      <c r="AJ2" t="s">
        <v>1347</v>
      </c>
      <c r="AK2" s="6" t="str">
        <f t="shared" ref="AK2" si="0">IF(ISERROR(MATCH(AO2,AP2,0)),"ERROR","x")</f>
        <v>x</v>
      </c>
      <c r="AL2" s="6" t="str">
        <f t="shared" ref="AL2" si="1">IF(ISERROR(MATCH(AH2,AQ2,0)),"ERROR","x")</f>
        <v>x</v>
      </c>
      <c r="AM2" s="6" t="str">
        <f>IF(ISERROR(MATCH(Y2,AT2,0)),"ERROR","x")</f>
        <v>x</v>
      </c>
      <c r="AN2" s="6" t="str">
        <f t="shared" ref="AN2" si="2">IF(ISERROR(MATCH(AI2,AR2,0)),"ERROR","x")</f>
        <v>x</v>
      </c>
      <c r="AO2" t="s">
        <v>33</v>
      </c>
      <c r="AP2" t="s">
        <v>33</v>
      </c>
      <c r="AQ2" t="s">
        <v>46</v>
      </c>
      <c r="AR2" t="s">
        <v>888</v>
      </c>
      <c r="AS2" t="s">
        <v>1347</v>
      </c>
      <c r="AT2" s="9" t="s">
        <v>1303</v>
      </c>
    </row>
    <row r="3" spans="2:46">
      <c r="B3" t="s">
        <v>75</v>
      </c>
      <c r="C3" t="s">
        <v>76</v>
      </c>
      <c r="D3" t="s">
        <v>71</v>
      </c>
      <c r="E3" t="s">
        <v>50</v>
      </c>
      <c r="F3" t="s">
        <v>69</v>
      </c>
      <c r="G3" t="s">
        <v>77</v>
      </c>
      <c r="H3" t="s">
        <v>78</v>
      </c>
      <c r="I3" t="s">
        <v>77</v>
      </c>
      <c r="J3" t="s">
        <v>72</v>
      </c>
      <c r="K3" t="s">
        <v>47</v>
      </c>
      <c r="M3" t="s">
        <v>79</v>
      </c>
      <c r="N3" s="5">
        <v>41050.406261574077</v>
      </c>
      <c r="O3" s="5">
        <v>40353.693043981482</v>
      </c>
      <c r="P3" s="5">
        <v>41045.580995370372</v>
      </c>
      <c r="Q3" t="s">
        <v>61</v>
      </c>
      <c r="R3" t="s">
        <v>54</v>
      </c>
      <c r="T3" t="s">
        <v>74</v>
      </c>
      <c r="U3" t="s">
        <v>80</v>
      </c>
      <c r="V3" t="s">
        <v>81</v>
      </c>
      <c r="X3" t="s">
        <v>66</v>
      </c>
      <c r="Y3" s="9" t="s">
        <v>1203</v>
      </c>
      <c r="Z3" t="s">
        <v>82</v>
      </c>
      <c r="AA3" t="s">
        <v>49</v>
      </c>
      <c r="AB3" t="s">
        <v>74</v>
      </c>
      <c r="AC3" s="5">
        <v>40353.693043981482</v>
      </c>
      <c r="AD3" s="5"/>
      <c r="AE3" t="s">
        <v>58</v>
      </c>
      <c r="AF3" t="s">
        <v>58</v>
      </c>
      <c r="AG3">
        <f>WEEKNUM(AD3)</f>
        <v>0</v>
      </c>
      <c r="AH3" t="s">
        <v>59</v>
      </c>
      <c r="AI3" t="s">
        <v>905</v>
      </c>
      <c r="AJ3" t="s">
        <v>1347</v>
      </c>
      <c r="AK3" s="6" t="str">
        <f t="shared" ref="AK3:AK66" si="3">IF(ISERROR(MATCH(AO3,AP3,0)),"ERROR","x")</f>
        <v>x</v>
      </c>
      <c r="AL3" s="6" t="str">
        <f t="shared" ref="AL3:AL66" si="4">IF(ISERROR(MATCH(AH3,AQ3,0)),"ERROR","x")</f>
        <v>x</v>
      </c>
      <c r="AM3" s="6" t="str">
        <f t="shared" ref="AM3:AM66" si="5">IF(ISERROR(MATCH(Y3,AT3,0)),"ERROR","x")</f>
        <v>x</v>
      </c>
      <c r="AN3" s="6" t="str">
        <f t="shared" ref="AN3:AN66" si="6">IF(ISERROR(MATCH(AI3,AR3,0)),"ERROR","x")</f>
        <v>x</v>
      </c>
      <c r="AO3" t="s">
        <v>75</v>
      </c>
      <c r="AP3" t="s">
        <v>75</v>
      </c>
      <c r="AQ3" t="s">
        <v>59</v>
      </c>
      <c r="AR3" t="s">
        <v>905</v>
      </c>
      <c r="AS3" t="s">
        <v>1347</v>
      </c>
      <c r="AT3" s="9" t="s">
        <v>1203</v>
      </c>
    </row>
    <row r="4" spans="2:46">
      <c r="B4" t="s">
        <v>85</v>
      </c>
      <c r="C4" t="s">
        <v>1179</v>
      </c>
      <c r="D4" t="s">
        <v>1188</v>
      </c>
      <c r="E4" t="s">
        <v>68</v>
      </c>
      <c r="F4" t="s">
        <v>4</v>
      </c>
      <c r="G4" t="s">
        <v>86</v>
      </c>
      <c r="H4" t="s">
        <v>86</v>
      </c>
      <c r="I4" t="s">
        <v>51</v>
      </c>
      <c r="J4" t="s">
        <v>37</v>
      </c>
      <c r="K4" t="s">
        <v>47</v>
      </c>
      <c r="M4" t="s">
        <v>57</v>
      </c>
      <c r="N4" s="5">
        <v>40491.663506944446</v>
      </c>
      <c r="O4" s="5">
        <v>40360.331504629627</v>
      </c>
      <c r="P4" s="5">
        <v>41537.514039351852</v>
      </c>
      <c r="Q4" t="s">
        <v>61</v>
      </c>
      <c r="R4" t="s">
        <v>54</v>
      </c>
      <c r="S4" t="s">
        <v>55</v>
      </c>
      <c r="T4" t="s">
        <v>56</v>
      </c>
      <c r="U4" t="s">
        <v>87</v>
      </c>
      <c r="W4" t="s">
        <v>88</v>
      </c>
      <c r="X4" t="s">
        <v>57</v>
      </c>
      <c r="Y4" s="9" t="s">
        <v>1234</v>
      </c>
      <c r="Z4" t="s">
        <v>1234</v>
      </c>
      <c r="AA4" t="s">
        <v>49</v>
      </c>
      <c r="AB4" t="s">
        <v>56</v>
      </c>
      <c r="AC4" s="5">
        <v>40360.331504629627</v>
      </c>
      <c r="AD4" s="5">
        <v>41537.701666666668</v>
      </c>
      <c r="AE4" t="s">
        <v>58</v>
      </c>
      <c r="AF4" t="s">
        <v>58</v>
      </c>
      <c r="AG4">
        <f>WEEKNUM(AD4)</f>
        <v>38</v>
      </c>
      <c r="AH4" t="s">
        <v>59</v>
      </c>
      <c r="AI4" t="s">
        <v>1217</v>
      </c>
      <c r="AJ4" t="s">
        <v>1347</v>
      </c>
      <c r="AK4" s="6" t="str">
        <f t="shared" ref="AK4:AK67" si="7">IF(ISERROR(MATCH(AO4,AP4,0)),"ERROR","x")</f>
        <v>x</v>
      </c>
      <c r="AL4" s="6" t="str">
        <f t="shared" ref="AL4:AL67" si="8">IF(ISERROR(MATCH(AH4,AQ4,0)),"ERROR","x")</f>
        <v>x</v>
      </c>
      <c r="AM4" s="6" t="str">
        <f t="shared" ref="AM4:AM67" si="9">IF(ISERROR(MATCH(Y4,AT4,0)),"ERROR","x")</f>
        <v>x</v>
      </c>
      <c r="AN4" s="6" t="str">
        <f t="shared" ref="AN4:AN67" si="10">IF(ISERROR(MATCH(AI4,AR4,0)),"ERROR","x")</f>
        <v>x</v>
      </c>
      <c r="AO4" t="s">
        <v>85</v>
      </c>
      <c r="AP4" t="s">
        <v>85</v>
      </c>
      <c r="AQ4" t="s">
        <v>59</v>
      </c>
      <c r="AR4" t="s">
        <v>1217</v>
      </c>
      <c r="AS4" t="s">
        <v>1347</v>
      </c>
      <c r="AT4" s="9" t="s">
        <v>1234</v>
      </c>
    </row>
    <row r="5" spans="2:46">
      <c r="B5" t="s">
        <v>89</v>
      </c>
      <c r="C5" t="s">
        <v>90</v>
      </c>
      <c r="D5" t="s">
        <v>71</v>
      </c>
      <c r="E5" t="s">
        <v>68</v>
      </c>
      <c r="F5" t="s">
        <v>69</v>
      </c>
      <c r="G5" t="s">
        <v>92</v>
      </c>
      <c r="H5" t="s">
        <v>93</v>
      </c>
      <c r="I5" t="s">
        <v>93</v>
      </c>
      <c r="J5" t="s">
        <v>37</v>
      </c>
      <c r="K5" t="s">
        <v>47</v>
      </c>
      <c r="L5" t="s">
        <v>94</v>
      </c>
      <c r="M5" t="s">
        <v>65</v>
      </c>
      <c r="N5" s="5">
        <v>41148.384131944447</v>
      </c>
      <c r="O5" s="5">
        <v>40374.410173611112</v>
      </c>
      <c r="P5" s="5">
        <v>41537.515752314815</v>
      </c>
      <c r="Q5" t="s">
        <v>73</v>
      </c>
      <c r="R5" t="s">
        <v>54</v>
      </c>
      <c r="T5" t="s">
        <v>56</v>
      </c>
      <c r="U5" t="s">
        <v>62</v>
      </c>
      <c r="V5" t="s">
        <v>81</v>
      </c>
      <c r="X5" t="s">
        <v>57</v>
      </c>
      <c r="Y5" s="9" t="s">
        <v>1235</v>
      </c>
      <c r="Z5" t="s">
        <v>1235</v>
      </c>
      <c r="AA5" t="s">
        <v>49</v>
      </c>
      <c r="AB5" t="s">
        <v>56</v>
      </c>
      <c r="AC5" s="5">
        <v>40374.410173611112</v>
      </c>
      <c r="AD5" s="5"/>
      <c r="AE5" t="s">
        <v>58</v>
      </c>
      <c r="AF5" t="s">
        <v>58</v>
      </c>
      <c r="AG5">
        <f>WEEKNUM(AD5)</f>
        <v>0</v>
      </c>
      <c r="AH5" t="s">
        <v>59</v>
      </c>
      <c r="AI5" t="s">
        <v>1217</v>
      </c>
      <c r="AJ5" t="s">
        <v>1347</v>
      </c>
      <c r="AK5" s="6" t="str">
        <f t="shared" si="7"/>
        <v>x</v>
      </c>
      <c r="AL5" s="6" t="str">
        <f t="shared" si="8"/>
        <v>x</v>
      </c>
      <c r="AM5" s="6" t="str">
        <f t="shared" si="9"/>
        <v>x</v>
      </c>
      <c r="AN5" s="6" t="str">
        <f t="shared" si="10"/>
        <v>x</v>
      </c>
      <c r="AO5" t="s">
        <v>89</v>
      </c>
      <c r="AP5" t="s">
        <v>89</v>
      </c>
      <c r="AQ5" t="s">
        <v>59</v>
      </c>
      <c r="AR5" t="s">
        <v>1217</v>
      </c>
      <c r="AS5" t="s">
        <v>1347</v>
      </c>
      <c r="AT5" s="9" t="s">
        <v>1235</v>
      </c>
    </row>
    <row r="6" spans="2:46">
      <c r="B6" t="s">
        <v>96</v>
      </c>
      <c r="C6" t="s">
        <v>97</v>
      </c>
      <c r="D6" t="s">
        <v>1188</v>
      </c>
      <c r="E6" t="s">
        <v>50</v>
      </c>
      <c r="F6" t="s">
        <v>4</v>
      </c>
      <c r="G6" t="s">
        <v>51</v>
      </c>
      <c r="J6" t="s">
        <v>37</v>
      </c>
      <c r="K6" t="s">
        <v>64</v>
      </c>
      <c r="L6">
        <v>3113</v>
      </c>
      <c r="M6" t="s">
        <v>98</v>
      </c>
      <c r="N6" s="5">
        <v>40491.691944444443</v>
      </c>
      <c r="O6" s="5">
        <v>40430.654456018521</v>
      </c>
      <c r="P6" s="5">
        <v>41549.615486111114</v>
      </c>
      <c r="Q6" t="s">
        <v>99</v>
      </c>
      <c r="R6" t="s">
        <v>54</v>
      </c>
      <c r="S6" t="s">
        <v>55</v>
      </c>
      <c r="T6" t="s">
        <v>56</v>
      </c>
      <c r="U6" t="s">
        <v>137</v>
      </c>
      <c r="X6" t="s">
        <v>98</v>
      </c>
      <c r="Y6" s="17" t="s">
        <v>1234</v>
      </c>
      <c r="Z6" t="s">
        <v>1234</v>
      </c>
      <c r="AA6" t="s">
        <v>49</v>
      </c>
      <c r="AB6" t="s">
        <v>56</v>
      </c>
      <c r="AC6" s="5">
        <v>40430.654456018521</v>
      </c>
      <c r="AD6" s="5">
        <v>41549.615486111114</v>
      </c>
      <c r="AE6" t="s">
        <v>58</v>
      </c>
      <c r="AF6" t="s">
        <v>58</v>
      </c>
      <c r="AG6">
        <f>WEEKNUM(AD6)</f>
        <v>40</v>
      </c>
      <c r="AH6" t="s">
        <v>59</v>
      </c>
      <c r="AI6" t="s">
        <v>1217</v>
      </c>
      <c r="AJ6" t="s">
        <v>1347</v>
      </c>
      <c r="AK6" s="6" t="str">
        <f t="shared" si="7"/>
        <v>x</v>
      </c>
      <c r="AL6" s="6" t="str">
        <f t="shared" si="8"/>
        <v>x</v>
      </c>
      <c r="AM6" s="6" t="str">
        <f t="shared" si="9"/>
        <v>x</v>
      </c>
      <c r="AN6" s="6" t="str">
        <f t="shared" si="10"/>
        <v>x</v>
      </c>
      <c r="AO6" t="s">
        <v>96</v>
      </c>
      <c r="AP6" t="s">
        <v>96</v>
      </c>
      <c r="AQ6" t="s">
        <v>59</v>
      </c>
      <c r="AR6" t="s">
        <v>1217</v>
      </c>
      <c r="AS6" t="s">
        <v>1347</v>
      </c>
      <c r="AT6" s="17" t="s">
        <v>1234</v>
      </c>
    </row>
    <row r="7" spans="2:46">
      <c r="B7" t="s">
        <v>100</v>
      </c>
      <c r="C7" t="s">
        <v>101</v>
      </c>
      <c r="D7" t="s">
        <v>71</v>
      </c>
      <c r="E7" t="s">
        <v>68</v>
      </c>
      <c r="F7" t="s">
        <v>69</v>
      </c>
      <c r="G7" t="s">
        <v>102</v>
      </c>
      <c r="J7" t="s">
        <v>37</v>
      </c>
      <c r="K7" t="s">
        <v>47</v>
      </c>
      <c r="L7" s="8"/>
      <c r="M7" t="s">
        <v>52</v>
      </c>
      <c r="N7" s="5">
        <v>41206.644108796296</v>
      </c>
      <c r="O7" s="5">
        <v>40435.362268518518</v>
      </c>
      <c r="P7" s="5">
        <v>41590.842199074075</v>
      </c>
      <c r="Q7" t="s">
        <v>127</v>
      </c>
      <c r="R7" t="s">
        <v>132</v>
      </c>
      <c r="T7" t="s">
        <v>40</v>
      </c>
      <c r="U7" t="s">
        <v>422</v>
      </c>
      <c r="X7" t="s">
        <v>103</v>
      </c>
      <c r="Y7" s="17" t="s">
        <v>1346</v>
      </c>
      <c r="AA7" t="s">
        <v>63</v>
      </c>
      <c r="AB7" t="s">
        <v>43</v>
      </c>
      <c r="AC7" s="5">
        <v>40435.362268518518</v>
      </c>
      <c r="AD7" s="5"/>
      <c r="AE7" t="s">
        <v>45</v>
      </c>
      <c r="AF7" t="s">
        <v>45</v>
      </c>
      <c r="AG7">
        <f>WEEKNUM(AD7)</f>
        <v>0</v>
      </c>
      <c r="AH7" t="s">
        <v>59</v>
      </c>
      <c r="AI7" t="s">
        <v>888</v>
      </c>
      <c r="AJ7" t="s">
        <v>1347</v>
      </c>
      <c r="AK7" s="6" t="str">
        <f t="shared" si="7"/>
        <v>x</v>
      </c>
      <c r="AL7" s="6" t="str">
        <f t="shared" si="8"/>
        <v>x</v>
      </c>
      <c r="AM7" s="6" t="str">
        <f t="shared" si="9"/>
        <v>x</v>
      </c>
      <c r="AN7" s="6" t="str">
        <f t="shared" si="10"/>
        <v>x</v>
      </c>
      <c r="AO7" t="s">
        <v>100</v>
      </c>
      <c r="AP7" t="s">
        <v>100</v>
      </c>
      <c r="AQ7" t="s">
        <v>59</v>
      </c>
      <c r="AR7" t="s">
        <v>888</v>
      </c>
      <c r="AS7" t="s">
        <v>1347</v>
      </c>
      <c r="AT7" s="17" t="s">
        <v>1346</v>
      </c>
    </row>
    <row r="8" spans="2:46">
      <c r="B8" t="s">
        <v>106</v>
      </c>
      <c r="C8" t="s">
        <v>1180</v>
      </c>
      <c r="D8" t="s">
        <v>1188</v>
      </c>
      <c r="E8" t="s">
        <v>50</v>
      </c>
      <c r="F8" t="s">
        <v>4</v>
      </c>
      <c r="G8" t="s">
        <v>51</v>
      </c>
      <c r="H8" t="s">
        <v>1696</v>
      </c>
      <c r="I8" t="s">
        <v>107</v>
      </c>
      <c r="J8" t="s">
        <v>37</v>
      </c>
      <c r="K8" t="s">
        <v>47</v>
      </c>
      <c r="L8" s="8"/>
      <c r="M8" t="s">
        <v>66</v>
      </c>
      <c r="N8" s="5">
        <v>41543.477303240739</v>
      </c>
      <c r="O8" s="5">
        <v>40442.881944444445</v>
      </c>
      <c r="P8" s="5">
        <v>41544.394953703704</v>
      </c>
      <c r="Q8" t="s">
        <v>99</v>
      </c>
      <c r="R8" t="s">
        <v>54</v>
      </c>
      <c r="S8" t="s">
        <v>55</v>
      </c>
      <c r="T8" t="s">
        <v>56</v>
      </c>
      <c r="U8" t="s">
        <v>1697</v>
      </c>
      <c r="X8" t="s">
        <v>60</v>
      </c>
      <c r="Y8" s="17" t="s">
        <v>1234</v>
      </c>
      <c r="Z8" t="s">
        <v>1234</v>
      </c>
      <c r="AA8" t="s">
        <v>49</v>
      </c>
      <c r="AB8" t="s">
        <v>56</v>
      </c>
      <c r="AC8" s="5">
        <v>40442.881944444445</v>
      </c>
      <c r="AD8" s="5">
        <v>41544.394953703704</v>
      </c>
      <c r="AE8" t="s">
        <v>58</v>
      </c>
      <c r="AF8" t="s">
        <v>58</v>
      </c>
      <c r="AG8">
        <f>WEEKNUM(AD8)</f>
        <v>39</v>
      </c>
      <c r="AH8" t="s">
        <v>59</v>
      </c>
      <c r="AI8" t="s">
        <v>1217</v>
      </c>
      <c r="AJ8" t="s">
        <v>1347</v>
      </c>
      <c r="AK8" s="6" t="str">
        <f t="shared" si="7"/>
        <v>x</v>
      </c>
      <c r="AL8" s="6" t="str">
        <f t="shared" si="8"/>
        <v>x</v>
      </c>
      <c r="AM8" s="6" t="str">
        <f t="shared" si="9"/>
        <v>x</v>
      </c>
      <c r="AN8" s="6" t="str">
        <f t="shared" si="10"/>
        <v>x</v>
      </c>
      <c r="AO8" t="s">
        <v>106</v>
      </c>
      <c r="AP8" t="s">
        <v>106</v>
      </c>
      <c r="AQ8" t="s">
        <v>59</v>
      </c>
      <c r="AR8" t="s">
        <v>1217</v>
      </c>
      <c r="AS8" t="s">
        <v>1347</v>
      </c>
      <c r="AT8" s="17" t="s">
        <v>1234</v>
      </c>
    </row>
    <row r="9" spans="2:46">
      <c r="B9" t="s">
        <v>110</v>
      </c>
      <c r="C9" t="s">
        <v>111</v>
      </c>
      <c r="D9" t="s">
        <v>1188</v>
      </c>
      <c r="E9" t="s">
        <v>50</v>
      </c>
      <c r="F9" t="s">
        <v>4</v>
      </c>
      <c r="G9" t="s">
        <v>51</v>
      </c>
      <c r="J9" t="s">
        <v>37</v>
      </c>
      <c r="K9" t="s">
        <v>64</v>
      </c>
      <c r="L9" s="8" t="s">
        <v>112</v>
      </c>
      <c r="M9" t="s">
        <v>98</v>
      </c>
      <c r="N9" s="5">
        <v>40445.028043981481</v>
      </c>
      <c r="O9" s="5">
        <v>40445.017546296294</v>
      </c>
      <c r="P9" s="5">
        <v>41549.620729166665</v>
      </c>
      <c r="Q9" t="s">
        <v>113</v>
      </c>
      <c r="R9" t="s">
        <v>54</v>
      </c>
      <c r="S9" t="s">
        <v>55</v>
      </c>
      <c r="T9" t="s">
        <v>56</v>
      </c>
      <c r="U9" t="s">
        <v>137</v>
      </c>
      <c r="X9" t="s">
        <v>98</v>
      </c>
      <c r="Y9" s="17" t="s">
        <v>1234</v>
      </c>
      <c r="Z9" t="s">
        <v>1234</v>
      </c>
      <c r="AA9" t="s">
        <v>49</v>
      </c>
      <c r="AB9" t="s">
        <v>56</v>
      </c>
      <c r="AC9" s="5">
        <v>40445.017546296294</v>
      </c>
      <c r="AD9" s="5">
        <v>41549.620729166665</v>
      </c>
      <c r="AE9" t="s">
        <v>58</v>
      </c>
      <c r="AF9" t="s">
        <v>58</v>
      </c>
      <c r="AG9">
        <f>WEEKNUM(AD9)</f>
        <v>40</v>
      </c>
      <c r="AH9" t="s">
        <v>59</v>
      </c>
      <c r="AI9" t="s">
        <v>1217</v>
      </c>
      <c r="AJ9" t="s">
        <v>1347</v>
      </c>
      <c r="AK9" s="6" t="str">
        <f t="shared" si="7"/>
        <v>x</v>
      </c>
      <c r="AL9" s="6" t="str">
        <f t="shared" si="8"/>
        <v>x</v>
      </c>
      <c r="AM9" s="6" t="str">
        <f t="shared" si="9"/>
        <v>x</v>
      </c>
      <c r="AN9" s="6" t="str">
        <f t="shared" si="10"/>
        <v>x</v>
      </c>
      <c r="AO9" t="s">
        <v>110</v>
      </c>
      <c r="AP9" t="s">
        <v>110</v>
      </c>
      <c r="AQ9" t="s">
        <v>59</v>
      </c>
      <c r="AR9" t="s">
        <v>1217</v>
      </c>
      <c r="AS9" t="s">
        <v>1347</v>
      </c>
      <c r="AT9" s="17" t="s">
        <v>1234</v>
      </c>
    </row>
    <row r="10" spans="2:46">
      <c r="B10" t="s">
        <v>114</v>
      </c>
      <c r="C10" t="s">
        <v>115</v>
      </c>
      <c r="D10" t="s">
        <v>35</v>
      </c>
      <c r="E10" t="s">
        <v>36</v>
      </c>
      <c r="F10" t="s">
        <v>69</v>
      </c>
      <c r="G10" t="s">
        <v>116</v>
      </c>
      <c r="J10" t="s">
        <v>117</v>
      </c>
      <c r="K10" t="s">
        <v>108</v>
      </c>
      <c r="L10" s="8"/>
      <c r="M10" t="s">
        <v>1650</v>
      </c>
      <c r="N10" s="5">
        <v>41513.744421296295</v>
      </c>
      <c r="O10" s="5">
        <v>40445.442731481482</v>
      </c>
      <c r="P10" s="5"/>
      <c r="Q10" t="s">
        <v>113</v>
      </c>
      <c r="T10" t="s">
        <v>118</v>
      </c>
      <c r="X10" t="s">
        <v>119</v>
      </c>
      <c r="Y10" s="17" t="s">
        <v>1123</v>
      </c>
      <c r="AA10" t="s">
        <v>42</v>
      </c>
      <c r="AB10" t="s">
        <v>43</v>
      </c>
      <c r="AC10" s="5">
        <v>40445.442731481482</v>
      </c>
      <c r="AD10" s="5"/>
      <c r="AE10" t="s">
        <v>44</v>
      </c>
      <c r="AF10" t="s">
        <v>44</v>
      </c>
      <c r="AG10">
        <f>WEEKNUM(AD10)</f>
        <v>0</v>
      </c>
      <c r="AH10" t="s">
        <v>59</v>
      </c>
      <c r="AI10" t="s">
        <v>888</v>
      </c>
      <c r="AJ10" t="s">
        <v>1347</v>
      </c>
      <c r="AK10" s="6" t="str">
        <f t="shared" si="7"/>
        <v>x</v>
      </c>
      <c r="AL10" s="6" t="str">
        <f t="shared" si="8"/>
        <v>x</v>
      </c>
      <c r="AM10" s="6" t="str">
        <f t="shared" si="9"/>
        <v>x</v>
      </c>
      <c r="AN10" s="6" t="str">
        <f t="shared" si="10"/>
        <v>x</v>
      </c>
      <c r="AO10" t="s">
        <v>114</v>
      </c>
      <c r="AP10" t="s">
        <v>114</v>
      </c>
      <c r="AQ10" t="s">
        <v>59</v>
      </c>
      <c r="AR10" t="s">
        <v>888</v>
      </c>
      <c r="AS10" t="s">
        <v>1347</v>
      </c>
      <c r="AT10" s="17" t="s">
        <v>1123</v>
      </c>
    </row>
    <row r="11" spans="2:46">
      <c r="B11" t="s">
        <v>120</v>
      </c>
      <c r="C11" t="s">
        <v>121</v>
      </c>
      <c r="D11" t="s">
        <v>91</v>
      </c>
      <c r="E11" t="s">
        <v>68</v>
      </c>
      <c r="F11" t="s">
        <v>4</v>
      </c>
      <c r="G11" t="s">
        <v>122</v>
      </c>
      <c r="H11" t="s">
        <v>122</v>
      </c>
      <c r="J11" t="s">
        <v>37</v>
      </c>
      <c r="K11" t="s">
        <v>64</v>
      </c>
      <c r="L11" s="8"/>
      <c r="M11" t="s">
        <v>52</v>
      </c>
      <c r="N11" s="5">
        <v>41180.526701388888</v>
      </c>
      <c r="O11" s="5">
        <v>40456.47934027778</v>
      </c>
      <c r="P11" s="5">
        <v>40932.596956018519</v>
      </c>
      <c r="Q11" t="s">
        <v>61</v>
      </c>
      <c r="R11" t="s">
        <v>54</v>
      </c>
      <c r="T11" t="s">
        <v>40</v>
      </c>
      <c r="U11" t="s">
        <v>123</v>
      </c>
      <c r="V11" t="s">
        <v>104</v>
      </c>
      <c r="X11" t="s">
        <v>103</v>
      </c>
      <c r="Y11" s="17" t="s">
        <v>1123</v>
      </c>
      <c r="AA11" t="s">
        <v>63</v>
      </c>
      <c r="AB11" t="s">
        <v>43</v>
      </c>
      <c r="AC11" s="5">
        <v>40456.47934027778</v>
      </c>
      <c r="AD11" s="5"/>
      <c r="AE11" t="s">
        <v>45</v>
      </c>
      <c r="AF11" t="s">
        <v>45</v>
      </c>
      <c r="AG11">
        <f>WEEKNUM(AD11)</f>
        <v>0</v>
      </c>
      <c r="AH11" t="s">
        <v>59</v>
      </c>
      <c r="AI11" t="s">
        <v>888</v>
      </c>
      <c r="AJ11" t="s">
        <v>1347</v>
      </c>
      <c r="AK11" s="6" t="str">
        <f t="shared" si="7"/>
        <v>x</v>
      </c>
      <c r="AL11" s="6" t="str">
        <f t="shared" si="8"/>
        <v>x</v>
      </c>
      <c r="AM11" s="6" t="str">
        <f t="shared" si="9"/>
        <v>x</v>
      </c>
      <c r="AN11" s="6" t="str">
        <f t="shared" si="10"/>
        <v>x</v>
      </c>
      <c r="AO11" t="s">
        <v>120</v>
      </c>
      <c r="AP11" t="s">
        <v>120</v>
      </c>
      <c r="AQ11" t="s">
        <v>59</v>
      </c>
      <c r="AR11" t="s">
        <v>888</v>
      </c>
      <c r="AS11" t="s">
        <v>1347</v>
      </c>
      <c r="AT11" s="17" t="s">
        <v>1123</v>
      </c>
    </row>
    <row r="12" spans="2:46">
      <c r="B12" t="s">
        <v>125</v>
      </c>
      <c r="C12" t="s">
        <v>126</v>
      </c>
      <c r="D12" t="s">
        <v>1188</v>
      </c>
      <c r="E12" t="s">
        <v>50</v>
      </c>
      <c r="F12" t="s">
        <v>4</v>
      </c>
      <c r="G12" t="s">
        <v>51</v>
      </c>
      <c r="J12" t="s">
        <v>37</v>
      </c>
      <c r="K12" t="s">
        <v>64</v>
      </c>
      <c r="L12" s="8">
        <v>1.19011931453168E+23</v>
      </c>
      <c r="M12" t="s">
        <v>98</v>
      </c>
      <c r="N12" s="5">
        <v>40994.690891203703</v>
      </c>
      <c r="O12" s="5">
        <v>40458.471666666665</v>
      </c>
      <c r="P12" s="5">
        <v>41549.622060185182</v>
      </c>
      <c r="Q12" t="s">
        <v>61</v>
      </c>
      <c r="R12" t="s">
        <v>54</v>
      </c>
      <c r="S12" t="s">
        <v>55</v>
      </c>
      <c r="T12" t="s">
        <v>56</v>
      </c>
      <c r="U12" t="s">
        <v>137</v>
      </c>
      <c r="X12" t="s">
        <v>95</v>
      </c>
      <c r="Y12" s="17" t="s">
        <v>1234</v>
      </c>
      <c r="Z12" t="s">
        <v>1234</v>
      </c>
      <c r="AA12" t="s">
        <v>49</v>
      </c>
      <c r="AB12" t="s">
        <v>56</v>
      </c>
      <c r="AC12" s="5">
        <v>40458.471666666665</v>
      </c>
      <c r="AD12" s="5">
        <v>41549.622060185182</v>
      </c>
      <c r="AE12" t="s">
        <v>58</v>
      </c>
      <c r="AF12" t="s">
        <v>58</v>
      </c>
      <c r="AG12">
        <f>WEEKNUM(AD12)</f>
        <v>40</v>
      </c>
      <c r="AH12" t="s">
        <v>59</v>
      </c>
      <c r="AI12" t="s">
        <v>1217</v>
      </c>
      <c r="AJ12" t="s">
        <v>1347</v>
      </c>
      <c r="AK12" s="6" t="str">
        <f t="shared" si="7"/>
        <v>x</v>
      </c>
      <c r="AL12" s="6" t="str">
        <f t="shared" si="8"/>
        <v>x</v>
      </c>
      <c r="AM12" s="6" t="str">
        <f t="shared" si="9"/>
        <v>x</v>
      </c>
      <c r="AN12" s="6" t="str">
        <f t="shared" si="10"/>
        <v>x</v>
      </c>
      <c r="AO12" t="s">
        <v>125</v>
      </c>
      <c r="AP12" t="s">
        <v>125</v>
      </c>
      <c r="AQ12" t="s">
        <v>59</v>
      </c>
      <c r="AR12" t="s">
        <v>1217</v>
      </c>
      <c r="AS12" t="s">
        <v>1347</v>
      </c>
      <c r="AT12" s="17" t="s">
        <v>1234</v>
      </c>
    </row>
    <row r="13" spans="2:46">
      <c r="B13" t="s">
        <v>134</v>
      </c>
      <c r="C13" t="s">
        <v>1181</v>
      </c>
      <c r="D13" t="s">
        <v>91</v>
      </c>
      <c r="E13" t="s">
        <v>36</v>
      </c>
      <c r="F13" t="s">
        <v>4</v>
      </c>
      <c r="G13" t="s">
        <v>135</v>
      </c>
      <c r="J13" t="s">
        <v>37</v>
      </c>
      <c r="K13" t="s">
        <v>47</v>
      </c>
      <c r="L13" s="8"/>
      <c r="M13" t="s">
        <v>65</v>
      </c>
      <c r="N13" s="5">
        <v>40603.587488425925</v>
      </c>
      <c r="O13" s="5">
        <v>40491.364178240743</v>
      </c>
      <c r="P13" s="5">
        <v>41537.455567129633</v>
      </c>
      <c r="Q13" t="s">
        <v>61</v>
      </c>
      <c r="R13" t="s">
        <v>54</v>
      </c>
      <c r="T13" t="s">
        <v>56</v>
      </c>
      <c r="V13" t="s">
        <v>81</v>
      </c>
      <c r="X13" t="s">
        <v>65</v>
      </c>
      <c r="Y13" s="9" t="s">
        <v>1234</v>
      </c>
      <c r="AA13" t="s">
        <v>49</v>
      </c>
      <c r="AB13" t="s">
        <v>56</v>
      </c>
      <c r="AC13" s="5">
        <v>40491.364178240743</v>
      </c>
      <c r="AD13" s="5"/>
      <c r="AE13" t="s">
        <v>58</v>
      </c>
      <c r="AF13" t="s">
        <v>58</v>
      </c>
      <c r="AG13">
        <f>WEEKNUM(AD13)</f>
        <v>0</v>
      </c>
      <c r="AH13" t="s">
        <v>59</v>
      </c>
      <c r="AI13" t="s">
        <v>1217</v>
      </c>
      <c r="AJ13" t="s">
        <v>1347</v>
      </c>
      <c r="AK13" s="6" t="str">
        <f t="shared" si="7"/>
        <v>x</v>
      </c>
      <c r="AL13" s="6" t="str">
        <f t="shared" si="8"/>
        <v>x</v>
      </c>
      <c r="AM13" s="6" t="str">
        <f t="shared" si="9"/>
        <v>x</v>
      </c>
      <c r="AN13" s="6" t="str">
        <f t="shared" si="10"/>
        <v>x</v>
      </c>
      <c r="AO13" t="s">
        <v>134</v>
      </c>
      <c r="AP13" t="s">
        <v>134</v>
      </c>
      <c r="AQ13" t="s">
        <v>59</v>
      </c>
      <c r="AR13" t="s">
        <v>1217</v>
      </c>
      <c r="AS13" t="s">
        <v>1347</v>
      </c>
      <c r="AT13" s="9" t="s">
        <v>1234</v>
      </c>
    </row>
    <row r="14" spans="2:46">
      <c r="B14" t="s">
        <v>136</v>
      </c>
      <c r="C14" t="s">
        <v>1182</v>
      </c>
      <c r="D14" t="s">
        <v>1188</v>
      </c>
      <c r="E14" t="s">
        <v>50</v>
      </c>
      <c r="F14" t="s">
        <v>4</v>
      </c>
      <c r="G14" t="s">
        <v>51</v>
      </c>
      <c r="H14" t="s">
        <v>86</v>
      </c>
      <c r="I14" t="s">
        <v>51</v>
      </c>
      <c r="J14" t="s">
        <v>37</v>
      </c>
      <c r="K14" t="s">
        <v>47</v>
      </c>
      <c r="L14" s="8">
        <v>1056</v>
      </c>
      <c r="M14" t="s">
        <v>57</v>
      </c>
      <c r="N14" s="5">
        <v>40492.715057870373</v>
      </c>
      <c r="O14" s="5">
        <v>40492.699930555558</v>
      </c>
      <c r="P14" s="5">
        <v>41540.528668981482</v>
      </c>
      <c r="Q14" t="s">
        <v>99</v>
      </c>
      <c r="R14" t="s">
        <v>54</v>
      </c>
      <c r="S14" t="s">
        <v>55</v>
      </c>
      <c r="T14" t="s">
        <v>56</v>
      </c>
      <c r="U14" t="s">
        <v>87</v>
      </c>
      <c r="W14" t="s">
        <v>88</v>
      </c>
      <c r="X14" t="s">
        <v>57</v>
      </c>
      <c r="Y14" s="17" t="s">
        <v>1234</v>
      </c>
      <c r="Z14" t="s">
        <v>1234</v>
      </c>
      <c r="AA14" t="s">
        <v>49</v>
      </c>
      <c r="AB14" t="s">
        <v>56</v>
      </c>
      <c r="AC14" s="5">
        <v>40492.699930555558</v>
      </c>
      <c r="AD14" s="5">
        <v>41540.528668981482</v>
      </c>
      <c r="AE14" t="s">
        <v>58</v>
      </c>
      <c r="AF14" t="s">
        <v>58</v>
      </c>
      <c r="AG14">
        <f>WEEKNUM(AD14)</f>
        <v>39</v>
      </c>
      <c r="AH14" t="s">
        <v>59</v>
      </c>
      <c r="AI14" t="s">
        <v>1217</v>
      </c>
      <c r="AJ14" t="s">
        <v>1347</v>
      </c>
      <c r="AK14" s="6" t="str">
        <f t="shared" si="7"/>
        <v>x</v>
      </c>
      <c r="AL14" s="6" t="str">
        <f t="shared" si="8"/>
        <v>x</v>
      </c>
      <c r="AM14" s="6" t="str">
        <f t="shared" si="9"/>
        <v>x</v>
      </c>
      <c r="AN14" s="6" t="str">
        <f t="shared" si="10"/>
        <v>x</v>
      </c>
      <c r="AO14" t="s">
        <v>136</v>
      </c>
      <c r="AP14" t="s">
        <v>136</v>
      </c>
      <c r="AQ14" t="s">
        <v>59</v>
      </c>
      <c r="AR14" t="s">
        <v>1217</v>
      </c>
      <c r="AS14" t="s">
        <v>1347</v>
      </c>
      <c r="AT14" s="17" t="s">
        <v>1234</v>
      </c>
    </row>
    <row r="15" spans="2:46">
      <c r="B15" t="s">
        <v>138</v>
      </c>
      <c r="C15" t="s">
        <v>1183</v>
      </c>
      <c r="D15" t="s">
        <v>1188</v>
      </c>
      <c r="E15" t="s">
        <v>50</v>
      </c>
      <c r="F15" t="s">
        <v>4</v>
      </c>
      <c r="G15" t="s">
        <v>51</v>
      </c>
      <c r="H15" t="s">
        <v>86</v>
      </c>
      <c r="I15" t="s">
        <v>86</v>
      </c>
      <c r="J15" t="s">
        <v>37</v>
      </c>
      <c r="K15" t="s">
        <v>47</v>
      </c>
      <c r="L15" s="8" t="s">
        <v>139</v>
      </c>
      <c r="M15" t="s">
        <v>57</v>
      </c>
      <c r="N15" s="5">
        <v>40497.51017361111</v>
      </c>
      <c r="O15" s="5">
        <v>40497.436967592592</v>
      </c>
      <c r="P15" s="5">
        <v>41540.529062499998</v>
      </c>
      <c r="Q15" t="s">
        <v>61</v>
      </c>
      <c r="R15" t="s">
        <v>54</v>
      </c>
      <c r="S15" t="s">
        <v>55</v>
      </c>
      <c r="T15" t="s">
        <v>56</v>
      </c>
      <c r="U15" t="s">
        <v>87</v>
      </c>
      <c r="W15" t="s">
        <v>88</v>
      </c>
      <c r="X15" t="s">
        <v>57</v>
      </c>
      <c r="Y15" s="9" t="s">
        <v>1234</v>
      </c>
      <c r="Z15" t="s">
        <v>1234</v>
      </c>
      <c r="AA15" t="s">
        <v>49</v>
      </c>
      <c r="AB15" t="s">
        <v>56</v>
      </c>
      <c r="AC15" s="5">
        <v>40497.436967592592</v>
      </c>
      <c r="AD15" s="5">
        <v>41540.529062499998</v>
      </c>
      <c r="AE15" t="s">
        <v>58</v>
      </c>
      <c r="AF15" t="s">
        <v>58</v>
      </c>
      <c r="AG15">
        <f>WEEKNUM(AD15)</f>
        <v>39</v>
      </c>
      <c r="AH15" t="s">
        <v>59</v>
      </c>
      <c r="AI15" t="s">
        <v>1217</v>
      </c>
      <c r="AJ15" t="s">
        <v>1347</v>
      </c>
      <c r="AK15" s="6" t="str">
        <f t="shared" si="7"/>
        <v>x</v>
      </c>
      <c r="AL15" s="6" t="str">
        <f t="shared" si="8"/>
        <v>x</v>
      </c>
      <c r="AM15" s="6" t="str">
        <f t="shared" si="9"/>
        <v>x</v>
      </c>
      <c r="AN15" s="6" t="str">
        <f t="shared" si="10"/>
        <v>x</v>
      </c>
      <c r="AO15" t="s">
        <v>138</v>
      </c>
      <c r="AP15" t="s">
        <v>138</v>
      </c>
      <c r="AQ15" t="s">
        <v>59</v>
      </c>
      <c r="AR15" t="s">
        <v>1217</v>
      </c>
      <c r="AS15" t="s">
        <v>1347</v>
      </c>
      <c r="AT15" s="9" t="s">
        <v>1234</v>
      </c>
    </row>
    <row r="16" spans="2:46">
      <c r="B16" t="s">
        <v>140</v>
      </c>
      <c r="C16" t="s">
        <v>141</v>
      </c>
      <c r="D16" t="s">
        <v>1188</v>
      </c>
      <c r="E16" t="s">
        <v>50</v>
      </c>
      <c r="F16" t="s">
        <v>4</v>
      </c>
      <c r="G16" t="s">
        <v>51</v>
      </c>
      <c r="J16" t="s">
        <v>37</v>
      </c>
      <c r="K16" t="s">
        <v>64</v>
      </c>
      <c r="L16" s="8">
        <v>645769</v>
      </c>
      <c r="M16" t="s">
        <v>98</v>
      </c>
      <c r="N16" s="5">
        <v>40499.069699074076</v>
      </c>
      <c r="O16" s="5">
        <v>40499.065937500003</v>
      </c>
      <c r="P16" s="5">
        <v>41549.603854166664</v>
      </c>
      <c r="Q16" t="s">
        <v>73</v>
      </c>
      <c r="R16" t="s">
        <v>54</v>
      </c>
      <c r="S16" t="s">
        <v>55</v>
      </c>
      <c r="T16" t="s">
        <v>56</v>
      </c>
      <c r="U16" t="s">
        <v>137</v>
      </c>
      <c r="X16" t="s">
        <v>98</v>
      </c>
      <c r="Y16" s="17" t="s">
        <v>1234</v>
      </c>
      <c r="Z16" t="s">
        <v>1234</v>
      </c>
      <c r="AA16" t="s">
        <v>49</v>
      </c>
      <c r="AB16" t="s">
        <v>56</v>
      </c>
      <c r="AC16" s="5">
        <v>40499.065937500003</v>
      </c>
      <c r="AD16" s="5">
        <v>41549.603854166664</v>
      </c>
      <c r="AE16" t="s">
        <v>58</v>
      </c>
      <c r="AF16" t="s">
        <v>58</v>
      </c>
      <c r="AG16">
        <f>WEEKNUM(AD16)</f>
        <v>40</v>
      </c>
      <c r="AH16" t="s">
        <v>59</v>
      </c>
      <c r="AI16" t="s">
        <v>1217</v>
      </c>
      <c r="AJ16" t="s">
        <v>1347</v>
      </c>
      <c r="AK16" s="6" t="str">
        <f t="shared" si="7"/>
        <v>x</v>
      </c>
      <c r="AL16" s="6" t="str">
        <f t="shared" si="8"/>
        <v>x</v>
      </c>
      <c r="AM16" s="6" t="str">
        <f t="shared" si="9"/>
        <v>x</v>
      </c>
      <c r="AN16" s="6" t="str">
        <f t="shared" si="10"/>
        <v>x</v>
      </c>
      <c r="AO16" t="s">
        <v>140</v>
      </c>
      <c r="AP16" t="s">
        <v>140</v>
      </c>
      <c r="AQ16" t="s">
        <v>59</v>
      </c>
      <c r="AR16" t="s">
        <v>1217</v>
      </c>
      <c r="AS16" t="s">
        <v>1347</v>
      </c>
      <c r="AT16" s="17" t="s">
        <v>1234</v>
      </c>
    </row>
    <row r="17" spans="2:46">
      <c r="B17" t="s">
        <v>143</v>
      </c>
      <c r="C17" t="s">
        <v>144</v>
      </c>
      <c r="D17" t="s">
        <v>91</v>
      </c>
      <c r="E17" t="s">
        <v>36</v>
      </c>
      <c r="F17" t="s">
        <v>4</v>
      </c>
      <c r="G17" t="s">
        <v>145</v>
      </c>
      <c r="H17" t="s">
        <v>145</v>
      </c>
      <c r="J17" t="s">
        <v>37</v>
      </c>
      <c r="K17" t="s">
        <v>47</v>
      </c>
      <c r="L17" s="8" t="s">
        <v>146</v>
      </c>
      <c r="M17" t="s">
        <v>66</v>
      </c>
      <c r="N17" s="5">
        <v>41184.635891203703</v>
      </c>
      <c r="O17" s="5">
        <v>40500.69</v>
      </c>
      <c r="P17" s="5">
        <v>41191.741296296299</v>
      </c>
      <c r="Q17" t="s">
        <v>147</v>
      </c>
      <c r="R17" t="s">
        <v>54</v>
      </c>
      <c r="T17" t="s">
        <v>56</v>
      </c>
      <c r="V17" t="s">
        <v>104</v>
      </c>
      <c r="X17" t="s">
        <v>60</v>
      </c>
      <c r="Y17" s="17" t="s">
        <v>1234</v>
      </c>
      <c r="AA17" t="s">
        <v>49</v>
      </c>
      <c r="AB17" t="s">
        <v>56</v>
      </c>
      <c r="AC17" s="5">
        <v>40500.69</v>
      </c>
      <c r="AD17" s="5"/>
      <c r="AE17" t="s">
        <v>58</v>
      </c>
      <c r="AF17" t="s">
        <v>58</v>
      </c>
      <c r="AG17">
        <f>WEEKNUM(AD17)</f>
        <v>0</v>
      </c>
      <c r="AH17" t="s">
        <v>59</v>
      </c>
      <c r="AI17" t="s">
        <v>1217</v>
      </c>
      <c r="AJ17" t="s">
        <v>1347</v>
      </c>
      <c r="AK17" s="6" t="str">
        <f t="shared" si="7"/>
        <v>x</v>
      </c>
      <c r="AL17" s="6" t="str">
        <f t="shared" si="8"/>
        <v>x</v>
      </c>
      <c r="AM17" s="6" t="str">
        <f t="shared" si="9"/>
        <v>x</v>
      </c>
      <c r="AN17" s="6" t="str">
        <f t="shared" si="10"/>
        <v>x</v>
      </c>
      <c r="AO17" t="s">
        <v>143</v>
      </c>
      <c r="AP17" t="s">
        <v>143</v>
      </c>
      <c r="AQ17" t="s">
        <v>59</v>
      </c>
      <c r="AR17" t="s">
        <v>1217</v>
      </c>
      <c r="AS17" t="s">
        <v>1347</v>
      </c>
      <c r="AT17" s="17" t="s">
        <v>1234</v>
      </c>
    </row>
    <row r="18" spans="2:46">
      <c r="B18" t="s">
        <v>148</v>
      </c>
      <c r="C18" t="s">
        <v>149</v>
      </c>
      <c r="D18" t="s">
        <v>91</v>
      </c>
      <c r="E18" t="s">
        <v>68</v>
      </c>
      <c r="F18" t="s">
        <v>4</v>
      </c>
      <c r="G18" t="s">
        <v>150</v>
      </c>
      <c r="H18" t="s">
        <v>151</v>
      </c>
      <c r="J18" t="s">
        <v>37</v>
      </c>
      <c r="K18" t="s">
        <v>47</v>
      </c>
      <c r="L18" s="8" t="s">
        <v>152</v>
      </c>
      <c r="M18" t="s">
        <v>41</v>
      </c>
      <c r="N18" s="5">
        <v>41185.485277777778</v>
      </c>
      <c r="O18" s="5">
        <v>40431.594756944447</v>
      </c>
      <c r="P18" s="5">
        <v>40976.565810185188</v>
      </c>
      <c r="Q18" t="s">
        <v>73</v>
      </c>
      <c r="R18" t="s">
        <v>54</v>
      </c>
      <c r="T18" t="s">
        <v>40</v>
      </c>
      <c r="U18" t="s">
        <v>153</v>
      </c>
      <c r="X18" t="s">
        <v>41</v>
      </c>
      <c r="Y18" s="17" t="s">
        <v>1123</v>
      </c>
      <c r="AA18" t="s">
        <v>63</v>
      </c>
      <c r="AB18" t="s">
        <v>43</v>
      </c>
      <c r="AC18" s="5">
        <v>40431.594756944447</v>
      </c>
      <c r="AD18" s="5"/>
      <c r="AE18" t="s">
        <v>44</v>
      </c>
      <c r="AF18" t="s">
        <v>45</v>
      </c>
      <c r="AG18">
        <f>WEEKNUM(AD18)</f>
        <v>0</v>
      </c>
      <c r="AH18" t="s">
        <v>59</v>
      </c>
      <c r="AI18" t="s">
        <v>905</v>
      </c>
      <c r="AJ18" t="s">
        <v>1347</v>
      </c>
      <c r="AK18" s="6" t="str">
        <f t="shared" si="7"/>
        <v>x</v>
      </c>
      <c r="AL18" s="6" t="str">
        <f t="shared" si="8"/>
        <v>x</v>
      </c>
      <c r="AM18" s="6" t="str">
        <f t="shared" si="9"/>
        <v>x</v>
      </c>
      <c r="AN18" s="6" t="str">
        <f t="shared" si="10"/>
        <v>x</v>
      </c>
      <c r="AO18" t="s">
        <v>148</v>
      </c>
      <c r="AP18" t="s">
        <v>148</v>
      </c>
      <c r="AQ18" t="s">
        <v>59</v>
      </c>
      <c r="AR18" t="s">
        <v>905</v>
      </c>
      <c r="AS18" t="s">
        <v>1347</v>
      </c>
      <c r="AT18" s="17" t="s">
        <v>1123</v>
      </c>
    </row>
    <row r="19" spans="2:46">
      <c r="B19" t="s">
        <v>154</v>
      </c>
      <c r="C19" t="s">
        <v>155</v>
      </c>
      <c r="D19" t="s">
        <v>1188</v>
      </c>
      <c r="E19" t="s">
        <v>50</v>
      </c>
      <c r="F19" t="s">
        <v>4</v>
      </c>
      <c r="J19" t="s">
        <v>37</v>
      </c>
      <c r="K19" t="s">
        <v>38</v>
      </c>
      <c r="L19" s="8"/>
      <c r="M19" t="s">
        <v>156</v>
      </c>
      <c r="N19" s="5">
        <v>40962.405138888891</v>
      </c>
      <c r="O19" s="5">
        <v>40519.751099537039</v>
      </c>
      <c r="P19" s="5">
        <v>41590.843784722223</v>
      </c>
      <c r="Q19" t="s">
        <v>173</v>
      </c>
      <c r="R19" t="s">
        <v>54</v>
      </c>
      <c r="S19" t="s">
        <v>55</v>
      </c>
      <c r="T19" t="s">
        <v>40</v>
      </c>
      <c r="U19" t="s">
        <v>422</v>
      </c>
      <c r="V19" t="s">
        <v>104</v>
      </c>
      <c r="X19" t="s">
        <v>103</v>
      </c>
      <c r="Y19" s="17" t="s">
        <v>1346</v>
      </c>
      <c r="AA19" t="s">
        <v>42</v>
      </c>
      <c r="AB19" t="s">
        <v>43</v>
      </c>
      <c r="AC19" s="5">
        <v>40519.751099537039</v>
      </c>
      <c r="AD19" s="5">
        <v>41590.869050925925</v>
      </c>
      <c r="AE19" t="s">
        <v>44</v>
      </c>
      <c r="AF19" t="s">
        <v>45</v>
      </c>
      <c r="AG19">
        <f>WEEKNUM(AD19)</f>
        <v>46</v>
      </c>
      <c r="AH19" t="s">
        <v>46</v>
      </c>
      <c r="AI19" t="s">
        <v>888</v>
      </c>
      <c r="AJ19" t="s">
        <v>1347</v>
      </c>
      <c r="AK19" s="6" t="str">
        <f t="shared" si="7"/>
        <v>x</v>
      </c>
      <c r="AL19" s="6" t="str">
        <f t="shared" si="8"/>
        <v>x</v>
      </c>
      <c r="AM19" s="6" t="str">
        <f t="shared" si="9"/>
        <v>x</v>
      </c>
      <c r="AN19" s="6" t="str">
        <f t="shared" si="10"/>
        <v>x</v>
      </c>
      <c r="AO19" t="s">
        <v>154</v>
      </c>
      <c r="AP19" t="s">
        <v>154</v>
      </c>
      <c r="AQ19" t="s">
        <v>46</v>
      </c>
      <c r="AR19" t="s">
        <v>888</v>
      </c>
      <c r="AS19" t="s">
        <v>1347</v>
      </c>
      <c r="AT19" s="17" t="s">
        <v>1346</v>
      </c>
    </row>
    <row r="20" spans="2:46">
      <c r="B20" t="s">
        <v>157</v>
      </c>
      <c r="C20" t="s">
        <v>158</v>
      </c>
      <c r="D20" t="s">
        <v>1188</v>
      </c>
      <c r="E20" t="s">
        <v>50</v>
      </c>
      <c r="F20" t="s">
        <v>4</v>
      </c>
      <c r="J20" t="s">
        <v>159</v>
      </c>
      <c r="K20" t="s">
        <v>47</v>
      </c>
      <c r="L20" s="8"/>
      <c r="M20" t="s">
        <v>156</v>
      </c>
      <c r="N20" s="5">
        <v>40932.626608796294</v>
      </c>
      <c r="O20" s="5">
        <v>40527.401030092595</v>
      </c>
      <c r="P20" s="5">
        <v>41050.576585648145</v>
      </c>
      <c r="Q20" t="s">
        <v>147</v>
      </c>
      <c r="R20" t="s">
        <v>54</v>
      </c>
      <c r="S20" t="s">
        <v>55</v>
      </c>
      <c r="T20" t="s">
        <v>40</v>
      </c>
      <c r="U20" t="s">
        <v>422</v>
      </c>
      <c r="X20" t="s">
        <v>103</v>
      </c>
      <c r="Y20" s="17" t="s">
        <v>1200</v>
      </c>
      <c r="AA20" t="s">
        <v>63</v>
      </c>
      <c r="AB20" t="s">
        <v>43</v>
      </c>
      <c r="AC20" s="5">
        <v>40527.401030092595</v>
      </c>
      <c r="AD20" s="5">
        <v>41536.637673611112</v>
      </c>
      <c r="AE20" t="s">
        <v>44</v>
      </c>
      <c r="AF20" t="s">
        <v>44</v>
      </c>
      <c r="AG20">
        <f>WEEKNUM(AD20)</f>
        <v>38</v>
      </c>
      <c r="AH20" t="s">
        <v>46</v>
      </c>
      <c r="AI20" t="s">
        <v>888</v>
      </c>
      <c r="AJ20" t="s">
        <v>1347</v>
      </c>
      <c r="AK20" s="6" t="str">
        <f t="shared" si="7"/>
        <v>x</v>
      </c>
      <c r="AL20" s="6" t="str">
        <f t="shared" si="8"/>
        <v>x</v>
      </c>
      <c r="AM20" s="6" t="str">
        <f t="shared" si="9"/>
        <v>x</v>
      </c>
      <c r="AN20" s="6" t="str">
        <f t="shared" si="10"/>
        <v>x</v>
      </c>
      <c r="AO20" t="s">
        <v>157</v>
      </c>
      <c r="AP20" t="s">
        <v>157</v>
      </c>
      <c r="AQ20" t="s">
        <v>46</v>
      </c>
      <c r="AR20" t="s">
        <v>888</v>
      </c>
      <c r="AS20" t="s">
        <v>1347</v>
      </c>
      <c r="AT20" s="17" t="s">
        <v>1200</v>
      </c>
    </row>
    <row r="21" spans="2:46">
      <c r="B21" t="s">
        <v>160</v>
      </c>
      <c r="C21" t="s">
        <v>161</v>
      </c>
      <c r="D21" t="s">
        <v>1188</v>
      </c>
      <c r="E21" t="s">
        <v>50</v>
      </c>
      <c r="F21" t="s">
        <v>4</v>
      </c>
      <c r="G21" t="s">
        <v>51</v>
      </c>
      <c r="J21" t="s">
        <v>37</v>
      </c>
      <c r="K21" t="s">
        <v>64</v>
      </c>
      <c r="L21">
        <v>837</v>
      </c>
      <c r="M21" t="s">
        <v>98</v>
      </c>
      <c r="N21" s="5">
        <v>40527.584837962961</v>
      </c>
      <c r="O21" s="5">
        <v>40527.583460648151</v>
      </c>
      <c r="P21" s="5">
        <v>41549.622453703705</v>
      </c>
      <c r="Q21" t="s">
        <v>99</v>
      </c>
      <c r="R21" t="s">
        <v>54</v>
      </c>
      <c r="S21" t="s">
        <v>55</v>
      </c>
      <c r="T21" t="s">
        <v>56</v>
      </c>
      <c r="U21" t="s">
        <v>137</v>
      </c>
      <c r="X21" t="s">
        <v>98</v>
      </c>
      <c r="Y21" s="17" t="s">
        <v>1234</v>
      </c>
      <c r="Z21" t="s">
        <v>1234</v>
      </c>
      <c r="AA21" t="s">
        <v>63</v>
      </c>
      <c r="AB21" t="s">
        <v>56</v>
      </c>
      <c r="AC21" s="5">
        <v>40527.583460648151</v>
      </c>
      <c r="AD21" s="5">
        <v>41549.622453703705</v>
      </c>
      <c r="AE21" t="s">
        <v>58</v>
      </c>
      <c r="AF21" t="s">
        <v>58</v>
      </c>
      <c r="AG21">
        <f>WEEKNUM(AD21)</f>
        <v>40</v>
      </c>
      <c r="AH21" t="s">
        <v>59</v>
      </c>
      <c r="AI21" t="s">
        <v>1217</v>
      </c>
      <c r="AJ21" t="s">
        <v>1347</v>
      </c>
      <c r="AK21" s="6" t="str">
        <f t="shared" si="7"/>
        <v>x</v>
      </c>
      <c r="AL21" s="6" t="str">
        <f t="shared" si="8"/>
        <v>x</v>
      </c>
      <c r="AM21" s="6" t="str">
        <f t="shared" si="9"/>
        <v>x</v>
      </c>
      <c r="AN21" s="6" t="str">
        <f t="shared" si="10"/>
        <v>x</v>
      </c>
      <c r="AO21" t="s">
        <v>160</v>
      </c>
      <c r="AP21" t="s">
        <v>160</v>
      </c>
      <c r="AQ21" t="s">
        <v>59</v>
      </c>
      <c r="AR21" t="s">
        <v>1217</v>
      </c>
      <c r="AS21" t="s">
        <v>1347</v>
      </c>
      <c r="AT21" s="17" t="s">
        <v>1234</v>
      </c>
    </row>
    <row r="22" spans="2:46">
      <c r="B22" t="s">
        <v>162</v>
      </c>
      <c r="C22" t="s">
        <v>163</v>
      </c>
      <c r="D22" t="s">
        <v>67</v>
      </c>
      <c r="E22" t="s">
        <v>36</v>
      </c>
      <c r="F22" t="s">
        <v>4</v>
      </c>
      <c r="I22" t="s">
        <v>164</v>
      </c>
      <c r="J22" t="s">
        <v>37</v>
      </c>
      <c r="K22" t="s">
        <v>47</v>
      </c>
      <c r="M22" t="s">
        <v>48</v>
      </c>
      <c r="N22" s="5">
        <v>40970.552337962959</v>
      </c>
      <c r="O22" s="5">
        <v>40549.452060185184</v>
      </c>
      <c r="P22" s="5"/>
      <c r="T22" t="s">
        <v>40</v>
      </c>
      <c r="X22" t="s">
        <v>124</v>
      </c>
      <c r="Y22" s="17" t="s">
        <v>1161</v>
      </c>
      <c r="AA22" t="s">
        <v>63</v>
      </c>
      <c r="AB22" t="s">
        <v>43</v>
      </c>
      <c r="AC22" s="5">
        <v>40549.452060185184</v>
      </c>
      <c r="AD22" s="5"/>
      <c r="AE22" t="s">
        <v>44</v>
      </c>
      <c r="AF22" t="s">
        <v>45</v>
      </c>
      <c r="AG22">
        <f>WEEKNUM(AD22)</f>
        <v>0</v>
      </c>
      <c r="AH22" t="s">
        <v>46</v>
      </c>
      <c r="AI22" t="s">
        <v>888</v>
      </c>
      <c r="AJ22" t="s">
        <v>1347</v>
      </c>
      <c r="AK22" s="6" t="str">
        <f t="shared" si="7"/>
        <v>x</v>
      </c>
      <c r="AL22" s="6" t="str">
        <f t="shared" si="8"/>
        <v>x</v>
      </c>
      <c r="AM22" s="6" t="str">
        <f t="shared" si="9"/>
        <v>x</v>
      </c>
      <c r="AN22" s="6" t="str">
        <f t="shared" si="10"/>
        <v>x</v>
      </c>
      <c r="AO22" t="s">
        <v>162</v>
      </c>
      <c r="AP22" t="s">
        <v>162</v>
      </c>
      <c r="AQ22" t="s">
        <v>46</v>
      </c>
      <c r="AR22" t="s">
        <v>888</v>
      </c>
      <c r="AS22" t="s">
        <v>1347</v>
      </c>
      <c r="AT22" s="17" t="s">
        <v>1161</v>
      </c>
    </row>
    <row r="23" spans="2:46">
      <c r="B23" t="s">
        <v>167</v>
      </c>
      <c r="C23" t="s">
        <v>168</v>
      </c>
      <c r="D23" t="s">
        <v>1188</v>
      </c>
      <c r="E23" t="s">
        <v>50</v>
      </c>
      <c r="F23" t="s">
        <v>4</v>
      </c>
      <c r="G23" t="s">
        <v>51</v>
      </c>
      <c r="H23" t="s">
        <v>86</v>
      </c>
      <c r="I23" t="s">
        <v>107</v>
      </c>
      <c r="J23" t="s">
        <v>37</v>
      </c>
      <c r="K23" t="s">
        <v>47</v>
      </c>
      <c r="L23" s="8">
        <v>9011176</v>
      </c>
      <c r="M23" t="s">
        <v>57</v>
      </c>
      <c r="N23" s="5">
        <v>40989.621157407404</v>
      </c>
      <c r="O23" s="5">
        <v>40574.363495370373</v>
      </c>
      <c r="P23" s="5">
        <v>41540.529583333337</v>
      </c>
      <c r="Q23" t="s">
        <v>173</v>
      </c>
      <c r="R23" t="s">
        <v>54</v>
      </c>
      <c r="S23" t="s">
        <v>55</v>
      </c>
      <c r="T23" t="s">
        <v>56</v>
      </c>
      <c r="U23" t="s">
        <v>87</v>
      </c>
      <c r="W23" t="s">
        <v>88</v>
      </c>
      <c r="X23" t="s">
        <v>57</v>
      </c>
      <c r="Y23" s="17" t="s">
        <v>1234</v>
      </c>
      <c r="Z23" t="s">
        <v>1234</v>
      </c>
      <c r="AA23" t="s">
        <v>49</v>
      </c>
      <c r="AB23" t="s">
        <v>56</v>
      </c>
      <c r="AC23" s="5">
        <v>40574.363495370373</v>
      </c>
      <c r="AD23" s="5">
        <v>41540.529583333337</v>
      </c>
      <c r="AE23" t="s">
        <v>58</v>
      </c>
      <c r="AF23" t="s">
        <v>58</v>
      </c>
      <c r="AG23">
        <f>WEEKNUM(AD23)</f>
        <v>39</v>
      </c>
      <c r="AH23" t="s">
        <v>59</v>
      </c>
      <c r="AI23" t="s">
        <v>1217</v>
      </c>
      <c r="AJ23" t="s">
        <v>1347</v>
      </c>
      <c r="AK23" s="6" t="str">
        <f t="shared" si="7"/>
        <v>x</v>
      </c>
      <c r="AL23" s="6" t="str">
        <f t="shared" si="8"/>
        <v>x</v>
      </c>
      <c r="AM23" s="6" t="str">
        <f t="shared" si="9"/>
        <v>x</v>
      </c>
      <c r="AN23" s="6" t="str">
        <f t="shared" si="10"/>
        <v>x</v>
      </c>
      <c r="AO23" t="s">
        <v>167</v>
      </c>
      <c r="AP23" t="s">
        <v>167</v>
      </c>
      <c r="AQ23" t="s">
        <v>59</v>
      </c>
      <c r="AR23" t="s">
        <v>1217</v>
      </c>
      <c r="AS23" t="s">
        <v>1347</v>
      </c>
      <c r="AT23" s="17" t="s">
        <v>1234</v>
      </c>
    </row>
    <row r="24" spans="2:46">
      <c r="B24" t="s">
        <v>169</v>
      </c>
      <c r="C24" t="s">
        <v>1184</v>
      </c>
      <c r="D24" t="s">
        <v>1188</v>
      </c>
      <c r="E24" t="s">
        <v>50</v>
      </c>
      <c r="F24" t="s">
        <v>4</v>
      </c>
      <c r="G24" t="s">
        <v>51</v>
      </c>
      <c r="H24" t="s">
        <v>86</v>
      </c>
      <c r="I24" t="s">
        <v>51</v>
      </c>
      <c r="J24" t="s">
        <v>37</v>
      </c>
      <c r="K24" t="s">
        <v>47</v>
      </c>
      <c r="M24" t="s">
        <v>57</v>
      </c>
      <c r="N24" s="5">
        <v>40743.708657407406</v>
      </c>
      <c r="O24" s="5">
        <v>40582.569467592592</v>
      </c>
      <c r="P24" s="5">
        <v>41540.529826388891</v>
      </c>
      <c r="Q24" t="s">
        <v>147</v>
      </c>
      <c r="R24" t="s">
        <v>54</v>
      </c>
      <c r="S24" t="s">
        <v>55</v>
      </c>
      <c r="T24" t="s">
        <v>56</v>
      </c>
      <c r="U24" t="s">
        <v>87</v>
      </c>
      <c r="W24" t="s">
        <v>88</v>
      </c>
      <c r="X24" t="s">
        <v>98</v>
      </c>
      <c r="Y24" s="17" t="s">
        <v>1234</v>
      </c>
      <c r="Z24" t="s">
        <v>1234</v>
      </c>
      <c r="AA24" t="s">
        <v>49</v>
      </c>
      <c r="AB24" t="s">
        <v>56</v>
      </c>
      <c r="AC24" s="5">
        <v>40582.569467592592</v>
      </c>
      <c r="AD24" s="5">
        <v>41540.529988425929</v>
      </c>
      <c r="AE24" t="s">
        <v>58</v>
      </c>
      <c r="AF24" t="s">
        <v>58</v>
      </c>
      <c r="AG24">
        <f>WEEKNUM(AD24)</f>
        <v>39</v>
      </c>
      <c r="AH24" t="s">
        <v>59</v>
      </c>
      <c r="AI24" t="s">
        <v>1217</v>
      </c>
      <c r="AJ24" t="s">
        <v>1347</v>
      </c>
      <c r="AK24" s="6" t="str">
        <f t="shared" si="7"/>
        <v>x</v>
      </c>
      <c r="AL24" s="6" t="str">
        <f t="shared" si="8"/>
        <v>x</v>
      </c>
      <c r="AM24" s="6" t="str">
        <f t="shared" si="9"/>
        <v>x</v>
      </c>
      <c r="AN24" s="6" t="str">
        <f t="shared" si="10"/>
        <v>x</v>
      </c>
      <c r="AO24" t="s">
        <v>169</v>
      </c>
      <c r="AP24" t="s">
        <v>169</v>
      </c>
      <c r="AQ24" t="s">
        <v>59</v>
      </c>
      <c r="AR24" t="s">
        <v>1217</v>
      </c>
      <c r="AS24" t="s">
        <v>1347</v>
      </c>
      <c r="AT24" s="17" t="s">
        <v>1234</v>
      </c>
    </row>
    <row r="25" spans="2:46">
      <c r="B25" t="s">
        <v>171</v>
      </c>
      <c r="C25" t="s">
        <v>172</v>
      </c>
      <c r="D25" t="s">
        <v>1188</v>
      </c>
      <c r="E25" t="s">
        <v>50</v>
      </c>
      <c r="F25" t="s">
        <v>4</v>
      </c>
      <c r="G25" t="s">
        <v>170</v>
      </c>
      <c r="J25" t="s">
        <v>37</v>
      </c>
      <c r="K25" t="s">
        <v>47</v>
      </c>
      <c r="L25" s="8">
        <v>1597</v>
      </c>
      <c r="M25" t="s">
        <v>95</v>
      </c>
      <c r="N25" s="5">
        <v>40603.581782407404</v>
      </c>
      <c r="O25" s="5">
        <v>40582.590532407405</v>
      </c>
      <c r="P25" s="5">
        <v>41452.480706018519</v>
      </c>
      <c r="Q25" t="s">
        <v>173</v>
      </c>
      <c r="R25" t="s">
        <v>54</v>
      </c>
      <c r="S25" t="s">
        <v>55</v>
      </c>
      <c r="T25" t="s">
        <v>56</v>
      </c>
      <c r="U25" t="s">
        <v>137</v>
      </c>
      <c r="V25" t="s">
        <v>104</v>
      </c>
      <c r="X25" t="s">
        <v>95</v>
      </c>
      <c r="Y25" s="9" t="s">
        <v>1117</v>
      </c>
      <c r="Z25">
        <v>11865</v>
      </c>
      <c r="AA25" t="s">
        <v>49</v>
      </c>
      <c r="AB25" t="s">
        <v>56</v>
      </c>
      <c r="AC25" s="5">
        <v>40582.590532407405</v>
      </c>
      <c r="AD25" s="5">
        <v>41452.480706018519</v>
      </c>
      <c r="AE25" t="s">
        <v>58</v>
      </c>
      <c r="AF25" t="s">
        <v>58</v>
      </c>
      <c r="AG25">
        <f>WEEKNUM(AD25)</f>
        <v>26</v>
      </c>
      <c r="AH25" t="s">
        <v>46</v>
      </c>
      <c r="AI25" t="s">
        <v>56</v>
      </c>
      <c r="AJ25" t="s">
        <v>1347</v>
      </c>
      <c r="AK25" s="6" t="str">
        <f t="shared" si="7"/>
        <v>x</v>
      </c>
      <c r="AL25" s="6" t="str">
        <f t="shared" si="8"/>
        <v>x</v>
      </c>
      <c r="AM25" s="6" t="str">
        <f t="shared" si="9"/>
        <v>x</v>
      </c>
      <c r="AN25" s="6" t="str">
        <f t="shared" si="10"/>
        <v>x</v>
      </c>
      <c r="AO25" t="s">
        <v>171</v>
      </c>
      <c r="AP25" t="s">
        <v>171</v>
      </c>
      <c r="AQ25" t="s">
        <v>46</v>
      </c>
      <c r="AR25" t="s">
        <v>56</v>
      </c>
      <c r="AS25" t="s">
        <v>1347</v>
      </c>
      <c r="AT25" s="9" t="s">
        <v>1117</v>
      </c>
    </row>
    <row r="26" spans="2:46">
      <c r="B26" t="s">
        <v>174</v>
      </c>
      <c r="C26" t="s">
        <v>175</v>
      </c>
      <c r="D26" t="s">
        <v>1188</v>
      </c>
      <c r="E26" t="s">
        <v>50</v>
      </c>
      <c r="F26" t="s">
        <v>4</v>
      </c>
      <c r="G26" t="s">
        <v>51</v>
      </c>
      <c r="I26" t="s">
        <v>176</v>
      </c>
      <c r="J26" t="s">
        <v>37</v>
      </c>
      <c r="K26" t="s">
        <v>64</v>
      </c>
      <c r="L26" s="8"/>
      <c r="M26" t="s">
        <v>98</v>
      </c>
      <c r="N26" s="5">
        <v>40588.426122685189</v>
      </c>
      <c r="O26" s="5">
        <v>40588.418136574073</v>
      </c>
      <c r="P26" s="5">
        <v>41549.605682870373</v>
      </c>
      <c r="Q26" t="s">
        <v>173</v>
      </c>
      <c r="R26" t="s">
        <v>54</v>
      </c>
      <c r="S26" t="s">
        <v>55</v>
      </c>
      <c r="T26" t="s">
        <v>56</v>
      </c>
      <c r="U26" t="s">
        <v>137</v>
      </c>
      <c r="V26" t="s">
        <v>81</v>
      </c>
      <c r="X26" t="s">
        <v>98</v>
      </c>
      <c r="Y26" s="9" t="s">
        <v>1234</v>
      </c>
      <c r="Z26" t="s">
        <v>1234</v>
      </c>
      <c r="AA26" t="s">
        <v>49</v>
      </c>
      <c r="AB26" t="s">
        <v>56</v>
      </c>
      <c r="AC26" s="5">
        <v>40588.418136574073</v>
      </c>
      <c r="AD26" s="5">
        <v>41549.605682870373</v>
      </c>
      <c r="AE26" t="s">
        <v>58</v>
      </c>
      <c r="AF26" t="s">
        <v>58</v>
      </c>
      <c r="AG26">
        <f>WEEKNUM(AD26)</f>
        <v>40</v>
      </c>
      <c r="AH26" t="s">
        <v>59</v>
      </c>
      <c r="AI26" t="s">
        <v>1217</v>
      </c>
      <c r="AJ26" t="s">
        <v>1347</v>
      </c>
      <c r="AK26" s="6" t="str">
        <f t="shared" si="7"/>
        <v>x</v>
      </c>
      <c r="AL26" s="6" t="str">
        <f t="shared" si="8"/>
        <v>x</v>
      </c>
      <c r="AM26" s="6" t="str">
        <f t="shared" si="9"/>
        <v>x</v>
      </c>
      <c r="AN26" s="6" t="str">
        <f t="shared" si="10"/>
        <v>x</v>
      </c>
      <c r="AO26" t="s">
        <v>174</v>
      </c>
      <c r="AP26" t="s">
        <v>174</v>
      </c>
      <c r="AQ26" t="s">
        <v>59</v>
      </c>
      <c r="AR26" t="s">
        <v>1217</v>
      </c>
      <c r="AS26" t="s">
        <v>1347</v>
      </c>
      <c r="AT26" s="9" t="s">
        <v>1234</v>
      </c>
    </row>
    <row r="27" spans="2:46">
      <c r="B27" t="s">
        <v>177</v>
      </c>
      <c r="C27" t="s">
        <v>178</v>
      </c>
      <c r="D27" t="s">
        <v>1188</v>
      </c>
      <c r="E27" t="s">
        <v>50</v>
      </c>
      <c r="F27" t="s">
        <v>4</v>
      </c>
      <c r="G27" t="s">
        <v>51</v>
      </c>
      <c r="I27" t="s">
        <v>107</v>
      </c>
      <c r="J27" t="s">
        <v>37</v>
      </c>
      <c r="K27" t="s">
        <v>64</v>
      </c>
      <c r="L27" s="8">
        <v>912</v>
      </c>
      <c r="M27" t="s">
        <v>98</v>
      </c>
      <c r="N27" s="5">
        <v>40610.602037037039</v>
      </c>
      <c r="O27" s="5">
        <v>40610.596898148149</v>
      </c>
      <c r="P27" s="5">
        <v>41549.612395833334</v>
      </c>
      <c r="Q27" t="s">
        <v>173</v>
      </c>
      <c r="R27" t="s">
        <v>54</v>
      </c>
      <c r="S27" t="s">
        <v>55</v>
      </c>
      <c r="T27" t="s">
        <v>56</v>
      </c>
      <c r="U27" t="s">
        <v>137</v>
      </c>
      <c r="X27" t="s">
        <v>98</v>
      </c>
      <c r="Y27" s="17" t="s">
        <v>1234</v>
      </c>
      <c r="Z27" t="s">
        <v>1234</v>
      </c>
      <c r="AA27" t="s">
        <v>49</v>
      </c>
      <c r="AB27" t="s">
        <v>56</v>
      </c>
      <c r="AC27" s="5">
        <v>40610.596898148149</v>
      </c>
      <c r="AD27" s="5">
        <v>41549.612395833334</v>
      </c>
      <c r="AE27" t="s">
        <v>58</v>
      </c>
      <c r="AF27" t="s">
        <v>58</v>
      </c>
      <c r="AG27">
        <f>WEEKNUM(AD27)</f>
        <v>40</v>
      </c>
      <c r="AH27" t="s">
        <v>59</v>
      </c>
      <c r="AI27" t="s">
        <v>1217</v>
      </c>
      <c r="AJ27" t="s">
        <v>1347</v>
      </c>
      <c r="AK27" s="6" t="str">
        <f t="shared" si="7"/>
        <v>x</v>
      </c>
      <c r="AL27" s="6" t="str">
        <f t="shared" si="8"/>
        <v>x</v>
      </c>
      <c r="AM27" s="6" t="str">
        <f t="shared" si="9"/>
        <v>x</v>
      </c>
      <c r="AN27" s="6" t="str">
        <f t="shared" si="10"/>
        <v>x</v>
      </c>
      <c r="AO27" t="s">
        <v>177</v>
      </c>
      <c r="AP27" t="s">
        <v>177</v>
      </c>
      <c r="AQ27" t="s">
        <v>59</v>
      </c>
      <c r="AR27" t="s">
        <v>1217</v>
      </c>
      <c r="AS27" t="s">
        <v>1347</v>
      </c>
      <c r="AT27" s="17" t="s">
        <v>1234</v>
      </c>
    </row>
    <row r="28" spans="2:46">
      <c r="B28" t="s">
        <v>179</v>
      </c>
      <c r="C28" t="s">
        <v>1185</v>
      </c>
      <c r="D28" t="s">
        <v>1188</v>
      </c>
      <c r="E28" t="s">
        <v>50</v>
      </c>
      <c r="F28" t="s">
        <v>4</v>
      </c>
      <c r="G28" t="s">
        <v>180</v>
      </c>
      <c r="H28" t="s">
        <v>86</v>
      </c>
      <c r="I28" t="s">
        <v>51</v>
      </c>
      <c r="J28" t="s">
        <v>37</v>
      </c>
      <c r="K28" t="s">
        <v>47</v>
      </c>
      <c r="L28" s="8" t="s">
        <v>181</v>
      </c>
      <c r="M28" t="s">
        <v>57</v>
      </c>
      <c r="N28" s="5">
        <v>40618.575833333336</v>
      </c>
      <c r="O28" s="5">
        <v>40618.443599537037</v>
      </c>
      <c r="P28" s="5">
        <v>41540.531539351854</v>
      </c>
      <c r="Q28" t="s">
        <v>173</v>
      </c>
      <c r="R28" t="s">
        <v>54</v>
      </c>
      <c r="S28" t="s">
        <v>55</v>
      </c>
      <c r="T28" t="s">
        <v>56</v>
      </c>
      <c r="U28" t="s">
        <v>87</v>
      </c>
      <c r="W28" t="s">
        <v>88</v>
      </c>
      <c r="X28" t="s">
        <v>57</v>
      </c>
      <c r="Y28" s="17" t="s">
        <v>1234</v>
      </c>
      <c r="Z28" t="s">
        <v>1234</v>
      </c>
      <c r="AA28" t="s">
        <v>49</v>
      </c>
      <c r="AB28" t="s">
        <v>56</v>
      </c>
      <c r="AC28" s="5">
        <v>40618.443599537037</v>
      </c>
      <c r="AD28" s="5">
        <v>41540.531550925924</v>
      </c>
      <c r="AE28" t="s">
        <v>58</v>
      </c>
      <c r="AF28" t="s">
        <v>58</v>
      </c>
      <c r="AG28">
        <f>WEEKNUM(AD28)</f>
        <v>39</v>
      </c>
      <c r="AH28" t="s">
        <v>59</v>
      </c>
      <c r="AI28" t="s">
        <v>1217</v>
      </c>
      <c r="AJ28" t="s">
        <v>1347</v>
      </c>
      <c r="AK28" s="6" t="str">
        <f t="shared" si="7"/>
        <v>x</v>
      </c>
      <c r="AL28" s="6" t="str">
        <f t="shared" si="8"/>
        <v>x</v>
      </c>
      <c r="AM28" s="6" t="str">
        <f t="shared" si="9"/>
        <v>x</v>
      </c>
      <c r="AN28" s="6" t="str">
        <f t="shared" si="10"/>
        <v>x</v>
      </c>
      <c r="AO28" t="s">
        <v>179</v>
      </c>
      <c r="AP28" t="s">
        <v>179</v>
      </c>
      <c r="AQ28" t="s">
        <v>59</v>
      </c>
      <c r="AR28" t="s">
        <v>1217</v>
      </c>
      <c r="AS28" t="s">
        <v>1347</v>
      </c>
      <c r="AT28" s="17" t="s">
        <v>1234</v>
      </c>
    </row>
    <row r="29" spans="2:46">
      <c r="B29" t="s">
        <v>182</v>
      </c>
      <c r="C29" t="s">
        <v>183</v>
      </c>
      <c r="D29" t="s">
        <v>1188</v>
      </c>
      <c r="E29" t="s">
        <v>50</v>
      </c>
      <c r="F29" t="s">
        <v>4</v>
      </c>
      <c r="G29" t="s">
        <v>46</v>
      </c>
      <c r="I29" t="s">
        <v>46</v>
      </c>
      <c r="J29" t="s">
        <v>37</v>
      </c>
      <c r="K29" t="s">
        <v>47</v>
      </c>
      <c r="L29" s="8"/>
      <c r="M29" t="s">
        <v>57</v>
      </c>
      <c r="N29" s="5">
        <v>40619.374861111108</v>
      </c>
      <c r="O29" s="5">
        <v>40619.365972222222</v>
      </c>
      <c r="P29" s="5">
        <v>41488.394791666666</v>
      </c>
      <c r="Q29" t="s">
        <v>133</v>
      </c>
      <c r="R29" t="s">
        <v>54</v>
      </c>
      <c r="S29" t="s">
        <v>55</v>
      </c>
      <c r="T29" t="s">
        <v>56</v>
      </c>
      <c r="U29" t="s">
        <v>62</v>
      </c>
      <c r="V29" t="s">
        <v>81</v>
      </c>
      <c r="X29" t="s">
        <v>57</v>
      </c>
      <c r="Y29" s="17" t="s">
        <v>1117</v>
      </c>
      <c r="Z29">
        <v>11873</v>
      </c>
      <c r="AA29" t="s">
        <v>49</v>
      </c>
      <c r="AB29" t="s">
        <v>56</v>
      </c>
      <c r="AC29" s="5">
        <v>40619.365972222222</v>
      </c>
      <c r="AD29" s="5">
        <v>41488.394791666666</v>
      </c>
      <c r="AE29" t="s">
        <v>58</v>
      </c>
      <c r="AF29" t="s">
        <v>58</v>
      </c>
      <c r="AG29">
        <f>WEEKNUM(AD29)</f>
        <v>31</v>
      </c>
      <c r="AH29" t="s">
        <v>46</v>
      </c>
      <c r="AI29" t="s">
        <v>56</v>
      </c>
      <c r="AJ29" t="s">
        <v>1347</v>
      </c>
      <c r="AK29" s="6" t="str">
        <f t="shared" si="7"/>
        <v>x</v>
      </c>
      <c r="AL29" s="6" t="str">
        <f t="shared" si="8"/>
        <v>x</v>
      </c>
      <c r="AM29" s="6" t="str">
        <f t="shared" si="9"/>
        <v>x</v>
      </c>
      <c r="AN29" s="6" t="str">
        <f t="shared" si="10"/>
        <v>x</v>
      </c>
      <c r="AO29" t="s">
        <v>182</v>
      </c>
      <c r="AP29" t="s">
        <v>182</v>
      </c>
      <c r="AQ29" t="s">
        <v>46</v>
      </c>
      <c r="AR29" t="s">
        <v>56</v>
      </c>
      <c r="AS29" t="s">
        <v>1347</v>
      </c>
      <c r="AT29" s="17" t="s">
        <v>1117</v>
      </c>
    </row>
    <row r="30" spans="2:46">
      <c r="B30" t="s">
        <v>184</v>
      </c>
      <c r="C30" t="s">
        <v>185</v>
      </c>
      <c r="D30" t="s">
        <v>1188</v>
      </c>
      <c r="E30" t="s">
        <v>50</v>
      </c>
      <c r="F30" t="s">
        <v>4</v>
      </c>
      <c r="G30" t="s">
        <v>51</v>
      </c>
      <c r="H30" t="s">
        <v>86</v>
      </c>
      <c r="I30" t="s">
        <v>51</v>
      </c>
      <c r="J30" t="s">
        <v>37</v>
      </c>
      <c r="K30" t="s">
        <v>47</v>
      </c>
      <c r="L30" t="s">
        <v>186</v>
      </c>
      <c r="M30" t="s">
        <v>57</v>
      </c>
      <c r="N30" s="5">
        <v>40625.380798611113</v>
      </c>
      <c r="O30" s="5">
        <v>40625.356898148151</v>
      </c>
      <c r="P30" s="5">
        <v>41540.53197916667</v>
      </c>
      <c r="Q30" t="s">
        <v>173</v>
      </c>
      <c r="R30" t="s">
        <v>54</v>
      </c>
      <c r="S30" t="s">
        <v>55</v>
      </c>
      <c r="T30" t="s">
        <v>56</v>
      </c>
      <c r="U30" t="s">
        <v>87</v>
      </c>
      <c r="W30" t="s">
        <v>88</v>
      </c>
      <c r="X30" t="s">
        <v>57</v>
      </c>
      <c r="Y30" s="17" t="s">
        <v>1234</v>
      </c>
      <c r="Z30" t="s">
        <v>1234</v>
      </c>
      <c r="AA30" t="s">
        <v>49</v>
      </c>
      <c r="AB30" t="s">
        <v>56</v>
      </c>
      <c r="AC30" s="5">
        <v>40625.356898148151</v>
      </c>
      <c r="AD30" s="5">
        <v>41540.53197916667</v>
      </c>
      <c r="AE30" t="s">
        <v>58</v>
      </c>
      <c r="AF30" t="s">
        <v>58</v>
      </c>
      <c r="AG30">
        <f>WEEKNUM(AD30)</f>
        <v>39</v>
      </c>
      <c r="AH30" t="s">
        <v>59</v>
      </c>
      <c r="AI30" t="s">
        <v>1217</v>
      </c>
      <c r="AJ30" t="s">
        <v>1347</v>
      </c>
      <c r="AK30" s="6" t="str">
        <f t="shared" si="7"/>
        <v>x</v>
      </c>
      <c r="AL30" s="6" t="str">
        <f t="shared" si="8"/>
        <v>x</v>
      </c>
      <c r="AM30" s="6" t="str">
        <f t="shared" si="9"/>
        <v>x</v>
      </c>
      <c r="AN30" s="6" t="str">
        <f t="shared" si="10"/>
        <v>x</v>
      </c>
      <c r="AO30" t="s">
        <v>184</v>
      </c>
      <c r="AP30" t="s">
        <v>184</v>
      </c>
      <c r="AQ30" t="s">
        <v>59</v>
      </c>
      <c r="AR30" t="s">
        <v>1217</v>
      </c>
      <c r="AS30" t="s">
        <v>1347</v>
      </c>
      <c r="AT30" s="17" t="s">
        <v>1234</v>
      </c>
    </row>
    <row r="31" spans="2:46">
      <c r="B31" t="s">
        <v>187</v>
      </c>
      <c r="C31" t="s">
        <v>188</v>
      </c>
      <c r="D31" t="s">
        <v>71</v>
      </c>
      <c r="E31" t="s">
        <v>68</v>
      </c>
      <c r="F31" t="s">
        <v>4</v>
      </c>
      <c r="G31" t="s">
        <v>170</v>
      </c>
      <c r="H31" t="s">
        <v>189</v>
      </c>
      <c r="I31" t="s">
        <v>190</v>
      </c>
      <c r="J31" t="s">
        <v>37</v>
      </c>
      <c r="K31" t="s">
        <v>47</v>
      </c>
      <c r="M31" t="s">
        <v>57</v>
      </c>
      <c r="N31" s="5">
        <v>40627.479537037034</v>
      </c>
      <c r="O31" s="5">
        <v>40625.358958333331</v>
      </c>
      <c r="P31" s="5">
        <v>41095.319074074076</v>
      </c>
      <c r="Q31" t="s">
        <v>133</v>
      </c>
      <c r="R31" t="s">
        <v>54</v>
      </c>
      <c r="T31" t="s">
        <v>56</v>
      </c>
      <c r="U31" t="s">
        <v>62</v>
      </c>
      <c r="V31" t="s">
        <v>81</v>
      </c>
      <c r="X31" t="s">
        <v>57</v>
      </c>
      <c r="Y31" s="17" t="s">
        <v>1117</v>
      </c>
      <c r="Z31">
        <v>11873</v>
      </c>
      <c r="AA31" t="s">
        <v>49</v>
      </c>
      <c r="AB31" t="s">
        <v>56</v>
      </c>
      <c r="AC31" s="5">
        <v>40625.358958333331</v>
      </c>
      <c r="AD31" s="5"/>
      <c r="AE31" t="s">
        <v>58</v>
      </c>
      <c r="AF31" t="s">
        <v>58</v>
      </c>
      <c r="AG31">
        <f>WEEKNUM(AD31)</f>
        <v>0</v>
      </c>
      <c r="AH31" t="s">
        <v>46</v>
      </c>
      <c r="AI31" t="s">
        <v>56</v>
      </c>
      <c r="AJ31" t="s">
        <v>1347</v>
      </c>
      <c r="AK31" s="6" t="str">
        <f t="shared" si="7"/>
        <v>x</v>
      </c>
      <c r="AL31" s="6" t="str">
        <f t="shared" si="8"/>
        <v>x</v>
      </c>
      <c r="AM31" s="6" t="str">
        <f t="shared" si="9"/>
        <v>x</v>
      </c>
      <c r="AN31" s="6" t="str">
        <f t="shared" si="10"/>
        <v>x</v>
      </c>
      <c r="AO31" t="s">
        <v>187</v>
      </c>
      <c r="AP31" t="s">
        <v>187</v>
      </c>
      <c r="AQ31" t="s">
        <v>46</v>
      </c>
      <c r="AR31" t="s">
        <v>56</v>
      </c>
      <c r="AS31" t="s">
        <v>1347</v>
      </c>
      <c r="AT31" s="17" t="s">
        <v>1117</v>
      </c>
    </row>
    <row r="32" spans="2:46">
      <c r="B32" t="s">
        <v>193</v>
      </c>
      <c r="C32" t="s">
        <v>194</v>
      </c>
      <c r="D32" t="s">
        <v>91</v>
      </c>
      <c r="E32" t="s">
        <v>83</v>
      </c>
      <c r="F32" t="s">
        <v>4</v>
      </c>
      <c r="G32" t="s">
        <v>51</v>
      </c>
      <c r="J32" t="s">
        <v>37</v>
      </c>
      <c r="K32" t="s">
        <v>64</v>
      </c>
      <c r="L32" s="8">
        <v>645102810451221</v>
      </c>
      <c r="M32" t="s">
        <v>66</v>
      </c>
      <c r="N32" s="5">
        <v>41344.593171296299</v>
      </c>
      <c r="O32" s="5">
        <v>40637.956666666665</v>
      </c>
      <c r="P32" s="5">
        <v>41344.594444444447</v>
      </c>
      <c r="Q32" t="s">
        <v>61</v>
      </c>
      <c r="R32" t="s">
        <v>54</v>
      </c>
      <c r="T32" t="s">
        <v>56</v>
      </c>
      <c r="V32" t="s">
        <v>81</v>
      </c>
      <c r="X32" t="s">
        <v>98</v>
      </c>
      <c r="Y32" s="17" t="s">
        <v>1234</v>
      </c>
      <c r="AA32" t="s">
        <v>49</v>
      </c>
      <c r="AB32" t="s">
        <v>56</v>
      </c>
      <c r="AC32" s="5">
        <v>40637.956666666665</v>
      </c>
      <c r="AD32" s="5"/>
      <c r="AE32" t="s">
        <v>58</v>
      </c>
      <c r="AF32" t="s">
        <v>58</v>
      </c>
      <c r="AG32">
        <f>WEEKNUM(AD32)</f>
        <v>0</v>
      </c>
      <c r="AH32" s="9" t="s">
        <v>59</v>
      </c>
      <c r="AI32" t="s">
        <v>1217</v>
      </c>
      <c r="AJ32" t="s">
        <v>1347</v>
      </c>
      <c r="AK32" s="6" t="str">
        <f t="shared" si="7"/>
        <v>x</v>
      </c>
      <c r="AL32" s="6" t="str">
        <f t="shared" si="8"/>
        <v>x</v>
      </c>
      <c r="AM32" s="6" t="str">
        <f t="shared" si="9"/>
        <v>x</v>
      </c>
      <c r="AN32" s="6" t="str">
        <f t="shared" si="10"/>
        <v>x</v>
      </c>
      <c r="AO32" t="s">
        <v>193</v>
      </c>
      <c r="AP32" t="s">
        <v>193</v>
      </c>
      <c r="AQ32" s="9" t="s">
        <v>59</v>
      </c>
      <c r="AR32" t="s">
        <v>1217</v>
      </c>
      <c r="AS32" t="s">
        <v>1347</v>
      </c>
      <c r="AT32" s="17" t="s">
        <v>1234</v>
      </c>
    </row>
    <row r="33" spans="2:46">
      <c r="B33" t="s">
        <v>195</v>
      </c>
      <c r="C33" t="s">
        <v>1186</v>
      </c>
      <c r="D33" t="s">
        <v>1188</v>
      </c>
      <c r="E33" t="s">
        <v>50</v>
      </c>
      <c r="F33" t="s">
        <v>4</v>
      </c>
      <c r="G33" t="s">
        <v>51</v>
      </c>
      <c r="H33" t="s">
        <v>86</v>
      </c>
      <c r="I33" t="s">
        <v>51</v>
      </c>
      <c r="J33" t="s">
        <v>37</v>
      </c>
      <c r="K33" t="s">
        <v>47</v>
      </c>
      <c r="M33" t="s">
        <v>57</v>
      </c>
      <c r="N33" s="5">
        <v>40743.708807870367</v>
      </c>
      <c r="O33" s="5">
        <v>40655.57708333333</v>
      </c>
      <c r="P33" s="5">
        <v>41540.532592592594</v>
      </c>
      <c r="Q33" t="s">
        <v>173</v>
      </c>
      <c r="R33" t="s">
        <v>54</v>
      </c>
      <c r="S33" t="s">
        <v>55</v>
      </c>
      <c r="T33" t="s">
        <v>56</v>
      </c>
      <c r="U33" t="s">
        <v>87</v>
      </c>
      <c r="W33" t="s">
        <v>88</v>
      </c>
      <c r="X33" t="s">
        <v>66</v>
      </c>
      <c r="Y33" s="17" t="s">
        <v>1234</v>
      </c>
      <c r="Z33" t="s">
        <v>1234</v>
      </c>
      <c r="AA33" t="s">
        <v>49</v>
      </c>
      <c r="AB33" t="s">
        <v>56</v>
      </c>
      <c r="AC33" s="5">
        <v>40655.57708333333</v>
      </c>
      <c r="AD33" s="5">
        <v>41540.532592592594</v>
      </c>
      <c r="AE33" t="s">
        <v>58</v>
      </c>
      <c r="AF33" t="s">
        <v>58</v>
      </c>
      <c r="AG33">
        <f>WEEKNUM(AD33)</f>
        <v>39</v>
      </c>
      <c r="AH33" s="9" t="s">
        <v>59</v>
      </c>
      <c r="AI33" t="s">
        <v>1217</v>
      </c>
      <c r="AJ33" t="s">
        <v>1347</v>
      </c>
      <c r="AK33" s="6" t="str">
        <f t="shared" si="7"/>
        <v>x</v>
      </c>
      <c r="AL33" s="6" t="str">
        <f t="shared" si="8"/>
        <v>x</v>
      </c>
      <c r="AM33" s="6" t="str">
        <f t="shared" si="9"/>
        <v>x</v>
      </c>
      <c r="AN33" s="6" t="str">
        <f t="shared" si="10"/>
        <v>x</v>
      </c>
      <c r="AO33" t="s">
        <v>195</v>
      </c>
      <c r="AP33" t="s">
        <v>195</v>
      </c>
      <c r="AQ33" s="9" t="s">
        <v>59</v>
      </c>
      <c r="AR33" t="s">
        <v>1217</v>
      </c>
      <c r="AS33" t="s">
        <v>1347</v>
      </c>
      <c r="AT33" s="17" t="s">
        <v>1234</v>
      </c>
    </row>
    <row r="34" spans="2:46">
      <c r="B34" t="s">
        <v>196</v>
      </c>
      <c r="C34" t="s">
        <v>197</v>
      </c>
      <c r="D34" t="s">
        <v>71</v>
      </c>
      <c r="E34" t="s">
        <v>83</v>
      </c>
      <c r="F34" t="s">
        <v>4</v>
      </c>
      <c r="G34" t="s">
        <v>170</v>
      </c>
      <c r="I34" t="s">
        <v>46</v>
      </c>
      <c r="J34" t="s">
        <v>37</v>
      </c>
      <c r="K34" t="s">
        <v>47</v>
      </c>
      <c r="L34" s="8"/>
      <c r="M34" t="s">
        <v>95</v>
      </c>
      <c r="N34" s="5">
        <v>41064.699456018519</v>
      </c>
      <c r="O34" s="5">
        <v>40665.422268518516</v>
      </c>
      <c r="P34" s="5">
        <v>41249.655370370368</v>
      </c>
      <c r="Q34" t="s">
        <v>133</v>
      </c>
      <c r="R34" t="s">
        <v>54</v>
      </c>
      <c r="T34" t="s">
        <v>56</v>
      </c>
      <c r="U34" t="s">
        <v>87</v>
      </c>
      <c r="V34" t="s">
        <v>81</v>
      </c>
      <c r="X34" t="s">
        <v>57</v>
      </c>
      <c r="Y34" s="9" t="s">
        <v>1117</v>
      </c>
      <c r="Z34">
        <v>11926</v>
      </c>
      <c r="AA34" t="s">
        <v>49</v>
      </c>
      <c r="AB34" t="s">
        <v>56</v>
      </c>
      <c r="AC34" s="5">
        <v>40665.422268518516</v>
      </c>
      <c r="AD34" s="5"/>
      <c r="AE34" t="s">
        <v>58</v>
      </c>
      <c r="AF34" t="s">
        <v>58</v>
      </c>
      <c r="AG34">
        <f>WEEKNUM(AD34)</f>
        <v>0</v>
      </c>
      <c r="AH34" s="9" t="s">
        <v>46</v>
      </c>
      <c r="AI34" t="s">
        <v>56</v>
      </c>
      <c r="AJ34" t="s">
        <v>1347</v>
      </c>
      <c r="AK34" s="6" t="str">
        <f t="shared" si="7"/>
        <v>x</v>
      </c>
      <c r="AL34" s="6" t="str">
        <f t="shared" si="8"/>
        <v>x</v>
      </c>
      <c r="AM34" s="6" t="str">
        <f t="shared" si="9"/>
        <v>x</v>
      </c>
      <c r="AN34" s="6" t="str">
        <f t="shared" si="10"/>
        <v>x</v>
      </c>
      <c r="AO34" t="s">
        <v>196</v>
      </c>
      <c r="AP34" t="s">
        <v>196</v>
      </c>
      <c r="AQ34" s="9" t="s">
        <v>46</v>
      </c>
      <c r="AR34" t="s">
        <v>56</v>
      </c>
      <c r="AS34" t="s">
        <v>1347</v>
      </c>
      <c r="AT34" s="9" t="s">
        <v>1117</v>
      </c>
    </row>
    <row r="35" spans="2:46">
      <c r="B35" t="s">
        <v>198</v>
      </c>
      <c r="C35" t="s">
        <v>199</v>
      </c>
      <c r="D35" t="s">
        <v>1188</v>
      </c>
      <c r="E35" t="s">
        <v>50</v>
      </c>
      <c r="F35" t="s">
        <v>4</v>
      </c>
      <c r="G35" t="s">
        <v>46</v>
      </c>
      <c r="I35" t="s">
        <v>46</v>
      </c>
      <c r="J35" t="s">
        <v>37</v>
      </c>
      <c r="K35" t="s">
        <v>47</v>
      </c>
      <c r="L35" s="8"/>
      <c r="M35" t="s">
        <v>57</v>
      </c>
      <c r="N35" s="5">
        <v>40892.399236111109</v>
      </c>
      <c r="O35" s="5">
        <v>40666.54010416667</v>
      </c>
      <c r="P35" s="5">
        <v>41410.704722222225</v>
      </c>
      <c r="Q35" t="s">
        <v>173</v>
      </c>
      <c r="R35" t="s">
        <v>54</v>
      </c>
      <c r="S35" t="s">
        <v>55</v>
      </c>
      <c r="T35" t="s">
        <v>56</v>
      </c>
      <c r="U35" t="s">
        <v>62</v>
      </c>
      <c r="V35" t="s">
        <v>104</v>
      </c>
      <c r="X35" t="s">
        <v>66</v>
      </c>
      <c r="Y35" s="9" t="s">
        <v>1117</v>
      </c>
      <c r="Z35">
        <v>11873</v>
      </c>
      <c r="AA35" t="s">
        <v>49</v>
      </c>
      <c r="AB35" t="s">
        <v>56</v>
      </c>
      <c r="AC35" s="5">
        <v>40666.54010416667</v>
      </c>
      <c r="AD35" s="5">
        <v>41410.704722222225</v>
      </c>
      <c r="AE35" t="s">
        <v>58</v>
      </c>
      <c r="AF35" t="s">
        <v>58</v>
      </c>
      <c r="AG35">
        <f>WEEKNUM(AD35)</f>
        <v>20</v>
      </c>
      <c r="AH35" s="9" t="s">
        <v>46</v>
      </c>
      <c r="AI35" t="s">
        <v>56</v>
      </c>
      <c r="AJ35" t="s">
        <v>1347</v>
      </c>
      <c r="AK35" s="6" t="str">
        <f t="shared" si="7"/>
        <v>x</v>
      </c>
      <c r="AL35" s="6" t="str">
        <f t="shared" si="8"/>
        <v>x</v>
      </c>
      <c r="AM35" s="6" t="str">
        <f t="shared" si="9"/>
        <v>x</v>
      </c>
      <c r="AN35" s="6" t="str">
        <f t="shared" si="10"/>
        <v>x</v>
      </c>
      <c r="AO35" t="s">
        <v>198</v>
      </c>
      <c r="AP35" t="s">
        <v>198</v>
      </c>
      <c r="AQ35" s="9" t="s">
        <v>46</v>
      </c>
      <c r="AR35" t="s">
        <v>56</v>
      </c>
      <c r="AS35" t="s">
        <v>1347</v>
      </c>
      <c r="AT35" s="9" t="s">
        <v>1117</v>
      </c>
    </row>
    <row r="36" spans="2:46">
      <c r="B36" t="s">
        <v>200</v>
      </c>
      <c r="C36" t="s">
        <v>201</v>
      </c>
      <c r="D36" t="s">
        <v>1188</v>
      </c>
      <c r="E36" t="s">
        <v>50</v>
      </c>
      <c r="F36" t="s">
        <v>4</v>
      </c>
      <c r="G36" t="s">
        <v>51</v>
      </c>
      <c r="J36" t="s">
        <v>37</v>
      </c>
      <c r="K36" t="s">
        <v>64</v>
      </c>
      <c r="L36" s="8">
        <v>1059</v>
      </c>
      <c r="M36" t="s">
        <v>95</v>
      </c>
      <c r="N36" s="5">
        <v>40681.636643518519</v>
      </c>
      <c r="O36" s="5">
        <v>40666.596956018519</v>
      </c>
      <c r="P36" s="5">
        <v>41537.704236111109</v>
      </c>
      <c r="Q36" t="s">
        <v>173</v>
      </c>
      <c r="R36" t="s">
        <v>54</v>
      </c>
      <c r="S36" t="s">
        <v>55</v>
      </c>
      <c r="T36" t="s">
        <v>56</v>
      </c>
      <c r="U36" t="s">
        <v>165</v>
      </c>
      <c r="V36" t="s">
        <v>104</v>
      </c>
      <c r="X36" t="s">
        <v>95</v>
      </c>
      <c r="Y36" s="9" t="s">
        <v>1234</v>
      </c>
      <c r="Z36" t="s">
        <v>1234</v>
      </c>
      <c r="AA36" t="s">
        <v>49</v>
      </c>
      <c r="AB36" t="s">
        <v>56</v>
      </c>
      <c r="AC36" s="5">
        <v>40666.596956018519</v>
      </c>
      <c r="AD36" s="5">
        <v>41537.704236111109</v>
      </c>
      <c r="AE36" t="s">
        <v>58</v>
      </c>
      <c r="AF36" t="s">
        <v>58</v>
      </c>
      <c r="AG36">
        <f>WEEKNUM(AD36)</f>
        <v>38</v>
      </c>
      <c r="AH36" s="9" t="s">
        <v>59</v>
      </c>
      <c r="AI36" t="s">
        <v>1217</v>
      </c>
      <c r="AJ36" t="s">
        <v>1347</v>
      </c>
      <c r="AK36" s="6" t="str">
        <f t="shared" si="7"/>
        <v>x</v>
      </c>
      <c r="AL36" s="6" t="str">
        <f t="shared" si="8"/>
        <v>x</v>
      </c>
      <c r="AM36" s="6" t="str">
        <f t="shared" si="9"/>
        <v>x</v>
      </c>
      <c r="AN36" s="6" t="str">
        <f t="shared" si="10"/>
        <v>x</v>
      </c>
      <c r="AO36" t="s">
        <v>200</v>
      </c>
      <c r="AP36" t="s">
        <v>200</v>
      </c>
      <c r="AQ36" s="9" t="s">
        <v>59</v>
      </c>
      <c r="AR36" t="s">
        <v>1217</v>
      </c>
      <c r="AS36" t="s">
        <v>1347</v>
      </c>
      <c r="AT36" s="9" t="s">
        <v>1234</v>
      </c>
    </row>
    <row r="37" spans="2:46">
      <c r="B37" t="s">
        <v>204</v>
      </c>
      <c r="C37" t="s">
        <v>1187</v>
      </c>
      <c r="D37" t="s">
        <v>1188</v>
      </c>
      <c r="E37" t="s">
        <v>50</v>
      </c>
      <c r="F37" t="s">
        <v>4</v>
      </c>
      <c r="G37" t="s">
        <v>51</v>
      </c>
      <c r="H37" t="s">
        <v>86</v>
      </c>
      <c r="I37" t="s">
        <v>51</v>
      </c>
      <c r="J37" t="s">
        <v>37</v>
      </c>
      <c r="K37" t="s">
        <v>38</v>
      </c>
      <c r="L37" s="8"/>
      <c r="M37" t="s">
        <v>57</v>
      </c>
      <c r="N37" s="5">
        <v>40988.52615740741</v>
      </c>
      <c r="O37" s="5">
        <v>40674.418009259258</v>
      </c>
      <c r="P37" s="5">
        <v>41540.533113425925</v>
      </c>
      <c r="Q37" t="s">
        <v>61</v>
      </c>
      <c r="R37" t="s">
        <v>54</v>
      </c>
      <c r="S37" t="s">
        <v>55</v>
      </c>
      <c r="T37" t="s">
        <v>56</v>
      </c>
      <c r="U37" t="s">
        <v>87</v>
      </c>
      <c r="W37" t="s">
        <v>88</v>
      </c>
      <c r="X37" t="s">
        <v>66</v>
      </c>
      <c r="Y37" s="9" t="s">
        <v>1234</v>
      </c>
      <c r="Z37" t="s">
        <v>1234</v>
      </c>
      <c r="AA37" t="s">
        <v>49</v>
      </c>
      <c r="AB37" t="s">
        <v>56</v>
      </c>
      <c r="AC37" s="5">
        <v>40674.418009259258</v>
      </c>
      <c r="AD37" s="5">
        <v>41540.533113425925</v>
      </c>
      <c r="AE37" t="s">
        <v>58</v>
      </c>
      <c r="AF37" t="s">
        <v>58</v>
      </c>
      <c r="AG37">
        <f>WEEKNUM(AD37)</f>
        <v>39</v>
      </c>
      <c r="AH37" s="9" t="s">
        <v>59</v>
      </c>
      <c r="AI37" t="s">
        <v>1217</v>
      </c>
      <c r="AJ37" t="s">
        <v>1347</v>
      </c>
      <c r="AK37" s="6" t="str">
        <f t="shared" si="7"/>
        <v>x</v>
      </c>
      <c r="AL37" s="6" t="str">
        <f t="shared" si="8"/>
        <v>x</v>
      </c>
      <c r="AM37" s="6" t="str">
        <f t="shared" si="9"/>
        <v>x</v>
      </c>
      <c r="AN37" s="6" t="str">
        <f t="shared" si="10"/>
        <v>x</v>
      </c>
      <c r="AO37" t="s">
        <v>204</v>
      </c>
      <c r="AP37" t="s">
        <v>204</v>
      </c>
      <c r="AQ37" s="9" t="s">
        <v>59</v>
      </c>
      <c r="AR37" t="s">
        <v>1217</v>
      </c>
      <c r="AS37" t="s">
        <v>1347</v>
      </c>
      <c r="AT37" s="9" t="s">
        <v>1234</v>
      </c>
    </row>
    <row r="38" spans="2:46">
      <c r="B38" t="s">
        <v>205</v>
      </c>
      <c r="C38" t="s">
        <v>206</v>
      </c>
      <c r="D38" t="s">
        <v>71</v>
      </c>
      <c r="E38" t="s">
        <v>83</v>
      </c>
      <c r="F38" t="s">
        <v>4</v>
      </c>
      <c r="J38" t="s">
        <v>130</v>
      </c>
      <c r="K38" t="s">
        <v>47</v>
      </c>
      <c r="L38" s="8">
        <v>1123</v>
      </c>
      <c r="M38" t="s">
        <v>131</v>
      </c>
      <c r="N38" s="5">
        <v>41470.758634259262</v>
      </c>
      <c r="O38" s="5">
        <v>40676.89571759259</v>
      </c>
      <c r="P38" s="5">
        <v>41593.699571759258</v>
      </c>
      <c r="Q38" t="s">
        <v>99</v>
      </c>
      <c r="R38" t="s">
        <v>54</v>
      </c>
      <c r="T38" t="s">
        <v>118</v>
      </c>
      <c r="U38" t="s">
        <v>208</v>
      </c>
      <c r="X38" t="s">
        <v>209</v>
      </c>
      <c r="Y38" s="9" t="s">
        <v>1304</v>
      </c>
      <c r="Z38" t="s">
        <v>2971</v>
      </c>
      <c r="AA38" t="s">
        <v>49</v>
      </c>
      <c r="AB38" t="s">
        <v>74</v>
      </c>
      <c r="AC38" s="5">
        <v>40676.89571759259</v>
      </c>
      <c r="AD38" s="5"/>
      <c r="AE38" t="s">
        <v>45</v>
      </c>
      <c r="AF38" t="s">
        <v>58</v>
      </c>
      <c r="AG38">
        <f>WEEKNUM(AD38)</f>
        <v>0</v>
      </c>
      <c r="AH38" s="9" t="s">
        <v>46</v>
      </c>
      <c r="AI38" t="s">
        <v>906</v>
      </c>
      <c r="AJ38" t="s">
        <v>1347</v>
      </c>
      <c r="AK38" s="6" t="str">
        <f t="shared" si="7"/>
        <v>x</v>
      </c>
      <c r="AL38" s="6" t="str">
        <f t="shared" si="8"/>
        <v>x</v>
      </c>
      <c r="AM38" s="6" t="str">
        <f t="shared" si="9"/>
        <v>x</v>
      </c>
      <c r="AN38" s="6" t="str">
        <f t="shared" si="10"/>
        <v>x</v>
      </c>
      <c r="AO38" t="s">
        <v>205</v>
      </c>
      <c r="AP38" t="s">
        <v>205</v>
      </c>
      <c r="AQ38" s="9" t="s">
        <v>46</v>
      </c>
      <c r="AR38" t="s">
        <v>906</v>
      </c>
      <c r="AS38" t="s">
        <v>1347</v>
      </c>
      <c r="AT38" s="9" t="s">
        <v>1304</v>
      </c>
    </row>
    <row r="39" spans="2:46">
      <c r="B39" t="s">
        <v>210</v>
      </c>
      <c r="C39" t="s">
        <v>211</v>
      </c>
      <c r="D39" t="s">
        <v>1188</v>
      </c>
      <c r="E39" t="s">
        <v>50</v>
      </c>
      <c r="F39" t="s">
        <v>4</v>
      </c>
      <c r="J39" t="s">
        <v>130</v>
      </c>
      <c r="K39" t="s">
        <v>47</v>
      </c>
      <c r="L39" t="s">
        <v>205</v>
      </c>
      <c r="M39" t="s">
        <v>271</v>
      </c>
      <c r="N39" s="5">
        <v>41479.586562500001</v>
      </c>
      <c r="O39" s="5">
        <v>40676.897928240738</v>
      </c>
      <c r="P39" s="5">
        <v>41479.760567129626</v>
      </c>
      <c r="Q39" t="s">
        <v>166</v>
      </c>
      <c r="R39" t="s">
        <v>54</v>
      </c>
      <c r="S39" t="s">
        <v>55</v>
      </c>
      <c r="T39" t="s">
        <v>118</v>
      </c>
      <c r="U39" t="s">
        <v>208</v>
      </c>
      <c r="X39" t="s">
        <v>209</v>
      </c>
      <c r="Y39" s="9" t="s">
        <v>1309</v>
      </c>
      <c r="AA39" t="s">
        <v>49</v>
      </c>
      <c r="AB39" t="s">
        <v>74</v>
      </c>
      <c r="AC39" s="5">
        <v>40676.897928240738</v>
      </c>
      <c r="AD39" s="5">
        <v>41479.760567129626</v>
      </c>
      <c r="AE39" t="s">
        <v>45</v>
      </c>
      <c r="AF39" t="s">
        <v>44</v>
      </c>
      <c r="AG39">
        <f>WEEKNUM(AD39)</f>
        <v>30</v>
      </c>
      <c r="AH39" s="9" t="s">
        <v>46</v>
      </c>
      <c r="AI39" t="s">
        <v>904</v>
      </c>
      <c r="AJ39" t="s">
        <v>1347</v>
      </c>
      <c r="AK39" s="6" t="str">
        <f t="shared" si="7"/>
        <v>x</v>
      </c>
      <c r="AL39" s="6" t="str">
        <f t="shared" si="8"/>
        <v>x</v>
      </c>
      <c r="AM39" s="6" t="str">
        <f t="shared" si="9"/>
        <v>x</v>
      </c>
      <c r="AN39" s="6" t="str">
        <f t="shared" si="10"/>
        <v>x</v>
      </c>
      <c r="AO39" t="s">
        <v>210</v>
      </c>
      <c r="AP39" t="s">
        <v>210</v>
      </c>
      <c r="AQ39" s="9" t="s">
        <v>46</v>
      </c>
      <c r="AR39" t="s">
        <v>904</v>
      </c>
      <c r="AS39" t="s">
        <v>1347</v>
      </c>
      <c r="AT39" s="9" t="s">
        <v>1309</v>
      </c>
    </row>
    <row r="40" spans="2:46">
      <c r="B40" t="s">
        <v>213</v>
      </c>
      <c r="C40" t="s">
        <v>214</v>
      </c>
      <c r="D40" t="s">
        <v>1188</v>
      </c>
      <c r="E40" t="s">
        <v>50</v>
      </c>
      <c r="F40" t="s">
        <v>4</v>
      </c>
      <c r="J40" t="s">
        <v>130</v>
      </c>
      <c r="K40" t="s">
        <v>47</v>
      </c>
      <c r="L40" s="8"/>
      <c r="M40" t="s">
        <v>271</v>
      </c>
      <c r="N40" s="5">
        <v>41479.564895833333</v>
      </c>
      <c r="O40" s="5">
        <v>40676.926736111112</v>
      </c>
      <c r="P40" s="5">
        <v>41481.698067129626</v>
      </c>
      <c r="Q40" t="s">
        <v>127</v>
      </c>
      <c r="R40" t="s">
        <v>70</v>
      </c>
      <c r="S40" t="s">
        <v>55</v>
      </c>
      <c r="T40" t="s">
        <v>118</v>
      </c>
      <c r="U40" t="s">
        <v>312</v>
      </c>
      <c r="X40" t="s">
        <v>209</v>
      </c>
      <c r="Y40" s="17" t="s">
        <v>1304</v>
      </c>
      <c r="AA40" t="s">
        <v>49</v>
      </c>
      <c r="AB40" t="s">
        <v>74</v>
      </c>
      <c r="AC40" s="5">
        <v>40676.926736111112</v>
      </c>
      <c r="AD40" s="5">
        <v>41481.698067129626</v>
      </c>
      <c r="AE40" t="s">
        <v>45</v>
      </c>
      <c r="AF40" t="s">
        <v>45</v>
      </c>
      <c r="AG40">
        <f>WEEKNUM(AD40)</f>
        <v>30</v>
      </c>
      <c r="AH40" t="s">
        <v>46</v>
      </c>
      <c r="AI40" t="s">
        <v>904</v>
      </c>
      <c r="AJ40" t="s">
        <v>1347</v>
      </c>
      <c r="AK40" s="6" t="str">
        <f t="shared" si="7"/>
        <v>x</v>
      </c>
      <c r="AL40" s="6" t="str">
        <f t="shared" si="8"/>
        <v>x</v>
      </c>
      <c r="AM40" s="6" t="str">
        <f t="shared" si="9"/>
        <v>x</v>
      </c>
      <c r="AN40" s="6" t="str">
        <f t="shared" si="10"/>
        <v>x</v>
      </c>
      <c r="AO40" t="s">
        <v>213</v>
      </c>
      <c r="AP40" t="s">
        <v>213</v>
      </c>
      <c r="AQ40" t="s">
        <v>46</v>
      </c>
      <c r="AR40" t="s">
        <v>904</v>
      </c>
      <c r="AS40" t="s">
        <v>1347</v>
      </c>
      <c r="AT40" s="17" t="s">
        <v>1304</v>
      </c>
    </row>
    <row r="41" spans="2:46">
      <c r="B41" t="s">
        <v>216</v>
      </c>
      <c r="C41" t="s">
        <v>217</v>
      </c>
      <c r="D41" t="s">
        <v>1188</v>
      </c>
      <c r="E41" t="s">
        <v>50</v>
      </c>
      <c r="F41" t="s">
        <v>4</v>
      </c>
      <c r="J41" t="s">
        <v>84</v>
      </c>
      <c r="K41" t="s">
        <v>38</v>
      </c>
      <c r="L41" s="8">
        <v>1165</v>
      </c>
      <c r="M41" t="s">
        <v>209</v>
      </c>
      <c r="N41" s="5">
        <v>40716.420057870368</v>
      </c>
      <c r="O41" s="5">
        <v>40677.70758101852</v>
      </c>
      <c r="P41" s="5">
        <v>41541.514050925929</v>
      </c>
      <c r="Q41" t="s">
        <v>173</v>
      </c>
      <c r="R41" t="s">
        <v>54</v>
      </c>
      <c r="S41" t="s">
        <v>55</v>
      </c>
      <c r="T41" t="s">
        <v>118</v>
      </c>
      <c r="U41" t="s">
        <v>244</v>
      </c>
      <c r="X41" t="s">
        <v>209</v>
      </c>
      <c r="Y41" s="17" t="s">
        <v>1164</v>
      </c>
      <c r="AA41" t="s">
        <v>219</v>
      </c>
      <c r="AB41" t="s">
        <v>74</v>
      </c>
      <c r="AC41" s="5">
        <v>40677.70758101852</v>
      </c>
      <c r="AD41" s="5">
        <v>41541.514050925929</v>
      </c>
      <c r="AE41" t="s">
        <v>220</v>
      </c>
      <c r="AF41" t="s">
        <v>220</v>
      </c>
      <c r="AG41">
        <f>WEEKNUM(AD41)</f>
        <v>39</v>
      </c>
      <c r="AH41" t="s">
        <v>46</v>
      </c>
      <c r="AI41" t="s">
        <v>890</v>
      </c>
      <c r="AJ41" t="s">
        <v>1569</v>
      </c>
      <c r="AK41" s="6" t="str">
        <f t="shared" si="7"/>
        <v>x</v>
      </c>
      <c r="AL41" s="6" t="str">
        <f t="shared" si="8"/>
        <v>x</v>
      </c>
      <c r="AM41" s="6" t="str">
        <f t="shared" si="9"/>
        <v>x</v>
      </c>
      <c r="AN41" s="6" t="str">
        <f t="shared" si="10"/>
        <v>x</v>
      </c>
      <c r="AO41" t="s">
        <v>216</v>
      </c>
      <c r="AP41" t="s">
        <v>216</v>
      </c>
      <c r="AQ41" t="s">
        <v>46</v>
      </c>
      <c r="AR41" t="s">
        <v>890</v>
      </c>
      <c r="AS41" t="s">
        <v>1569</v>
      </c>
      <c r="AT41" s="17" t="s">
        <v>1164</v>
      </c>
    </row>
    <row r="42" spans="2:46">
      <c r="B42" t="s">
        <v>221</v>
      </c>
      <c r="C42" t="s">
        <v>222</v>
      </c>
      <c r="D42" t="s">
        <v>1188</v>
      </c>
      <c r="E42" t="s">
        <v>50</v>
      </c>
      <c r="F42" t="s">
        <v>4</v>
      </c>
      <c r="G42" t="s">
        <v>51</v>
      </c>
      <c r="H42" t="s">
        <v>86</v>
      </c>
      <c r="I42" t="s">
        <v>223</v>
      </c>
      <c r="J42" t="s">
        <v>37</v>
      </c>
      <c r="K42" t="s">
        <v>47</v>
      </c>
      <c r="L42" t="s">
        <v>186</v>
      </c>
      <c r="M42" t="s">
        <v>57</v>
      </c>
      <c r="N42" s="5">
        <v>40681.640173611115</v>
      </c>
      <c r="O42" s="5">
        <v>40679.47755787037</v>
      </c>
      <c r="P42" s="5">
        <v>41540.53402777778</v>
      </c>
      <c r="Q42" t="s">
        <v>133</v>
      </c>
      <c r="R42" t="s">
        <v>54</v>
      </c>
      <c r="S42" t="s">
        <v>55</v>
      </c>
      <c r="T42" t="s">
        <v>56</v>
      </c>
      <c r="U42" t="s">
        <v>87</v>
      </c>
      <c r="W42" t="s">
        <v>88</v>
      </c>
      <c r="X42" t="s">
        <v>57</v>
      </c>
      <c r="Y42" s="17" t="s">
        <v>1234</v>
      </c>
      <c r="Z42" t="s">
        <v>1234</v>
      </c>
      <c r="AA42" t="s">
        <v>49</v>
      </c>
      <c r="AB42" t="s">
        <v>56</v>
      </c>
      <c r="AC42" s="5">
        <v>40679.47755787037</v>
      </c>
      <c r="AD42" s="5">
        <v>41540.53402777778</v>
      </c>
      <c r="AE42" t="s">
        <v>58</v>
      </c>
      <c r="AF42" t="s">
        <v>58</v>
      </c>
      <c r="AG42">
        <f>WEEKNUM(AD42)</f>
        <v>39</v>
      </c>
      <c r="AH42" t="s">
        <v>59</v>
      </c>
      <c r="AI42" t="s">
        <v>1217</v>
      </c>
      <c r="AJ42" t="s">
        <v>1347</v>
      </c>
      <c r="AK42" s="6" t="str">
        <f t="shared" si="7"/>
        <v>x</v>
      </c>
      <c r="AL42" s="6" t="str">
        <f t="shared" si="8"/>
        <v>x</v>
      </c>
      <c r="AM42" s="6" t="str">
        <f t="shared" si="9"/>
        <v>x</v>
      </c>
      <c r="AN42" s="6" t="str">
        <f t="shared" si="10"/>
        <v>x</v>
      </c>
      <c r="AO42" t="s">
        <v>221</v>
      </c>
      <c r="AP42" t="s">
        <v>221</v>
      </c>
      <c r="AQ42" t="s">
        <v>59</v>
      </c>
      <c r="AR42" t="s">
        <v>1217</v>
      </c>
      <c r="AS42" t="s">
        <v>1347</v>
      </c>
      <c r="AT42" s="17" t="s">
        <v>1234</v>
      </c>
    </row>
    <row r="43" spans="2:46">
      <c r="B43" t="s">
        <v>224</v>
      </c>
      <c r="C43" t="s">
        <v>225</v>
      </c>
      <c r="D43" t="s">
        <v>1188</v>
      </c>
      <c r="E43" t="s">
        <v>50</v>
      </c>
      <c r="F43" t="s">
        <v>69</v>
      </c>
      <c r="G43" t="s">
        <v>51</v>
      </c>
      <c r="H43" t="s">
        <v>51</v>
      </c>
      <c r="J43" t="s">
        <v>37</v>
      </c>
      <c r="K43" t="s">
        <v>47</v>
      </c>
      <c r="L43" t="s">
        <v>226</v>
      </c>
      <c r="M43" t="s">
        <v>66</v>
      </c>
      <c r="N43" s="5">
        <v>41177.671701388892</v>
      </c>
      <c r="O43" s="5">
        <v>40682.757650462961</v>
      </c>
      <c r="P43" s="5">
        <v>41537.702430555553</v>
      </c>
      <c r="Q43" t="s">
        <v>147</v>
      </c>
      <c r="R43" t="s">
        <v>54</v>
      </c>
      <c r="S43" t="s">
        <v>55</v>
      </c>
      <c r="T43" t="s">
        <v>56</v>
      </c>
      <c r="U43" t="s">
        <v>227</v>
      </c>
      <c r="V43" t="s">
        <v>81</v>
      </c>
      <c r="X43" t="s">
        <v>60</v>
      </c>
      <c r="Y43" s="9" t="s">
        <v>1234</v>
      </c>
      <c r="Z43" t="s">
        <v>1234</v>
      </c>
      <c r="AA43" t="s">
        <v>49</v>
      </c>
      <c r="AB43" t="s">
        <v>56</v>
      </c>
      <c r="AC43" s="5">
        <v>40682.757650462961</v>
      </c>
      <c r="AD43" s="5">
        <v>41537.702430555553</v>
      </c>
      <c r="AE43" t="s">
        <v>58</v>
      </c>
      <c r="AF43" t="s">
        <v>58</v>
      </c>
      <c r="AG43">
        <f>WEEKNUM(AD43)</f>
        <v>38</v>
      </c>
      <c r="AH43" t="s">
        <v>59</v>
      </c>
      <c r="AI43" t="s">
        <v>1217</v>
      </c>
      <c r="AJ43" t="s">
        <v>1347</v>
      </c>
      <c r="AK43" s="6" t="str">
        <f t="shared" si="7"/>
        <v>x</v>
      </c>
      <c r="AL43" s="6" t="str">
        <f t="shared" si="8"/>
        <v>x</v>
      </c>
      <c r="AM43" s="6" t="str">
        <f t="shared" si="9"/>
        <v>x</v>
      </c>
      <c r="AN43" s="6" t="str">
        <f t="shared" si="10"/>
        <v>x</v>
      </c>
      <c r="AO43" t="s">
        <v>224</v>
      </c>
      <c r="AP43" t="s">
        <v>224</v>
      </c>
      <c r="AQ43" t="s">
        <v>59</v>
      </c>
      <c r="AR43" t="s">
        <v>1217</v>
      </c>
      <c r="AS43" t="s">
        <v>1347</v>
      </c>
      <c r="AT43" s="9" t="s">
        <v>1234</v>
      </c>
    </row>
    <row r="44" spans="2:46">
      <c r="B44" t="s">
        <v>228</v>
      </c>
      <c r="C44" t="s">
        <v>229</v>
      </c>
      <c r="D44" t="s">
        <v>91</v>
      </c>
      <c r="E44" t="s">
        <v>83</v>
      </c>
      <c r="F44" t="s">
        <v>69</v>
      </c>
      <c r="G44" t="s">
        <v>51</v>
      </c>
      <c r="J44" t="s">
        <v>37</v>
      </c>
      <c r="K44" t="s">
        <v>47</v>
      </c>
      <c r="L44" t="s">
        <v>230</v>
      </c>
      <c r="M44" t="s">
        <v>98</v>
      </c>
      <c r="N44" s="5">
        <v>40700.607592592591</v>
      </c>
      <c r="O44" s="5">
        <v>40700.603518518517</v>
      </c>
      <c r="P44" s="5">
        <v>41537.461875000001</v>
      </c>
      <c r="Q44" t="s">
        <v>173</v>
      </c>
      <c r="R44" t="s">
        <v>54</v>
      </c>
      <c r="T44" t="s">
        <v>56</v>
      </c>
      <c r="V44" t="s">
        <v>104</v>
      </c>
      <c r="X44" t="s">
        <v>98</v>
      </c>
      <c r="Y44" s="9" t="s">
        <v>1234</v>
      </c>
      <c r="AA44" t="s">
        <v>49</v>
      </c>
      <c r="AB44" t="s">
        <v>56</v>
      </c>
      <c r="AC44" s="5">
        <v>40700.603518518517</v>
      </c>
      <c r="AD44" s="5"/>
      <c r="AE44" t="s">
        <v>58</v>
      </c>
      <c r="AF44" t="s">
        <v>58</v>
      </c>
      <c r="AG44">
        <f>WEEKNUM(AD44)</f>
        <v>0</v>
      </c>
      <c r="AH44" t="s">
        <v>59</v>
      </c>
      <c r="AI44" t="s">
        <v>1217</v>
      </c>
      <c r="AJ44" t="s">
        <v>1347</v>
      </c>
      <c r="AK44" s="6" t="str">
        <f t="shared" si="7"/>
        <v>x</v>
      </c>
      <c r="AL44" s="6" t="str">
        <f t="shared" si="8"/>
        <v>x</v>
      </c>
      <c r="AM44" s="6" t="str">
        <f t="shared" si="9"/>
        <v>x</v>
      </c>
      <c r="AN44" s="6" t="str">
        <f t="shared" si="10"/>
        <v>x</v>
      </c>
      <c r="AO44" t="s">
        <v>228</v>
      </c>
      <c r="AP44" t="s">
        <v>228</v>
      </c>
      <c r="AQ44" t="s">
        <v>59</v>
      </c>
      <c r="AR44" t="s">
        <v>1217</v>
      </c>
      <c r="AS44" t="s">
        <v>1347</v>
      </c>
      <c r="AT44" s="9" t="s">
        <v>1234</v>
      </c>
    </row>
    <row r="45" spans="2:46">
      <c r="B45" t="s">
        <v>231</v>
      </c>
      <c r="C45" t="s">
        <v>232</v>
      </c>
      <c r="D45" t="s">
        <v>1188</v>
      </c>
      <c r="E45" t="s">
        <v>50</v>
      </c>
      <c r="F45" t="s">
        <v>4</v>
      </c>
      <c r="G45" t="s">
        <v>51</v>
      </c>
      <c r="H45" t="s">
        <v>86</v>
      </c>
      <c r="J45" t="s">
        <v>37</v>
      </c>
      <c r="K45" t="s">
        <v>64</v>
      </c>
      <c r="L45" t="s">
        <v>233</v>
      </c>
      <c r="M45" t="s">
        <v>57</v>
      </c>
      <c r="N45" s="5">
        <v>41001.617893518516</v>
      </c>
      <c r="O45" s="5">
        <v>40703.416412037041</v>
      </c>
      <c r="P45" s="5">
        <v>41540.53465277778</v>
      </c>
      <c r="Q45" t="s">
        <v>173</v>
      </c>
      <c r="R45" t="s">
        <v>54</v>
      </c>
      <c r="S45" t="s">
        <v>55</v>
      </c>
      <c r="T45" t="s">
        <v>56</v>
      </c>
      <c r="U45" t="s">
        <v>87</v>
      </c>
      <c r="V45" t="s">
        <v>81</v>
      </c>
      <c r="W45" t="s">
        <v>88</v>
      </c>
      <c r="X45" t="s">
        <v>98</v>
      </c>
      <c r="Y45" s="9" t="s">
        <v>1234</v>
      </c>
      <c r="Z45" t="s">
        <v>1234</v>
      </c>
      <c r="AA45" t="s">
        <v>49</v>
      </c>
      <c r="AB45" t="s">
        <v>56</v>
      </c>
      <c r="AC45" s="5">
        <v>40703.416412037041</v>
      </c>
      <c r="AD45" s="5">
        <v>41540.53465277778</v>
      </c>
      <c r="AE45" t="s">
        <v>58</v>
      </c>
      <c r="AF45" t="s">
        <v>58</v>
      </c>
      <c r="AG45">
        <f>WEEKNUM(AD45)</f>
        <v>39</v>
      </c>
      <c r="AH45" t="s">
        <v>59</v>
      </c>
      <c r="AI45" t="s">
        <v>1217</v>
      </c>
      <c r="AJ45" t="s">
        <v>1347</v>
      </c>
      <c r="AK45" s="6" t="str">
        <f t="shared" si="7"/>
        <v>x</v>
      </c>
      <c r="AL45" s="6" t="str">
        <f t="shared" si="8"/>
        <v>x</v>
      </c>
      <c r="AM45" s="6" t="str">
        <f t="shared" si="9"/>
        <v>x</v>
      </c>
      <c r="AN45" s="6" t="str">
        <f t="shared" si="10"/>
        <v>x</v>
      </c>
      <c r="AO45" t="s">
        <v>231</v>
      </c>
      <c r="AP45" t="s">
        <v>231</v>
      </c>
      <c r="AQ45" t="s">
        <v>59</v>
      </c>
      <c r="AR45" t="s">
        <v>1217</v>
      </c>
      <c r="AS45" t="s">
        <v>1347</v>
      </c>
      <c r="AT45" s="9" t="s">
        <v>1234</v>
      </c>
    </row>
    <row r="46" spans="2:46">
      <c r="B46" t="s">
        <v>235</v>
      </c>
      <c r="C46" t="s">
        <v>236</v>
      </c>
      <c r="D46" t="s">
        <v>1188</v>
      </c>
      <c r="E46" t="s">
        <v>50</v>
      </c>
      <c r="F46" t="s">
        <v>4</v>
      </c>
      <c r="G46" t="s">
        <v>51</v>
      </c>
      <c r="J46" t="s">
        <v>37</v>
      </c>
      <c r="K46" t="s">
        <v>64</v>
      </c>
      <c r="L46">
        <v>3310</v>
      </c>
      <c r="M46" t="s">
        <v>98</v>
      </c>
      <c r="N46" s="5">
        <v>40724.371203703704</v>
      </c>
      <c r="O46" s="5">
        <v>40717.650069444448</v>
      </c>
      <c r="P46" s="5">
        <v>41549.605011574073</v>
      </c>
      <c r="Q46" t="s">
        <v>173</v>
      </c>
      <c r="R46" t="s">
        <v>54</v>
      </c>
      <c r="S46" t="s">
        <v>55</v>
      </c>
      <c r="T46" t="s">
        <v>56</v>
      </c>
      <c r="U46" t="s">
        <v>137</v>
      </c>
      <c r="V46" t="s">
        <v>81</v>
      </c>
      <c r="X46" t="s">
        <v>95</v>
      </c>
      <c r="Y46" s="17" t="s">
        <v>1234</v>
      </c>
      <c r="Z46" t="s">
        <v>1234</v>
      </c>
      <c r="AA46" t="s">
        <v>192</v>
      </c>
      <c r="AB46" t="s">
        <v>56</v>
      </c>
      <c r="AC46" s="5">
        <v>40717.650069444448</v>
      </c>
      <c r="AD46" s="5">
        <v>41549.605011574073</v>
      </c>
      <c r="AE46" t="s">
        <v>58</v>
      </c>
      <c r="AF46" t="s">
        <v>58</v>
      </c>
      <c r="AG46">
        <f>WEEKNUM(AD46)</f>
        <v>40</v>
      </c>
      <c r="AH46" t="s">
        <v>59</v>
      </c>
      <c r="AI46" t="s">
        <v>1217</v>
      </c>
      <c r="AJ46" t="s">
        <v>1347</v>
      </c>
      <c r="AK46" s="6" t="str">
        <f t="shared" si="7"/>
        <v>x</v>
      </c>
      <c r="AL46" s="6" t="str">
        <f t="shared" si="8"/>
        <v>x</v>
      </c>
      <c r="AM46" s="6" t="str">
        <f t="shared" si="9"/>
        <v>x</v>
      </c>
      <c r="AN46" s="6" t="str">
        <f t="shared" si="10"/>
        <v>x</v>
      </c>
      <c r="AO46" t="s">
        <v>235</v>
      </c>
      <c r="AP46" t="s">
        <v>235</v>
      </c>
      <c r="AQ46" t="s">
        <v>59</v>
      </c>
      <c r="AR46" t="s">
        <v>1217</v>
      </c>
      <c r="AS46" t="s">
        <v>1347</v>
      </c>
      <c r="AT46" s="17" t="s">
        <v>1234</v>
      </c>
    </row>
    <row r="47" spans="2:46">
      <c r="B47" t="s">
        <v>238</v>
      </c>
      <c r="C47" t="s">
        <v>239</v>
      </c>
      <c r="D47" t="s">
        <v>71</v>
      </c>
      <c r="E47" t="s">
        <v>83</v>
      </c>
      <c r="F47" t="s">
        <v>4</v>
      </c>
      <c r="G47" t="s">
        <v>51</v>
      </c>
      <c r="H47" t="s">
        <v>180</v>
      </c>
      <c r="I47" t="s">
        <v>107</v>
      </c>
      <c r="J47" t="s">
        <v>37</v>
      </c>
      <c r="K47" t="s">
        <v>47</v>
      </c>
      <c r="L47" s="8">
        <v>1.0541268130614699E+27</v>
      </c>
      <c r="M47" t="s">
        <v>98</v>
      </c>
      <c r="N47" s="5">
        <v>40731.631319444445</v>
      </c>
      <c r="O47" s="5">
        <v>40731.628067129626</v>
      </c>
      <c r="P47" s="5">
        <v>41051.384606481479</v>
      </c>
      <c r="Q47" t="s">
        <v>99</v>
      </c>
      <c r="R47" t="s">
        <v>54</v>
      </c>
      <c r="T47" t="s">
        <v>56</v>
      </c>
      <c r="U47" t="s">
        <v>62</v>
      </c>
      <c r="X47" t="s">
        <v>98</v>
      </c>
      <c r="Y47" s="17" t="s">
        <v>1234</v>
      </c>
      <c r="Z47" t="s">
        <v>1234</v>
      </c>
      <c r="AA47" t="s">
        <v>49</v>
      </c>
      <c r="AB47" t="s">
        <v>56</v>
      </c>
      <c r="AC47" s="5">
        <v>40731.628067129626</v>
      </c>
      <c r="AD47" s="5"/>
      <c r="AE47" t="s">
        <v>58</v>
      </c>
      <c r="AF47" t="s">
        <v>58</v>
      </c>
      <c r="AG47">
        <f>WEEKNUM(AD47)</f>
        <v>0</v>
      </c>
      <c r="AH47" t="s">
        <v>59</v>
      </c>
      <c r="AI47" t="s">
        <v>1217</v>
      </c>
      <c r="AJ47" t="s">
        <v>1347</v>
      </c>
      <c r="AK47" s="6" t="str">
        <f t="shared" si="7"/>
        <v>x</v>
      </c>
      <c r="AL47" s="6" t="str">
        <f t="shared" si="8"/>
        <v>x</v>
      </c>
      <c r="AM47" s="6" t="str">
        <f t="shared" si="9"/>
        <v>x</v>
      </c>
      <c r="AN47" s="6" t="str">
        <f t="shared" si="10"/>
        <v>x</v>
      </c>
      <c r="AO47" t="s">
        <v>238</v>
      </c>
      <c r="AP47" t="s">
        <v>238</v>
      </c>
      <c r="AQ47" t="s">
        <v>59</v>
      </c>
      <c r="AR47" t="s">
        <v>1217</v>
      </c>
      <c r="AS47" t="s">
        <v>1347</v>
      </c>
      <c r="AT47" s="17" t="s">
        <v>1234</v>
      </c>
    </row>
    <row r="48" spans="2:46">
      <c r="B48" t="s">
        <v>241</v>
      </c>
      <c r="C48" t="s">
        <v>242</v>
      </c>
      <c r="D48" t="s">
        <v>1188</v>
      </c>
      <c r="E48" t="s">
        <v>50</v>
      </c>
      <c r="F48" t="s">
        <v>4</v>
      </c>
      <c r="J48" t="s">
        <v>117</v>
      </c>
      <c r="K48" t="s">
        <v>47</v>
      </c>
      <c r="M48" t="s">
        <v>248</v>
      </c>
      <c r="N48" s="5">
        <v>41422.740208333336</v>
      </c>
      <c r="O48" s="5">
        <v>40735.397013888891</v>
      </c>
      <c r="P48" s="5">
        <v>41424.778807870367</v>
      </c>
      <c r="Q48" t="s">
        <v>61</v>
      </c>
      <c r="R48" t="s">
        <v>54</v>
      </c>
      <c r="S48" t="s">
        <v>55</v>
      </c>
      <c r="T48" t="s">
        <v>74</v>
      </c>
      <c r="U48" t="s">
        <v>422</v>
      </c>
      <c r="X48" t="s">
        <v>209</v>
      </c>
      <c r="Y48" s="9" t="s">
        <v>1303</v>
      </c>
      <c r="AA48" t="s">
        <v>49</v>
      </c>
      <c r="AB48" t="s">
        <v>74</v>
      </c>
      <c r="AC48" s="5">
        <v>40735.397013888891</v>
      </c>
      <c r="AD48" s="5">
        <v>41424.778807870367</v>
      </c>
      <c r="AE48" t="s">
        <v>45</v>
      </c>
      <c r="AF48" t="s">
        <v>45</v>
      </c>
      <c r="AG48">
        <f>WEEKNUM(AD48)</f>
        <v>22</v>
      </c>
      <c r="AH48" t="s">
        <v>46</v>
      </c>
      <c r="AI48" t="s">
        <v>903</v>
      </c>
      <c r="AJ48" t="s">
        <v>1537</v>
      </c>
      <c r="AK48" s="6" t="str">
        <f t="shared" si="7"/>
        <v>x</v>
      </c>
      <c r="AL48" s="6" t="str">
        <f t="shared" si="8"/>
        <v>x</v>
      </c>
      <c r="AM48" s="6" t="str">
        <f t="shared" si="9"/>
        <v>x</v>
      </c>
      <c r="AN48" s="6" t="str">
        <f t="shared" si="10"/>
        <v>x</v>
      </c>
      <c r="AO48" t="s">
        <v>241</v>
      </c>
      <c r="AP48" t="s">
        <v>241</v>
      </c>
      <c r="AQ48" t="s">
        <v>46</v>
      </c>
      <c r="AR48" t="s">
        <v>903</v>
      </c>
      <c r="AS48" t="s">
        <v>1537</v>
      </c>
      <c r="AT48" s="9" t="s">
        <v>1303</v>
      </c>
    </row>
    <row r="49" spans="2:46">
      <c r="B49" t="s">
        <v>253</v>
      </c>
      <c r="C49" t="s">
        <v>254</v>
      </c>
      <c r="D49" t="s">
        <v>1188</v>
      </c>
      <c r="E49" t="s">
        <v>50</v>
      </c>
      <c r="F49" t="s">
        <v>4</v>
      </c>
      <c r="G49" t="s">
        <v>255</v>
      </c>
      <c r="J49" t="s">
        <v>84</v>
      </c>
      <c r="K49" t="s">
        <v>38</v>
      </c>
      <c r="L49" s="8"/>
      <c r="M49" t="s">
        <v>268</v>
      </c>
      <c r="N49" s="5">
        <v>41486.579594907409</v>
      </c>
      <c r="O49" s="5">
        <v>40769.205011574071</v>
      </c>
      <c r="P49" s="5">
        <v>41586.707719907405</v>
      </c>
      <c r="Q49" t="s">
        <v>249</v>
      </c>
      <c r="R49" t="s">
        <v>70</v>
      </c>
      <c r="S49" t="s">
        <v>55</v>
      </c>
      <c r="T49" t="s">
        <v>40</v>
      </c>
      <c r="U49" t="s">
        <v>218</v>
      </c>
      <c r="V49" t="s">
        <v>104</v>
      </c>
      <c r="X49" t="s">
        <v>251</v>
      </c>
      <c r="Y49" s="9" t="s">
        <v>1130</v>
      </c>
      <c r="AA49" t="s">
        <v>219</v>
      </c>
      <c r="AB49" t="s">
        <v>43</v>
      </c>
      <c r="AC49" s="5">
        <v>40769.205011574071</v>
      </c>
      <c r="AD49" s="5">
        <v>41586.707719907405</v>
      </c>
      <c r="AE49" t="s">
        <v>220</v>
      </c>
      <c r="AF49" t="s">
        <v>220</v>
      </c>
      <c r="AG49">
        <f>WEEKNUM(AD49)</f>
        <v>45</v>
      </c>
      <c r="AH49" t="s">
        <v>46</v>
      </c>
      <c r="AI49" t="s">
        <v>890</v>
      </c>
      <c r="AJ49" t="s">
        <v>1557</v>
      </c>
      <c r="AK49" s="6" t="str">
        <f t="shared" si="7"/>
        <v>x</v>
      </c>
      <c r="AL49" s="6" t="str">
        <f t="shared" si="8"/>
        <v>x</v>
      </c>
      <c r="AM49" s="6" t="str">
        <f t="shared" si="9"/>
        <v>x</v>
      </c>
      <c r="AN49" s="6" t="str">
        <f t="shared" si="10"/>
        <v>x</v>
      </c>
      <c r="AO49" t="s">
        <v>253</v>
      </c>
      <c r="AP49" t="s">
        <v>253</v>
      </c>
      <c r="AQ49" t="s">
        <v>46</v>
      </c>
      <c r="AR49" t="s">
        <v>890</v>
      </c>
      <c r="AS49" t="s">
        <v>1557</v>
      </c>
      <c r="AT49" s="9" t="s">
        <v>1130</v>
      </c>
    </row>
    <row r="50" spans="2:46">
      <c r="B50" t="s">
        <v>256</v>
      </c>
      <c r="C50" t="s">
        <v>257</v>
      </c>
      <c r="D50" t="s">
        <v>1188</v>
      </c>
      <c r="E50" t="s">
        <v>50</v>
      </c>
      <c r="F50" t="s">
        <v>4</v>
      </c>
      <c r="G50" t="s">
        <v>1305</v>
      </c>
      <c r="H50" t="s">
        <v>1306</v>
      </c>
      <c r="J50" t="s">
        <v>37</v>
      </c>
      <c r="K50" t="s">
        <v>47</v>
      </c>
      <c r="L50" s="8">
        <v>1058</v>
      </c>
      <c r="M50" t="s">
        <v>142</v>
      </c>
      <c r="N50" s="5">
        <v>41435.593032407407</v>
      </c>
      <c r="O50" s="5">
        <v>40770.634918981479</v>
      </c>
      <c r="P50" s="5">
        <v>41438.396354166667</v>
      </c>
      <c r="Q50" t="s">
        <v>61</v>
      </c>
      <c r="R50" t="s">
        <v>54</v>
      </c>
      <c r="S50" t="s">
        <v>55</v>
      </c>
      <c r="T50" t="s">
        <v>56</v>
      </c>
      <c r="U50" t="s">
        <v>1307</v>
      </c>
      <c r="V50" t="s">
        <v>104</v>
      </c>
      <c r="W50" t="s">
        <v>563</v>
      </c>
      <c r="X50" t="s">
        <v>41</v>
      </c>
      <c r="Y50" s="17" t="s">
        <v>1123</v>
      </c>
      <c r="AA50" t="s">
        <v>49</v>
      </c>
      <c r="AB50" t="s">
        <v>43</v>
      </c>
      <c r="AC50" s="5">
        <v>40770.634918981479</v>
      </c>
      <c r="AD50" s="5">
        <v>41438.396354166667</v>
      </c>
      <c r="AE50" t="s">
        <v>45</v>
      </c>
      <c r="AF50" t="s">
        <v>45</v>
      </c>
      <c r="AG50">
        <f>WEEKNUM(AD50)</f>
        <v>24</v>
      </c>
      <c r="AH50" t="s">
        <v>59</v>
      </c>
      <c r="AI50" t="s">
        <v>888</v>
      </c>
      <c r="AJ50" t="s">
        <v>1347</v>
      </c>
      <c r="AK50" s="6" t="str">
        <f t="shared" si="7"/>
        <v>x</v>
      </c>
      <c r="AL50" s="6" t="str">
        <f t="shared" si="8"/>
        <v>x</v>
      </c>
      <c r="AM50" s="6" t="str">
        <f t="shared" si="9"/>
        <v>x</v>
      </c>
      <c r="AN50" s="6" t="str">
        <f t="shared" si="10"/>
        <v>x</v>
      </c>
      <c r="AO50" t="s">
        <v>256</v>
      </c>
      <c r="AP50" t="s">
        <v>256</v>
      </c>
      <c r="AQ50" t="s">
        <v>59</v>
      </c>
      <c r="AR50" t="s">
        <v>888</v>
      </c>
      <c r="AS50" t="s">
        <v>1347</v>
      </c>
      <c r="AT50" s="17" t="s">
        <v>1123</v>
      </c>
    </row>
    <row r="51" spans="2:46">
      <c r="B51" t="s">
        <v>259</v>
      </c>
      <c r="C51" t="s">
        <v>260</v>
      </c>
      <c r="D51" t="s">
        <v>35</v>
      </c>
      <c r="E51" t="s">
        <v>36</v>
      </c>
      <c r="F51" t="s">
        <v>4</v>
      </c>
      <c r="G51" t="s">
        <v>261</v>
      </c>
      <c r="I51" t="s">
        <v>262</v>
      </c>
      <c r="J51" t="s">
        <v>37</v>
      </c>
      <c r="K51" t="s">
        <v>38</v>
      </c>
      <c r="M51" t="s">
        <v>258</v>
      </c>
      <c r="N51" s="5">
        <v>41206.644861111112</v>
      </c>
      <c r="O51" s="5">
        <v>40785.467534722222</v>
      </c>
      <c r="P51" s="5"/>
      <c r="T51" t="s">
        <v>40</v>
      </c>
      <c r="X51" t="s">
        <v>258</v>
      </c>
      <c r="Y51" s="17" t="s">
        <v>1123</v>
      </c>
      <c r="AA51" t="s">
        <v>42</v>
      </c>
      <c r="AB51" t="s">
        <v>43</v>
      </c>
      <c r="AC51" s="5">
        <v>40785.467534722222</v>
      </c>
      <c r="AD51" s="5"/>
      <c r="AE51" t="s">
        <v>45</v>
      </c>
      <c r="AF51" t="s">
        <v>45</v>
      </c>
      <c r="AG51">
        <f>WEEKNUM(AD51)</f>
        <v>0</v>
      </c>
      <c r="AH51" t="s">
        <v>59</v>
      </c>
      <c r="AI51" t="s">
        <v>888</v>
      </c>
      <c r="AJ51" t="s">
        <v>1347</v>
      </c>
      <c r="AK51" s="6" t="str">
        <f t="shared" si="7"/>
        <v>x</v>
      </c>
      <c r="AL51" s="6" t="str">
        <f t="shared" si="8"/>
        <v>x</v>
      </c>
      <c r="AM51" s="6" t="str">
        <f t="shared" si="9"/>
        <v>x</v>
      </c>
      <c r="AN51" s="6" t="str">
        <f t="shared" si="10"/>
        <v>x</v>
      </c>
      <c r="AO51" t="s">
        <v>259</v>
      </c>
      <c r="AP51" t="s">
        <v>259</v>
      </c>
      <c r="AQ51" t="s">
        <v>59</v>
      </c>
      <c r="AR51" t="s">
        <v>888</v>
      </c>
      <c r="AS51" t="s">
        <v>1347</v>
      </c>
      <c r="AT51" s="17" t="s">
        <v>1123</v>
      </c>
    </row>
    <row r="52" spans="2:46">
      <c r="B52" t="s">
        <v>263</v>
      </c>
      <c r="C52" t="s">
        <v>264</v>
      </c>
      <c r="D52" t="s">
        <v>91</v>
      </c>
      <c r="E52" t="s">
        <v>68</v>
      </c>
      <c r="F52" t="s">
        <v>4</v>
      </c>
      <c r="J52" t="s">
        <v>37</v>
      </c>
      <c r="K52" t="s">
        <v>108</v>
      </c>
      <c r="L52" s="8"/>
      <c r="M52" t="s">
        <v>240</v>
      </c>
      <c r="N52" s="5">
        <v>41002.672314814816</v>
      </c>
      <c r="O52" s="5">
        <v>40802.662881944445</v>
      </c>
      <c r="P52" s="5">
        <v>41002.667743055557</v>
      </c>
      <c r="Q52" t="s">
        <v>173</v>
      </c>
      <c r="R52" t="s">
        <v>54</v>
      </c>
      <c r="T52" t="s">
        <v>74</v>
      </c>
      <c r="U52" t="s">
        <v>153</v>
      </c>
      <c r="X52" t="s">
        <v>240</v>
      </c>
      <c r="Y52" s="17" t="s">
        <v>1123</v>
      </c>
      <c r="AA52" t="s">
        <v>42</v>
      </c>
      <c r="AB52" t="s">
        <v>43</v>
      </c>
      <c r="AC52" s="5">
        <v>40802.662881944445</v>
      </c>
      <c r="AD52" s="5"/>
      <c r="AE52" t="s">
        <v>45</v>
      </c>
      <c r="AF52" t="s">
        <v>45</v>
      </c>
      <c r="AG52">
        <f>WEEKNUM(AD52)</f>
        <v>0</v>
      </c>
      <c r="AH52" t="s">
        <v>59</v>
      </c>
      <c r="AI52" t="s">
        <v>888</v>
      </c>
      <c r="AJ52" t="s">
        <v>1347</v>
      </c>
      <c r="AK52" s="6" t="str">
        <f t="shared" si="7"/>
        <v>x</v>
      </c>
      <c r="AL52" s="6" t="str">
        <f t="shared" si="8"/>
        <v>x</v>
      </c>
      <c r="AM52" s="6" t="str">
        <f t="shared" si="9"/>
        <v>x</v>
      </c>
      <c r="AN52" s="6" t="str">
        <f t="shared" si="10"/>
        <v>x</v>
      </c>
      <c r="AO52" t="s">
        <v>263</v>
      </c>
      <c r="AP52" t="s">
        <v>263</v>
      </c>
      <c r="AQ52" t="s">
        <v>59</v>
      </c>
      <c r="AR52" t="s">
        <v>888</v>
      </c>
      <c r="AS52" t="s">
        <v>1347</v>
      </c>
      <c r="AT52" s="17" t="s">
        <v>1123</v>
      </c>
    </row>
    <row r="53" spans="2:46">
      <c r="B53" t="s">
        <v>265</v>
      </c>
      <c r="C53" t="s">
        <v>266</v>
      </c>
      <c r="D53" t="s">
        <v>67</v>
      </c>
      <c r="E53" t="s">
        <v>36</v>
      </c>
      <c r="F53" t="s">
        <v>4</v>
      </c>
      <c r="I53" t="s">
        <v>267</v>
      </c>
      <c r="J53" t="s">
        <v>117</v>
      </c>
      <c r="K53" t="s">
        <v>38</v>
      </c>
      <c r="L53" s="8"/>
      <c r="M53" t="s">
        <v>268</v>
      </c>
      <c r="N53" s="5">
        <v>41437.671701388892</v>
      </c>
      <c r="O53" s="5">
        <v>40803.372939814813</v>
      </c>
      <c r="P53" s="5"/>
      <c r="Q53" t="s">
        <v>99</v>
      </c>
      <c r="T53" t="s">
        <v>40</v>
      </c>
      <c r="U53" t="s">
        <v>218</v>
      </c>
      <c r="V53" t="s">
        <v>104</v>
      </c>
      <c r="X53" t="s">
        <v>269</v>
      </c>
      <c r="Y53" s="17" t="s">
        <v>1130</v>
      </c>
      <c r="AA53" t="s">
        <v>42</v>
      </c>
      <c r="AB53" t="s">
        <v>43</v>
      </c>
      <c r="AC53" s="5">
        <v>40803.372939814813</v>
      </c>
      <c r="AD53" s="5"/>
      <c r="AE53" t="s">
        <v>45</v>
      </c>
      <c r="AF53" t="s">
        <v>45</v>
      </c>
      <c r="AG53">
        <f>WEEKNUM(AD53)</f>
        <v>0</v>
      </c>
      <c r="AH53" t="s">
        <v>46</v>
      </c>
      <c r="AI53" t="s">
        <v>888</v>
      </c>
      <c r="AJ53" t="s">
        <v>1347</v>
      </c>
      <c r="AK53" s="6" t="str">
        <f t="shared" si="7"/>
        <v>x</v>
      </c>
      <c r="AL53" s="6" t="str">
        <f t="shared" si="8"/>
        <v>x</v>
      </c>
      <c r="AM53" s="6" t="str">
        <f t="shared" si="9"/>
        <v>x</v>
      </c>
      <c r="AN53" s="6" t="str">
        <f t="shared" si="10"/>
        <v>x</v>
      </c>
      <c r="AO53" t="s">
        <v>265</v>
      </c>
      <c r="AP53" t="s">
        <v>265</v>
      </c>
      <c r="AQ53" t="s">
        <v>46</v>
      </c>
      <c r="AR53" t="s">
        <v>888</v>
      </c>
      <c r="AS53" t="s">
        <v>1347</v>
      </c>
      <c r="AT53" s="17" t="s">
        <v>1130</v>
      </c>
    </row>
    <row r="54" spans="2:46">
      <c r="B54" t="s">
        <v>272</v>
      </c>
      <c r="C54" t="s">
        <v>273</v>
      </c>
      <c r="D54" t="s">
        <v>1188</v>
      </c>
      <c r="E54" t="s">
        <v>50</v>
      </c>
      <c r="F54" t="s">
        <v>4</v>
      </c>
      <c r="G54" t="s">
        <v>46</v>
      </c>
      <c r="H54" t="s">
        <v>46</v>
      </c>
      <c r="J54" t="s">
        <v>37</v>
      </c>
      <c r="K54" t="s">
        <v>47</v>
      </c>
      <c r="L54" s="8"/>
      <c r="M54" t="s">
        <v>57</v>
      </c>
      <c r="N54" s="5">
        <v>40807.66202546296</v>
      </c>
      <c r="O54" s="5">
        <v>40807.627881944441</v>
      </c>
      <c r="P54" s="5">
        <v>41410.706631944442</v>
      </c>
      <c r="Q54" t="s">
        <v>127</v>
      </c>
      <c r="R54" t="s">
        <v>54</v>
      </c>
      <c r="S54" t="s">
        <v>55</v>
      </c>
      <c r="T54" t="s">
        <v>56</v>
      </c>
      <c r="U54" t="s">
        <v>62</v>
      </c>
      <c r="V54" t="s">
        <v>104</v>
      </c>
      <c r="X54" t="s">
        <v>57</v>
      </c>
      <c r="Y54" s="17" t="s">
        <v>1117</v>
      </c>
      <c r="Z54">
        <v>11873</v>
      </c>
      <c r="AA54" t="s">
        <v>49</v>
      </c>
      <c r="AB54" t="s">
        <v>56</v>
      </c>
      <c r="AC54" s="5">
        <v>40807.627881944441</v>
      </c>
      <c r="AD54" s="5">
        <v>41410.706631944442</v>
      </c>
      <c r="AE54" t="s">
        <v>58</v>
      </c>
      <c r="AF54" t="s">
        <v>58</v>
      </c>
      <c r="AG54">
        <f>WEEKNUM(AD54)</f>
        <v>20</v>
      </c>
      <c r="AH54" t="s">
        <v>46</v>
      </c>
      <c r="AI54" t="s">
        <v>56</v>
      </c>
      <c r="AJ54" t="s">
        <v>1347</v>
      </c>
      <c r="AK54" s="6" t="str">
        <f t="shared" si="7"/>
        <v>x</v>
      </c>
      <c r="AL54" s="6" t="str">
        <f t="shared" si="8"/>
        <v>x</v>
      </c>
      <c r="AM54" s="6" t="str">
        <f t="shared" si="9"/>
        <v>x</v>
      </c>
      <c r="AN54" s="6" t="str">
        <f t="shared" si="10"/>
        <v>x</v>
      </c>
      <c r="AO54" t="s">
        <v>272</v>
      </c>
      <c r="AP54" t="s">
        <v>272</v>
      </c>
      <c r="AQ54" t="s">
        <v>46</v>
      </c>
      <c r="AR54" t="s">
        <v>56</v>
      </c>
      <c r="AS54" t="s">
        <v>1347</v>
      </c>
      <c r="AT54" s="17" t="s">
        <v>1117</v>
      </c>
    </row>
    <row r="55" spans="2:46">
      <c r="B55" t="s">
        <v>274</v>
      </c>
      <c r="C55" t="s">
        <v>275</v>
      </c>
      <c r="D55" t="s">
        <v>1188</v>
      </c>
      <c r="E55" t="s">
        <v>50</v>
      </c>
      <c r="F55" t="s">
        <v>4</v>
      </c>
      <c r="J55" t="s">
        <v>245</v>
      </c>
      <c r="K55" t="s">
        <v>108</v>
      </c>
      <c r="L55" s="8"/>
      <c r="M55" t="s">
        <v>248</v>
      </c>
      <c r="N55" s="5">
        <v>41464.693229166667</v>
      </c>
      <c r="O55" s="5">
        <v>40808.537951388891</v>
      </c>
      <c r="P55" s="5">
        <v>41577.460798611108</v>
      </c>
      <c r="Q55" t="s">
        <v>147</v>
      </c>
      <c r="R55" t="s">
        <v>54</v>
      </c>
      <c r="S55" t="s">
        <v>55</v>
      </c>
      <c r="T55" t="s">
        <v>74</v>
      </c>
      <c r="U55" t="s">
        <v>270</v>
      </c>
      <c r="V55" t="s">
        <v>104</v>
      </c>
      <c r="X55" t="s">
        <v>271</v>
      </c>
      <c r="Y55" s="17" t="s">
        <v>1203</v>
      </c>
      <c r="Z55" t="s">
        <v>1740</v>
      </c>
      <c r="AA55" t="s">
        <v>49</v>
      </c>
      <c r="AB55" t="s">
        <v>74</v>
      </c>
      <c r="AC55" s="5">
        <v>40808.537951388891</v>
      </c>
      <c r="AD55" s="5">
        <v>41577.460798611108</v>
      </c>
      <c r="AE55" t="s">
        <v>45</v>
      </c>
      <c r="AF55" t="s">
        <v>58</v>
      </c>
      <c r="AG55">
        <f>WEEKNUM(AD55)</f>
        <v>44</v>
      </c>
      <c r="AH55" t="s">
        <v>46</v>
      </c>
      <c r="AI55" t="s">
        <v>906</v>
      </c>
      <c r="AJ55" t="s">
        <v>1347</v>
      </c>
      <c r="AK55" s="6" t="str">
        <f t="shared" si="7"/>
        <v>x</v>
      </c>
      <c r="AL55" s="6" t="str">
        <f t="shared" si="8"/>
        <v>x</v>
      </c>
      <c r="AM55" s="6" t="str">
        <f t="shared" si="9"/>
        <v>x</v>
      </c>
      <c r="AN55" s="6" t="str">
        <f t="shared" si="10"/>
        <v>x</v>
      </c>
      <c r="AO55" t="s">
        <v>274</v>
      </c>
      <c r="AP55" t="s">
        <v>274</v>
      </c>
      <c r="AQ55" t="s">
        <v>46</v>
      </c>
      <c r="AR55" t="s">
        <v>906</v>
      </c>
      <c r="AS55" t="s">
        <v>1347</v>
      </c>
      <c r="AT55" s="17" t="s">
        <v>1203</v>
      </c>
    </row>
    <row r="56" spans="2:46">
      <c r="B56" t="s">
        <v>276</v>
      </c>
      <c r="C56" t="s">
        <v>277</v>
      </c>
      <c r="D56" t="s">
        <v>35</v>
      </c>
      <c r="E56" t="s">
        <v>83</v>
      </c>
      <c r="F56" t="s">
        <v>4</v>
      </c>
      <c r="J56" t="s">
        <v>247</v>
      </c>
      <c r="K56" t="s">
        <v>47</v>
      </c>
      <c r="L56" s="8"/>
      <c r="M56" t="s">
        <v>278</v>
      </c>
      <c r="N56" s="5">
        <v>41177.630046296297</v>
      </c>
      <c r="O56" s="5">
        <v>40811.412280092591</v>
      </c>
      <c r="P56" s="5"/>
      <c r="T56" t="s">
        <v>109</v>
      </c>
      <c r="U56" t="s">
        <v>244</v>
      </c>
      <c r="V56" t="s">
        <v>104</v>
      </c>
      <c r="X56" t="s">
        <v>269</v>
      </c>
      <c r="Y56" s="9" t="s">
        <v>1236</v>
      </c>
      <c r="AA56" t="s">
        <v>49</v>
      </c>
      <c r="AB56" t="s">
        <v>74</v>
      </c>
      <c r="AC56" s="5">
        <v>40811.412280092591</v>
      </c>
      <c r="AD56" s="5"/>
      <c r="AE56" t="s">
        <v>45</v>
      </c>
      <c r="AF56" t="s">
        <v>45</v>
      </c>
      <c r="AG56">
        <f>WEEKNUM(AD56)</f>
        <v>0</v>
      </c>
      <c r="AH56" t="s">
        <v>46</v>
      </c>
      <c r="AI56" t="s">
        <v>1535</v>
      </c>
      <c r="AJ56" t="s">
        <v>1536</v>
      </c>
      <c r="AK56" s="6" t="str">
        <f t="shared" si="7"/>
        <v>x</v>
      </c>
      <c r="AL56" s="6" t="str">
        <f t="shared" si="8"/>
        <v>x</v>
      </c>
      <c r="AM56" s="6" t="str">
        <f t="shared" si="9"/>
        <v>x</v>
      </c>
      <c r="AN56" s="6" t="str">
        <f t="shared" si="10"/>
        <v>x</v>
      </c>
      <c r="AO56" t="s">
        <v>276</v>
      </c>
      <c r="AP56" t="s">
        <v>276</v>
      </c>
      <c r="AQ56" t="s">
        <v>46</v>
      </c>
      <c r="AR56" t="s">
        <v>1535</v>
      </c>
      <c r="AS56" t="s">
        <v>1536</v>
      </c>
      <c r="AT56" s="9" t="s">
        <v>1236</v>
      </c>
    </row>
    <row r="57" spans="2:46">
      <c r="B57" t="s">
        <v>279</v>
      </c>
      <c r="C57" t="s">
        <v>280</v>
      </c>
      <c r="D57" t="s">
        <v>1188</v>
      </c>
      <c r="E57" t="s">
        <v>50</v>
      </c>
      <c r="F57" t="s">
        <v>4</v>
      </c>
      <c r="J57" t="s">
        <v>245</v>
      </c>
      <c r="K57" t="s">
        <v>38</v>
      </c>
      <c r="L57" s="8"/>
      <c r="M57" t="s">
        <v>439</v>
      </c>
      <c r="N57" s="5">
        <v>41400.576597222222</v>
      </c>
      <c r="O57" s="5">
        <v>40811.670162037037</v>
      </c>
      <c r="P57" s="5">
        <v>41536.4844212963</v>
      </c>
      <c r="Q57" t="s">
        <v>61</v>
      </c>
      <c r="R57" t="s">
        <v>132</v>
      </c>
      <c r="S57" t="s">
        <v>55</v>
      </c>
      <c r="T57" t="s">
        <v>109</v>
      </c>
      <c r="U57" t="s">
        <v>270</v>
      </c>
      <c r="V57" t="s">
        <v>104</v>
      </c>
      <c r="X57" t="s">
        <v>271</v>
      </c>
      <c r="Y57" s="9" t="s">
        <v>1161</v>
      </c>
      <c r="Z57" t="s">
        <v>1510</v>
      </c>
      <c r="AA57" t="s">
        <v>49</v>
      </c>
      <c r="AB57" t="s">
        <v>74</v>
      </c>
      <c r="AC57" s="5">
        <v>40811.670162037037</v>
      </c>
      <c r="AD57" s="5">
        <v>41536.4844212963</v>
      </c>
      <c r="AE57" t="s">
        <v>45</v>
      </c>
      <c r="AF57" t="s">
        <v>58</v>
      </c>
      <c r="AG57">
        <f>WEEKNUM(AD57)</f>
        <v>38</v>
      </c>
      <c r="AH57" t="s">
        <v>59</v>
      </c>
      <c r="AI57" t="s">
        <v>905</v>
      </c>
      <c r="AJ57" t="s">
        <v>1347</v>
      </c>
      <c r="AK57" s="6" t="str">
        <f t="shared" si="7"/>
        <v>x</v>
      </c>
      <c r="AL57" s="6" t="str">
        <f t="shared" si="8"/>
        <v>x</v>
      </c>
      <c r="AM57" s="6" t="str">
        <f t="shared" si="9"/>
        <v>x</v>
      </c>
      <c r="AN57" s="6" t="str">
        <f t="shared" si="10"/>
        <v>x</v>
      </c>
      <c r="AO57" t="s">
        <v>279</v>
      </c>
      <c r="AP57" t="s">
        <v>279</v>
      </c>
      <c r="AQ57" t="s">
        <v>59</v>
      </c>
      <c r="AR57" t="s">
        <v>905</v>
      </c>
      <c r="AS57" t="s">
        <v>1347</v>
      </c>
      <c r="AT57" s="9" t="s">
        <v>1161</v>
      </c>
    </row>
    <row r="58" spans="2:46">
      <c r="B58" t="s">
        <v>281</v>
      </c>
      <c r="C58" t="s">
        <v>282</v>
      </c>
      <c r="D58" t="s">
        <v>71</v>
      </c>
      <c r="E58" t="s">
        <v>68</v>
      </c>
      <c r="F58" t="s">
        <v>4</v>
      </c>
      <c r="G58" t="s">
        <v>283</v>
      </c>
      <c r="H58" t="s">
        <v>284</v>
      </c>
      <c r="J58" t="s">
        <v>84</v>
      </c>
      <c r="K58" t="s">
        <v>108</v>
      </c>
      <c r="L58" t="s">
        <v>285</v>
      </c>
      <c r="M58" t="s">
        <v>65</v>
      </c>
      <c r="N58" s="5">
        <v>40814.514236111114</v>
      </c>
      <c r="O58" s="5">
        <v>40814.509664351855</v>
      </c>
      <c r="P58" s="5">
        <v>41040.68445601852</v>
      </c>
      <c r="Q58" t="s">
        <v>53</v>
      </c>
      <c r="R58" t="s">
        <v>54</v>
      </c>
      <c r="T58" t="s">
        <v>74</v>
      </c>
      <c r="U58" t="s">
        <v>286</v>
      </c>
      <c r="X58" t="s">
        <v>65</v>
      </c>
      <c r="Y58" s="17" t="s">
        <v>1203</v>
      </c>
      <c r="Z58" t="s">
        <v>287</v>
      </c>
      <c r="AA58" t="s">
        <v>49</v>
      </c>
      <c r="AB58" t="s">
        <v>74</v>
      </c>
      <c r="AC58" s="5">
        <v>40814.509664351855</v>
      </c>
      <c r="AD58" s="5"/>
      <c r="AE58" t="s">
        <v>58</v>
      </c>
      <c r="AF58" t="s">
        <v>58</v>
      </c>
      <c r="AG58">
        <f>WEEKNUM(AD58)</f>
        <v>0</v>
      </c>
      <c r="AH58" t="s">
        <v>59</v>
      </c>
      <c r="AI58" t="s">
        <v>905</v>
      </c>
      <c r="AJ58" t="s">
        <v>1347</v>
      </c>
      <c r="AK58" s="6" t="str">
        <f t="shared" si="7"/>
        <v>x</v>
      </c>
      <c r="AL58" s="6" t="str">
        <f t="shared" si="8"/>
        <v>x</v>
      </c>
      <c r="AM58" s="6" t="str">
        <f t="shared" si="9"/>
        <v>x</v>
      </c>
      <c r="AN58" s="6" t="str">
        <f t="shared" si="10"/>
        <v>x</v>
      </c>
      <c r="AO58" t="s">
        <v>281</v>
      </c>
      <c r="AP58" t="s">
        <v>281</v>
      </c>
      <c r="AQ58" t="s">
        <v>59</v>
      </c>
      <c r="AR58" t="s">
        <v>905</v>
      </c>
      <c r="AS58" t="s">
        <v>1347</v>
      </c>
      <c r="AT58" s="17" t="s">
        <v>1203</v>
      </c>
    </row>
    <row r="59" spans="2:46">
      <c r="B59" t="s">
        <v>290</v>
      </c>
      <c r="C59" t="s">
        <v>291</v>
      </c>
      <c r="D59" t="s">
        <v>71</v>
      </c>
      <c r="E59" t="s">
        <v>50</v>
      </c>
      <c r="F59" t="s">
        <v>4</v>
      </c>
      <c r="G59" t="s">
        <v>292</v>
      </c>
      <c r="H59" t="s">
        <v>293</v>
      </c>
      <c r="I59" t="s">
        <v>292</v>
      </c>
      <c r="J59" t="s">
        <v>37</v>
      </c>
      <c r="K59" t="s">
        <v>64</v>
      </c>
      <c r="L59" s="8">
        <v>6.4512251473158598E+30</v>
      </c>
      <c r="M59" t="s">
        <v>98</v>
      </c>
      <c r="N59" s="5">
        <v>40816.725601851853</v>
      </c>
      <c r="O59" s="5">
        <v>40816.72283564815</v>
      </c>
      <c r="P59" s="5">
        <v>41549.606238425928</v>
      </c>
      <c r="Q59" t="s">
        <v>53</v>
      </c>
      <c r="R59" t="s">
        <v>54</v>
      </c>
      <c r="T59" t="s">
        <v>56</v>
      </c>
      <c r="U59" t="s">
        <v>62</v>
      </c>
      <c r="V59" t="s">
        <v>81</v>
      </c>
      <c r="X59" t="s">
        <v>98</v>
      </c>
      <c r="Y59" s="17" t="s">
        <v>1234</v>
      </c>
      <c r="Z59" t="s">
        <v>1234</v>
      </c>
      <c r="AA59" t="s">
        <v>49</v>
      </c>
      <c r="AB59" t="s">
        <v>56</v>
      </c>
      <c r="AC59" s="5">
        <v>40816.72283564815</v>
      </c>
      <c r="AD59" s="5"/>
      <c r="AE59" t="s">
        <v>58</v>
      </c>
      <c r="AF59" t="s">
        <v>58</v>
      </c>
      <c r="AG59">
        <f>WEEKNUM(AD59)</f>
        <v>0</v>
      </c>
      <c r="AH59" t="s">
        <v>59</v>
      </c>
      <c r="AI59" t="s">
        <v>1217</v>
      </c>
      <c r="AJ59" t="s">
        <v>1347</v>
      </c>
      <c r="AK59" s="6" t="str">
        <f t="shared" si="7"/>
        <v>x</v>
      </c>
      <c r="AL59" s="6" t="str">
        <f t="shared" si="8"/>
        <v>x</v>
      </c>
      <c r="AM59" s="6" t="str">
        <f t="shared" si="9"/>
        <v>x</v>
      </c>
      <c r="AN59" s="6" t="str">
        <f t="shared" si="10"/>
        <v>x</v>
      </c>
      <c r="AO59" t="s">
        <v>290</v>
      </c>
      <c r="AP59" t="s">
        <v>290</v>
      </c>
      <c r="AQ59" t="s">
        <v>59</v>
      </c>
      <c r="AR59" t="s">
        <v>1217</v>
      </c>
      <c r="AS59" t="s">
        <v>1347</v>
      </c>
      <c r="AT59" s="17" t="s">
        <v>1234</v>
      </c>
    </row>
    <row r="60" spans="2:46">
      <c r="B60" t="s">
        <v>294</v>
      </c>
      <c r="C60" t="s">
        <v>1021</v>
      </c>
      <c r="D60" t="s">
        <v>35</v>
      </c>
      <c r="E60" t="s">
        <v>36</v>
      </c>
      <c r="F60" t="s">
        <v>4</v>
      </c>
      <c r="J60" t="s">
        <v>117</v>
      </c>
      <c r="K60" t="s">
        <v>47</v>
      </c>
      <c r="M60" t="s">
        <v>212</v>
      </c>
      <c r="N60" s="5">
        <v>41060.54409722222</v>
      </c>
      <c r="O60" s="5">
        <v>40819.341192129628</v>
      </c>
      <c r="P60" s="5"/>
      <c r="T60" t="s">
        <v>109</v>
      </c>
      <c r="U60" t="s">
        <v>295</v>
      </c>
      <c r="V60" t="s">
        <v>104</v>
      </c>
      <c r="X60" t="s">
        <v>251</v>
      </c>
      <c r="Y60" s="17" t="s">
        <v>1164</v>
      </c>
      <c r="AA60" t="s">
        <v>192</v>
      </c>
      <c r="AB60" t="s">
        <v>74</v>
      </c>
      <c r="AC60" s="5">
        <v>40819.341192129628</v>
      </c>
      <c r="AD60" s="5"/>
      <c r="AE60" t="s">
        <v>220</v>
      </c>
      <c r="AF60" t="s">
        <v>45</v>
      </c>
      <c r="AG60">
        <f>WEEKNUM(AD60)</f>
        <v>0</v>
      </c>
      <c r="AH60" t="s">
        <v>46</v>
      </c>
      <c r="AI60" t="s">
        <v>903</v>
      </c>
      <c r="AJ60" t="s">
        <v>1538</v>
      </c>
      <c r="AK60" s="6" t="str">
        <f t="shared" si="7"/>
        <v>x</v>
      </c>
      <c r="AL60" s="6" t="str">
        <f t="shared" si="8"/>
        <v>x</v>
      </c>
      <c r="AM60" s="6" t="str">
        <f t="shared" si="9"/>
        <v>x</v>
      </c>
      <c r="AN60" s="6" t="str">
        <f t="shared" si="10"/>
        <v>x</v>
      </c>
      <c r="AO60" t="s">
        <v>294</v>
      </c>
      <c r="AP60" t="s">
        <v>294</v>
      </c>
      <c r="AQ60" t="s">
        <v>46</v>
      </c>
      <c r="AR60" t="s">
        <v>903</v>
      </c>
      <c r="AS60" t="s">
        <v>1538</v>
      </c>
      <c r="AT60" s="17" t="s">
        <v>1164</v>
      </c>
    </row>
    <row r="61" spans="2:46">
      <c r="B61" t="s">
        <v>296</v>
      </c>
      <c r="C61" t="s">
        <v>297</v>
      </c>
      <c r="D61" t="s">
        <v>91</v>
      </c>
      <c r="E61" t="s">
        <v>83</v>
      </c>
      <c r="F61" t="s">
        <v>69</v>
      </c>
      <c r="G61" t="s">
        <v>51</v>
      </c>
      <c r="J61" t="s">
        <v>37</v>
      </c>
      <c r="K61" t="s">
        <v>64</v>
      </c>
      <c r="L61" s="8" t="s">
        <v>298</v>
      </c>
      <c r="M61" t="s">
        <v>98</v>
      </c>
      <c r="N61" s="5">
        <v>40819.466307870367</v>
      </c>
      <c r="O61" s="5">
        <v>40819.436041666668</v>
      </c>
      <c r="P61" s="5">
        <v>41576.461354166669</v>
      </c>
      <c r="Q61" t="s">
        <v>53</v>
      </c>
      <c r="R61" t="s">
        <v>54</v>
      </c>
      <c r="T61" t="s">
        <v>56</v>
      </c>
      <c r="V61" t="s">
        <v>104</v>
      </c>
      <c r="X61" t="s">
        <v>237</v>
      </c>
      <c r="Y61" s="17" t="s">
        <v>1234</v>
      </c>
      <c r="AA61" t="s">
        <v>192</v>
      </c>
      <c r="AB61" t="s">
        <v>56</v>
      </c>
      <c r="AC61" s="5">
        <v>40819.436041666668</v>
      </c>
      <c r="AD61" s="5"/>
      <c r="AE61" t="s">
        <v>58</v>
      </c>
      <c r="AF61" t="s">
        <v>58</v>
      </c>
      <c r="AG61">
        <f>WEEKNUM(AD61)</f>
        <v>0</v>
      </c>
      <c r="AH61" t="s">
        <v>59</v>
      </c>
      <c r="AI61" t="s">
        <v>1217</v>
      </c>
      <c r="AJ61" t="s">
        <v>1347</v>
      </c>
      <c r="AK61" s="6" t="str">
        <f t="shared" si="7"/>
        <v>x</v>
      </c>
      <c r="AL61" s="6" t="str">
        <f t="shared" si="8"/>
        <v>x</v>
      </c>
      <c r="AM61" s="6" t="str">
        <f t="shared" si="9"/>
        <v>x</v>
      </c>
      <c r="AN61" s="6" t="str">
        <f t="shared" si="10"/>
        <v>x</v>
      </c>
      <c r="AO61" t="s">
        <v>296</v>
      </c>
      <c r="AP61" t="s">
        <v>296</v>
      </c>
      <c r="AQ61" t="s">
        <v>59</v>
      </c>
      <c r="AR61" t="s">
        <v>1217</v>
      </c>
      <c r="AS61" t="s">
        <v>1347</v>
      </c>
      <c r="AT61" s="17" t="s">
        <v>1234</v>
      </c>
    </row>
    <row r="62" spans="2:46">
      <c r="B62" t="s">
        <v>299</v>
      </c>
      <c r="C62" t="s">
        <v>959</v>
      </c>
      <c r="D62" t="s">
        <v>67</v>
      </c>
      <c r="E62" t="s">
        <v>36</v>
      </c>
      <c r="F62" t="s">
        <v>69</v>
      </c>
      <c r="G62" t="s">
        <v>51</v>
      </c>
      <c r="J62" t="s">
        <v>37</v>
      </c>
      <c r="K62" t="s">
        <v>64</v>
      </c>
      <c r="L62" s="8" t="s">
        <v>298</v>
      </c>
      <c r="M62" t="s">
        <v>98</v>
      </c>
      <c r="N62" s="5">
        <v>40819.465914351851</v>
      </c>
      <c r="O62" s="5">
        <v>40819.441828703704</v>
      </c>
      <c r="P62" s="5"/>
      <c r="Q62" t="s">
        <v>53</v>
      </c>
      <c r="T62" t="s">
        <v>56</v>
      </c>
      <c r="V62" t="s">
        <v>104</v>
      </c>
      <c r="X62" t="s">
        <v>237</v>
      </c>
      <c r="Y62" s="17" t="s">
        <v>1234</v>
      </c>
      <c r="AA62" t="s">
        <v>192</v>
      </c>
      <c r="AB62" t="s">
        <v>56</v>
      </c>
      <c r="AC62" s="5">
        <v>40819.441828703704</v>
      </c>
      <c r="AD62" s="5"/>
      <c r="AE62" t="s">
        <v>58</v>
      </c>
      <c r="AF62" t="s">
        <v>58</v>
      </c>
      <c r="AG62">
        <f>WEEKNUM(AD62)</f>
        <v>0</v>
      </c>
      <c r="AH62" t="s">
        <v>59</v>
      </c>
      <c r="AI62" t="s">
        <v>1217</v>
      </c>
      <c r="AJ62" t="s">
        <v>1347</v>
      </c>
      <c r="AK62" s="6" t="str">
        <f t="shared" si="7"/>
        <v>x</v>
      </c>
      <c r="AL62" s="6" t="str">
        <f t="shared" si="8"/>
        <v>x</v>
      </c>
      <c r="AM62" s="6" t="str">
        <f t="shared" si="9"/>
        <v>x</v>
      </c>
      <c r="AN62" s="6" t="str">
        <f t="shared" si="10"/>
        <v>x</v>
      </c>
      <c r="AO62" t="s">
        <v>299</v>
      </c>
      <c r="AP62" t="s">
        <v>299</v>
      </c>
      <c r="AQ62" t="s">
        <v>59</v>
      </c>
      <c r="AR62" t="s">
        <v>1217</v>
      </c>
      <c r="AS62" t="s">
        <v>1347</v>
      </c>
      <c r="AT62" s="17" t="s">
        <v>1234</v>
      </c>
    </row>
    <row r="63" spans="2:46">
      <c r="B63" t="s">
        <v>300</v>
      </c>
      <c r="C63" t="s">
        <v>1237</v>
      </c>
      <c r="D63" t="s">
        <v>1188</v>
      </c>
      <c r="E63" t="s">
        <v>50</v>
      </c>
      <c r="F63" t="s">
        <v>69</v>
      </c>
      <c r="G63" t="s">
        <v>51</v>
      </c>
      <c r="H63" t="s">
        <v>86</v>
      </c>
      <c r="I63" t="s">
        <v>51</v>
      </c>
      <c r="J63" t="s">
        <v>37</v>
      </c>
      <c r="K63" t="s">
        <v>64</v>
      </c>
      <c r="L63" t="s">
        <v>301</v>
      </c>
      <c r="M63" t="s">
        <v>57</v>
      </c>
      <c r="N63" s="5">
        <v>40819.466111111113</v>
      </c>
      <c r="O63" s="5">
        <v>40819.444826388892</v>
      </c>
      <c r="P63" s="5">
        <v>41540.535370370373</v>
      </c>
      <c r="Q63" t="s">
        <v>53</v>
      </c>
      <c r="R63" t="s">
        <v>54</v>
      </c>
      <c r="S63" t="s">
        <v>55</v>
      </c>
      <c r="T63" t="s">
        <v>56</v>
      </c>
      <c r="U63" t="s">
        <v>87</v>
      </c>
      <c r="W63" t="s">
        <v>88</v>
      </c>
      <c r="X63" t="s">
        <v>237</v>
      </c>
      <c r="Y63" s="17" t="s">
        <v>1234</v>
      </c>
      <c r="Z63" t="s">
        <v>1234</v>
      </c>
      <c r="AA63" t="s">
        <v>192</v>
      </c>
      <c r="AB63" t="s">
        <v>56</v>
      </c>
      <c r="AC63" s="5">
        <v>40819.444826388892</v>
      </c>
      <c r="AD63" s="5">
        <v>41540.535370370373</v>
      </c>
      <c r="AE63" t="s">
        <v>58</v>
      </c>
      <c r="AF63" t="s">
        <v>58</v>
      </c>
      <c r="AG63">
        <f>WEEKNUM(AD63)</f>
        <v>39</v>
      </c>
      <c r="AH63" t="s">
        <v>59</v>
      </c>
      <c r="AI63" t="s">
        <v>1217</v>
      </c>
      <c r="AJ63" t="s">
        <v>1347</v>
      </c>
      <c r="AK63" s="6" t="str">
        <f t="shared" si="7"/>
        <v>x</v>
      </c>
      <c r="AL63" s="6" t="str">
        <f t="shared" si="8"/>
        <v>x</v>
      </c>
      <c r="AM63" s="6" t="str">
        <f t="shared" si="9"/>
        <v>x</v>
      </c>
      <c r="AN63" s="6" t="str">
        <f t="shared" si="10"/>
        <v>x</v>
      </c>
      <c r="AO63" t="s">
        <v>300</v>
      </c>
      <c r="AP63" t="s">
        <v>300</v>
      </c>
      <c r="AQ63" t="s">
        <v>59</v>
      </c>
      <c r="AR63" t="s">
        <v>1217</v>
      </c>
      <c r="AS63" t="s">
        <v>1347</v>
      </c>
      <c r="AT63" s="17" t="s">
        <v>1234</v>
      </c>
    </row>
    <row r="64" spans="2:46">
      <c r="B64" t="s">
        <v>310</v>
      </c>
      <c r="C64" t="s">
        <v>311</v>
      </c>
      <c r="D64" t="s">
        <v>1188</v>
      </c>
      <c r="E64" t="s">
        <v>50</v>
      </c>
      <c r="F64" t="s">
        <v>4</v>
      </c>
      <c r="J64" t="s">
        <v>117</v>
      </c>
      <c r="K64" t="s">
        <v>38</v>
      </c>
      <c r="L64" s="8"/>
      <c r="M64" t="s">
        <v>39</v>
      </c>
      <c r="N64" s="5">
        <v>41394.471446759257</v>
      </c>
      <c r="O64" s="5">
        <v>40824.484965277778</v>
      </c>
      <c r="P64" s="5">
        <v>41449.457106481481</v>
      </c>
      <c r="Q64" t="s">
        <v>173</v>
      </c>
      <c r="R64" t="s">
        <v>54</v>
      </c>
      <c r="S64" t="s">
        <v>55</v>
      </c>
      <c r="T64" t="s">
        <v>118</v>
      </c>
      <c r="U64" t="s">
        <v>312</v>
      </c>
      <c r="V64" t="s">
        <v>104</v>
      </c>
      <c r="X64" t="s">
        <v>209</v>
      </c>
      <c r="Y64" s="17" t="s">
        <v>1303</v>
      </c>
      <c r="AA64" t="s">
        <v>49</v>
      </c>
      <c r="AB64" t="s">
        <v>43</v>
      </c>
      <c r="AC64" s="5">
        <v>40824.484965277778</v>
      </c>
      <c r="AD64" s="5">
        <v>41449.457106481481</v>
      </c>
      <c r="AE64" t="s">
        <v>45</v>
      </c>
      <c r="AF64" t="s">
        <v>45</v>
      </c>
      <c r="AG64">
        <f>WEEKNUM(AD64)</f>
        <v>26</v>
      </c>
      <c r="AH64" t="s">
        <v>46</v>
      </c>
      <c r="AI64" s="9" t="s">
        <v>903</v>
      </c>
      <c r="AJ64" t="s">
        <v>1343</v>
      </c>
      <c r="AK64" s="6" t="str">
        <f t="shared" si="7"/>
        <v>x</v>
      </c>
      <c r="AL64" s="6" t="str">
        <f t="shared" si="8"/>
        <v>x</v>
      </c>
      <c r="AM64" s="6" t="str">
        <f t="shared" si="9"/>
        <v>x</v>
      </c>
      <c r="AN64" s="6" t="str">
        <f t="shared" si="10"/>
        <v>x</v>
      </c>
      <c r="AO64" t="s">
        <v>310</v>
      </c>
      <c r="AP64" t="s">
        <v>310</v>
      </c>
      <c r="AQ64" t="s">
        <v>46</v>
      </c>
      <c r="AR64" s="9" t="s">
        <v>903</v>
      </c>
      <c r="AS64" t="s">
        <v>1343</v>
      </c>
      <c r="AT64" s="17" t="s">
        <v>1303</v>
      </c>
    </row>
    <row r="65" spans="2:46">
      <c r="B65" t="s">
        <v>314</v>
      </c>
      <c r="C65" t="s">
        <v>315</v>
      </c>
      <c r="D65" t="s">
        <v>35</v>
      </c>
      <c r="E65" t="s">
        <v>36</v>
      </c>
      <c r="F65" t="s">
        <v>4</v>
      </c>
      <c r="G65" t="s">
        <v>316</v>
      </c>
      <c r="J65" t="s">
        <v>130</v>
      </c>
      <c r="K65" t="s">
        <v>47</v>
      </c>
      <c r="L65" s="8"/>
      <c r="M65" t="s">
        <v>268</v>
      </c>
      <c r="N65" s="5">
        <v>41394.474212962959</v>
      </c>
      <c r="O65" s="5">
        <v>40827.59648148148</v>
      </c>
      <c r="P65" s="5"/>
      <c r="T65" t="s">
        <v>40</v>
      </c>
      <c r="U65" t="s">
        <v>317</v>
      </c>
      <c r="V65" t="s">
        <v>104</v>
      </c>
      <c r="X65" t="s">
        <v>142</v>
      </c>
      <c r="Y65" s="17" t="s">
        <v>1123</v>
      </c>
      <c r="AA65" t="s">
        <v>49</v>
      </c>
      <c r="AB65" t="s">
        <v>43</v>
      </c>
      <c r="AC65" s="5">
        <v>40827.59648148148</v>
      </c>
      <c r="AD65" s="5"/>
      <c r="AE65" t="s">
        <v>45</v>
      </c>
      <c r="AF65" t="s">
        <v>45</v>
      </c>
      <c r="AG65">
        <f>WEEKNUM(AD65)</f>
        <v>0</v>
      </c>
      <c r="AH65" t="s">
        <v>59</v>
      </c>
      <c r="AI65" t="s">
        <v>888</v>
      </c>
      <c r="AJ65" t="s">
        <v>1347</v>
      </c>
      <c r="AK65" s="6" t="str">
        <f t="shared" si="7"/>
        <v>x</v>
      </c>
      <c r="AL65" s="6" t="str">
        <f t="shared" si="8"/>
        <v>x</v>
      </c>
      <c r="AM65" s="6" t="str">
        <f t="shared" si="9"/>
        <v>x</v>
      </c>
      <c r="AN65" s="6" t="str">
        <f t="shared" si="10"/>
        <v>x</v>
      </c>
      <c r="AO65" t="s">
        <v>314</v>
      </c>
      <c r="AP65" t="s">
        <v>314</v>
      </c>
      <c r="AQ65" t="s">
        <v>59</v>
      </c>
      <c r="AR65" t="s">
        <v>888</v>
      </c>
      <c r="AS65" t="s">
        <v>1347</v>
      </c>
      <c r="AT65" s="17" t="s">
        <v>1123</v>
      </c>
    </row>
    <row r="66" spans="2:46">
      <c r="B66" t="s">
        <v>322</v>
      </c>
      <c r="C66" t="s">
        <v>323</v>
      </c>
      <c r="D66" t="s">
        <v>1188</v>
      </c>
      <c r="E66" t="s">
        <v>50</v>
      </c>
      <c r="F66" t="s">
        <v>4</v>
      </c>
      <c r="J66" t="s">
        <v>325</v>
      </c>
      <c r="K66" t="s">
        <v>47</v>
      </c>
      <c r="L66" s="8"/>
      <c r="M66" t="s">
        <v>321</v>
      </c>
      <c r="N66" s="5">
        <v>41122.756782407407</v>
      </c>
      <c r="O66" s="5">
        <v>40836.158009259256</v>
      </c>
      <c r="P66" s="5">
        <v>41544.635069444441</v>
      </c>
      <c r="Q66" t="s">
        <v>133</v>
      </c>
      <c r="R66" t="s">
        <v>326</v>
      </c>
      <c r="S66" t="s">
        <v>55</v>
      </c>
      <c r="T66" t="s">
        <v>109</v>
      </c>
      <c r="U66" t="s">
        <v>208</v>
      </c>
      <c r="V66" t="s">
        <v>104</v>
      </c>
      <c r="X66" t="s">
        <v>328</v>
      </c>
      <c r="Y66" s="17" t="s">
        <v>1164</v>
      </c>
      <c r="AA66" t="s">
        <v>42</v>
      </c>
      <c r="AB66" t="s">
        <v>74</v>
      </c>
      <c r="AC66" s="5">
        <v>40836.158009259256</v>
      </c>
      <c r="AD66" s="5">
        <v>41544.635069444441</v>
      </c>
      <c r="AE66" t="s">
        <v>220</v>
      </c>
      <c r="AF66" t="s">
        <v>220</v>
      </c>
      <c r="AG66">
        <f>WEEKNUM(AD66)</f>
        <v>39</v>
      </c>
      <c r="AH66" t="s">
        <v>46</v>
      </c>
      <c r="AI66" t="s">
        <v>904</v>
      </c>
      <c r="AJ66" t="s">
        <v>1347</v>
      </c>
      <c r="AK66" s="6" t="str">
        <f t="shared" si="7"/>
        <v>x</v>
      </c>
      <c r="AL66" s="6" t="str">
        <f t="shared" si="8"/>
        <v>x</v>
      </c>
      <c r="AM66" s="6" t="str">
        <f t="shared" si="9"/>
        <v>x</v>
      </c>
      <c r="AN66" s="6" t="str">
        <f t="shared" si="10"/>
        <v>x</v>
      </c>
      <c r="AO66" t="s">
        <v>322</v>
      </c>
      <c r="AP66" t="s">
        <v>322</v>
      </c>
      <c r="AQ66" t="s">
        <v>46</v>
      </c>
      <c r="AR66" t="s">
        <v>904</v>
      </c>
      <c r="AS66" t="s">
        <v>1347</v>
      </c>
      <c r="AT66" s="17" t="s">
        <v>1164</v>
      </c>
    </row>
    <row r="67" spans="2:46">
      <c r="B67" t="s">
        <v>329</v>
      </c>
      <c r="C67" t="s">
        <v>330</v>
      </c>
      <c r="D67" t="s">
        <v>1188</v>
      </c>
      <c r="E67" t="s">
        <v>50</v>
      </c>
      <c r="F67" t="s">
        <v>4</v>
      </c>
      <c r="G67" t="s">
        <v>331</v>
      </c>
      <c r="J67" t="s">
        <v>325</v>
      </c>
      <c r="K67" t="s">
        <v>108</v>
      </c>
      <c r="L67" s="8"/>
      <c r="M67" t="s">
        <v>191</v>
      </c>
      <c r="N67" s="5">
        <v>40962.402777777781</v>
      </c>
      <c r="O67" s="5">
        <v>40836.165266203701</v>
      </c>
      <c r="P67" s="5">
        <v>41544.635625000003</v>
      </c>
      <c r="Q67" t="s">
        <v>133</v>
      </c>
      <c r="R67" t="s">
        <v>326</v>
      </c>
      <c r="S67" t="s">
        <v>55</v>
      </c>
      <c r="T67" t="s">
        <v>109</v>
      </c>
      <c r="U67" t="s">
        <v>208</v>
      </c>
      <c r="V67" t="s">
        <v>104</v>
      </c>
      <c r="X67" t="s">
        <v>328</v>
      </c>
      <c r="Y67" s="9" t="s">
        <v>1248</v>
      </c>
      <c r="AA67" t="s">
        <v>219</v>
      </c>
      <c r="AB67" t="s">
        <v>43</v>
      </c>
      <c r="AC67" s="5">
        <v>40836.165266203701</v>
      </c>
      <c r="AD67" s="5">
        <v>41544.635625000003</v>
      </c>
      <c r="AE67" t="s">
        <v>309</v>
      </c>
      <c r="AF67" t="s">
        <v>309</v>
      </c>
      <c r="AG67">
        <f>WEEKNUM(AD67)</f>
        <v>39</v>
      </c>
      <c r="AH67" t="s">
        <v>46</v>
      </c>
      <c r="AI67" t="s">
        <v>1535</v>
      </c>
      <c r="AJ67" t="s">
        <v>1536</v>
      </c>
      <c r="AK67" s="6" t="str">
        <f t="shared" si="7"/>
        <v>x</v>
      </c>
      <c r="AL67" s="6" t="str">
        <f t="shared" si="8"/>
        <v>x</v>
      </c>
      <c r="AM67" s="6" t="str">
        <f t="shared" si="9"/>
        <v>x</v>
      </c>
      <c r="AN67" s="6" t="str">
        <f t="shared" si="10"/>
        <v>x</v>
      </c>
      <c r="AO67" t="s">
        <v>329</v>
      </c>
      <c r="AP67" t="s">
        <v>329</v>
      </c>
      <c r="AQ67" t="s">
        <v>46</v>
      </c>
      <c r="AR67" t="s">
        <v>1535</v>
      </c>
      <c r="AS67" t="s">
        <v>1536</v>
      </c>
      <c r="AT67" s="9" t="s">
        <v>1248</v>
      </c>
    </row>
    <row r="68" spans="2:46">
      <c r="B68" t="s">
        <v>332</v>
      </c>
      <c r="C68" t="s">
        <v>1162</v>
      </c>
      <c r="D68" t="s">
        <v>35</v>
      </c>
      <c r="E68" t="s">
        <v>83</v>
      </c>
      <c r="F68" t="s">
        <v>4</v>
      </c>
      <c r="H68" t="s">
        <v>1163</v>
      </c>
      <c r="J68" t="s">
        <v>325</v>
      </c>
      <c r="K68" t="s">
        <v>38</v>
      </c>
      <c r="L68" s="8"/>
      <c r="M68" t="s">
        <v>328</v>
      </c>
      <c r="N68" s="5">
        <v>40855.647152777776</v>
      </c>
      <c r="O68" s="5">
        <v>40836.184270833335</v>
      </c>
      <c r="P68" s="5"/>
      <c r="T68" t="s">
        <v>118</v>
      </c>
      <c r="U68" t="s">
        <v>327</v>
      </c>
      <c r="V68" t="s">
        <v>104</v>
      </c>
      <c r="X68" t="s">
        <v>328</v>
      </c>
      <c r="Y68" s="9" t="s">
        <v>1161</v>
      </c>
      <c r="AA68" t="s">
        <v>219</v>
      </c>
      <c r="AB68" t="s">
        <v>43</v>
      </c>
      <c r="AC68" s="5">
        <v>40836.184270833335</v>
      </c>
      <c r="AD68" s="5"/>
      <c r="AE68" t="s">
        <v>220</v>
      </c>
      <c r="AF68" t="s">
        <v>220</v>
      </c>
      <c r="AG68">
        <f>WEEKNUM(AD68)</f>
        <v>0</v>
      </c>
      <c r="AH68" t="s">
        <v>46</v>
      </c>
      <c r="AI68" t="s">
        <v>888</v>
      </c>
      <c r="AJ68" t="s">
        <v>1347</v>
      </c>
      <c r="AK68" s="6" t="str">
        <f t="shared" ref="AK68:AK131" si="11">IF(ISERROR(MATCH(AO68,AP68,0)),"ERROR","x")</f>
        <v>x</v>
      </c>
      <c r="AL68" s="6" t="str">
        <f t="shared" ref="AL68:AL131" si="12">IF(ISERROR(MATCH(AH68,AQ68,0)),"ERROR","x")</f>
        <v>x</v>
      </c>
      <c r="AM68" s="6" t="str">
        <f t="shared" ref="AM68:AM131" si="13">IF(ISERROR(MATCH(Y68,AT68,0)),"ERROR","x")</f>
        <v>x</v>
      </c>
      <c r="AN68" s="6" t="str">
        <f t="shared" ref="AN68:AN131" si="14">IF(ISERROR(MATCH(AI68,AR68,0)),"ERROR","x")</f>
        <v>x</v>
      </c>
      <c r="AO68" t="s">
        <v>332</v>
      </c>
      <c r="AP68" t="s">
        <v>332</v>
      </c>
      <c r="AQ68" t="s">
        <v>46</v>
      </c>
      <c r="AR68" t="s">
        <v>888</v>
      </c>
      <c r="AS68" t="s">
        <v>1347</v>
      </c>
      <c r="AT68" s="9" t="s">
        <v>1161</v>
      </c>
    </row>
    <row r="69" spans="2:46">
      <c r="B69" t="s">
        <v>333</v>
      </c>
      <c r="C69" t="s">
        <v>334</v>
      </c>
      <c r="D69" t="s">
        <v>35</v>
      </c>
      <c r="E69" t="s">
        <v>36</v>
      </c>
      <c r="F69" t="s">
        <v>4</v>
      </c>
      <c r="I69" t="s">
        <v>262</v>
      </c>
      <c r="J69" t="s">
        <v>37</v>
      </c>
      <c r="K69" t="s">
        <v>38</v>
      </c>
      <c r="L69" s="8" t="s">
        <v>1651</v>
      </c>
      <c r="M69" t="s">
        <v>335</v>
      </c>
      <c r="N69" s="5">
        <v>41164.440370370372</v>
      </c>
      <c r="O69" s="5">
        <v>40841.455914351849</v>
      </c>
      <c r="P69" s="5"/>
      <c r="R69" t="s">
        <v>1197</v>
      </c>
      <c r="T69" t="s">
        <v>40</v>
      </c>
      <c r="U69" t="s">
        <v>336</v>
      </c>
      <c r="X69" t="s">
        <v>191</v>
      </c>
      <c r="Y69" s="9" t="s">
        <v>1161</v>
      </c>
      <c r="AA69" t="s">
        <v>42</v>
      </c>
      <c r="AB69" t="s">
        <v>43</v>
      </c>
      <c r="AC69" s="5">
        <v>40841.455914351849</v>
      </c>
      <c r="AD69" s="5"/>
      <c r="AE69" t="s">
        <v>45</v>
      </c>
      <c r="AF69" t="s">
        <v>45</v>
      </c>
      <c r="AG69">
        <f>WEEKNUM(AD69)</f>
        <v>0</v>
      </c>
      <c r="AH69" t="s">
        <v>46</v>
      </c>
      <c r="AI69" t="s">
        <v>888</v>
      </c>
      <c r="AJ69" t="s">
        <v>1347</v>
      </c>
      <c r="AK69" s="6" t="str">
        <f t="shared" si="11"/>
        <v>x</v>
      </c>
      <c r="AL69" s="6" t="str">
        <f t="shared" si="12"/>
        <v>x</v>
      </c>
      <c r="AM69" s="6" t="str">
        <f t="shared" si="13"/>
        <v>x</v>
      </c>
      <c r="AN69" s="6" t="str">
        <f t="shared" si="14"/>
        <v>x</v>
      </c>
      <c r="AO69" t="s">
        <v>333</v>
      </c>
      <c r="AP69" t="s">
        <v>333</v>
      </c>
      <c r="AQ69" t="s">
        <v>46</v>
      </c>
      <c r="AR69" t="s">
        <v>888</v>
      </c>
      <c r="AS69" t="s">
        <v>1347</v>
      </c>
      <c r="AT69" s="9" t="s">
        <v>1161</v>
      </c>
    </row>
    <row r="70" spans="2:46">
      <c r="B70" t="s">
        <v>339</v>
      </c>
      <c r="C70" t="s">
        <v>1525</v>
      </c>
      <c r="D70" t="s">
        <v>71</v>
      </c>
      <c r="E70" t="s">
        <v>83</v>
      </c>
      <c r="F70" t="s">
        <v>4</v>
      </c>
      <c r="G70" t="s">
        <v>46</v>
      </c>
      <c r="J70" t="s">
        <v>37</v>
      </c>
      <c r="K70" t="s">
        <v>47</v>
      </c>
      <c r="M70" t="s">
        <v>95</v>
      </c>
      <c r="N70" s="5">
        <v>41199.661030092589</v>
      </c>
      <c r="O70" s="5">
        <v>40850.506851851853</v>
      </c>
      <c r="P70" s="5">
        <v>41173.481770833336</v>
      </c>
      <c r="Q70" t="s">
        <v>173</v>
      </c>
      <c r="R70" t="s">
        <v>54</v>
      </c>
      <c r="T70" t="s">
        <v>56</v>
      </c>
      <c r="U70" t="s">
        <v>165</v>
      </c>
      <c r="X70" t="s">
        <v>95</v>
      </c>
      <c r="Y70" s="9" t="s">
        <v>1117</v>
      </c>
      <c r="Z70">
        <v>11913</v>
      </c>
      <c r="AA70" t="s">
        <v>42</v>
      </c>
      <c r="AB70" t="s">
        <v>56</v>
      </c>
      <c r="AC70" s="5">
        <v>40850.506851851853</v>
      </c>
      <c r="AD70" s="5"/>
      <c r="AE70" t="s">
        <v>58</v>
      </c>
      <c r="AF70" t="s">
        <v>58</v>
      </c>
      <c r="AG70">
        <f>WEEKNUM(AD70)</f>
        <v>0</v>
      </c>
      <c r="AH70" t="s">
        <v>46</v>
      </c>
      <c r="AI70" t="s">
        <v>56</v>
      </c>
      <c r="AJ70" t="s">
        <v>1347</v>
      </c>
      <c r="AK70" s="6" t="str">
        <f t="shared" si="11"/>
        <v>x</v>
      </c>
      <c r="AL70" s="6" t="str">
        <f t="shared" si="12"/>
        <v>x</v>
      </c>
      <c r="AM70" s="6" t="str">
        <f t="shared" si="13"/>
        <v>x</v>
      </c>
      <c r="AN70" s="6" t="str">
        <f t="shared" si="14"/>
        <v>x</v>
      </c>
      <c r="AO70" t="s">
        <v>339</v>
      </c>
      <c r="AP70" t="s">
        <v>339</v>
      </c>
      <c r="AQ70" t="s">
        <v>46</v>
      </c>
      <c r="AR70" t="s">
        <v>56</v>
      </c>
      <c r="AS70" t="s">
        <v>1347</v>
      </c>
      <c r="AT70" s="9" t="s">
        <v>1117</v>
      </c>
    </row>
    <row r="71" spans="2:46">
      <c r="B71" t="s">
        <v>341</v>
      </c>
      <c r="C71" t="s">
        <v>342</v>
      </c>
      <c r="D71" t="s">
        <v>1188</v>
      </c>
      <c r="E71" t="s">
        <v>68</v>
      </c>
      <c r="F71" t="s">
        <v>4</v>
      </c>
      <c r="J71" t="s">
        <v>84</v>
      </c>
      <c r="K71" t="s">
        <v>108</v>
      </c>
      <c r="L71" s="8"/>
      <c r="M71" t="s">
        <v>343</v>
      </c>
      <c r="N71" s="5">
        <v>41012.412916666668</v>
      </c>
      <c r="O71" s="5">
        <v>40852.517777777779</v>
      </c>
      <c r="P71" s="5">
        <v>41277.699502314812</v>
      </c>
      <c r="Q71" t="s">
        <v>249</v>
      </c>
      <c r="R71" t="s">
        <v>54</v>
      </c>
      <c r="S71" t="s">
        <v>55</v>
      </c>
      <c r="T71" t="s">
        <v>118</v>
      </c>
      <c r="U71" t="s">
        <v>288</v>
      </c>
      <c r="V71" t="s">
        <v>104</v>
      </c>
      <c r="X71" t="s">
        <v>191</v>
      </c>
      <c r="Y71" s="9" t="s">
        <v>1303</v>
      </c>
      <c r="AA71" t="s">
        <v>219</v>
      </c>
      <c r="AB71" t="s">
        <v>74</v>
      </c>
      <c r="AC71" s="5">
        <v>40852.517777777779</v>
      </c>
      <c r="AD71" s="5">
        <v>41409.682812500003</v>
      </c>
      <c r="AE71" t="s">
        <v>44</v>
      </c>
      <c r="AF71" t="s">
        <v>44</v>
      </c>
      <c r="AG71">
        <f>WEEKNUM(AD71)</f>
        <v>20</v>
      </c>
      <c r="AH71" t="s">
        <v>46</v>
      </c>
      <c r="AI71" t="s">
        <v>904</v>
      </c>
      <c r="AJ71" t="s">
        <v>1347</v>
      </c>
      <c r="AK71" s="6" t="str">
        <f t="shared" si="11"/>
        <v>x</v>
      </c>
      <c r="AL71" s="6" t="str">
        <f t="shared" si="12"/>
        <v>x</v>
      </c>
      <c r="AM71" s="6" t="str">
        <f t="shared" si="13"/>
        <v>x</v>
      </c>
      <c r="AN71" s="6" t="str">
        <f t="shared" si="14"/>
        <v>x</v>
      </c>
      <c r="AO71" t="s">
        <v>341</v>
      </c>
      <c r="AP71" t="s">
        <v>341</v>
      </c>
      <c r="AQ71" t="s">
        <v>46</v>
      </c>
      <c r="AR71" t="s">
        <v>904</v>
      </c>
      <c r="AS71" t="s">
        <v>1347</v>
      </c>
      <c r="AT71" s="9" t="s">
        <v>1303</v>
      </c>
    </row>
    <row r="72" spans="2:46">
      <c r="B72" t="s">
        <v>346</v>
      </c>
      <c r="C72" t="s">
        <v>347</v>
      </c>
      <c r="D72" t="s">
        <v>1188</v>
      </c>
      <c r="E72" t="s">
        <v>50</v>
      </c>
      <c r="F72" t="s">
        <v>4</v>
      </c>
      <c r="G72" t="s">
        <v>344</v>
      </c>
      <c r="J72" t="s">
        <v>72</v>
      </c>
      <c r="K72" t="s">
        <v>64</v>
      </c>
      <c r="M72" t="s">
        <v>338</v>
      </c>
      <c r="N72" s="5">
        <v>40858.455312500002</v>
      </c>
      <c r="O72" s="5">
        <v>40852.516493055555</v>
      </c>
      <c r="P72" s="5">
        <v>41481.682650462964</v>
      </c>
      <c r="Q72" t="s">
        <v>53</v>
      </c>
      <c r="R72" t="s">
        <v>132</v>
      </c>
      <c r="S72" t="s">
        <v>55</v>
      </c>
      <c r="T72" t="s">
        <v>118</v>
      </c>
      <c r="U72" t="s">
        <v>123</v>
      </c>
      <c r="V72" t="s">
        <v>104</v>
      </c>
      <c r="X72" t="s">
        <v>345</v>
      </c>
      <c r="Y72" s="17" t="s">
        <v>1164</v>
      </c>
      <c r="AA72" t="s">
        <v>63</v>
      </c>
      <c r="AB72" t="s">
        <v>43</v>
      </c>
      <c r="AC72" s="5">
        <v>40852.516493055555</v>
      </c>
      <c r="AD72" s="5">
        <v>41481.682650462964</v>
      </c>
      <c r="AE72" t="s">
        <v>220</v>
      </c>
      <c r="AF72" t="s">
        <v>220</v>
      </c>
      <c r="AG72">
        <f>WEEKNUM(AD72)</f>
        <v>30</v>
      </c>
      <c r="AH72" t="s">
        <v>59</v>
      </c>
      <c r="AI72" t="s">
        <v>888</v>
      </c>
      <c r="AJ72" t="s">
        <v>1347</v>
      </c>
      <c r="AK72" s="6" t="str">
        <f t="shared" si="11"/>
        <v>x</v>
      </c>
      <c r="AL72" s="6" t="str">
        <f t="shared" si="12"/>
        <v>x</v>
      </c>
      <c r="AM72" s="6" t="str">
        <f t="shared" si="13"/>
        <v>x</v>
      </c>
      <c r="AN72" s="6" t="str">
        <f t="shared" si="14"/>
        <v>x</v>
      </c>
      <c r="AO72" t="s">
        <v>346</v>
      </c>
      <c r="AP72" t="s">
        <v>346</v>
      </c>
      <c r="AQ72" t="s">
        <v>59</v>
      </c>
      <c r="AR72" t="s">
        <v>888</v>
      </c>
      <c r="AS72" t="s">
        <v>1347</v>
      </c>
      <c r="AT72" s="17" t="s">
        <v>1164</v>
      </c>
    </row>
    <row r="73" spans="2:46">
      <c r="B73" t="s">
        <v>349</v>
      </c>
      <c r="C73" t="s">
        <v>350</v>
      </c>
      <c r="D73" t="s">
        <v>1188</v>
      </c>
      <c r="E73" t="s">
        <v>50</v>
      </c>
      <c r="F73" t="s">
        <v>4</v>
      </c>
      <c r="G73" t="s">
        <v>46</v>
      </c>
      <c r="I73">
        <v>20111107</v>
      </c>
      <c r="J73" t="s">
        <v>37</v>
      </c>
      <c r="K73" t="s">
        <v>38</v>
      </c>
      <c r="L73" t="s">
        <v>351</v>
      </c>
      <c r="M73" t="s">
        <v>98</v>
      </c>
      <c r="N73" s="5">
        <v>40856.772418981483</v>
      </c>
      <c r="O73" s="5">
        <v>40856.769675925927</v>
      </c>
      <c r="P73" s="5">
        <v>41677.735972222225</v>
      </c>
      <c r="Q73" t="s">
        <v>173</v>
      </c>
      <c r="R73" t="s">
        <v>54</v>
      </c>
      <c r="S73" t="s">
        <v>55</v>
      </c>
      <c r="T73" t="s">
        <v>56</v>
      </c>
      <c r="U73" t="s">
        <v>62</v>
      </c>
      <c r="V73" t="s">
        <v>104</v>
      </c>
      <c r="X73" t="s">
        <v>98</v>
      </c>
      <c r="Y73" s="17" t="s">
        <v>1117</v>
      </c>
      <c r="Z73">
        <v>11928</v>
      </c>
      <c r="AA73" t="s">
        <v>42</v>
      </c>
      <c r="AB73" t="s">
        <v>56</v>
      </c>
      <c r="AC73" s="5">
        <v>40856.769675925927</v>
      </c>
      <c r="AD73" s="5">
        <v>41677.735972222225</v>
      </c>
      <c r="AE73" t="s">
        <v>58</v>
      </c>
      <c r="AF73" t="s">
        <v>58</v>
      </c>
      <c r="AG73">
        <f>WEEKNUM(AD73)</f>
        <v>6</v>
      </c>
      <c r="AH73" t="s">
        <v>46</v>
      </c>
      <c r="AI73" t="s">
        <v>56</v>
      </c>
      <c r="AJ73" t="s">
        <v>1347</v>
      </c>
      <c r="AK73" s="6" t="str">
        <f t="shared" si="11"/>
        <v>x</v>
      </c>
      <c r="AL73" s="6" t="str">
        <f t="shared" si="12"/>
        <v>x</v>
      </c>
      <c r="AM73" s="6" t="str">
        <f t="shared" si="13"/>
        <v>x</v>
      </c>
      <c r="AN73" s="6" t="str">
        <f t="shared" si="14"/>
        <v>x</v>
      </c>
      <c r="AO73" t="s">
        <v>349</v>
      </c>
      <c r="AP73" t="s">
        <v>349</v>
      </c>
      <c r="AQ73" t="s">
        <v>46</v>
      </c>
      <c r="AR73" t="s">
        <v>56</v>
      </c>
      <c r="AS73" t="s">
        <v>1347</v>
      </c>
      <c r="AT73" s="17" t="s">
        <v>1117</v>
      </c>
    </row>
    <row r="74" spans="2:46">
      <c r="B74" t="s">
        <v>352</v>
      </c>
      <c r="C74" t="s">
        <v>353</v>
      </c>
      <c r="D74" t="s">
        <v>71</v>
      </c>
      <c r="E74" t="s">
        <v>68</v>
      </c>
      <c r="F74" t="s">
        <v>4</v>
      </c>
      <c r="G74" t="s">
        <v>46</v>
      </c>
      <c r="J74" t="s">
        <v>37</v>
      </c>
      <c r="K74" t="s">
        <v>47</v>
      </c>
      <c r="L74">
        <v>1864</v>
      </c>
      <c r="M74" t="s">
        <v>98</v>
      </c>
      <c r="N74" s="5">
        <v>40856.785173611112</v>
      </c>
      <c r="O74" s="5">
        <v>40856.781446759262</v>
      </c>
      <c r="P74" s="5">
        <v>41108.335173611114</v>
      </c>
      <c r="Q74" t="s">
        <v>99</v>
      </c>
      <c r="R74" t="s">
        <v>326</v>
      </c>
      <c r="T74" t="s">
        <v>56</v>
      </c>
      <c r="U74" t="s">
        <v>62</v>
      </c>
      <c r="V74" t="s">
        <v>104</v>
      </c>
      <c r="X74" t="s">
        <v>98</v>
      </c>
      <c r="Y74" s="17" t="s">
        <v>1117</v>
      </c>
      <c r="Z74">
        <v>11852</v>
      </c>
      <c r="AA74" t="s">
        <v>192</v>
      </c>
      <c r="AB74" t="s">
        <v>56</v>
      </c>
      <c r="AC74" s="5">
        <v>40856.781446759262</v>
      </c>
      <c r="AD74" s="5"/>
      <c r="AE74" t="s">
        <v>58</v>
      </c>
      <c r="AF74" t="s">
        <v>58</v>
      </c>
      <c r="AG74">
        <f>WEEKNUM(AD74)</f>
        <v>0</v>
      </c>
      <c r="AH74" t="s">
        <v>46</v>
      </c>
      <c r="AI74" t="s">
        <v>56</v>
      </c>
      <c r="AJ74" t="s">
        <v>1347</v>
      </c>
      <c r="AK74" s="6" t="str">
        <f t="shared" si="11"/>
        <v>x</v>
      </c>
      <c r="AL74" s="6" t="str">
        <f t="shared" si="12"/>
        <v>x</v>
      </c>
      <c r="AM74" s="6" t="str">
        <f t="shared" si="13"/>
        <v>x</v>
      </c>
      <c r="AN74" s="6" t="str">
        <f t="shared" si="14"/>
        <v>x</v>
      </c>
      <c r="AO74" t="s">
        <v>352</v>
      </c>
      <c r="AP74" t="s">
        <v>352</v>
      </c>
      <c r="AQ74" t="s">
        <v>46</v>
      </c>
      <c r="AR74" t="s">
        <v>56</v>
      </c>
      <c r="AS74" t="s">
        <v>1347</v>
      </c>
      <c r="AT74" s="17" t="s">
        <v>1117</v>
      </c>
    </row>
    <row r="75" spans="2:46">
      <c r="B75" t="s">
        <v>355</v>
      </c>
      <c r="C75" t="s">
        <v>356</v>
      </c>
      <c r="D75" t="s">
        <v>35</v>
      </c>
      <c r="E75" t="s">
        <v>36</v>
      </c>
      <c r="F75" t="s">
        <v>4</v>
      </c>
      <c r="G75" t="s">
        <v>357</v>
      </c>
      <c r="I75" t="s">
        <v>262</v>
      </c>
      <c r="J75" t="s">
        <v>37</v>
      </c>
      <c r="K75" t="s">
        <v>64</v>
      </c>
      <c r="M75" t="s">
        <v>124</v>
      </c>
      <c r="N75" s="5">
        <v>41011.640752314815</v>
      </c>
      <c r="O75" s="5">
        <v>40863.623136574075</v>
      </c>
      <c r="P75" s="5"/>
      <c r="T75" t="s">
        <v>40</v>
      </c>
      <c r="X75" t="s">
        <v>41</v>
      </c>
      <c r="Y75" s="17" t="s">
        <v>1123</v>
      </c>
      <c r="AA75" t="s">
        <v>63</v>
      </c>
      <c r="AB75" t="s">
        <v>43</v>
      </c>
      <c r="AC75" s="5">
        <v>40863.623136574075</v>
      </c>
      <c r="AD75" s="5"/>
      <c r="AE75" t="s">
        <v>45</v>
      </c>
      <c r="AF75" t="s">
        <v>45</v>
      </c>
      <c r="AG75">
        <f>WEEKNUM(AD75)</f>
        <v>0</v>
      </c>
      <c r="AH75" t="s">
        <v>59</v>
      </c>
      <c r="AI75" t="s">
        <v>888</v>
      </c>
      <c r="AJ75" t="s">
        <v>1347</v>
      </c>
      <c r="AK75" s="6" t="str">
        <f t="shared" si="11"/>
        <v>x</v>
      </c>
      <c r="AL75" s="6" t="str">
        <f t="shared" si="12"/>
        <v>x</v>
      </c>
      <c r="AM75" s="6" t="str">
        <f t="shared" si="13"/>
        <v>x</v>
      </c>
      <c r="AN75" s="6" t="str">
        <f t="shared" si="14"/>
        <v>x</v>
      </c>
      <c r="AO75" t="s">
        <v>355</v>
      </c>
      <c r="AP75" t="s">
        <v>355</v>
      </c>
      <c r="AQ75" t="s">
        <v>59</v>
      </c>
      <c r="AR75" t="s">
        <v>888</v>
      </c>
      <c r="AS75" t="s">
        <v>1347</v>
      </c>
      <c r="AT75" s="17" t="s">
        <v>1123</v>
      </c>
    </row>
    <row r="76" spans="2:46">
      <c r="B76" t="s">
        <v>359</v>
      </c>
      <c r="C76" t="s">
        <v>360</v>
      </c>
      <c r="D76" t="s">
        <v>71</v>
      </c>
      <c r="E76" t="s">
        <v>83</v>
      </c>
      <c r="F76" t="s">
        <v>69</v>
      </c>
      <c r="G76" t="s">
        <v>361</v>
      </c>
      <c r="H76" t="s">
        <v>362</v>
      </c>
      <c r="I76" t="s">
        <v>363</v>
      </c>
      <c r="J76" t="s">
        <v>37</v>
      </c>
      <c r="K76" t="s">
        <v>47</v>
      </c>
      <c r="M76" t="s">
        <v>41</v>
      </c>
      <c r="N76" s="5">
        <v>41164.379594907405</v>
      </c>
      <c r="O76" s="5">
        <v>40864.666168981479</v>
      </c>
      <c r="P76" s="5">
        <v>41184.678553240738</v>
      </c>
      <c r="Q76" t="s">
        <v>61</v>
      </c>
      <c r="R76" t="s">
        <v>54</v>
      </c>
      <c r="T76" t="s">
        <v>40</v>
      </c>
      <c r="U76" t="s">
        <v>364</v>
      </c>
      <c r="X76" t="s">
        <v>41</v>
      </c>
      <c r="Y76" s="9" t="s">
        <v>1123</v>
      </c>
      <c r="AA76" t="s">
        <v>42</v>
      </c>
      <c r="AB76" t="s">
        <v>43</v>
      </c>
      <c r="AC76" s="5">
        <v>40864.666168981479</v>
      </c>
      <c r="AD76" s="5"/>
      <c r="AE76" t="s">
        <v>45</v>
      </c>
      <c r="AF76" t="s">
        <v>45</v>
      </c>
      <c r="AG76">
        <f>WEEKNUM(AD76)</f>
        <v>0</v>
      </c>
      <c r="AH76" t="s">
        <v>59</v>
      </c>
      <c r="AI76" t="s">
        <v>888</v>
      </c>
      <c r="AJ76" t="s">
        <v>1347</v>
      </c>
      <c r="AK76" s="6" t="str">
        <f t="shared" si="11"/>
        <v>x</v>
      </c>
      <c r="AL76" s="6" t="str">
        <f t="shared" si="12"/>
        <v>x</v>
      </c>
      <c r="AM76" s="6" t="str">
        <f t="shared" si="13"/>
        <v>x</v>
      </c>
      <c r="AN76" s="6" t="str">
        <f t="shared" si="14"/>
        <v>x</v>
      </c>
      <c r="AO76" t="s">
        <v>359</v>
      </c>
      <c r="AP76" t="s">
        <v>359</v>
      </c>
      <c r="AQ76" t="s">
        <v>59</v>
      </c>
      <c r="AR76" t="s">
        <v>888</v>
      </c>
      <c r="AS76" t="s">
        <v>1347</v>
      </c>
      <c r="AT76" s="9" t="s">
        <v>1123</v>
      </c>
    </row>
    <row r="77" spans="2:46">
      <c r="B77" t="s">
        <v>365</v>
      </c>
      <c r="C77" t="s">
        <v>366</v>
      </c>
      <c r="D77" t="s">
        <v>71</v>
      </c>
      <c r="E77" t="s">
        <v>68</v>
      </c>
      <c r="F77" t="s">
        <v>69</v>
      </c>
      <c r="G77" t="s">
        <v>367</v>
      </c>
      <c r="H77" t="s">
        <v>367</v>
      </c>
      <c r="I77" t="s">
        <v>368</v>
      </c>
      <c r="J77" t="s">
        <v>37</v>
      </c>
      <c r="K77" t="s">
        <v>47</v>
      </c>
      <c r="L77" t="s">
        <v>369</v>
      </c>
      <c r="M77" t="s">
        <v>57</v>
      </c>
      <c r="N77" s="5">
        <v>40868.386469907404</v>
      </c>
      <c r="O77" s="5">
        <v>40868.382939814815</v>
      </c>
      <c r="P77" s="5">
        <v>41164.621886574074</v>
      </c>
      <c r="Q77" t="s">
        <v>53</v>
      </c>
      <c r="R77" t="s">
        <v>54</v>
      </c>
      <c r="T77" t="s">
        <v>56</v>
      </c>
      <c r="U77" t="s">
        <v>62</v>
      </c>
      <c r="W77" t="s">
        <v>88</v>
      </c>
      <c r="X77" t="s">
        <v>57</v>
      </c>
      <c r="Y77" s="17" t="s">
        <v>1238</v>
      </c>
      <c r="Z77" t="s">
        <v>1238</v>
      </c>
      <c r="AA77" t="s">
        <v>49</v>
      </c>
      <c r="AB77" t="s">
        <v>56</v>
      </c>
      <c r="AC77" s="5">
        <v>40868.382939814815</v>
      </c>
      <c r="AD77" s="5"/>
      <c r="AE77" t="s">
        <v>58</v>
      </c>
      <c r="AF77" t="s">
        <v>58</v>
      </c>
      <c r="AG77">
        <f>WEEKNUM(AD77)</f>
        <v>0</v>
      </c>
      <c r="AH77" t="s">
        <v>59</v>
      </c>
      <c r="AI77" t="s">
        <v>1217</v>
      </c>
      <c r="AJ77" t="s">
        <v>1347</v>
      </c>
      <c r="AK77" s="6" t="str">
        <f t="shared" si="11"/>
        <v>x</v>
      </c>
      <c r="AL77" s="6" t="str">
        <f t="shared" si="12"/>
        <v>x</v>
      </c>
      <c r="AM77" s="6" t="str">
        <f t="shared" si="13"/>
        <v>x</v>
      </c>
      <c r="AN77" s="6" t="str">
        <f t="shared" si="14"/>
        <v>x</v>
      </c>
      <c r="AO77" t="s">
        <v>365</v>
      </c>
      <c r="AP77" t="s">
        <v>365</v>
      </c>
      <c r="AQ77" t="s">
        <v>59</v>
      </c>
      <c r="AR77" t="s">
        <v>1217</v>
      </c>
      <c r="AS77" t="s">
        <v>1347</v>
      </c>
      <c r="AT77" s="17" t="s">
        <v>1238</v>
      </c>
    </row>
    <row r="78" spans="2:46">
      <c r="B78" t="s">
        <v>370</v>
      </c>
      <c r="C78" t="s">
        <v>371</v>
      </c>
      <c r="D78" t="s">
        <v>1188</v>
      </c>
      <c r="E78" t="s">
        <v>50</v>
      </c>
      <c r="F78" t="s">
        <v>4</v>
      </c>
      <c r="J78" t="s">
        <v>130</v>
      </c>
      <c r="K78" t="s">
        <v>47</v>
      </c>
      <c r="M78" t="s">
        <v>372</v>
      </c>
      <c r="N78" s="5">
        <v>41079.548171296294</v>
      </c>
      <c r="O78" s="5">
        <v>40886.946145833332</v>
      </c>
      <c r="P78" s="5">
        <v>41424.607060185182</v>
      </c>
      <c r="Q78" t="s">
        <v>252</v>
      </c>
      <c r="R78" t="s">
        <v>54</v>
      </c>
      <c r="S78" t="s">
        <v>55</v>
      </c>
      <c r="T78" t="s">
        <v>40</v>
      </c>
      <c r="U78" t="s">
        <v>1273</v>
      </c>
      <c r="X78" t="s">
        <v>358</v>
      </c>
      <c r="Y78" s="17" t="s">
        <v>1164</v>
      </c>
      <c r="AA78" t="s">
        <v>49</v>
      </c>
      <c r="AB78" t="s">
        <v>43</v>
      </c>
      <c r="AC78" s="5">
        <v>40886.946145833332</v>
      </c>
      <c r="AD78" s="5">
        <v>41424.607060185182</v>
      </c>
      <c r="AE78" t="s">
        <v>220</v>
      </c>
      <c r="AF78" t="s">
        <v>220</v>
      </c>
      <c r="AG78">
        <f>WEEKNUM(AD78)</f>
        <v>22</v>
      </c>
      <c r="AH78" t="s">
        <v>46</v>
      </c>
      <c r="AI78" t="s">
        <v>888</v>
      </c>
      <c r="AJ78" t="s">
        <v>1347</v>
      </c>
      <c r="AK78" s="6" t="str">
        <f t="shared" si="11"/>
        <v>x</v>
      </c>
      <c r="AL78" s="6" t="str">
        <f t="shared" si="12"/>
        <v>x</v>
      </c>
      <c r="AM78" s="6" t="str">
        <f t="shared" si="13"/>
        <v>x</v>
      </c>
      <c r="AN78" s="6" t="str">
        <f t="shared" si="14"/>
        <v>x</v>
      </c>
      <c r="AO78" t="s">
        <v>370</v>
      </c>
      <c r="AP78" t="s">
        <v>370</v>
      </c>
      <c r="AQ78" t="s">
        <v>46</v>
      </c>
      <c r="AR78" t="s">
        <v>888</v>
      </c>
      <c r="AS78" t="s">
        <v>1347</v>
      </c>
      <c r="AT78" s="17" t="s">
        <v>1164</v>
      </c>
    </row>
    <row r="79" spans="2:46">
      <c r="B79" t="s">
        <v>374</v>
      </c>
      <c r="C79" t="s">
        <v>1205</v>
      </c>
      <c r="D79" t="s">
        <v>1188</v>
      </c>
      <c r="E79" t="s">
        <v>50</v>
      </c>
      <c r="F79" t="s">
        <v>4</v>
      </c>
      <c r="J79" t="s">
        <v>325</v>
      </c>
      <c r="K79" t="s">
        <v>108</v>
      </c>
      <c r="L79" t="s">
        <v>1743</v>
      </c>
      <c r="M79" t="s">
        <v>439</v>
      </c>
      <c r="N79" s="5">
        <v>41544.568842592591</v>
      </c>
      <c r="O79" s="5">
        <v>40891.777060185188</v>
      </c>
      <c r="P79" s="5">
        <v>41576.725740740738</v>
      </c>
      <c r="Q79" t="s">
        <v>249</v>
      </c>
      <c r="R79" t="s">
        <v>54</v>
      </c>
      <c r="S79" t="s">
        <v>55</v>
      </c>
      <c r="T79" t="s">
        <v>109</v>
      </c>
      <c r="U79" t="s">
        <v>318</v>
      </c>
      <c r="V79" t="s">
        <v>104</v>
      </c>
      <c r="X79" t="s">
        <v>240</v>
      </c>
      <c r="Y79" s="9" t="s">
        <v>1164</v>
      </c>
      <c r="Z79" t="s">
        <v>1686</v>
      </c>
      <c r="AA79" t="s">
        <v>219</v>
      </c>
      <c r="AB79" t="s">
        <v>74</v>
      </c>
      <c r="AC79" s="5">
        <v>40891.777060185188</v>
      </c>
      <c r="AD79" s="5">
        <v>41583.620208333334</v>
      </c>
      <c r="AE79" t="s">
        <v>220</v>
      </c>
      <c r="AF79" t="s">
        <v>58</v>
      </c>
      <c r="AG79">
        <f>WEEKNUM(AD79)</f>
        <v>45</v>
      </c>
      <c r="AH79" t="s">
        <v>46</v>
      </c>
      <c r="AI79" t="s">
        <v>906</v>
      </c>
      <c r="AJ79" t="s">
        <v>1347</v>
      </c>
      <c r="AK79" s="6" t="str">
        <f t="shared" si="11"/>
        <v>x</v>
      </c>
      <c r="AL79" s="6" t="str">
        <f t="shared" si="12"/>
        <v>x</v>
      </c>
      <c r="AM79" s="6" t="str">
        <f t="shared" si="13"/>
        <v>x</v>
      </c>
      <c r="AN79" s="6" t="str">
        <f t="shared" si="14"/>
        <v>x</v>
      </c>
      <c r="AO79" t="s">
        <v>374</v>
      </c>
      <c r="AP79" t="s">
        <v>374</v>
      </c>
      <c r="AQ79" t="s">
        <v>46</v>
      </c>
      <c r="AR79" t="s">
        <v>906</v>
      </c>
      <c r="AS79" t="s">
        <v>1347</v>
      </c>
      <c r="AT79" s="9" t="s">
        <v>1164</v>
      </c>
    </row>
    <row r="80" spans="2:46">
      <c r="B80" t="s">
        <v>376</v>
      </c>
      <c r="C80" t="s">
        <v>377</v>
      </c>
      <c r="D80" t="s">
        <v>1188</v>
      </c>
      <c r="E80" t="s">
        <v>50</v>
      </c>
      <c r="F80" t="s">
        <v>4</v>
      </c>
      <c r="G80" t="s">
        <v>46</v>
      </c>
      <c r="I80" t="s">
        <v>46</v>
      </c>
      <c r="J80" t="s">
        <v>37</v>
      </c>
      <c r="K80" t="s">
        <v>47</v>
      </c>
      <c r="M80" t="s">
        <v>57</v>
      </c>
      <c r="N80" s="5">
        <v>40897.361388888887</v>
      </c>
      <c r="O80" s="5">
        <v>40897.358657407407</v>
      </c>
      <c r="P80" s="5">
        <v>41410.705208333333</v>
      </c>
      <c r="Q80" t="s">
        <v>133</v>
      </c>
      <c r="R80" t="s">
        <v>54</v>
      </c>
      <c r="S80" t="s">
        <v>55</v>
      </c>
      <c r="T80" t="s">
        <v>56</v>
      </c>
      <c r="U80" t="s">
        <v>62</v>
      </c>
      <c r="V80" t="s">
        <v>104</v>
      </c>
      <c r="X80" t="s">
        <v>57</v>
      </c>
      <c r="Y80" s="17" t="s">
        <v>1117</v>
      </c>
      <c r="Z80">
        <v>11873</v>
      </c>
      <c r="AA80" t="s">
        <v>49</v>
      </c>
      <c r="AB80" t="s">
        <v>56</v>
      </c>
      <c r="AC80" s="5">
        <v>40897.358657407407</v>
      </c>
      <c r="AD80" s="5">
        <v>41410.705208333333</v>
      </c>
      <c r="AE80" t="s">
        <v>58</v>
      </c>
      <c r="AF80" t="s">
        <v>58</v>
      </c>
      <c r="AG80">
        <f>WEEKNUM(AD80)</f>
        <v>20</v>
      </c>
      <c r="AH80" t="s">
        <v>46</v>
      </c>
      <c r="AI80" t="s">
        <v>56</v>
      </c>
      <c r="AJ80" t="s">
        <v>1347</v>
      </c>
      <c r="AK80" s="6" t="str">
        <f t="shared" si="11"/>
        <v>x</v>
      </c>
      <c r="AL80" s="6" t="str">
        <f t="shared" si="12"/>
        <v>x</v>
      </c>
      <c r="AM80" s="6" t="str">
        <f t="shared" si="13"/>
        <v>x</v>
      </c>
      <c r="AN80" s="6" t="str">
        <f t="shared" si="14"/>
        <v>x</v>
      </c>
      <c r="AO80" t="s">
        <v>376</v>
      </c>
      <c r="AP80" t="s">
        <v>376</v>
      </c>
      <c r="AQ80" t="s">
        <v>46</v>
      </c>
      <c r="AR80" t="s">
        <v>56</v>
      </c>
      <c r="AS80" t="s">
        <v>1347</v>
      </c>
      <c r="AT80" s="17" t="s">
        <v>1117</v>
      </c>
    </row>
    <row r="81" spans="2:46">
      <c r="B81" t="s">
        <v>378</v>
      </c>
      <c r="C81" t="s">
        <v>379</v>
      </c>
      <c r="D81" t="s">
        <v>1188</v>
      </c>
      <c r="E81" t="s">
        <v>50</v>
      </c>
      <c r="F81" t="s">
        <v>4</v>
      </c>
      <c r="G81" t="s">
        <v>46</v>
      </c>
      <c r="I81" t="s">
        <v>46</v>
      </c>
      <c r="J81" t="s">
        <v>37</v>
      </c>
      <c r="K81" t="s">
        <v>47</v>
      </c>
      <c r="L81" s="8"/>
      <c r="M81" t="s">
        <v>57</v>
      </c>
      <c r="N81" s="5">
        <v>40897.554479166669</v>
      </c>
      <c r="O81" s="5">
        <v>40897.548460648148</v>
      </c>
      <c r="P81" s="5">
        <v>41488.395405092589</v>
      </c>
      <c r="Q81" t="s">
        <v>133</v>
      </c>
      <c r="R81" t="s">
        <v>54</v>
      </c>
      <c r="S81" t="s">
        <v>55</v>
      </c>
      <c r="T81" t="s">
        <v>56</v>
      </c>
      <c r="U81" t="s">
        <v>62</v>
      </c>
      <c r="V81" t="s">
        <v>104</v>
      </c>
      <c r="X81" t="s">
        <v>57</v>
      </c>
      <c r="Y81" s="17" t="s">
        <v>1117</v>
      </c>
      <c r="Z81">
        <v>11865</v>
      </c>
      <c r="AA81" t="s">
        <v>49</v>
      </c>
      <c r="AB81" t="s">
        <v>56</v>
      </c>
      <c r="AC81" s="5">
        <v>40897.548460648148</v>
      </c>
      <c r="AD81" s="5">
        <v>41488.395405092589</v>
      </c>
      <c r="AE81" t="s">
        <v>58</v>
      </c>
      <c r="AF81" t="s">
        <v>58</v>
      </c>
      <c r="AG81">
        <f>WEEKNUM(AD81)</f>
        <v>31</v>
      </c>
      <c r="AH81" t="s">
        <v>46</v>
      </c>
      <c r="AI81" t="s">
        <v>56</v>
      </c>
      <c r="AJ81" t="s">
        <v>1347</v>
      </c>
      <c r="AK81" s="6" t="str">
        <f t="shared" si="11"/>
        <v>x</v>
      </c>
      <c r="AL81" s="6" t="str">
        <f t="shared" si="12"/>
        <v>x</v>
      </c>
      <c r="AM81" s="6" t="str">
        <f t="shared" si="13"/>
        <v>x</v>
      </c>
      <c r="AN81" s="6" t="str">
        <f t="shared" si="14"/>
        <v>x</v>
      </c>
      <c r="AO81" t="s">
        <v>378</v>
      </c>
      <c r="AP81" t="s">
        <v>378</v>
      </c>
      <c r="AQ81" t="s">
        <v>46</v>
      </c>
      <c r="AR81" t="s">
        <v>56</v>
      </c>
      <c r="AS81" t="s">
        <v>1347</v>
      </c>
      <c r="AT81" s="17" t="s">
        <v>1117</v>
      </c>
    </row>
    <row r="82" spans="2:46">
      <c r="B82" t="s">
        <v>381</v>
      </c>
      <c r="C82" t="s">
        <v>1124</v>
      </c>
      <c r="D82" t="s">
        <v>1188</v>
      </c>
      <c r="E82" t="s">
        <v>50</v>
      </c>
      <c r="F82" t="s">
        <v>4</v>
      </c>
      <c r="H82" t="s">
        <v>382</v>
      </c>
      <c r="J82" t="s">
        <v>37</v>
      </c>
      <c r="K82" t="s">
        <v>38</v>
      </c>
      <c r="L82" t="s">
        <v>1218</v>
      </c>
      <c r="M82" t="s">
        <v>335</v>
      </c>
      <c r="N82" s="5">
        <v>41225.609467592592</v>
      </c>
      <c r="O82" s="5">
        <v>40915.721655092595</v>
      </c>
      <c r="P82" s="5">
        <v>41411.392071759263</v>
      </c>
      <c r="Q82" t="s">
        <v>147</v>
      </c>
      <c r="R82" t="s">
        <v>54</v>
      </c>
      <c r="S82" t="s">
        <v>55</v>
      </c>
      <c r="T82" t="s">
        <v>40</v>
      </c>
      <c r="U82" t="s">
        <v>303</v>
      </c>
      <c r="X82" t="s">
        <v>278</v>
      </c>
      <c r="Y82" s="17" t="s">
        <v>1303</v>
      </c>
      <c r="AA82" t="s">
        <v>219</v>
      </c>
      <c r="AB82" t="s">
        <v>74</v>
      </c>
      <c r="AC82" s="5">
        <v>40915.721655092595</v>
      </c>
      <c r="AD82" s="5">
        <v>41411.392071759263</v>
      </c>
      <c r="AE82" t="s">
        <v>45</v>
      </c>
      <c r="AF82" t="s">
        <v>45</v>
      </c>
      <c r="AG82">
        <f>WEEKNUM(AD82)</f>
        <v>20</v>
      </c>
      <c r="AH82" t="s">
        <v>46</v>
      </c>
      <c r="AI82" t="s">
        <v>903</v>
      </c>
      <c r="AJ82" t="s">
        <v>1327</v>
      </c>
      <c r="AK82" s="6" t="str">
        <f t="shared" si="11"/>
        <v>x</v>
      </c>
      <c r="AL82" s="6" t="str">
        <f t="shared" si="12"/>
        <v>x</v>
      </c>
      <c r="AM82" s="6" t="str">
        <f t="shared" si="13"/>
        <v>x</v>
      </c>
      <c r="AN82" s="6" t="str">
        <f t="shared" si="14"/>
        <v>x</v>
      </c>
      <c r="AO82" t="s">
        <v>381</v>
      </c>
      <c r="AP82" t="s">
        <v>381</v>
      </c>
      <c r="AQ82" t="s">
        <v>46</v>
      </c>
      <c r="AR82" t="s">
        <v>903</v>
      </c>
      <c r="AS82" t="s">
        <v>1327</v>
      </c>
      <c r="AT82" s="17" t="s">
        <v>1303</v>
      </c>
    </row>
    <row r="83" spans="2:46">
      <c r="B83" t="s">
        <v>383</v>
      </c>
      <c r="C83" t="s">
        <v>384</v>
      </c>
      <c r="D83" t="s">
        <v>1188</v>
      </c>
      <c r="E83" t="s">
        <v>50</v>
      </c>
      <c r="F83" t="s">
        <v>4</v>
      </c>
      <c r="J83" t="s">
        <v>247</v>
      </c>
      <c r="K83" t="s">
        <v>64</v>
      </c>
      <c r="M83" t="s">
        <v>319</v>
      </c>
      <c r="N83" s="5">
        <v>41241.692465277774</v>
      </c>
      <c r="O83" s="5">
        <v>40917.387048611112</v>
      </c>
      <c r="P83" s="5">
        <v>41457.502604166664</v>
      </c>
      <c r="Q83" t="s">
        <v>99</v>
      </c>
      <c r="R83" t="s">
        <v>54</v>
      </c>
      <c r="S83" t="s">
        <v>55</v>
      </c>
      <c r="T83" t="s">
        <v>118</v>
      </c>
      <c r="U83" t="s">
        <v>318</v>
      </c>
      <c r="X83" t="s">
        <v>191</v>
      </c>
      <c r="Y83" s="9" t="s">
        <v>1303</v>
      </c>
      <c r="Z83" t="s">
        <v>747</v>
      </c>
      <c r="AA83" t="s">
        <v>63</v>
      </c>
      <c r="AB83" t="s">
        <v>74</v>
      </c>
      <c r="AC83" s="5">
        <v>40917.387048611112</v>
      </c>
      <c r="AD83" s="5">
        <v>41457.502604166664</v>
      </c>
      <c r="AE83" t="s">
        <v>58</v>
      </c>
      <c r="AF83" t="s">
        <v>58</v>
      </c>
      <c r="AG83">
        <f>WEEKNUM(AD83)</f>
        <v>27</v>
      </c>
      <c r="AH83" t="s">
        <v>46</v>
      </c>
      <c r="AI83" t="s">
        <v>906</v>
      </c>
      <c r="AJ83" t="s">
        <v>1347</v>
      </c>
      <c r="AK83" s="6" t="str">
        <f t="shared" si="11"/>
        <v>x</v>
      </c>
      <c r="AL83" s="6" t="str">
        <f t="shared" si="12"/>
        <v>x</v>
      </c>
      <c r="AM83" s="6" t="str">
        <f t="shared" si="13"/>
        <v>x</v>
      </c>
      <c r="AN83" s="6" t="str">
        <f t="shared" si="14"/>
        <v>x</v>
      </c>
      <c r="AO83" t="s">
        <v>383</v>
      </c>
      <c r="AP83" t="s">
        <v>383</v>
      </c>
      <c r="AQ83" t="s">
        <v>46</v>
      </c>
      <c r="AR83" t="s">
        <v>906</v>
      </c>
      <c r="AS83" t="s">
        <v>1347</v>
      </c>
      <c r="AT83" s="9" t="s">
        <v>1303</v>
      </c>
    </row>
    <row r="84" spans="2:46">
      <c r="B84" t="s">
        <v>385</v>
      </c>
      <c r="C84" t="s">
        <v>386</v>
      </c>
      <c r="D84" t="s">
        <v>35</v>
      </c>
      <c r="E84" t="s">
        <v>324</v>
      </c>
      <c r="F84" t="s">
        <v>4</v>
      </c>
      <c r="J84" t="s">
        <v>325</v>
      </c>
      <c r="K84" t="s">
        <v>38</v>
      </c>
      <c r="L84" s="8"/>
      <c r="M84" t="s">
        <v>240</v>
      </c>
      <c r="N84" s="5">
        <v>41486.597256944442</v>
      </c>
      <c r="O84" s="5">
        <v>40917.733437499999</v>
      </c>
      <c r="P84" s="5"/>
      <c r="T84" t="s">
        <v>40</v>
      </c>
      <c r="V84" t="s">
        <v>104</v>
      </c>
      <c r="X84" t="s">
        <v>271</v>
      </c>
      <c r="Y84" s="17" t="s">
        <v>1130</v>
      </c>
      <c r="AA84" t="s">
        <v>42</v>
      </c>
      <c r="AB84" t="s">
        <v>74</v>
      </c>
      <c r="AC84" s="5">
        <v>40917.733437499999</v>
      </c>
      <c r="AD84" s="5"/>
      <c r="AE84" t="s">
        <v>220</v>
      </c>
      <c r="AF84" t="s">
        <v>220</v>
      </c>
      <c r="AG84">
        <f>WEEKNUM(AD84)</f>
        <v>0</v>
      </c>
      <c r="AH84" t="s">
        <v>46</v>
      </c>
      <c r="AI84" t="s">
        <v>904</v>
      </c>
      <c r="AJ84" t="s">
        <v>1347</v>
      </c>
      <c r="AK84" s="6" t="str">
        <f t="shared" si="11"/>
        <v>x</v>
      </c>
      <c r="AL84" s="6" t="str">
        <f t="shared" si="12"/>
        <v>x</v>
      </c>
      <c r="AM84" s="6" t="str">
        <f t="shared" si="13"/>
        <v>x</v>
      </c>
      <c r="AN84" s="6" t="str">
        <f t="shared" si="14"/>
        <v>x</v>
      </c>
      <c r="AO84" t="s">
        <v>385</v>
      </c>
      <c r="AP84" t="s">
        <v>385</v>
      </c>
      <c r="AQ84" t="s">
        <v>46</v>
      </c>
      <c r="AR84" t="s">
        <v>904</v>
      </c>
      <c r="AS84" t="s">
        <v>1347</v>
      </c>
      <c r="AT84" s="17" t="s">
        <v>1130</v>
      </c>
    </row>
    <row r="85" spans="2:46">
      <c r="B85" t="s">
        <v>387</v>
      </c>
      <c r="C85" t="s">
        <v>388</v>
      </c>
      <c r="D85" t="s">
        <v>1188</v>
      </c>
      <c r="E85" t="s">
        <v>50</v>
      </c>
      <c r="F85" t="s">
        <v>4</v>
      </c>
      <c r="J85" t="s">
        <v>84</v>
      </c>
      <c r="K85" t="s">
        <v>47</v>
      </c>
      <c r="M85" t="s">
        <v>319</v>
      </c>
      <c r="N85" s="5">
        <v>40918.589120370372</v>
      </c>
      <c r="O85" s="5">
        <v>40918.583553240744</v>
      </c>
      <c r="P85" s="5">
        <v>41590.870821759258</v>
      </c>
      <c r="Q85" t="s">
        <v>147</v>
      </c>
      <c r="R85" t="s">
        <v>54</v>
      </c>
      <c r="S85" t="s">
        <v>55</v>
      </c>
      <c r="T85" t="s">
        <v>74</v>
      </c>
      <c r="U85" t="s">
        <v>1273</v>
      </c>
      <c r="X85" t="s">
        <v>319</v>
      </c>
      <c r="Y85" s="17" t="s">
        <v>1248</v>
      </c>
      <c r="AA85" t="s">
        <v>192</v>
      </c>
      <c r="AB85" t="s">
        <v>74</v>
      </c>
      <c r="AC85" s="5">
        <v>40918.583553240744</v>
      </c>
      <c r="AD85" s="5">
        <v>41590.870821759258</v>
      </c>
      <c r="AE85" t="s">
        <v>220</v>
      </c>
      <c r="AF85" t="s">
        <v>220</v>
      </c>
      <c r="AG85">
        <f>WEEKNUM(AD85)</f>
        <v>46</v>
      </c>
      <c r="AH85" t="s">
        <v>46</v>
      </c>
      <c r="AI85" t="s">
        <v>1535</v>
      </c>
      <c r="AJ85" t="s">
        <v>1536</v>
      </c>
      <c r="AK85" s="6" t="str">
        <f t="shared" si="11"/>
        <v>x</v>
      </c>
      <c r="AL85" s="6" t="str">
        <f t="shared" si="12"/>
        <v>x</v>
      </c>
      <c r="AM85" s="6" t="str">
        <f t="shared" si="13"/>
        <v>x</v>
      </c>
      <c r="AN85" s="6" t="str">
        <f t="shared" si="14"/>
        <v>x</v>
      </c>
      <c r="AO85" t="s">
        <v>387</v>
      </c>
      <c r="AP85" t="s">
        <v>387</v>
      </c>
      <c r="AQ85" t="s">
        <v>46</v>
      </c>
      <c r="AR85" t="s">
        <v>1535</v>
      </c>
      <c r="AS85" t="s">
        <v>1536</v>
      </c>
      <c r="AT85" s="17" t="s">
        <v>1248</v>
      </c>
    </row>
    <row r="86" spans="2:46">
      <c r="B86" t="s">
        <v>389</v>
      </c>
      <c r="C86" t="s">
        <v>390</v>
      </c>
      <c r="D86" t="s">
        <v>71</v>
      </c>
      <c r="E86" t="s">
        <v>83</v>
      </c>
      <c r="F86" t="s">
        <v>4</v>
      </c>
      <c r="G86" t="s">
        <v>170</v>
      </c>
      <c r="J86" t="s">
        <v>37</v>
      </c>
      <c r="K86" t="s">
        <v>47</v>
      </c>
      <c r="M86" t="s">
        <v>95</v>
      </c>
      <c r="N86" s="5">
        <v>40931.691192129627</v>
      </c>
      <c r="O86" s="5">
        <v>40924.646192129629</v>
      </c>
      <c r="P86" s="5">
        <v>41169.481446759259</v>
      </c>
      <c r="Q86" t="s">
        <v>133</v>
      </c>
      <c r="R86" t="s">
        <v>54</v>
      </c>
      <c r="T86" t="s">
        <v>56</v>
      </c>
      <c r="U86" t="s">
        <v>62</v>
      </c>
      <c r="V86" t="s">
        <v>104</v>
      </c>
      <c r="X86" t="s">
        <v>95</v>
      </c>
      <c r="Y86" s="17" t="s">
        <v>1117</v>
      </c>
      <c r="Z86" t="s">
        <v>234</v>
      </c>
      <c r="AA86" t="s">
        <v>49</v>
      </c>
      <c r="AB86" t="s">
        <v>56</v>
      </c>
      <c r="AC86" s="5">
        <v>40924.646192129629</v>
      </c>
      <c r="AD86" s="5"/>
      <c r="AE86" t="s">
        <v>58</v>
      </c>
      <c r="AF86" t="s">
        <v>58</v>
      </c>
      <c r="AG86">
        <f>WEEKNUM(AD86)</f>
        <v>0</v>
      </c>
      <c r="AH86" t="s">
        <v>46</v>
      </c>
      <c r="AI86" t="s">
        <v>56</v>
      </c>
      <c r="AJ86" t="s">
        <v>1347</v>
      </c>
      <c r="AK86" s="6" t="str">
        <f t="shared" si="11"/>
        <v>x</v>
      </c>
      <c r="AL86" s="6" t="str">
        <f t="shared" si="12"/>
        <v>x</v>
      </c>
      <c r="AM86" s="6" t="str">
        <f t="shared" si="13"/>
        <v>x</v>
      </c>
      <c r="AN86" s="6" t="str">
        <f t="shared" si="14"/>
        <v>x</v>
      </c>
      <c r="AO86" t="s">
        <v>389</v>
      </c>
      <c r="AP86" t="s">
        <v>389</v>
      </c>
      <c r="AQ86" t="s">
        <v>46</v>
      </c>
      <c r="AR86" t="s">
        <v>56</v>
      </c>
      <c r="AS86" t="s">
        <v>1347</v>
      </c>
      <c r="AT86" s="17" t="s">
        <v>1117</v>
      </c>
    </row>
    <row r="87" spans="2:46">
      <c r="B87" t="s">
        <v>391</v>
      </c>
      <c r="C87" t="s">
        <v>392</v>
      </c>
      <c r="D87" t="s">
        <v>71</v>
      </c>
      <c r="E87" t="s">
        <v>68</v>
      </c>
      <c r="F87" t="s">
        <v>69</v>
      </c>
      <c r="G87" t="s">
        <v>93</v>
      </c>
      <c r="H87" t="s">
        <v>93</v>
      </c>
      <c r="J87" t="s">
        <v>37</v>
      </c>
      <c r="K87" t="s">
        <v>47</v>
      </c>
      <c r="L87">
        <v>916</v>
      </c>
      <c r="M87" t="s">
        <v>57</v>
      </c>
      <c r="N87" s="5">
        <v>40931.693067129629</v>
      </c>
      <c r="O87" s="5">
        <v>40927.426724537036</v>
      </c>
      <c r="P87" s="5">
        <v>41537.518171296295</v>
      </c>
      <c r="Q87" t="s">
        <v>73</v>
      </c>
      <c r="R87" t="s">
        <v>132</v>
      </c>
      <c r="T87" t="s">
        <v>56</v>
      </c>
      <c r="U87" t="s">
        <v>62</v>
      </c>
      <c r="X87" t="s">
        <v>95</v>
      </c>
      <c r="Y87" s="17" t="s">
        <v>1235</v>
      </c>
      <c r="Z87" t="s">
        <v>1235</v>
      </c>
      <c r="AA87" t="s">
        <v>63</v>
      </c>
      <c r="AB87" t="s">
        <v>56</v>
      </c>
      <c r="AC87" s="5">
        <v>40927.426724537036</v>
      </c>
      <c r="AD87" s="5"/>
      <c r="AE87" t="s">
        <v>58</v>
      </c>
      <c r="AF87" t="s">
        <v>58</v>
      </c>
      <c r="AG87">
        <f>WEEKNUM(AD87)</f>
        <v>0</v>
      </c>
      <c r="AH87" t="s">
        <v>59</v>
      </c>
      <c r="AI87" t="s">
        <v>1217</v>
      </c>
      <c r="AJ87" t="s">
        <v>1347</v>
      </c>
      <c r="AK87" s="6" t="str">
        <f t="shared" si="11"/>
        <v>x</v>
      </c>
      <c r="AL87" s="6" t="str">
        <f t="shared" si="12"/>
        <v>x</v>
      </c>
      <c r="AM87" s="6" t="str">
        <f t="shared" si="13"/>
        <v>x</v>
      </c>
      <c r="AN87" s="6" t="str">
        <f t="shared" si="14"/>
        <v>x</v>
      </c>
      <c r="AO87" t="s">
        <v>391</v>
      </c>
      <c r="AP87" t="s">
        <v>391</v>
      </c>
      <c r="AQ87" t="s">
        <v>59</v>
      </c>
      <c r="AR87" t="s">
        <v>1217</v>
      </c>
      <c r="AS87" t="s">
        <v>1347</v>
      </c>
      <c r="AT87" s="17" t="s">
        <v>1235</v>
      </c>
    </row>
    <row r="88" spans="2:46">
      <c r="B88" t="s">
        <v>1125</v>
      </c>
      <c r="C88" t="s">
        <v>1126</v>
      </c>
      <c r="D88" t="s">
        <v>1188</v>
      </c>
      <c r="E88" t="s">
        <v>50</v>
      </c>
      <c r="F88" t="s">
        <v>4</v>
      </c>
      <c r="J88" t="s">
        <v>130</v>
      </c>
      <c r="K88" t="s">
        <v>47</v>
      </c>
      <c r="L88">
        <v>1858</v>
      </c>
      <c r="M88" t="s">
        <v>131</v>
      </c>
      <c r="N88" s="5">
        <v>41162.45553240741</v>
      </c>
      <c r="O88" s="5">
        <v>40931.621574074074</v>
      </c>
      <c r="P88" s="5">
        <v>41457.500671296293</v>
      </c>
      <c r="Q88" t="s">
        <v>133</v>
      </c>
      <c r="R88" t="s">
        <v>54</v>
      </c>
      <c r="S88" t="s">
        <v>55</v>
      </c>
      <c r="T88" t="s">
        <v>74</v>
      </c>
      <c r="U88" t="s">
        <v>288</v>
      </c>
      <c r="V88" t="s">
        <v>104</v>
      </c>
      <c r="X88" t="s">
        <v>65</v>
      </c>
      <c r="Y88" s="17" t="s">
        <v>1308</v>
      </c>
      <c r="Z88" t="s">
        <v>995</v>
      </c>
      <c r="AA88" t="s">
        <v>49</v>
      </c>
      <c r="AB88" t="s">
        <v>74</v>
      </c>
      <c r="AC88" s="5">
        <v>40931.621574074074</v>
      </c>
      <c r="AD88" s="5">
        <v>41457.500671296293</v>
      </c>
      <c r="AE88" t="s">
        <v>58</v>
      </c>
      <c r="AF88" t="s">
        <v>58</v>
      </c>
      <c r="AG88">
        <f>WEEKNUM(AD88)</f>
        <v>27</v>
      </c>
      <c r="AH88" t="s">
        <v>46</v>
      </c>
      <c r="AI88" t="s">
        <v>906</v>
      </c>
      <c r="AJ88" t="s">
        <v>1347</v>
      </c>
      <c r="AK88" s="6" t="str">
        <f t="shared" si="11"/>
        <v>x</v>
      </c>
      <c r="AL88" s="6" t="str">
        <f t="shared" si="12"/>
        <v>x</v>
      </c>
      <c r="AM88" s="6" t="str">
        <f t="shared" si="13"/>
        <v>x</v>
      </c>
      <c r="AN88" s="6" t="str">
        <f t="shared" si="14"/>
        <v>x</v>
      </c>
      <c r="AO88" t="s">
        <v>1125</v>
      </c>
      <c r="AP88" t="s">
        <v>1125</v>
      </c>
      <c r="AQ88" t="s">
        <v>46</v>
      </c>
      <c r="AR88" t="s">
        <v>906</v>
      </c>
      <c r="AS88" t="s">
        <v>1347</v>
      </c>
      <c r="AT88" s="17" t="s">
        <v>1308</v>
      </c>
    </row>
    <row r="89" spans="2:46">
      <c r="B89" t="s">
        <v>953</v>
      </c>
      <c r="C89" t="s">
        <v>954</v>
      </c>
      <c r="D89" t="s">
        <v>1188</v>
      </c>
      <c r="E89" t="s">
        <v>50</v>
      </c>
      <c r="F89" t="s">
        <v>4</v>
      </c>
      <c r="J89" t="s">
        <v>130</v>
      </c>
      <c r="K89" t="s">
        <v>38</v>
      </c>
      <c r="M89" t="s">
        <v>131</v>
      </c>
      <c r="N89" s="5">
        <v>41395.772870370369</v>
      </c>
      <c r="O89" s="5">
        <v>40931.631377314814</v>
      </c>
      <c r="P89" s="5">
        <v>41457.501122685186</v>
      </c>
      <c r="Q89" t="s">
        <v>133</v>
      </c>
      <c r="R89" t="s">
        <v>54</v>
      </c>
      <c r="S89" t="s">
        <v>55</v>
      </c>
      <c r="T89" t="s">
        <v>74</v>
      </c>
      <c r="U89" t="s">
        <v>375</v>
      </c>
      <c r="V89" t="s">
        <v>104</v>
      </c>
      <c r="X89" t="s">
        <v>65</v>
      </c>
      <c r="Y89" s="17" t="s">
        <v>1308</v>
      </c>
      <c r="Z89" t="s">
        <v>995</v>
      </c>
      <c r="AA89" t="s">
        <v>63</v>
      </c>
      <c r="AB89" t="s">
        <v>74</v>
      </c>
      <c r="AC89" s="5">
        <v>40931.631377314814</v>
      </c>
      <c r="AD89" s="5">
        <v>41457.501122685186</v>
      </c>
      <c r="AE89" t="s">
        <v>58</v>
      </c>
      <c r="AF89" t="s">
        <v>58</v>
      </c>
      <c r="AG89">
        <f>WEEKNUM(AD89)</f>
        <v>27</v>
      </c>
      <c r="AH89" t="s">
        <v>46</v>
      </c>
      <c r="AI89" t="s">
        <v>906</v>
      </c>
      <c r="AJ89" t="s">
        <v>1347</v>
      </c>
      <c r="AK89" s="6" t="str">
        <f t="shared" si="11"/>
        <v>x</v>
      </c>
      <c r="AL89" s="6" t="str">
        <f t="shared" si="12"/>
        <v>x</v>
      </c>
      <c r="AM89" s="6" t="str">
        <f t="shared" si="13"/>
        <v>x</v>
      </c>
      <c r="AN89" s="6" t="str">
        <f t="shared" si="14"/>
        <v>x</v>
      </c>
      <c r="AO89" t="s">
        <v>953</v>
      </c>
      <c r="AP89" t="s">
        <v>953</v>
      </c>
      <c r="AQ89" t="s">
        <v>46</v>
      </c>
      <c r="AR89" t="s">
        <v>906</v>
      </c>
      <c r="AS89" t="s">
        <v>1347</v>
      </c>
      <c r="AT89" s="17" t="s">
        <v>1308</v>
      </c>
    </row>
    <row r="90" spans="2:46">
      <c r="B90" t="s">
        <v>394</v>
      </c>
      <c r="C90" t="s">
        <v>395</v>
      </c>
      <c r="D90" t="s">
        <v>91</v>
      </c>
      <c r="E90" t="s">
        <v>83</v>
      </c>
      <c r="F90" t="s">
        <v>4</v>
      </c>
      <c r="G90" t="s">
        <v>51</v>
      </c>
      <c r="J90" t="s">
        <v>37</v>
      </c>
      <c r="K90" t="s">
        <v>64</v>
      </c>
      <c r="L90" s="8">
        <v>1.01217812225228E+19</v>
      </c>
      <c r="M90" t="s">
        <v>66</v>
      </c>
      <c r="N90" s="5">
        <v>41352.73159722222</v>
      </c>
      <c r="O90" s="5">
        <v>40932.668738425928</v>
      </c>
      <c r="P90" s="5">
        <v>41352.732835648145</v>
      </c>
      <c r="Q90" t="s">
        <v>61</v>
      </c>
      <c r="R90" t="s">
        <v>54</v>
      </c>
      <c r="T90" t="s">
        <v>56</v>
      </c>
      <c r="V90" t="s">
        <v>104</v>
      </c>
      <c r="X90" t="s">
        <v>60</v>
      </c>
      <c r="Y90" s="17" t="s">
        <v>1234</v>
      </c>
      <c r="AA90" t="s">
        <v>49</v>
      </c>
      <c r="AB90" t="s">
        <v>56</v>
      </c>
      <c r="AC90" s="5">
        <v>40932.668738425928</v>
      </c>
      <c r="AD90" s="5"/>
      <c r="AE90" t="s">
        <v>58</v>
      </c>
      <c r="AF90" t="s">
        <v>58</v>
      </c>
      <c r="AG90">
        <f>WEEKNUM(AD90)</f>
        <v>0</v>
      </c>
      <c r="AH90" t="s">
        <v>59</v>
      </c>
      <c r="AI90" t="s">
        <v>1217</v>
      </c>
      <c r="AJ90" t="s">
        <v>1347</v>
      </c>
      <c r="AK90" s="6" t="str">
        <f t="shared" si="11"/>
        <v>x</v>
      </c>
      <c r="AL90" s="6" t="str">
        <f t="shared" si="12"/>
        <v>x</v>
      </c>
      <c r="AM90" s="6" t="str">
        <f t="shared" si="13"/>
        <v>x</v>
      </c>
      <c r="AN90" s="6" t="str">
        <f t="shared" si="14"/>
        <v>x</v>
      </c>
      <c r="AO90" t="s">
        <v>394</v>
      </c>
      <c r="AP90" t="s">
        <v>394</v>
      </c>
      <c r="AQ90" t="s">
        <v>59</v>
      </c>
      <c r="AR90" t="s">
        <v>1217</v>
      </c>
      <c r="AS90" t="s">
        <v>1347</v>
      </c>
      <c r="AT90" s="17" t="s">
        <v>1234</v>
      </c>
    </row>
    <row r="91" spans="2:46">
      <c r="B91" t="s">
        <v>396</v>
      </c>
      <c r="C91" t="s">
        <v>397</v>
      </c>
      <c r="D91" t="s">
        <v>91</v>
      </c>
      <c r="E91" t="s">
        <v>83</v>
      </c>
      <c r="F91" t="s">
        <v>4</v>
      </c>
      <c r="G91" t="s">
        <v>51</v>
      </c>
      <c r="J91" t="s">
        <v>37</v>
      </c>
      <c r="K91" t="s">
        <v>47</v>
      </c>
      <c r="L91" s="8">
        <v>9.7210331284178096E+33</v>
      </c>
      <c r="M91" t="s">
        <v>66</v>
      </c>
      <c r="N91" s="5">
        <v>41312.589699074073</v>
      </c>
      <c r="O91" s="5">
        <v>40932.710578703707</v>
      </c>
      <c r="P91" s="5">
        <v>41353.551620370374</v>
      </c>
      <c r="Q91" t="s">
        <v>61</v>
      </c>
      <c r="R91" t="s">
        <v>54</v>
      </c>
      <c r="T91" t="s">
        <v>56</v>
      </c>
      <c r="V91" t="s">
        <v>104</v>
      </c>
      <c r="X91" t="s">
        <v>60</v>
      </c>
      <c r="Y91" s="9" t="s">
        <v>1234</v>
      </c>
      <c r="AA91" t="s">
        <v>49</v>
      </c>
      <c r="AB91" t="s">
        <v>56</v>
      </c>
      <c r="AC91" s="5">
        <v>40932.710578703707</v>
      </c>
      <c r="AD91" s="5"/>
      <c r="AE91" t="s">
        <v>58</v>
      </c>
      <c r="AF91" t="s">
        <v>58</v>
      </c>
      <c r="AG91">
        <f>WEEKNUM(AD91)</f>
        <v>0</v>
      </c>
      <c r="AH91" t="s">
        <v>59</v>
      </c>
      <c r="AI91" t="s">
        <v>1217</v>
      </c>
      <c r="AJ91" t="s">
        <v>1347</v>
      </c>
      <c r="AK91" s="6" t="str">
        <f t="shared" si="11"/>
        <v>x</v>
      </c>
      <c r="AL91" s="6" t="str">
        <f t="shared" si="12"/>
        <v>x</v>
      </c>
      <c r="AM91" s="6" t="str">
        <f t="shared" si="13"/>
        <v>x</v>
      </c>
      <c r="AN91" s="6" t="str">
        <f t="shared" si="14"/>
        <v>x</v>
      </c>
      <c r="AO91" t="s">
        <v>396</v>
      </c>
      <c r="AP91" t="s">
        <v>396</v>
      </c>
      <c r="AQ91" t="s">
        <v>59</v>
      </c>
      <c r="AR91" t="s">
        <v>1217</v>
      </c>
      <c r="AS91" t="s">
        <v>1347</v>
      </c>
      <c r="AT91" s="9" t="s">
        <v>1234</v>
      </c>
    </row>
    <row r="92" spans="2:46">
      <c r="B92" t="s">
        <v>398</v>
      </c>
      <c r="C92" t="s">
        <v>1239</v>
      </c>
      <c r="D92" t="s">
        <v>91</v>
      </c>
      <c r="E92" t="s">
        <v>83</v>
      </c>
      <c r="F92" t="s">
        <v>4</v>
      </c>
      <c r="G92" t="s">
        <v>51</v>
      </c>
      <c r="J92" t="s">
        <v>37</v>
      </c>
      <c r="K92" t="s">
        <v>47</v>
      </c>
      <c r="L92" s="8">
        <v>7.1697510351049099E+37</v>
      </c>
      <c r="M92" t="s">
        <v>66</v>
      </c>
      <c r="N92" s="5">
        <v>41177.6721412037</v>
      </c>
      <c r="O92" s="5">
        <v>40932.714999999997</v>
      </c>
      <c r="P92" s="5">
        <v>41184.604502314818</v>
      </c>
      <c r="Q92" t="s">
        <v>147</v>
      </c>
      <c r="R92" t="s">
        <v>54</v>
      </c>
      <c r="T92" t="s">
        <v>56</v>
      </c>
      <c r="V92" t="s">
        <v>104</v>
      </c>
      <c r="X92" t="s">
        <v>60</v>
      </c>
      <c r="Y92" s="17" t="s">
        <v>1234</v>
      </c>
      <c r="AA92" t="s">
        <v>49</v>
      </c>
      <c r="AB92" t="s">
        <v>56</v>
      </c>
      <c r="AC92" s="5">
        <v>40932.714999999997</v>
      </c>
      <c r="AD92" s="5"/>
      <c r="AE92" t="s">
        <v>58</v>
      </c>
      <c r="AF92" t="s">
        <v>58</v>
      </c>
      <c r="AG92">
        <f>WEEKNUM(AD92)</f>
        <v>0</v>
      </c>
      <c r="AH92" t="s">
        <v>59</v>
      </c>
      <c r="AI92" t="s">
        <v>1217</v>
      </c>
      <c r="AJ92" t="s">
        <v>1347</v>
      </c>
      <c r="AK92" s="6" t="str">
        <f t="shared" si="11"/>
        <v>x</v>
      </c>
      <c r="AL92" s="6" t="str">
        <f t="shared" si="12"/>
        <v>x</v>
      </c>
      <c r="AM92" s="6" t="str">
        <f t="shared" si="13"/>
        <v>x</v>
      </c>
      <c r="AN92" s="6" t="str">
        <f t="shared" si="14"/>
        <v>x</v>
      </c>
      <c r="AO92" t="s">
        <v>398</v>
      </c>
      <c r="AP92" t="s">
        <v>398</v>
      </c>
      <c r="AQ92" t="s">
        <v>59</v>
      </c>
      <c r="AR92" t="s">
        <v>1217</v>
      </c>
      <c r="AS92" t="s">
        <v>1347</v>
      </c>
      <c r="AT92" s="17" t="s">
        <v>1234</v>
      </c>
    </row>
    <row r="93" spans="2:46">
      <c r="B93" t="s">
        <v>399</v>
      </c>
      <c r="C93" t="s">
        <v>400</v>
      </c>
      <c r="D93" t="s">
        <v>1188</v>
      </c>
      <c r="E93" t="s">
        <v>50</v>
      </c>
      <c r="F93" t="s">
        <v>4</v>
      </c>
      <c r="J93" t="s">
        <v>84</v>
      </c>
      <c r="K93" t="s">
        <v>108</v>
      </c>
      <c r="L93" s="8"/>
      <c r="M93" t="s">
        <v>393</v>
      </c>
      <c r="N93" s="5">
        <v>41531.57540509259</v>
      </c>
      <c r="O93" s="5">
        <v>40933.930462962962</v>
      </c>
      <c r="P93" s="5">
        <v>41544.634317129632</v>
      </c>
      <c r="Q93" t="s">
        <v>133</v>
      </c>
      <c r="R93" t="s">
        <v>54</v>
      </c>
      <c r="S93" t="s">
        <v>55</v>
      </c>
      <c r="T93" t="s">
        <v>109</v>
      </c>
      <c r="U93" t="s">
        <v>208</v>
      </c>
      <c r="V93" t="s">
        <v>81</v>
      </c>
      <c r="X93" t="s">
        <v>251</v>
      </c>
      <c r="Y93" s="17" t="s">
        <v>1164</v>
      </c>
      <c r="AA93" t="s">
        <v>219</v>
      </c>
      <c r="AB93" t="s">
        <v>74</v>
      </c>
      <c r="AC93" s="5">
        <v>40933.930462962962</v>
      </c>
      <c r="AD93" s="5">
        <v>41544.634317129632</v>
      </c>
      <c r="AE93" t="s">
        <v>309</v>
      </c>
      <c r="AF93" t="s">
        <v>309</v>
      </c>
      <c r="AG93">
        <f>WEEKNUM(AD93)</f>
        <v>39</v>
      </c>
      <c r="AH93" t="s">
        <v>46</v>
      </c>
      <c r="AI93" t="s">
        <v>904</v>
      </c>
      <c r="AJ93" t="s">
        <v>1539</v>
      </c>
      <c r="AK93" s="6" t="str">
        <f t="shared" si="11"/>
        <v>x</v>
      </c>
      <c r="AL93" s="6" t="str">
        <f t="shared" si="12"/>
        <v>x</v>
      </c>
      <c r="AM93" s="6" t="str">
        <f t="shared" si="13"/>
        <v>x</v>
      </c>
      <c r="AN93" s="6" t="str">
        <f t="shared" si="14"/>
        <v>x</v>
      </c>
      <c r="AO93" t="s">
        <v>399</v>
      </c>
      <c r="AP93" t="s">
        <v>399</v>
      </c>
      <c r="AQ93" t="s">
        <v>46</v>
      </c>
      <c r="AR93" t="s">
        <v>904</v>
      </c>
      <c r="AS93" t="s">
        <v>1347</v>
      </c>
      <c r="AT93" s="17" t="s">
        <v>1164</v>
      </c>
    </row>
    <row r="94" spans="2:46">
      <c r="B94" t="s">
        <v>401</v>
      </c>
      <c r="C94" t="s">
        <v>402</v>
      </c>
      <c r="D94" t="s">
        <v>1188</v>
      </c>
      <c r="E94" t="s">
        <v>50</v>
      </c>
      <c r="F94" t="s">
        <v>4</v>
      </c>
      <c r="J94" t="s">
        <v>37</v>
      </c>
      <c r="K94" t="s">
        <v>38</v>
      </c>
      <c r="L94" s="8"/>
      <c r="M94" t="s">
        <v>39</v>
      </c>
      <c r="N94" s="5">
        <v>41065.415405092594</v>
      </c>
      <c r="O94" s="5">
        <v>40939.073807870373</v>
      </c>
      <c r="P94" s="5">
        <v>41481.70071759259</v>
      </c>
      <c r="Q94" t="s">
        <v>147</v>
      </c>
      <c r="R94" t="s">
        <v>70</v>
      </c>
      <c r="S94" t="s">
        <v>55</v>
      </c>
      <c r="T94" t="s">
        <v>118</v>
      </c>
      <c r="U94" t="s">
        <v>318</v>
      </c>
      <c r="V94" t="s">
        <v>104</v>
      </c>
      <c r="X94" t="s">
        <v>191</v>
      </c>
      <c r="Y94" s="17" t="s">
        <v>1303</v>
      </c>
      <c r="AA94" t="s">
        <v>42</v>
      </c>
      <c r="AB94" t="s">
        <v>43</v>
      </c>
      <c r="AC94" s="5">
        <v>40939.073807870373</v>
      </c>
      <c r="AD94" s="5">
        <v>41481.70071759259</v>
      </c>
      <c r="AE94" t="s">
        <v>44</v>
      </c>
      <c r="AF94" t="s">
        <v>45</v>
      </c>
      <c r="AG94">
        <f>WEEKNUM(AD94)</f>
        <v>30</v>
      </c>
      <c r="AH94" t="s">
        <v>46</v>
      </c>
      <c r="AI94" t="s">
        <v>888</v>
      </c>
      <c r="AJ94" t="s">
        <v>1347</v>
      </c>
      <c r="AK94" s="6" t="str">
        <f t="shared" si="11"/>
        <v>x</v>
      </c>
      <c r="AL94" s="6" t="str">
        <f t="shared" si="12"/>
        <v>x</v>
      </c>
      <c r="AM94" s="6" t="str">
        <f t="shared" si="13"/>
        <v>x</v>
      </c>
      <c r="AN94" s="6" t="str">
        <f t="shared" si="14"/>
        <v>x</v>
      </c>
      <c r="AO94" t="s">
        <v>401</v>
      </c>
      <c r="AP94" t="s">
        <v>401</v>
      </c>
      <c r="AQ94" t="s">
        <v>46</v>
      </c>
      <c r="AR94" t="s">
        <v>888</v>
      </c>
      <c r="AS94" t="s">
        <v>1347</v>
      </c>
      <c r="AT94" s="17" t="s">
        <v>1303</v>
      </c>
    </row>
    <row r="95" spans="2:46">
      <c r="B95" t="s">
        <v>403</v>
      </c>
      <c r="C95" t="s">
        <v>404</v>
      </c>
      <c r="D95" t="s">
        <v>91</v>
      </c>
      <c r="E95" t="s">
        <v>83</v>
      </c>
      <c r="F95" t="s">
        <v>69</v>
      </c>
      <c r="G95" t="s">
        <v>405</v>
      </c>
      <c r="I95" t="s">
        <v>921</v>
      </c>
      <c r="J95" t="s">
        <v>37</v>
      </c>
      <c r="K95" t="s">
        <v>47</v>
      </c>
      <c r="L95" s="8" t="s">
        <v>406</v>
      </c>
      <c r="M95" t="s">
        <v>57</v>
      </c>
      <c r="N95" s="5">
        <v>40942.384826388887</v>
      </c>
      <c r="O95" s="5">
        <v>40939.462013888886</v>
      </c>
      <c r="P95" s="5">
        <v>41582.331550925926</v>
      </c>
      <c r="Q95" t="s">
        <v>61</v>
      </c>
      <c r="R95" t="s">
        <v>54</v>
      </c>
      <c r="T95" t="s">
        <v>118</v>
      </c>
      <c r="V95" t="s">
        <v>104</v>
      </c>
      <c r="X95" t="s">
        <v>57</v>
      </c>
      <c r="Y95" s="17" t="s">
        <v>1235</v>
      </c>
      <c r="AA95" t="s">
        <v>49</v>
      </c>
      <c r="AB95" t="s">
        <v>56</v>
      </c>
      <c r="AC95" s="5">
        <v>40939.462013888886</v>
      </c>
      <c r="AD95" s="5"/>
      <c r="AE95" t="s">
        <v>58</v>
      </c>
      <c r="AF95" t="s">
        <v>58</v>
      </c>
      <c r="AG95">
        <f>WEEKNUM(AD95)</f>
        <v>0</v>
      </c>
      <c r="AH95" t="s">
        <v>59</v>
      </c>
      <c r="AI95" t="s">
        <v>1217</v>
      </c>
      <c r="AJ95" t="s">
        <v>1347</v>
      </c>
      <c r="AK95" s="6" t="str">
        <f t="shared" si="11"/>
        <v>x</v>
      </c>
      <c r="AL95" s="6" t="str">
        <f t="shared" si="12"/>
        <v>x</v>
      </c>
      <c r="AM95" s="6" t="str">
        <f t="shared" si="13"/>
        <v>x</v>
      </c>
      <c r="AN95" s="6" t="str">
        <f t="shared" si="14"/>
        <v>x</v>
      </c>
      <c r="AO95" t="s">
        <v>403</v>
      </c>
      <c r="AP95" t="s">
        <v>403</v>
      </c>
      <c r="AQ95" t="s">
        <v>59</v>
      </c>
      <c r="AR95" t="s">
        <v>1217</v>
      </c>
      <c r="AS95" t="s">
        <v>1347</v>
      </c>
      <c r="AT95" s="17" t="s">
        <v>1235</v>
      </c>
    </row>
    <row r="96" spans="2:46">
      <c r="B96" t="s">
        <v>407</v>
      </c>
      <c r="C96" t="s">
        <v>408</v>
      </c>
      <c r="D96" t="s">
        <v>1188</v>
      </c>
      <c r="E96" t="s">
        <v>50</v>
      </c>
      <c r="F96" t="s">
        <v>4</v>
      </c>
      <c r="G96" t="s">
        <v>409</v>
      </c>
      <c r="J96" t="s">
        <v>84</v>
      </c>
      <c r="K96" t="s">
        <v>47</v>
      </c>
      <c r="M96" t="s">
        <v>321</v>
      </c>
      <c r="N96" s="5">
        <v>41121.319409722222</v>
      </c>
      <c r="O96" s="5">
        <v>40941.609050925923</v>
      </c>
      <c r="P96" s="5">
        <v>41411.705462962964</v>
      </c>
      <c r="Q96" t="s">
        <v>73</v>
      </c>
      <c r="R96" t="s">
        <v>54</v>
      </c>
      <c r="S96" t="s">
        <v>55</v>
      </c>
      <c r="T96" t="s">
        <v>118</v>
      </c>
      <c r="U96" t="s">
        <v>218</v>
      </c>
      <c r="V96" t="s">
        <v>104</v>
      </c>
      <c r="X96" t="s">
        <v>345</v>
      </c>
      <c r="Y96" s="17" t="s">
        <v>1303</v>
      </c>
      <c r="AA96" t="s">
        <v>49</v>
      </c>
      <c r="AB96" t="s">
        <v>74</v>
      </c>
      <c r="AC96" s="5">
        <v>40941.609050925923</v>
      </c>
      <c r="AD96" s="5">
        <v>41411.705462962964</v>
      </c>
      <c r="AE96" t="s">
        <v>220</v>
      </c>
      <c r="AF96" t="s">
        <v>220</v>
      </c>
      <c r="AG96">
        <f>WEEKNUM(AD96)</f>
        <v>20</v>
      </c>
      <c r="AH96" t="s">
        <v>59</v>
      </c>
      <c r="AI96" t="s">
        <v>905</v>
      </c>
      <c r="AJ96" t="s">
        <v>1347</v>
      </c>
      <c r="AK96" s="6" t="str">
        <f t="shared" si="11"/>
        <v>x</v>
      </c>
      <c r="AL96" s="6" t="str">
        <f t="shared" si="12"/>
        <v>x</v>
      </c>
      <c r="AM96" s="6" t="str">
        <f t="shared" si="13"/>
        <v>x</v>
      </c>
      <c r="AN96" s="6" t="str">
        <f t="shared" si="14"/>
        <v>x</v>
      </c>
      <c r="AO96" t="s">
        <v>407</v>
      </c>
      <c r="AP96" t="s">
        <v>407</v>
      </c>
      <c r="AQ96" t="s">
        <v>59</v>
      </c>
      <c r="AR96" t="s">
        <v>905</v>
      </c>
      <c r="AS96" t="s">
        <v>1347</v>
      </c>
      <c r="AT96" s="17" t="s">
        <v>1303</v>
      </c>
    </row>
    <row r="97" spans="2:46">
      <c r="B97" t="s">
        <v>410</v>
      </c>
      <c r="C97" t="s">
        <v>411</v>
      </c>
      <c r="D97" t="s">
        <v>1188</v>
      </c>
      <c r="E97" t="s">
        <v>50</v>
      </c>
      <c r="F97" t="s">
        <v>4</v>
      </c>
      <c r="J97" t="s">
        <v>84</v>
      </c>
      <c r="K97" t="s">
        <v>47</v>
      </c>
      <c r="L97" s="8"/>
      <c r="M97" t="s">
        <v>321</v>
      </c>
      <c r="N97" s="5">
        <v>41004.374837962961</v>
      </c>
      <c r="O97" s="5">
        <v>40952.760879629626</v>
      </c>
      <c r="P97" s="5">
        <v>41481.328692129631</v>
      </c>
      <c r="Q97" t="s">
        <v>166</v>
      </c>
      <c r="R97" t="s">
        <v>326</v>
      </c>
      <c r="S97" t="s">
        <v>55</v>
      </c>
      <c r="T97" t="s">
        <v>74</v>
      </c>
      <c r="U97" t="s">
        <v>218</v>
      </c>
      <c r="X97" t="s">
        <v>248</v>
      </c>
      <c r="Y97" s="17" t="s">
        <v>1164</v>
      </c>
      <c r="AA97" t="s">
        <v>42</v>
      </c>
      <c r="AB97" t="s">
        <v>74</v>
      </c>
      <c r="AC97" s="5">
        <v>40952.760879629626</v>
      </c>
      <c r="AD97" s="5">
        <v>41481.328692129631</v>
      </c>
      <c r="AE97" t="s">
        <v>220</v>
      </c>
      <c r="AF97" t="s">
        <v>220</v>
      </c>
      <c r="AG97">
        <f>WEEKNUM(AD97)</f>
        <v>30</v>
      </c>
      <c r="AH97" t="s">
        <v>46</v>
      </c>
      <c r="AI97" t="s">
        <v>902</v>
      </c>
      <c r="AJ97" t="s">
        <v>1347</v>
      </c>
      <c r="AK97" s="6" t="str">
        <f t="shared" si="11"/>
        <v>x</v>
      </c>
      <c r="AL97" s="6" t="str">
        <f t="shared" si="12"/>
        <v>x</v>
      </c>
      <c r="AM97" s="6" t="str">
        <f t="shared" si="13"/>
        <v>x</v>
      </c>
      <c r="AN97" s="6" t="str">
        <f t="shared" si="14"/>
        <v>x</v>
      </c>
      <c r="AO97" t="s">
        <v>410</v>
      </c>
      <c r="AP97" t="s">
        <v>410</v>
      </c>
      <c r="AQ97" t="s">
        <v>46</v>
      </c>
      <c r="AR97" t="s">
        <v>902</v>
      </c>
      <c r="AS97" t="s">
        <v>1561</v>
      </c>
      <c r="AT97" s="17" t="s">
        <v>1164</v>
      </c>
    </row>
    <row r="98" spans="2:46">
      <c r="B98" t="s">
        <v>412</v>
      </c>
      <c r="C98" t="s">
        <v>413</v>
      </c>
      <c r="D98" t="s">
        <v>1188</v>
      </c>
      <c r="E98" t="s">
        <v>50</v>
      </c>
      <c r="F98" t="s">
        <v>4</v>
      </c>
      <c r="I98" t="s">
        <v>414</v>
      </c>
      <c r="J98" t="s">
        <v>245</v>
      </c>
      <c r="K98" t="s">
        <v>38</v>
      </c>
      <c r="L98" s="8">
        <v>2875</v>
      </c>
      <c r="M98" t="s">
        <v>128</v>
      </c>
      <c r="N98" s="5">
        <v>40969.430497685185</v>
      </c>
      <c r="O98" s="5">
        <v>40954.2893287037</v>
      </c>
      <c r="P98" s="5">
        <v>41414.751250000001</v>
      </c>
      <c r="Q98" t="s">
        <v>99</v>
      </c>
      <c r="R98" t="s">
        <v>54</v>
      </c>
      <c r="S98" t="s">
        <v>55</v>
      </c>
      <c r="T98" t="s">
        <v>74</v>
      </c>
      <c r="U98" t="s">
        <v>415</v>
      </c>
      <c r="V98" t="s">
        <v>104</v>
      </c>
      <c r="X98" t="s">
        <v>380</v>
      </c>
      <c r="Y98" s="17" t="s">
        <v>1303</v>
      </c>
      <c r="Z98" t="s">
        <v>416</v>
      </c>
      <c r="AA98" t="s">
        <v>49</v>
      </c>
      <c r="AB98" t="s">
        <v>74</v>
      </c>
      <c r="AC98" s="5">
        <v>40954.2893287037</v>
      </c>
      <c r="AD98" s="5">
        <v>41414.751250000001</v>
      </c>
      <c r="AE98" t="s">
        <v>45</v>
      </c>
      <c r="AF98" t="s">
        <v>58</v>
      </c>
      <c r="AG98">
        <f>WEEKNUM(AD98)</f>
        <v>21</v>
      </c>
      <c r="AH98" t="s">
        <v>46</v>
      </c>
      <c r="AI98" t="s">
        <v>906</v>
      </c>
      <c r="AJ98" t="s">
        <v>1561</v>
      </c>
      <c r="AK98" s="6" t="str">
        <f t="shared" si="11"/>
        <v>x</v>
      </c>
      <c r="AL98" s="6" t="str">
        <f t="shared" si="12"/>
        <v>x</v>
      </c>
      <c r="AM98" s="6" t="str">
        <f t="shared" si="13"/>
        <v>x</v>
      </c>
      <c r="AN98" s="6" t="str">
        <f t="shared" si="14"/>
        <v>x</v>
      </c>
      <c r="AO98" t="s">
        <v>412</v>
      </c>
      <c r="AP98" t="s">
        <v>412</v>
      </c>
      <c r="AQ98" t="s">
        <v>46</v>
      </c>
      <c r="AR98" t="s">
        <v>906</v>
      </c>
      <c r="AS98" t="s">
        <v>1347</v>
      </c>
      <c r="AT98" s="17" t="s">
        <v>1303</v>
      </c>
    </row>
    <row r="99" spans="2:46">
      <c r="B99" t="s">
        <v>419</v>
      </c>
      <c r="C99" t="s">
        <v>420</v>
      </c>
      <c r="D99" t="s">
        <v>1188</v>
      </c>
      <c r="E99" t="s">
        <v>50</v>
      </c>
      <c r="F99" t="s">
        <v>4</v>
      </c>
      <c r="G99" t="s">
        <v>421</v>
      </c>
      <c r="J99" t="s">
        <v>117</v>
      </c>
      <c r="K99" t="s">
        <v>38</v>
      </c>
      <c r="L99" s="8" t="s">
        <v>1350</v>
      </c>
      <c r="M99" t="s">
        <v>248</v>
      </c>
      <c r="N99" s="5">
        <v>41618.628900462965</v>
      </c>
      <c r="O99" s="5">
        <v>40954.684560185182</v>
      </c>
      <c r="P99" s="5">
        <v>41618.754062499997</v>
      </c>
      <c r="Q99" t="s">
        <v>173</v>
      </c>
      <c r="R99" t="s">
        <v>54</v>
      </c>
      <c r="S99" t="s">
        <v>55</v>
      </c>
      <c r="T99" t="s">
        <v>109</v>
      </c>
      <c r="U99" t="s">
        <v>318</v>
      </c>
      <c r="V99" t="s">
        <v>104</v>
      </c>
      <c r="X99" t="s">
        <v>418</v>
      </c>
      <c r="Y99" s="17" t="s">
        <v>1303</v>
      </c>
      <c r="AA99" t="s">
        <v>42</v>
      </c>
      <c r="AB99" t="s">
        <v>74</v>
      </c>
      <c r="AC99" s="5">
        <v>40954.684571759259</v>
      </c>
      <c r="AD99" s="5">
        <v>41618.754062499997</v>
      </c>
      <c r="AE99" t="s">
        <v>45</v>
      </c>
      <c r="AF99" t="s">
        <v>45</v>
      </c>
      <c r="AG99">
        <f>WEEKNUM(AD99)</f>
        <v>50</v>
      </c>
      <c r="AH99" t="s">
        <v>46</v>
      </c>
      <c r="AI99" t="s">
        <v>890</v>
      </c>
      <c r="AJ99" t="s">
        <v>1347</v>
      </c>
      <c r="AK99" s="6" t="str">
        <f t="shared" si="11"/>
        <v>x</v>
      </c>
      <c r="AL99" s="6" t="str">
        <f t="shared" si="12"/>
        <v>x</v>
      </c>
      <c r="AM99" s="6" t="str">
        <f t="shared" si="13"/>
        <v>x</v>
      </c>
      <c r="AN99" s="6" t="str">
        <f t="shared" si="14"/>
        <v>x</v>
      </c>
      <c r="AO99" t="s">
        <v>419</v>
      </c>
      <c r="AP99" t="s">
        <v>419</v>
      </c>
      <c r="AQ99" t="s">
        <v>46</v>
      </c>
      <c r="AR99" t="s">
        <v>890</v>
      </c>
      <c r="AS99" t="s">
        <v>1325</v>
      </c>
      <c r="AT99" s="17" t="s">
        <v>1303</v>
      </c>
    </row>
    <row r="100" spans="2:46">
      <c r="B100" t="s">
        <v>424</v>
      </c>
      <c r="C100" t="s">
        <v>425</v>
      </c>
      <c r="D100" t="s">
        <v>1188</v>
      </c>
      <c r="E100" t="s">
        <v>50</v>
      </c>
      <c r="F100" t="s">
        <v>4</v>
      </c>
      <c r="J100" t="s">
        <v>117</v>
      </c>
      <c r="K100" t="s">
        <v>108</v>
      </c>
      <c r="L100" s="8"/>
      <c r="M100" t="s">
        <v>243</v>
      </c>
      <c r="N100" s="5">
        <v>40970.32603009259</v>
      </c>
      <c r="O100" s="5">
        <v>40964.449884259258</v>
      </c>
      <c r="P100" s="5">
        <v>41413.641747685186</v>
      </c>
      <c r="Q100" t="s">
        <v>133</v>
      </c>
      <c r="R100" t="s">
        <v>54</v>
      </c>
      <c r="S100" t="s">
        <v>55</v>
      </c>
      <c r="T100" t="s">
        <v>109</v>
      </c>
      <c r="U100" t="s">
        <v>303</v>
      </c>
      <c r="V100" t="s">
        <v>104</v>
      </c>
      <c r="X100" t="s">
        <v>243</v>
      </c>
      <c r="Y100" s="17" t="s">
        <v>1303</v>
      </c>
      <c r="Z100" t="s">
        <v>1220</v>
      </c>
      <c r="AA100" t="s">
        <v>219</v>
      </c>
      <c r="AB100" t="s">
        <v>74</v>
      </c>
      <c r="AC100" s="5">
        <v>40964.449884259258</v>
      </c>
      <c r="AD100" s="5">
        <v>41413.641747685186</v>
      </c>
      <c r="AE100" t="s">
        <v>45</v>
      </c>
      <c r="AF100" t="s">
        <v>45</v>
      </c>
      <c r="AG100">
        <f>WEEKNUM(AD100)</f>
        <v>21</v>
      </c>
      <c r="AH100" t="s">
        <v>46</v>
      </c>
      <c r="AI100" t="s">
        <v>903</v>
      </c>
      <c r="AJ100" t="s">
        <v>1325</v>
      </c>
      <c r="AK100" s="6" t="str">
        <f t="shared" si="11"/>
        <v>x</v>
      </c>
      <c r="AL100" s="6" t="str">
        <f t="shared" si="12"/>
        <v>x</v>
      </c>
      <c r="AM100" s="6" t="str">
        <f t="shared" si="13"/>
        <v>x</v>
      </c>
      <c r="AN100" s="6" t="str">
        <f t="shared" si="14"/>
        <v>x</v>
      </c>
      <c r="AO100" t="s">
        <v>424</v>
      </c>
      <c r="AP100" t="s">
        <v>424</v>
      </c>
      <c r="AQ100" t="s">
        <v>46</v>
      </c>
      <c r="AR100" t="s">
        <v>903</v>
      </c>
      <c r="AS100" t="s">
        <v>1335</v>
      </c>
      <c r="AT100" s="17" t="s">
        <v>1303</v>
      </c>
    </row>
    <row r="101" spans="2:46">
      <c r="B101" t="s">
        <v>427</v>
      </c>
      <c r="C101" t="s">
        <v>428</v>
      </c>
      <c r="D101" t="s">
        <v>71</v>
      </c>
      <c r="E101" t="s">
        <v>36</v>
      </c>
      <c r="F101" t="s">
        <v>4</v>
      </c>
      <c r="G101" t="s">
        <v>361</v>
      </c>
      <c r="H101" t="s">
        <v>362</v>
      </c>
      <c r="J101" t="s">
        <v>37</v>
      </c>
      <c r="K101" t="s">
        <v>47</v>
      </c>
      <c r="L101" s="8"/>
      <c r="M101" t="s">
        <v>41</v>
      </c>
      <c r="N101" s="5">
        <v>41185.469247685185</v>
      </c>
      <c r="O101" s="5">
        <v>40966.533958333333</v>
      </c>
      <c r="P101" s="5">
        <v>41185.483703703707</v>
      </c>
      <c r="Q101" t="s">
        <v>61</v>
      </c>
      <c r="R101" t="s">
        <v>54</v>
      </c>
      <c r="T101" t="s">
        <v>118</v>
      </c>
      <c r="U101" t="s">
        <v>153</v>
      </c>
      <c r="V101" t="s">
        <v>104</v>
      </c>
      <c r="X101" t="s">
        <v>41</v>
      </c>
      <c r="Y101" s="17" t="s">
        <v>1123</v>
      </c>
      <c r="AA101" t="s">
        <v>49</v>
      </c>
      <c r="AB101" t="s">
        <v>43</v>
      </c>
      <c r="AC101" s="5">
        <v>40966.533958333333</v>
      </c>
      <c r="AD101" s="5"/>
      <c r="AE101" t="s">
        <v>45</v>
      </c>
      <c r="AF101" t="s">
        <v>45</v>
      </c>
      <c r="AG101">
        <f>WEEKNUM(AD101)</f>
        <v>0</v>
      </c>
      <c r="AH101" t="s">
        <v>59</v>
      </c>
      <c r="AI101" t="s">
        <v>888</v>
      </c>
      <c r="AJ101" t="s">
        <v>1335</v>
      </c>
      <c r="AK101" s="6" t="str">
        <f t="shared" si="11"/>
        <v>x</v>
      </c>
      <c r="AL101" s="6" t="str">
        <f t="shared" si="12"/>
        <v>x</v>
      </c>
      <c r="AM101" s="6" t="str">
        <f t="shared" si="13"/>
        <v>x</v>
      </c>
      <c r="AN101" s="6" t="str">
        <f t="shared" si="14"/>
        <v>x</v>
      </c>
      <c r="AO101" t="s">
        <v>427</v>
      </c>
      <c r="AP101" t="s">
        <v>427</v>
      </c>
      <c r="AQ101" t="s">
        <v>59</v>
      </c>
      <c r="AR101" t="s">
        <v>888</v>
      </c>
      <c r="AS101" t="s">
        <v>1347</v>
      </c>
      <c r="AT101" s="17" t="s">
        <v>1123</v>
      </c>
    </row>
    <row r="102" spans="2:46">
      <c r="B102" t="s">
        <v>429</v>
      </c>
      <c r="C102" t="s">
        <v>430</v>
      </c>
      <c r="D102" t="s">
        <v>91</v>
      </c>
      <c r="E102" t="s">
        <v>83</v>
      </c>
      <c r="F102" t="s">
        <v>4</v>
      </c>
      <c r="G102" t="s">
        <v>431</v>
      </c>
      <c r="H102" t="s">
        <v>431</v>
      </c>
      <c r="J102" t="s">
        <v>37</v>
      </c>
      <c r="K102" t="s">
        <v>64</v>
      </c>
      <c r="L102" s="8">
        <v>1.01210291047104E+35</v>
      </c>
      <c r="M102" t="s">
        <v>66</v>
      </c>
      <c r="N102" s="5">
        <v>41312.410243055558</v>
      </c>
      <c r="O102" s="5">
        <v>40966.79482638889</v>
      </c>
      <c r="P102" s="5">
        <v>41312.411840277775</v>
      </c>
      <c r="Q102" t="s">
        <v>99</v>
      </c>
      <c r="R102" t="s">
        <v>326</v>
      </c>
      <c r="T102" t="s">
        <v>56</v>
      </c>
      <c r="V102" t="s">
        <v>104</v>
      </c>
      <c r="X102" t="s">
        <v>98</v>
      </c>
      <c r="Y102" s="17" t="s">
        <v>1234</v>
      </c>
      <c r="AA102" t="s">
        <v>63</v>
      </c>
      <c r="AB102" t="s">
        <v>56</v>
      </c>
      <c r="AC102" s="5">
        <v>40966.79482638889</v>
      </c>
      <c r="AD102" s="5"/>
      <c r="AE102" t="s">
        <v>58</v>
      </c>
      <c r="AF102" t="s">
        <v>58</v>
      </c>
      <c r="AG102">
        <f>WEEKNUM(AD102)</f>
        <v>0</v>
      </c>
      <c r="AH102" t="s">
        <v>59</v>
      </c>
      <c r="AI102" t="s">
        <v>1217</v>
      </c>
      <c r="AJ102" t="s">
        <v>1347</v>
      </c>
      <c r="AK102" s="6" t="str">
        <f t="shared" si="11"/>
        <v>x</v>
      </c>
      <c r="AL102" s="6" t="str">
        <f t="shared" si="12"/>
        <v>x</v>
      </c>
      <c r="AM102" s="6" t="str">
        <f t="shared" si="13"/>
        <v>x</v>
      </c>
      <c r="AN102" s="6" t="str">
        <f t="shared" si="14"/>
        <v>x</v>
      </c>
      <c r="AO102" t="s">
        <v>429</v>
      </c>
      <c r="AP102" t="s">
        <v>429</v>
      </c>
      <c r="AQ102" t="s">
        <v>59</v>
      </c>
      <c r="AR102" t="s">
        <v>1217</v>
      </c>
      <c r="AS102" t="s">
        <v>1347</v>
      </c>
      <c r="AT102" s="17" t="s">
        <v>1234</v>
      </c>
    </row>
    <row r="103" spans="2:46">
      <c r="B103" t="s">
        <v>3070</v>
      </c>
      <c r="C103" t="s">
        <v>3071</v>
      </c>
      <c r="D103" t="s">
        <v>1188</v>
      </c>
      <c r="E103" t="s">
        <v>50</v>
      </c>
      <c r="F103" t="s">
        <v>4</v>
      </c>
      <c r="J103" t="s">
        <v>245</v>
      </c>
      <c r="K103" t="s">
        <v>47</v>
      </c>
      <c r="L103" s="8"/>
      <c r="M103" t="s">
        <v>319</v>
      </c>
      <c r="N103" s="5">
        <v>40970.371076388888</v>
      </c>
      <c r="O103" s="5">
        <v>40968.382199074076</v>
      </c>
      <c r="P103" s="5">
        <v>41657.764861111114</v>
      </c>
      <c r="Q103" t="s">
        <v>147</v>
      </c>
      <c r="R103" t="s">
        <v>70</v>
      </c>
      <c r="S103" t="s">
        <v>55</v>
      </c>
      <c r="T103" t="s">
        <v>118</v>
      </c>
      <c r="U103" t="s">
        <v>2033</v>
      </c>
      <c r="V103" t="s">
        <v>104</v>
      </c>
      <c r="X103" t="s">
        <v>338</v>
      </c>
      <c r="Y103" s="17" t="s">
        <v>1203</v>
      </c>
      <c r="AA103" t="s">
        <v>49</v>
      </c>
      <c r="AB103" t="s">
        <v>74</v>
      </c>
      <c r="AC103" s="5">
        <v>40968.382199074076</v>
      </c>
      <c r="AD103" s="5">
        <v>41657.764861111114</v>
      </c>
      <c r="AE103" t="s">
        <v>45</v>
      </c>
      <c r="AF103" t="s">
        <v>58</v>
      </c>
      <c r="AG103">
        <f>WEEKNUM(AD103)</f>
        <v>3</v>
      </c>
      <c r="AH103" t="s">
        <v>46</v>
      </c>
      <c r="AI103" t="s">
        <v>906</v>
      </c>
      <c r="AJ103" t="s">
        <v>1347</v>
      </c>
      <c r="AK103" s="6" t="str">
        <f t="shared" si="11"/>
        <v>x</v>
      </c>
      <c r="AL103" s="6" t="str">
        <f t="shared" si="12"/>
        <v>x</v>
      </c>
      <c r="AM103" s="6" t="str">
        <f t="shared" si="13"/>
        <v>x</v>
      </c>
      <c r="AN103" s="6" t="str">
        <f t="shared" si="14"/>
        <v>x</v>
      </c>
      <c r="AO103" t="s">
        <v>3070</v>
      </c>
      <c r="AP103" t="s">
        <v>3070</v>
      </c>
      <c r="AQ103" t="s">
        <v>46</v>
      </c>
      <c r="AR103" t="s">
        <v>906</v>
      </c>
      <c r="AS103" t="s">
        <v>1347</v>
      </c>
      <c r="AT103" s="17" t="s">
        <v>1203</v>
      </c>
    </row>
    <row r="104" spans="2:46">
      <c r="B104" t="s">
        <v>432</v>
      </c>
      <c r="C104" t="s">
        <v>433</v>
      </c>
      <c r="D104" t="s">
        <v>1188</v>
      </c>
      <c r="E104" t="s">
        <v>50</v>
      </c>
      <c r="F104" t="s">
        <v>4</v>
      </c>
      <c r="I104" t="s">
        <v>434</v>
      </c>
      <c r="J104" t="s">
        <v>84</v>
      </c>
      <c r="K104" t="s">
        <v>38</v>
      </c>
      <c r="L104" s="8"/>
      <c r="M104" t="s">
        <v>372</v>
      </c>
      <c r="N104" s="5">
        <v>41079.547847222224</v>
      </c>
      <c r="O104" s="5">
        <v>40969.688252314816</v>
      </c>
      <c r="P104" s="5">
        <v>41424.609618055554</v>
      </c>
      <c r="Q104" t="s">
        <v>252</v>
      </c>
      <c r="R104" t="s">
        <v>54</v>
      </c>
      <c r="S104" t="s">
        <v>55</v>
      </c>
      <c r="T104" t="s">
        <v>74</v>
      </c>
      <c r="U104" t="s">
        <v>153</v>
      </c>
      <c r="V104" t="s">
        <v>104</v>
      </c>
      <c r="X104" t="s">
        <v>271</v>
      </c>
      <c r="Y104" s="9" t="s">
        <v>1164</v>
      </c>
      <c r="AA104" t="s">
        <v>42</v>
      </c>
      <c r="AB104" t="s">
        <v>43</v>
      </c>
      <c r="AC104" s="5">
        <v>40969.688252314816</v>
      </c>
      <c r="AD104" s="5">
        <v>41424.609618055554</v>
      </c>
      <c r="AE104" t="s">
        <v>220</v>
      </c>
      <c r="AF104" t="s">
        <v>220</v>
      </c>
      <c r="AG104">
        <f>WEEKNUM(AD104)</f>
        <v>22</v>
      </c>
      <c r="AH104" t="s">
        <v>46</v>
      </c>
      <c r="AI104" t="s">
        <v>888</v>
      </c>
      <c r="AJ104" t="s">
        <v>1347</v>
      </c>
      <c r="AK104" s="6" t="str">
        <f t="shared" si="11"/>
        <v>x</v>
      </c>
      <c r="AL104" s="6" t="str">
        <f t="shared" si="12"/>
        <v>x</v>
      </c>
      <c r="AM104" s="6" t="str">
        <f t="shared" si="13"/>
        <v>x</v>
      </c>
      <c r="AN104" s="6" t="str">
        <f t="shared" si="14"/>
        <v>x</v>
      </c>
      <c r="AO104" t="s">
        <v>432</v>
      </c>
      <c r="AP104" t="s">
        <v>432</v>
      </c>
      <c r="AQ104" t="s">
        <v>46</v>
      </c>
      <c r="AR104" t="s">
        <v>888</v>
      </c>
      <c r="AS104" t="s">
        <v>1347</v>
      </c>
      <c r="AT104" s="9" t="s">
        <v>1164</v>
      </c>
    </row>
    <row r="105" spans="2:46">
      <c r="B105" t="s">
        <v>435</v>
      </c>
      <c r="C105" t="s">
        <v>436</v>
      </c>
      <c r="D105" t="s">
        <v>35</v>
      </c>
      <c r="E105" t="s">
        <v>36</v>
      </c>
      <c r="F105" t="s">
        <v>4</v>
      </c>
      <c r="G105" t="s">
        <v>437</v>
      </c>
      <c r="J105" t="s">
        <v>37</v>
      </c>
      <c r="K105" t="s">
        <v>47</v>
      </c>
      <c r="L105" s="8" t="s">
        <v>427</v>
      </c>
      <c r="M105" t="s">
        <v>48</v>
      </c>
      <c r="N105" s="5">
        <v>40970.382777777777</v>
      </c>
      <c r="O105" s="5">
        <v>40969.734976851854</v>
      </c>
      <c r="P105" s="5"/>
      <c r="T105" t="s">
        <v>40</v>
      </c>
      <c r="V105" t="s">
        <v>104</v>
      </c>
      <c r="X105" t="s">
        <v>41</v>
      </c>
      <c r="Y105" s="17" t="s">
        <v>1123</v>
      </c>
      <c r="AA105" t="s">
        <v>49</v>
      </c>
      <c r="AB105" t="s">
        <v>43</v>
      </c>
      <c r="AC105" s="5">
        <v>40969.734976851854</v>
      </c>
      <c r="AD105" s="5"/>
      <c r="AE105" t="s">
        <v>45</v>
      </c>
      <c r="AF105" t="s">
        <v>45</v>
      </c>
      <c r="AG105">
        <f>WEEKNUM(AD105)</f>
        <v>0</v>
      </c>
      <c r="AH105" t="s">
        <v>59</v>
      </c>
      <c r="AI105" t="s">
        <v>888</v>
      </c>
      <c r="AJ105" t="s">
        <v>1347</v>
      </c>
      <c r="AK105" s="6" t="str">
        <f t="shared" si="11"/>
        <v>x</v>
      </c>
      <c r="AL105" s="6" t="str">
        <f t="shared" si="12"/>
        <v>x</v>
      </c>
      <c r="AM105" s="6" t="str">
        <f t="shared" si="13"/>
        <v>x</v>
      </c>
      <c r="AN105" s="6" t="str">
        <f t="shared" si="14"/>
        <v>x</v>
      </c>
      <c r="AO105" t="s">
        <v>435</v>
      </c>
      <c r="AP105" t="s">
        <v>435</v>
      </c>
      <c r="AQ105" t="s">
        <v>59</v>
      </c>
      <c r="AR105" t="s">
        <v>888</v>
      </c>
      <c r="AS105" t="s">
        <v>1347</v>
      </c>
      <c r="AT105" s="17" t="s">
        <v>1123</v>
      </c>
    </row>
    <row r="106" spans="2:46">
      <c r="B106" t="s">
        <v>440</v>
      </c>
      <c r="C106" t="s">
        <v>1022</v>
      </c>
      <c r="D106" t="s">
        <v>1188</v>
      </c>
      <c r="E106" t="s">
        <v>50</v>
      </c>
      <c r="F106" t="s">
        <v>4</v>
      </c>
      <c r="J106" t="s">
        <v>117</v>
      </c>
      <c r="K106" t="s">
        <v>38</v>
      </c>
      <c r="L106" s="8"/>
      <c r="M106" t="s">
        <v>319</v>
      </c>
      <c r="N106" s="5">
        <v>40981.406030092592</v>
      </c>
      <c r="O106" s="5">
        <v>40980.436388888891</v>
      </c>
      <c r="P106" s="5">
        <v>41418.723124999997</v>
      </c>
      <c r="Q106" t="s">
        <v>133</v>
      </c>
      <c r="R106" t="s">
        <v>132</v>
      </c>
      <c r="S106" t="s">
        <v>55</v>
      </c>
      <c r="T106" t="s">
        <v>118</v>
      </c>
      <c r="U106" t="s">
        <v>375</v>
      </c>
      <c r="V106" t="s">
        <v>104</v>
      </c>
      <c r="X106" t="s">
        <v>338</v>
      </c>
      <c r="Y106" s="17" t="s">
        <v>1303</v>
      </c>
      <c r="AA106" t="s">
        <v>49</v>
      </c>
      <c r="AB106" t="s">
        <v>74</v>
      </c>
      <c r="AC106" s="5">
        <v>40980.436388888891</v>
      </c>
      <c r="AD106" s="5">
        <v>41418.723124999997</v>
      </c>
      <c r="AE106" t="s">
        <v>45</v>
      </c>
      <c r="AF106" t="s">
        <v>45</v>
      </c>
      <c r="AG106">
        <f>WEEKNUM(AD106)</f>
        <v>21</v>
      </c>
      <c r="AH106" t="s">
        <v>46</v>
      </c>
      <c r="AI106" t="s">
        <v>903</v>
      </c>
      <c r="AJ106" t="s">
        <v>1347</v>
      </c>
      <c r="AK106" s="6" t="str">
        <f t="shared" si="11"/>
        <v>x</v>
      </c>
      <c r="AL106" s="6" t="str">
        <f t="shared" si="12"/>
        <v>x</v>
      </c>
      <c r="AM106" s="6" t="str">
        <f t="shared" si="13"/>
        <v>x</v>
      </c>
      <c r="AN106" s="6" t="str">
        <f t="shared" si="14"/>
        <v>x</v>
      </c>
      <c r="AO106" t="s">
        <v>440</v>
      </c>
      <c r="AP106" t="s">
        <v>440</v>
      </c>
      <c r="AQ106" t="s">
        <v>46</v>
      </c>
      <c r="AR106" t="s">
        <v>903</v>
      </c>
      <c r="AS106" t="s">
        <v>1540</v>
      </c>
      <c r="AT106" s="17" t="s">
        <v>1303</v>
      </c>
    </row>
    <row r="107" spans="2:46">
      <c r="B107" t="s">
        <v>441</v>
      </c>
      <c r="C107" t="s">
        <v>442</v>
      </c>
      <c r="D107" t="s">
        <v>1188</v>
      </c>
      <c r="E107" t="s">
        <v>50</v>
      </c>
      <c r="F107" t="s">
        <v>4</v>
      </c>
      <c r="J107" t="s">
        <v>37</v>
      </c>
      <c r="K107" t="s">
        <v>64</v>
      </c>
      <c r="L107" s="8"/>
      <c r="M107" t="s">
        <v>321</v>
      </c>
      <c r="N107" s="5">
        <v>41277.6487037037</v>
      </c>
      <c r="O107" s="5">
        <v>40984.676828703705</v>
      </c>
      <c r="P107" s="5">
        <v>41458.826655092591</v>
      </c>
      <c r="Q107" t="s">
        <v>147</v>
      </c>
      <c r="R107" t="s">
        <v>54</v>
      </c>
      <c r="S107" t="s">
        <v>55</v>
      </c>
      <c r="T107" t="s">
        <v>74</v>
      </c>
      <c r="U107" t="s">
        <v>320</v>
      </c>
      <c r="X107" t="s">
        <v>248</v>
      </c>
      <c r="Y107" s="9" t="s">
        <v>1303</v>
      </c>
      <c r="AA107" t="s">
        <v>42</v>
      </c>
      <c r="AB107" t="s">
        <v>74</v>
      </c>
      <c r="AC107" s="5">
        <v>40984.676828703705</v>
      </c>
      <c r="AD107" s="5">
        <v>41458.826655092591</v>
      </c>
      <c r="AE107" t="s">
        <v>45</v>
      </c>
      <c r="AF107" t="s">
        <v>45</v>
      </c>
      <c r="AG107">
        <f>WEEKNUM(AD107)</f>
        <v>27</v>
      </c>
      <c r="AH107" t="s">
        <v>46</v>
      </c>
      <c r="AI107" t="s">
        <v>903</v>
      </c>
      <c r="AJ107" t="s">
        <v>1540</v>
      </c>
      <c r="AK107" s="6" t="str">
        <f t="shared" si="11"/>
        <v>x</v>
      </c>
      <c r="AL107" s="6" t="str">
        <f t="shared" si="12"/>
        <v>x</v>
      </c>
      <c r="AM107" s="6" t="str">
        <f t="shared" si="13"/>
        <v>x</v>
      </c>
      <c r="AN107" s="6" t="str">
        <f t="shared" si="14"/>
        <v>x</v>
      </c>
      <c r="AO107" t="s">
        <v>441</v>
      </c>
      <c r="AP107" t="s">
        <v>441</v>
      </c>
      <c r="AQ107" t="s">
        <v>46</v>
      </c>
      <c r="AR107" t="s">
        <v>903</v>
      </c>
      <c r="AS107" t="s">
        <v>1324</v>
      </c>
      <c r="AT107" s="9" t="s">
        <v>1303</v>
      </c>
    </row>
    <row r="108" spans="2:46">
      <c r="B108" t="s">
        <v>443</v>
      </c>
      <c r="C108" t="s">
        <v>444</v>
      </c>
      <c r="D108" t="s">
        <v>71</v>
      </c>
      <c r="E108" t="s">
        <v>83</v>
      </c>
      <c r="F108" t="s">
        <v>4</v>
      </c>
      <c r="G108" t="s">
        <v>46</v>
      </c>
      <c r="I108" t="s">
        <v>445</v>
      </c>
      <c r="J108" t="s">
        <v>37</v>
      </c>
      <c r="K108" t="s">
        <v>47</v>
      </c>
      <c r="L108" s="8">
        <v>2.1382154233123402E+19</v>
      </c>
      <c r="M108" t="s">
        <v>98</v>
      </c>
      <c r="N108" s="5">
        <v>41019.60527777778</v>
      </c>
      <c r="O108" s="5">
        <v>40987.5471875</v>
      </c>
      <c r="P108" s="5">
        <v>41226.477303240739</v>
      </c>
      <c r="Q108" t="s">
        <v>127</v>
      </c>
      <c r="R108" t="s">
        <v>54</v>
      </c>
      <c r="T108" t="s">
        <v>109</v>
      </c>
      <c r="U108" t="s">
        <v>62</v>
      </c>
      <c r="V108" t="s">
        <v>104</v>
      </c>
      <c r="X108" t="s">
        <v>57</v>
      </c>
      <c r="Y108" s="9" t="s">
        <v>1117</v>
      </c>
      <c r="Z108">
        <v>11926</v>
      </c>
      <c r="AA108" t="s">
        <v>49</v>
      </c>
      <c r="AB108" t="s">
        <v>56</v>
      </c>
      <c r="AC108" s="5">
        <v>40987.5471875</v>
      </c>
      <c r="AD108" s="5"/>
      <c r="AE108" t="s">
        <v>58</v>
      </c>
      <c r="AF108" t="s">
        <v>58</v>
      </c>
      <c r="AG108">
        <f>WEEKNUM(AD108)</f>
        <v>0</v>
      </c>
      <c r="AH108" t="s">
        <v>46</v>
      </c>
      <c r="AI108" t="s">
        <v>56</v>
      </c>
      <c r="AJ108" t="s">
        <v>1324</v>
      </c>
      <c r="AK108" s="6" t="str">
        <f t="shared" si="11"/>
        <v>x</v>
      </c>
      <c r="AL108" s="6" t="str">
        <f t="shared" si="12"/>
        <v>x</v>
      </c>
      <c r="AM108" s="6" t="str">
        <f t="shared" si="13"/>
        <v>x</v>
      </c>
      <c r="AN108" s="6" t="str">
        <f t="shared" si="14"/>
        <v>x</v>
      </c>
      <c r="AO108" t="s">
        <v>443</v>
      </c>
      <c r="AP108" t="s">
        <v>443</v>
      </c>
      <c r="AQ108" t="s">
        <v>46</v>
      </c>
      <c r="AR108" t="s">
        <v>56</v>
      </c>
      <c r="AS108" t="s">
        <v>1347</v>
      </c>
      <c r="AT108" s="9" t="s">
        <v>1117</v>
      </c>
    </row>
    <row r="109" spans="2:46">
      <c r="B109" t="s">
        <v>446</v>
      </c>
      <c r="C109" t="s">
        <v>447</v>
      </c>
      <c r="D109" t="s">
        <v>67</v>
      </c>
      <c r="E109" t="s">
        <v>36</v>
      </c>
      <c r="F109" t="s">
        <v>4</v>
      </c>
      <c r="J109" t="s">
        <v>84</v>
      </c>
      <c r="K109" t="s">
        <v>108</v>
      </c>
      <c r="L109" s="8"/>
      <c r="M109" t="s">
        <v>209</v>
      </c>
      <c r="N109" s="5">
        <v>41536.674166666664</v>
      </c>
      <c r="O109" s="5">
        <v>40993.702256944445</v>
      </c>
      <c r="P109" s="5"/>
      <c r="T109" t="s">
        <v>118</v>
      </c>
      <c r="V109" t="s">
        <v>104</v>
      </c>
      <c r="X109" t="s">
        <v>191</v>
      </c>
      <c r="Y109" s="17" t="s">
        <v>1164</v>
      </c>
      <c r="AA109" t="s">
        <v>219</v>
      </c>
      <c r="AB109" t="s">
        <v>43</v>
      </c>
      <c r="AC109" s="5">
        <v>40993.702256944445</v>
      </c>
      <c r="AD109" s="5"/>
      <c r="AE109" t="s">
        <v>220</v>
      </c>
      <c r="AF109" t="s">
        <v>220</v>
      </c>
      <c r="AG109">
        <f>WEEKNUM(AD109)</f>
        <v>0</v>
      </c>
      <c r="AH109" t="s">
        <v>46</v>
      </c>
      <c r="AI109" t="s">
        <v>888</v>
      </c>
      <c r="AJ109" t="s">
        <v>1347</v>
      </c>
      <c r="AK109" s="6" t="str">
        <f t="shared" si="11"/>
        <v>x</v>
      </c>
      <c r="AL109" s="6" t="str">
        <f t="shared" si="12"/>
        <v>x</v>
      </c>
      <c r="AM109" s="6" t="str">
        <f t="shared" si="13"/>
        <v>x</v>
      </c>
      <c r="AN109" s="6" t="str">
        <f t="shared" si="14"/>
        <v>x</v>
      </c>
      <c r="AO109" t="s">
        <v>446</v>
      </c>
      <c r="AP109" t="s">
        <v>446</v>
      </c>
      <c r="AQ109" t="s">
        <v>46</v>
      </c>
      <c r="AR109" t="s">
        <v>888</v>
      </c>
      <c r="AS109" t="s">
        <v>1347</v>
      </c>
      <c r="AT109" s="17" t="s">
        <v>1164</v>
      </c>
    </row>
    <row r="110" spans="2:46">
      <c r="B110" t="s">
        <v>448</v>
      </c>
      <c r="C110" t="s">
        <v>449</v>
      </c>
      <c r="D110" t="s">
        <v>1188</v>
      </c>
      <c r="E110" t="s">
        <v>50</v>
      </c>
      <c r="F110" t="s">
        <v>4</v>
      </c>
      <c r="G110" t="s">
        <v>51</v>
      </c>
      <c r="H110" t="s">
        <v>86</v>
      </c>
      <c r="I110" t="s">
        <v>51</v>
      </c>
      <c r="J110" t="s">
        <v>37</v>
      </c>
      <c r="K110" t="s">
        <v>64</v>
      </c>
      <c r="L110" s="8" t="s">
        <v>450</v>
      </c>
      <c r="M110" t="s">
        <v>57</v>
      </c>
      <c r="N110" s="5">
        <v>40994.73810185185</v>
      </c>
      <c r="O110" s="5">
        <v>40994.73609953704</v>
      </c>
      <c r="P110" s="5">
        <v>41540.538275462961</v>
      </c>
      <c r="Q110" t="s">
        <v>61</v>
      </c>
      <c r="R110" t="s">
        <v>54</v>
      </c>
      <c r="S110" t="s">
        <v>55</v>
      </c>
      <c r="T110" t="s">
        <v>56</v>
      </c>
      <c r="U110" t="s">
        <v>87</v>
      </c>
      <c r="V110" t="s">
        <v>104</v>
      </c>
      <c r="W110" t="s">
        <v>88</v>
      </c>
      <c r="X110" t="s">
        <v>98</v>
      </c>
      <c r="Y110" s="17" t="s">
        <v>1234</v>
      </c>
      <c r="Z110" t="s">
        <v>1234</v>
      </c>
      <c r="AA110" t="s">
        <v>63</v>
      </c>
      <c r="AB110" t="s">
        <v>56</v>
      </c>
      <c r="AC110" s="5">
        <v>40994.73609953704</v>
      </c>
      <c r="AD110" s="5">
        <v>41540.538275462961</v>
      </c>
      <c r="AE110" t="s">
        <v>58</v>
      </c>
      <c r="AF110" t="s">
        <v>58</v>
      </c>
      <c r="AG110">
        <f>WEEKNUM(AD110)</f>
        <v>39</v>
      </c>
      <c r="AH110" t="s">
        <v>59</v>
      </c>
      <c r="AI110" t="s">
        <v>1217</v>
      </c>
      <c r="AJ110" t="s">
        <v>1347</v>
      </c>
      <c r="AK110" s="6" t="str">
        <f t="shared" si="11"/>
        <v>x</v>
      </c>
      <c r="AL110" s="6" t="str">
        <f t="shared" si="12"/>
        <v>x</v>
      </c>
      <c r="AM110" s="6" t="str">
        <f t="shared" si="13"/>
        <v>x</v>
      </c>
      <c r="AN110" s="6" t="str">
        <f t="shared" si="14"/>
        <v>x</v>
      </c>
      <c r="AO110" t="s">
        <v>448</v>
      </c>
      <c r="AP110" t="s">
        <v>448</v>
      </c>
      <c r="AQ110" t="s">
        <v>59</v>
      </c>
      <c r="AR110" t="s">
        <v>1217</v>
      </c>
      <c r="AS110" t="s">
        <v>1347</v>
      </c>
      <c r="AT110" s="17" t="s">
        <v>1234</v>
      </c>
    </row>
    <row r="111" spans="2:46">
      <c r="B111" t="s">
        <v>451</v>
      </c>
      <c r="C111" t="s">
        <v>452</v>
      </c>
      <c r="D111" t="s">
        <v>91</v>
      </c>
      <c r="E111" t="s">
        <v>83</v>
      </c>
      <c r="F111" t="s">
        <v>4</v>
      </c>
      <c r="G111" t="s">
        <v>51</v>
      </c>
      <c r="J111" t="s">
        <v>37</v>
      </c>
      <c r="K111" t="s">
        <v>64</v>
      </c>
      <c r="L111" s="8">
        <v>13541817</v>
      </c>
      <c r="M111" t="s">
        <v>66</v>
      </c>
      <c r="N111" s="5">
        <v>41337.683217592596</v>
      </c>
      <c r="O111" s="5">
        <v>40994.752245370371</v>
      </c>
      <c r="P111" s="5">
        <v>41339.69798611111</v>
      </c>
      <c r="Q111" t="s">
        <v>61</v>
      </c>
      <c r="R111" t="s">
        <v>54</v>
      </c>
      <c r="T111" t="s">
        <v>56</v>
      </c>
      <c r="V111" t="s">
        <v>104</v>
      </c>
      <c r="X111" t="s">
        <v>98</v>
      </c>
      <c r="Y111" s="17" t="s">
        <v>1234</v>
      </c>
      <c r="AA111" t="s">
        <v>63</v>
      </c>
      <c r="AB111" t="s">
        <v>56</v>
      </c>
      <c r="AC111" s="5">
        <v>40994.752245370371</v>
      </c>
      <c r="AD111" s="5"/>
      <c r="AE111" t="s">
        <v>58</v>
      </c>
      <c r="AF111" t="s">
        <v>58</v>
      </c>
      <c r="AG111">
        <f>WEEKNUM(AD111)</f>
        <v>0</v>
      </c>
      <c r="AH111" t="s">
        <v>59</v>
      </c>
      <c r="AI111" t="s">
        <v>1217</v>
      </c>
      <c r="AJ111" t="s">
        <v>1347</v>
      </c>
      <c r="AK111" s="6" t="str">
        <f t="shared" si="11"/>
        <v>x</v>
      </c>
      <c r="AL111" s="6" t="str">
        <f t="shared" si="12"/>
        <v>x</v>
      </c>
      <c r="AM111" s="6" t="str">
        <f t="shared" si="13"/>
        <v>x</v>
      </c>
      <c r="AN111" s="6" t="str">
        <f t="shared" si="14"/>
        <v>x</v>
      </c>
      <c r="AO111" t="s">
        <v>451</v>
      </c>
      <c r="AP111" t="s">
        <v>451</v>
      </c>
      <c r="AQ111" t="s">
        <v>59</v>
      </c>
      <c r="AR111" t="s">
        <v>1217</v>
      </c>
      <c r="AS111" t="s">
        <v>1347</v>
      </c>
      <c r="AT111" s="17" t="s">
        <v>1234</v>
      </c>
    </row>
    <row r="112" spans="2:46">
      <c r="B112" t="s">
        <v>453</v>
      </c>
      <c r="C112" t="s">
        <v>454</v>
      </c>
      <c r="D112" t="s">
        <v>91</v>
      </c>
      <c r="E112" t="s">
        <v>83</v>
      </c>
      <c r="F112" t="s">
        <v>4</v>
      </c>
      <c r="G112" t="s">
        <v>51</v>
      </c>
      <c r="J112" t="s">
        <v>37</v>
      </c>
      <c r="K112" t="s">
        <v>64</v>
      </c>
      <c r="L112" s="8">
        <v>12401323</v>
      </c>
      <c r="M112" t="s">
        <v>66</v>
      </c>
      <c r="N112" s="5">
        <v>41334.757847222223</v>
      </c>
      <c r="O112" s="5">
        <v>40996.572743055556</v>
      </c>
      <c r="P112" s="5">
        <v>41334.758043981485</v>
      </c>
      <c r="Q112" t="s">
        <v>147</v>
      </c>
      <c r="R112" t="s">
        <v>54</v>
      </c>
      <c r="T112" t="s">
        <v>56</v>
      </c>
      <c r="V112" t="s">
        <v>104</v>
      </c>
      <c r="X112" t="s">
        <v>98</v>
      </c>
      <c r="Y112" s="17" t="s">
        <v>1234</v>
      </c>
      <c r="AA112" t="s">
        <v>63</v>
      </c>
      <c r="AB112" t="s">
        <v>56</v>
      </c>
      <c r="AC112" s="5">
        <v>40996.572743055556</v>
      </c>
      <c r="AD112" s="5"/>
      <c r="AE112" t="s">
        <v>58</v>
      </c>
      <c r="AF112" t="s">
        <v>58</v>
      </c>
      <c r="AG112">
        <f>WEEKNUM(AD112)</f>
        <v>0</v>
      </c>
      <c r="AH112" t="s">
        <v>59</v>
      </c>
      <c r="AI112" t="s">
        <v>1217</v>
      </c>
      <c r="AJ112" t="s">
        <v>1347</v>
      </c>
      <c r="AK112" s="6" t="str">
        <f t="shared" si="11"/>
        <v>x</v>
      </c>
      <c r="AL112" s="6" t="str">
        <f t="shared" si="12"/>
        <v>x</v>
      </c>
      <c r="AM112" s="6" t="str">
        <f t="shared" si="13"/>
        <v>x</v>
      </c>
      <c r="AN112" s="6" t="str">
        <f t="shared" si="14"/>
        <v>x</v>
      </c>
      <c r="AO112" t="s">
        <v>453</v>
      </c>
      <c r="AP112" t="s">
        <v>453</v>
      </c>
      <c r="AQ112" t="s">
        <v>59</v>
      </c>
      <c r="AR112" t="s">
        <v>1217</v>
      </c>
      <c r="AS112" t="s">
        <v>1347</v>
      </c>
      <c r="AT112" s="17" t="s">
        <v>1234</v>
      </c>
    </row>
    <row r="113" spans="2:46">
      <c r="B113" t="s">
        <v>455</v>
      </c>
      <c r="C113" t="s">
        <v>456</v>
      </c>
      <c r="D113" t="s">
        <v>1188</v>
      </c>
      <c r="E113" t="s">
        <v>50</v>
      </c>
      <c r="F113" t="s">
        <v>4</v>
      </c>
      <c r="G113" t="s">
        <v>51</v>
      </c>
      <c r="H113" t="s">
        <v>86</v>
      </c>
      <c r="I113" t="s">
        <v>51</v>
      </c>
      <c r="J113" t="s">
        <v>37</v>
      </c>
      <c r="K113" t="s">
        <v>64</v>
      </c>
      <c r="L113" s="8">
        <v>1.0291281158620799E+19</v>
      </c>
      <c r="M113" t="s">
        <v>66</v>
      </c>
      <c r="N113" s="5">
        <v>41240.600983796299</v>
      </c>
      <c r="O113" s="5">
        <v>40996.605254629627</v>
      </c>
      <c r="P113" s="5">
        <v>41540.538993055554</v>
      </c>
      <c r="Q113" t="s">
        <v>99</v>
      </c>
      <c r="R113" t="s">
        <v>54</v>
      </c>
      <c r="S113" t="s">
        <v>55</v>
      </c>
      <c r="T113" t="s">
        <v>56</v>
      </c>
      <c r="U113" t="s">
        <v>87</v>
      </c>
      <c r="V113" t="s">
        <v>104</v>
      </c>
      <c r="W113" t="s">
        <v>88</v>
      </c>
      <c r="X113" t="s">
        <v>98</v>
      </c>
      <c r="Y113" s="17" t="s">
        <v>1234</v>
      </c>
      <c r="Z113" t="s">
        <v>1234</v>
      </c>
      <c r="AA113" t="s">
        <v>192</v>
      </c>
      <c r="AB113" t="s">
        <v>56</v>
      </c>
      <c r="AC113" s="5">
        <v>40996.605254629627</v>
      </c>
      <c r="AD113" s="5">
        <v>41540.538993055554</v>
      </c>
      <c r="AE113" t="s">
        <v>58</v>
      </c>
      <c r="AF113" t="s">
        <v>58</v>
      </c>
      <c r="AG113">
        <f>WEEKNUM(AD113)</f>
        <v>39</v>
      </c>
      <c r="AH113" t="s">
        <v>59</v>
      </c>
      <c r="AI113" t="s">
        <v>1217</v>
      </c>
      <c r="AJ113" t="s">
        <v>1347</v>
      </c>
      <c r="AK113" s="6" t="str">
        <f t="shared" si="11"/>
        <v>x</v>
      </c>
      <c r="AL113" s="6" t="str">
        <f t="shared" si="12"/>
        <v>x</v>
      </c>
      <c r="AM113" s="6" t="str">
        <f t="shared" si="13"/>
        <v>x</v>
      </c>
      <c r="AN113" s="6" t="str">
        <f t="shared" si="14"/>
        <v>x</v>
      </c>
      <c r="AO113" t="s">
        <v>455</v>
      </c>
      <c r="AP113" t="s">
        <v>455</v>
      </c>
      <c r="AQ113" t="s">
        <v>59</v>
      </c>
      <c r="AR113" t="s">
        <v>1217</v>
      </c>
      <c r="AS113" t="s">
        <v>1347</v>
      </c>
      <c r="AT113" s="17" t="s">
        <v>1234</v>
      </c>
    </row>
    <row r="114" spans="2:46">
      <c r="B114" t="s">
        <v>457</v>
      </c>
      <c r="C114" t="s">
        <v>458</v>
      </c>
      <c r="D114" t="s">
        <v>1188</v>
      </c>
      <c r="E114" t="s">
        <v>50</v>
      </c>
      <c r="F114" t="s">
        <v>4</v>
      </c>
      <c r="G114" t="s">
        <v>51</v>
      </c>
      <c r="J114" t="s">
        <v>37</v>
      </c>
      <c r="K114" t="s">
        <v>64</v>
      </c>
      <c r="L114" s="8">
        <v>1586</v>
      </c>
      <c r="M114" t="s">
        <v>95</v>
      </c>
      <c r="N114" s="5">
        <v>40996.77716435185</v>
      </c>
      <c r="O114" s="5">
        <v>40996.775462962964</v>
      </c>
      <c r="P114" s="5">
        <v>41537.704699074071</v>
      </c>
      <c r="Q114" t="s">
        <v>147</v>
      </c>
      <c r="R114" t="s">
        <v>54</v>
      </c>
      <c r="S114" t="s">
        <v>55</v>
      </c>
      <c r="T114" t="s">
        <v>56</v>
      </c>
      <c r="U114" t="s">
        <v>165</v>
      </c>
      <c r="V114" t="s">
        <v>104</v>
      </c>
      <c r="X114" t="s">
        <v>98</v>
      </c>
      <c r="Y114" s="17" t="s">
        <v>1234</v>
      </c>
      <c r="Z114" t="s">
        <v>1234</v>
      </c>
      <c r="AA114" t="s">
        <v>63</v>
      </c>
      <c r="AB114" t="s">
        <v>56</v>
      </c>
      <c r="AC114" s="5">
        <v>40996.775462962964</v>
      </c>
      <c r="AD114" s="5">
        <v>41537.704699074071</v>
      </c>
      <c r="AE114" t="s">
        <v>58</v>
      </c>
      <c r="AF114" t="s">
        <v>58</v>
      </c>
      <c r="AG114">
        <f>WEEKNUM(AD114)</f>
        <v>38</v>
      </c>
      <c r="AH114" t="s">
        <v>59</v>
      </c>
      <c r="AI114" t="s">
        <v>1217</v>
      </c>
      <c r="AJ114" t="s">
        <v>1347</v>
      </c>
      <c r="AK114" s="6" t="str">
        <f t="shared" si="11"/>
        <v>x</v>
      </c>
      <c r="AL114" s="6" t="str">
        <f t="shared" si="12"/>
        <v>x</v>
      </c>
      <c r="AM114" s="6" t="str">
        <f t="shared" si="13"/>
        <v>x</v>
      </c>
      <c r="AN114" s="6" t="str">
        <f t="shared" si="14"/>
        <v>x</v>
      </c>
      <c r="AO114" t="s">
        <v>457</v>
      </c>
      <c r="AP114" t="s">
        <v>457</v>
      </c>
      <c r="AQ114" t="s">
        <v>59</v>
      </c>
      <c r="AR114" t="s">
        <v>1217</v>
      </c>
      <c r="AS114" t="s">
        <v>1347</v>
      </c>
      <c r="AT114" s="17" t="s">
        <v>1234</v>
      </c>
    </row>
    <row r="115" spans="2:46">
      <c r="B115" t="s">
        <v>459</v>
      </c>
      <c r="C115" t="s">
        <v>460</v>
      </c>
      <c r="D115" t="s">
        <v>1188</v>
      </c>
      <c r="E115" t="s">
        <v>50</v>
      </c>
      <c r="F115" t="s">
        <v>4</v>
      </c>
      <c r="G115" t="s">
        <v>51</v>
      </c>
      <c r="H115" t="s">
        <v>86</v>
      </c>
      <c r="I115" t="s">
        <v>51</v>
      </c>
      <c r="J115" t="s">
        <v>37</v>
      </c>
      <c r="K115" t="s">
        <v>64</v>
      </c>
      <c r="L115" s="8">
        <v>1.72822892328234E+19</v>
      </c>
      <c r="M115" t="s">
        <v>57</v>
      </c>
      <c r="N115" s="5">
        <v>40998.559236111112</v>
      </c>
      <c r="O115" s="5">
        <v>40998.55537037037</v>
      </c>
      <c r="P115" s="5">
        <v>41540.53943287037</v>
      </c>
      <c r="Q115" t="s">
        <v>61</v>
      </c>
      <c r="R115" t="s">
        <v>54</v>
      </c>
      <c r="S115" t="s">
        <v>55</v>
      </c>
      <c r="T115" t="s">
        <v>56</v>
      </c>
      <c r="U115" t="s">
        <v>87</v>
      </c>
      <c r="W115" t="s">
        <v>88</v>
      </c>
      <c r="X115" t="s">
        <v>98</v>
      </c>
      <c r="Y115" s="9" t="s">
        <v>1234</v>
      </c>
      <c r="Z115" t="s">
        <v>1234</v>
      </c>
      <c r="AA115" t="s">
        <v>63</v>
      </c>
      <c r="AB115" t="s">
        <v>56</v>
      </c>
      <c r="AC115" s="5">
        <v>40998.55537037037</v>
      </c>
      <c r="AD115" s="5">
        <v>41540.53943287037</v>
      </c>
      <c r="AE115" t="s">
        <v>58</v>
      </c>
      <c r="AF115" t="s">
        <v>58</v>
      </c>
      <c r="AG115">
        <f>WEEKNUM(AD115)</f>
        <v>39</v>
      </c>
      <c r="AH115" t="s">
        <v>59</v>
      </c>
      <c r="AI115" t="s">
        <v>1217</v>
      </c>
      <c r="AJ115" t="s">
        <v>1347</v>
      </c>
      <c r="AK115" s="6" t="str">
        <f t="shared" si="11"/>
        <v>x</v>
      </c>
      <c r="AL115" s="6" t="str">
        <f t="shared" si="12"/>
        <v>x</v>
      </c>
      <c r="AM115" s="6" t="str">
        <f t="shared" si="13"/>
        <v>x</v>
      </c>
      <c r="AN115" s="6" t="str">
        <f t="shared" si="14"/>
        <v>x</v>
      </c>
      <c r="AO115" t="s">
        <v>459</v>
      </c>
      <c r="AP115" t="s">
        <v>459</v>
      </c>
      <c r="AQ115" t="s">
        <v>59</v>
      </c>
      <c r="AR115" t="s">
        <v>1217</v>
      </c>
      <c r="AS115" t="s">
        <v>1347</v>
      </c>
      <c r="AT115" s="9" t="s">
        <v>1234</v>
      </c>
    </row>
    <row r="116" spans="2:46">
      <c r="B116" t="s">
        <v>462</v>
      </c>
      <c r="C116" t="s">
        <v>463</v>
      </c>
      <c r="D116" t="s">
        <v>67</v>
      </c>
      <c r="E116" t="s">
        <v>68</v>
      </c>
      <c r="F116" t="s">
        <v>4</v>
      </c>
      <c r="J116" t="s">
        <v>117</v>
      </c>
      <c r="K116" t="s">
        <v>47</v>
      </c>
      <c r="L116" s="8" t="s">
        <v>464</v>
      </c>
      <c r="M116" t="s">
        <v>248</v>
      </c>
      <c r="N116" s="5">
        <v>41486.612395833334</v>
      </c>
      <c r="O116" s="5">
        <v>41004.461018518516</v>
      </c>
      <c r="P116" s="5">
        <v>41284.521527777775</v>
      </c>
      <c r="Q116" t="s">
        <v>147</v>
      </c>
      <c r="R116" t="s">
        <v>54</v>
      </c>
      <c r="T116" t="s">
        <v>118</v>
      </c>
      <c r="U116" t="s">
        <v>422</v>
      </c>
      <c r="X116" t="s">
        <v>338</v>
      </c>
      <c r="Y116" s="17" t="s">
        <v>1161</v>
      </c>
      <c r="AA116" t="s">
        <v>63</v>
      </c>
      <c r="AB116" t="s">
        <v>74</v>
      </c>
      <c r="AC116" s="5">
        <v>41004.461018518516</v>
      </c>
      <c r="AD116" s="5"/>
      <c r="AE116" t="s">
        <v>45</v>
      </c>
      <c r="AF116" t="s">
        <v>45</v>
      </c>
      <c r="AG116">
        <f>WEEKNUM(AD116)</f>
        <v>0</v>
      </c>
      <c r="AH116" t="s">
        <v>46</v>
      </c>
      <c r="AI116" t="s">
        <v>903</v>
      </c>
      <c r="AJ116" t="s">
        <v>1347</v>
      </c>
      <c r="AK116" s="6" t="str">
        <f t="shared" si="11"/>
        <v>x</v>
      </c>
      <c r="AL116" s="6" t="str">
        <f t="shared" si="12"/>
        <v>x</v>
      </c>
      <c r="AM116" s="6" t="str">
        <f t="shared" si="13"/>
        <v>x</v>
      </c>
      <c r="AN116" s="6" t="str">
        <f t="shared" si="14"/>
        <v>x</v>
      </c>
      <c r="AO116" t="s">
        <v>462</v>
      </c>
      <c r="AP116" t="s">
        <v>462</v>
      </c>
      <c r="AQ116" t="s">
        <v>46</v>
      </c>
      <c r="AR116" t="s">
        <v>903</v>
      </c>
      <c r="AS116" t="s">
        <v>1328</v>
      </c>
      <c r="AT116" s="17" t="s">
        <v>1161</v>
      </c>
    </row>
    <row r="117" spans="2:46">
      <c r="B117" t="s">
        <v>1036</v>
      </c>
      <c r="C117" t="s">
        <v>1037</v>
      </c>
      <c r="D117" t="s">
        <v>71</v>
      </c>
      <c r="E117" t="s">
        <v>83</v>
      </c>
      <c r="F117" t="s">
        <v>4</v>
      </c>
      <c r="J117" t="s">
        <v>130</v>
      </c>
      <c r="K117" t="s">
        <v>108</v>
      </c>
      <c r="L117" s="8"/>
      <c r="M117" t="s">
        <v>131</v>
      </c>
      <c r="N117" s="5">
        <v>41368.587581018517</v>
      </c>
      <c r="O117" s="5">
        <v>41012.382013888891</v>
      </c>
      <c r="P117" s="5"/>
      <c r="Q117" t="s">
        <v>173</v>
      </c>
      <c r="R117" t="s">
        <v>132</v>
      </c>
      <c r="T117" t="s">
        <v>74</v>
      </c>
      <c r="U117" t="s">
        <v>320</v>
      </c>
      <c r="V117" t="s">
        <v>104</v>
      </c>
      <c r="X117" t="s">
        <v>1038</v>
      </c>
      <c r="Y117" s="17" t="s">
        <v>1309</v>
      </c>
      <c r="Z117" t="s">
        <v>1361</v>
      </c>
      <c r="AA117" t="s">
        <v>219</v>
      </c>
      <c r="AB117" t="s">
        <v>74</v>
      </c>
      <c r="AC117" s="5">
        <v>41012.382013888891</v>
      </c>
      <c r="AD117" s="5"/>
      <c r="AE117" t="s">
        <v>45</v>
      </c>
      <c r="AF117" t="s">
        <v>58</v>
      </c>
      <c r="AG117">
        <f>WEEKNUM(AD117)</f>
        <v>0</v>
      </c>
      <c r="AH117" t="s">
        <v>46</v>
      </c>
      <c r="AI117" t="s">
        <v>906</v>
      </c>
      <c r="AJ117" t="s">
        <v>1328</v>
      </c>
      <c r="AK117" s="6" t="str">
        <f t="shared" si="11"/>
        <v>x</v>
      </c>
      <c r="AL117" s="6" t="str">
        <f t="shared" si="12"/>
        <v>x</v>
      </c>
      <c r="AM117" s="6" t="str">
        <f t="shared" si="13"/>
        <v>x</v>
      </c>
      <c r="AN117" s="6" t="str">
        <f t="shared" si="14"/>
        <v>x</v>
      </c>
      <c r="AO117" t="s">
        <v>1036</v>
      </c>
      <c r="AP117" t="s">
        <v>1036</v>
      </c>
      <c r="AQ117" t="s">
        <v>46</v>
      </c>
      <c r="AR117" t="s">
        <v>906</v>
      </c>
      <c r="AS117" t="s">
        <v>1347</v>
      </c>
      <c r="AT117" s="17" t="s">
        <v>1309</v>
      </c>
    </row>
    <row r="118" spans="2:46">
      <c r="B118" t="s">
        <v>465</v>
      </c>
      <c r="C118" t="s">
        <v>466</v>
      </c>
      <c r="D118" t="s">
        <v>1188</v>
      </c>
      <c r="E118" t="s">
        <v>50</v>
      </c>
      <c r="F118" t="s">
        <v>4</v>
      </c>
      <c r="J118" t="s">
        <v>84</v>
      </c>
      <c r="K118" t="s">
        <v>47</v>
      </c>
      <c r="L118" s="8"/>
      <c r="M118" t="s">
        <v>191</v>
      </c>
      <c r="N118" s="5">
        <v>41144.325925925928</v>
      </c>
      <c r="O118" s="5">
        <v>41017.4065625</v>
      </c>
      <c r="P118" s="5">
        <v>41481.329872685186</v>
      </c>
      <c r="Q118" t="s">
        <v>99</v>
      </c>
      <c r="R118" t="s">
        <v>54</v>
      </c>
      <c r="S118" t="s">
        <v>55</v>
      </c>
      <c r="T118" t="s">
        <v>74</v>
      </c>
      <c r="U118" t="s">
        <v>218</v>
      </c>
      <c r="V118" t="s">
        <v>104</v>
      </c>
      <c r="X118" t="s">
        <v>271</v>
      </c>
      <c r="Y118" s="17" t="s">
        <v>1201</v>
      </c>
      <c r="AA118" t="s">
        <v>49</v>
      </c>
      <c r="AB118" t="s">
        <v>74</v>
      </c>
      <c r="AC118" s="5">
        <v>41017.4065625</v>
      </c>
      <c r="AD118" s="5">
        <v>41481.329872685186</v>
      </c>
      <c r="AE118" t="s">
        <v>220</v>
      </c>
      <c r="AF118" t="s">
        <v>220</v>
      </c>
      <c r="AG118">
        <f>WEEKNUM(AD118)</f>
        <v>30</v>
      </c>
      <c r="AH118" t="s">
        <v>46</v>
      </c>
      <c r="AI118" t="s">
        <v>902</v>
      </c>
      <c r="AJ118" t="s">
        <v>1347</v>
      </c>
      <c r="AK118" s="6" t="str">
        <f t="shared" si="11"/>
        <v>x</v>
      </c>
      <c r="AL118" s="6" t="str">
        <f t="shared" si="12"/>
        <v>x</v>
      </c>
      <c r="AM118" s="6" t="str">
        <f t="shared" si="13"/>
        <v>x</v>
      </c>
      <c r="AN118" s="6" t="str">
        <f t="shared" si="14"/>
        <v>x</v>
      </c>
      <c r="AO118" t="s">
        <v>465</v>
      </c>
      <c r="AP118" t="s">
        <v>465</v>
      </c>
      <c r="AQ118" t="s">
        <v>46</v>
      </c>
      <c r="AR118" t="s">
        <v>902</v>
      </c>
      <c r="AS118" t="s">
        <v>1554</v>
      </c>
      <c r="AT118" s="17" t="s">
        <v>1201</v>
      </c>
    </row>
    <row r="119" spans="2:46">
      <c r="B119" t="s">
        <v>468</v>
      </c>
      <c r="C119" t="s">
        <v>1128</v>
      </c>
      <c r="D119" t="s">
        <v>1188</v>
      </c>
      <c r="E119" t="s">
        <v>50</v>
      </c>
      <c r="F119" t="s">
        <v>4</v>
      </c>
      <c r="J119" t="s">
        <v>117</v>
      </c>
      <c r="K119" t="s">
        <v>47</v>
      </c>
      <c r="L119" s="8" t="s">
        <v>467</v>
      </c>
      <c r="M119" t="s">
        <v>248</v>
      </c>
      <c r="N119" s="5">
        <v>41305.742754629631</v>
      </c>
      <c r="O119" s="5">
        <v>41018.664722222224</v>
      </c>
      <c r="P119" s="5">
        <v>41444.529386574075</v>
      </c>
      <c r="Q119" t="s">
        <v>73</v>
      </c>
      <c r="R119" t="s">
        <v>54</v>
      </c>
      <c r="S119" t="s">
        <v>55</v>
      </c>
      <c r="T119" t="s">
        <v>109</v>
      </c>
      <c r="U119" t="s">
        <v>303</v>
      </c>
      <c r="V119" t="s">
        <v>104</v>
      </c>
      <c r="X119" t="s">
        <v>48</v>
      </c>
      <c r="Y119" s="17" t="s">
        <v>1303</v>
      </c>
      <c r="AA119" t="s">
        <v>49</v>
      </c>
      <c r="AB119" t="s">
        <v>74</v>
      </c>
      <c r="AC119" s="5">
        <v>41018.664722222224</v>
      </c>
      <c r="AD119" s="5">
        <v>41444.529386574075</v>
      </c>
      <c r="AE119" t="s">
        <v>45</v>
      </c>
      <c r="AF119" t="s">
        <v>45</v>
      </c>
      <c r="AG119">
        <f>WEEKNUM(AD119)</f>
        <v>25</v>
      </c>
      <c r="AH119" t="s">
        <v>46</v>
      </c>
      <c r="AI119" t="s">
        <v>903</v>
      </c>
      <c r="AJ119" t="s">
        <v>1554</v>
      </c>
      <c r="AK119" s="6" t="str">
        <f t="shared" si="11"/>
        <v>x</v>
      </c>
      <c r="AL119" s="6" t="str">
        <f t="shared" si="12"/>
        <v>x</v>
      </c>
      <c r="AM119" s="6" t="str">
        <f t="shared" si="13"/>
        <v>x</v>
      </c>
      <c r="AN119" s="6" t="str">
        <f t="shared" si="14"/>
        <v>x</v>
      </c>
      <c r="AO119" t="s">
        <v>468</v>
      </c>
      <c r="AP119" t="s">
        <v>468</v>
      </c>
      <c r="AQ119" t="s">
        <v>46</v>
      </c>
      <c r="AR119" t="s">
        <v>903</v>
      </c>
      <c r="AS119" t="s">
        <v>1334</v>
      </c>
      <c r="AT119" s="17" t="s">
        <v>1303</v>
      </c>
    </row>
    <row r="120" spans="2:46">
      <c r="B120" t="s">
        <v>469</v>
      </c>
      <c r="C120" t="s">
        <v>470</v>
      </c>
      <c r="D120" t="s">
        <v>1188</v>
      </c>
      <c r="E120" t="s">
        <v>50</v>
      </c>
      <c r="F120" t="s">
        <v>4</v>
      </c>
      <c r="I120" t="s">
        <v>471</v>
      </c>
      <c r="J120" t="s">
        <v>117</v>
      </c>
      <c r="K120" t="s">
        <v>108</v>
      </c>
      <c r="L120" s="8">
        <v>2268</v>
      </c>
      <c r="M120" t="s">
        <v>243</v>
      </c>
      <c r="N120" s="5">
        <v>41024.404803240737</v>
      </c>
      <c r="O120" s="5">
        <v>41019.556076388886</v>
      </c>
      <c r="P120" s="5">
        <v>41428.507789351854</v>
      </c>
      <c r="Q120" t="s">
        <v>133</v>
      </c>
      <c r="R120" t="s">
        <v>132</v>
      </c>
      <c r="S120" t="s">
        <v>55</v>
      </c>
      <c r="T120" t="s">
        <v>118</v>
      </c>
      <c r="U120" t="s">
        <v>303</v>
      </c>
      <c r="X120" t="s">
        <v>243</v>
      </c>
      <c r="Y120" s="17" t="s">
        <v>1303</v>
      </c>
      <c r="AA120" t="s">
        <v>219</v>
      </c>
      <c r="AB120" t="s">
        <v>74</v>
      </c>
      <c r="AC120" s="5">
        <v>41019.556076388886</v>
      </c>
      <c r="AD120" s="5">
        <v>41428.507939814815</v>
      </c>
      <c r="AE120" t="s">
        <v>45</v>
      </c>
      <c r="AF120" t="s">
        <v>45</v>
      </c>
      <c r="AG120">
        <f>WEEKNUM(AD120)</f>
        <v>23</v>
      </c>
      <c r="AH120" t="s">
        <v>46</v>
      </c>
      <c r="AI120" t="s">
        <v>903</v>
      </c>
      <c r="AJ120" t="s">
        <v>1334</v>
      </c>
      <c r="AK120" s="6" t="str">
        <f t="shared" si="11"/>
        <v>x</v>
      </c>
      <c r="AL120" s="6" t="str">
        <f t="shared" si="12"/>
        <v>x</v>
      </c>
      <c r="AM120" s="6" t="str">
        <f t="shared" si="13"/>
        <v>x</v>
      </c>
      <c r="AN120" s="6" t="str">
        <f t="shared" si="14"/>
        <v>x</v>
      </c>
      <c r="AO120" t="s">
        <v>469</v>
      </c>
      <c r="AP120" t="s">
        <v>469</v>
      </c>
      <c r="AQ120" t="s">
        <v>46</v>
      </c>
      <c r="AR120" t="s">
        <v>903</v>
      </c>
      <c r="AS120" t="s">
        <v>1541</v>
      </c>
      <c r="AT120" s="17" t="s">
        <v>1303</v>
      </c>
    </row>
    <row r="121" spans="2:46">
      <c r="B121" t="s">
        <v>472</v>
      </c>
      <c r="C121" t="s">
        <v>473</v>
      </c>
      <c r="D121" t="s">
        <v>1188</v>
      </c>
      <c r="E121" t="s">
        <v>50</v>
      </c>
      <c r="F121" t="s">
        <v>4</v>
      </c>
      <c r="J121" t="s">
        <v>117</v>
      </c>
      <c r="K121" t="s">
        <v>38</v>
      </c>
      <c r="L121" s="8"/>
      <c r="M121" t="s">
        <v>393</v>
      </c>
      <c r="N121" s="5">
        <v>41127.43204861111</v>
      </c>
      <c r="O121" s="5">
        <v>41022.676574074074</v>
      </c>
      <c r="P121" s="5">
        <v>41442.549178240741</v>
      </c>
      <c r="Q121" t="s">
        <v>127</v>
      </c>
      <c r="R121" t="s">
        <v>54</v>
      </c>
      <c r="S121" t="s">
        <v>55</v>
      </c>
      <c r="T121" t="s">
        <v>118</v>
      </c>
      <c r="U121" t="s">
        <v>303</v>
      </c>
      <c r="X121" t="s">
        <v>278</v>
      </c>
      <c r="Y121" s="17" t="s">
        <v>1303</v>
      </c>
      <c r="AA121" t="s">
        <v>49</v>
      </c>
      <c r="AB121" t="s">
        <v>74</v>
      </c>
      <c r="AC121" s="5">
        <v>41022.676574074074</v>
      </c>
      <c r="AD121" s="5">
        <v>41442.549178240741</v>
      </c>
      <c r="AE121" t="s">
        <v>45</v>
      </c>
      <c r="AF121" t="s">
        <v>45</v>
      </c>
      <c r="AG121">
        <f>WEEKNUM(AD121)</f>
        <v>25</v>
      </c>
      <c r="AH121" t="s">
        <v>46</v>
      </c>
      <c r="AI121" t="s">
        <v>903</v>
      </c>
      <c r="AJ121" t="s">
        <v>1541</v>
      </c>
      <c r="AK121" s="6" t="str">
        <f t="shared" si="11"/>
        <v>x</v>
      </c>
      <c r="AL121" s="6" t="str">
        <f t="shared" si="12"/>
        <v>x</v>
      </c>
      <c r="AM121" s="6" t="str">
        <f t="shared" si="13"/>
        <v>x</v>
      </c>
      <c r="AN121" s="6" t="str">
        <f t="shared" si="14"/>
        <v>x</v>
      </c>
      <c r="AO121" t="s">
        <v>472</v>
      </c>
      <c r="AP121" t="s">
        <v>472</v>
      </c>
      <c r="AQ121" t="s">
        <v>46</v>
      </c>
      <c r="AR121" t="s">
        <v>903</v>
      </c>
      <c r="AS121" t="s">
        <v>1345</v>
      </c>
      <c r="AT121" s="17" t="s">
        <v>1303</v>
      </c>
    </row>
    <row r="122" spans="2:46">
      <c r="B122" t="s">
        <v>474</v>
      </c>
      <c r="C122" t="s">
        <v>475</v>
      </c>
      <c r="D122" t="s">
        <v>67</v>
      </c>
      <c r="E122" t="s">
        <v>83</v>
      </c>
      <c r="F122" t="s">
        <v>4</v>
      </c>
      <c r="J122" t="s">
        <v>117</v>
      </c>
      <c r="K122" t="s">
        <v>38</v>
      </c>
      <c r="L122" s="8">
        <v>2785</v>
      </c>
      <c r="M122" t="s">
        <v>271</v>
      </c>
      <c r="N122" s="5">
        <v>41479.58284722222</v>
      </c>
      <c r="O122" s="5">
        <v>41023.484733796293</v>
      </c>
      <c r="P122" s="5">
        <v>41423.628750000003</v>
      </c>
      <c r="Q122" t="s">
        <v>61</v>
      </c>
      <c r="R122" t="s">
        <v>54</v>
      </c>
      <c r="T122" t="s">
        <v>118</v>
      </c>
      <c r="U122" t="s">
        <v>312</v>
      </c>
      <c r="V122" t="s">
        <v>104</v>
      </c>
      <c r="X122" t="s">
        <v>278</v>
      </c>
      <c r="Y122" s="9" t="s">
        <v>1304</v>
      </c>
      <c r="AA122" t="s">
        <v>49</v>
      </c>
      <c r="AB122" t="s">
        <v>74</v>
      </c>
      <c r="AC122" s="5">
        <v>41023.484733796293</v>
      </c>
      <c r="AD122" s="5"/>
      <c r="AE122" t="s">
        <v>45</v>
      </c>
      <c r="AF122" t="s">
        <v>45</v>
      </c>
      <c r="AG122">
        <f>WEEKNUM(AD122)</f>
        <v>0</v>
      </c>
      <c r="AH122" t="s">
        <v>46</v>
      </c>
      <c r="AI122" t="s">
        <v>903</v>
      </c>
      <c r="AJ122" t="s">
        <v>1345</v>
      </c>
      <c r="AK122" s="6" t="str">
        <f t="shared" si="11"/>
        <v>x</v>
      </c>
      <c r="AL122" s="6" t="str">
        <f t="shared" si="12"/>
        <v>x</v>
      </c>
      <c r="AM122" s="6" t="str">
        <f t="shared" si="13"/>
        <v>x</v>
      </c>
      <c r="AN122" s="6" t="str">
        <f t="shared" si="14"/>
        <v>x</v>
      </c>
      <c r="AO122" t="s">
        <v>474</v>
      </c>
      <c r="AP122" t="s">
        <v>474</v>
      </c>
      <c r="AQ122" t="s">
        <v>46</v>
      </c>
      <c r="AR122" t="s">
        <v>903</v>
      </c>
      <c r="AS122" t="s">
        <v>1337</v>
      </c>
      <c r="AT122" s="9" t="s">
        <v>1304</v>
      </c>
    </row>
    <row r="123" spans="2:46">
      <c r="B123" t="s">
        <v>476</v>
      </c>
      <c r="C123" t="s">
        <v>477</v>
      </c>
      <c r="D123" t="s">
        <v>1188</v>
      </c>
      <c r="E123" t="s">
        <v>50</v>
      </c>
      <c r="F123" t="s">
        <v>4</v>
      </c>
      <c r="J123" t="s">
        <v>117</v>
      </c>
      <c r="K123" t="s">
        <v>108</v>
      </c>
      <c r="L123" s="8"/>
      <c r="M123" t="s">
        <v>335</v>
      </c>
      <c r="N123" s="5">
        <v>41164.44091435185</v>
      </c>
      <c r="O123" s="5">
        <v>41025.466064814813</v>
      </c>
      <c r="P123" s="5">
        <v>41442.532916666663</v>
      </c>
      <c r="Q123" t="s">
        <v>133</v>
      </c>
      <c r="R123" t="s">
        <v>54</v>
      </c>
      <c r="S123" t="s">
        <v>55</v>
      </c>
      <c r="T123" t="s">
        <v>118</v>
      </c>
      <c r="U123" t="s">
        <v>312</v>
      </c>
      <c r="V123" t="s">
        <v>104</v>
      </c>
      <c r="X123" t="s">
        <v>52</v>
      </c>
      <c r="Y123" s="17" t="s">
        <v>1303</v>
      </c>
      <c r="AA123" t="s">
        <v>219</v>
      </c>
      <c r="AB123" t="s">
        <v>74</v>
      </c>
      <c r="AC123" s="5">
        <v>41025.466064814813</v>
      </c>
      <c r="AD123" s="5">
        <v>41442.532916666663</v>
      </c>
      <c r="AE123" t="s">
        <v>45</v>
      </c>
      <c r="AF123" t="s">
        <v>45</v>
      </c>
      <c r="AG123">
        <f>WEEKNUM(AD123)</f>
        <v>25</v>
      </c>
      <c r="AH123" t="s">
        <v>46</v>
      </c>
      <c r="AI123" t="s">
        <v>903</v>
      </c>
      <c r="AJ123" t="s">
        <v>1337</v>
      </c>
      <c r="AK123" s="6" t="str">
        <f t="shared" si="11"/>
        <v>x</v>
      </c>
      <c r="AL123" s="6" t="str">
        <f t="shared" si="12"/>
        <v>x</v>
      </c>
      <c r="AM123" s="6" t="str">
        <f t="shared" si="13"/>
        <v>x</v>
      </c>
      <c r="AN123" s="6" t="str">
        <f t="shared" si="14"/>
        <v>x</v>
      </c>
      <c r="AO123" t="s">
        <v>476</v>
      </c>
      <c r="AP123" t="s">
        <v>476</v>
      </c>
      <c r="AQ123" t="s">
        <v>46</v>
      </c>
      <c r="AR123" t="s">
        <v>903</v>
      </c>
      <c r="AS123" t="s">
        <v>1339</v>
      </c>
      <c r="AT123" s="17" t="s">
        <v>1303</v>
      </c>
    </row>
    <row r="124" spans="2:46">
      <c r="B124" t="s">
        <v>478</v>
      </c>
      <c r="C124" t="s">
        <v>479</v>
      </c>
      <c r="D124" t="s">
        <v>1188</v>
      </c>
      <c r="E124" t="s">
        <v>50</v>
      </c>
      <c r="F124" t="s">
        <v>4</v>
      </c>
      <c r="G124" t="s">
        <v>480</v>
      </c>
      <c r="J124" t="s">
        <v>84</v>
      </c>
      <c r="K124" t="s">
        <v>38</v>
      </c>
      <c r="L124" s="8"/>
      <c r="M124" t="s">
        <v>302</v>
      </c>
      <c r="N124" s="5">
        <v>41065.315057870372</v>
      </c>
      <c r="O124" s="5">
        <v>41025.470081018517</v>
      </c>
      <c r="P124" s="5">
        <v>41414.716284722221</v>
      </c>
      <c r="Q124" t="s">
        <v>127</v>
      </c>
      <c r="R124" t="s">
        <v>54</v>
      </c>
      <c r="S124" t="s">
        <v>55</v>
      </c>
      <c r="T124" t="s">
        <v>109</v>
      </c>
      <c r="U124" t="s">
        <v>375</v>
      </c>
      <c r="V124" t="s">
        <v>104</v>
      </c>
      <c r="X124" t="s">
        <v>269</v>
      </c>
      <c r="Y124" s="17" t="s">
        <v>1303</v>
      </c>
      <c r="Z124" t="s">
        <v>438</v>
      </c>
      <c r="AA124" t="s">
        <v>49</v>
      </c>
      <c r="AB124" t="s">
        <v>74</v>
      </c>
      <c r="AC124" s="5">
        <v>41025.470081018517</v>
      </c>
      <c r="AD124" s="5">
        <v>41414.716284722221</v>
      </c>
      <c r="AE124" t="s">
        <v>220</v>
      </c>
      <c r="AF124" t="s">
        <v>58</v>
      </c>
      <c r="AG124">
        <f>WEEKNUM(AD124)</f>
        <v>21</v>
      </c>
      <c r="AH124" t="s">
        <v>46</v>
      </c>
      <c r="AI124" t="s">
        <v>906</v>
      </c>
      <c r="AJ124" t="s">
        <v>1339</v>
      </c>
      <c r="AK124" s="6" t="str">
        <f t="shared" si="11"/>
        <v>x</v>
      </c>
      <c r="AL124" s="6" t="str">
        <f t="shared" si="12"/>
        <v>x</v>
      </c>
      <c r="AM124" s="6" t="str">
        <f t="shared" si="13"/>
        <v>x</v>
      </c>
      <c r="AN124" s="6" t="str">
        <f t="shared" si="14"/>
        <v>x</v>
      </c>
      <c r="AO124" t="s">
        <v>478</v>
      </c>
      <c r="AP124" t="s">
        <v>478</v>
      </c>
      <c r="AQ124" t="s">
        <v>46</v>
      </c>
      <c r="AR124" t="s">
        <v>906</v>
      </c>
      <c r="AS124" t="s">
        <v>1347</v>
      </c>
      <c r="AT124" s="17" t="s">
        <v>1303</v>
      </c>
    </row>
    <row r="125" spans="2:46">
      <c r="B125" t="s">
        <v>482</v>
      </c>
      <c r="C125" t="s">
        <v>483</v>
      </c>
      <c r="D125" t="s">
        <v>1188</v>
      </c>
      <c r="E125" t="s">
        <v>50</v>
      </c>
      <c r="F125" t="s">
        <v>4</v>
      </c>
      <c r="J125" t="s">
        <v>245</v>
      </c>
      <c r="K125" t="s">
        <v>38</v>
      </c>
      <c r="L125" s="8"/>
      <c r="M125" t="s">
        <v>319</v>
      </c>
      <c r="N125" s="5">
        <v>41031.809710648151</v>
      </c>
      <c r="O125" s="5">
        <v>41030.003078703703</v>
      </c>
      <c r="P125" s="5">
        <v>41414.723680555559</v>
      </c>
      <c r="Q125" t="s">
        <v>133</v>
      </c>
      <c r="R125" t="s">
        <v>54</v>
      </c>
      <c r="S125" t="s">
        <v>55</v>
      </c>
      <c r="T125" t="s">
        <v>74</v>
      </c>
      <c r="U125" t="s">
        <v>87</v>
      </c>
      <c r="V125" t="s">
        <v>104</v>
      </c>
      <c r="W125" t="s">
        <v>484</v>
      </c>
      <c r="X125" t="s">
        <v>319</v>
      </c>
      <c r="Y125" s="17" t="s">
        <v>1303</v>
      </c>
      <c r="Z125" t="s">
        <v>485</v>
      </c>
      <c r="AA125" t="s">
        <v>49</v>
      </c>
      <c r="AB125" t="s">
        <v>74</v>
      </c>
      <c r="AC125" s="5">
        <v>41030.003078703703</v>
      </c>
      <c r="AD125" s="5">
        <v>41414.723680555559</v>
      </c>
      <c r="AE125" t="s">
        <v>45</v>
      </c>
      <c r="AF125" t="s">
        <v>58</v>
      </c>
      <c r="AG125">
        <f>WEEKNUM(AD125)</f>
        <v>21</v>
      </c>
      <c r="AH125" t="s">
        <v>46</v>
      </c>
      <c r="AI125" t="s">
        <v>906</v>
      </c>
      <c r="AJ125" t="s">
        <v>1347</v>
      </c>
      <c r="AK125" s="6" t="str">
        <f t="shared" si="11"/>
        <v>x</v>
      </c>
      <c r="AL125" s="6" t="str">
        <f t="shared" si="12"/>
        <v>x</v>
      </c>
      <c r="AM125" s="6" t="str">
        <f t="shared" si="13"/>
        <v>x</v>
      </c>
      <c r="AN125" s="6" t="str">
        <f t="shared" si="14"/>
        <v>x</v>
      </c>
      <c r="AO125" t="s">
        <v>482</v>
      </c>
      <c r="AP125" t="s">
        <v>482</v>
      </c>
      <c r="AQ125" t="s">
        <v>46</v>
      </c>
      <c r="AR125" t="s">
        <v>906</v>
      </c>
      <c r="AS125" t="s">
        <v>1347</v>
      </c>
      <c r="AT125" s="17" t="s">
        <v>1303</v>
      </c>
    </row>
    <row r="126" spans="2:46">
      <c r="B126" t="s">
        <v>487</v>
      </c>
      <c r="C126" t="s">
        <v>488</v>
      </c>
      <c r="D126" t="s">
        <v>1188</v>
      </c>
      <c r="E126" t="s">
        <v>50</v>
      </c>
      <c r="F126" t="s">
        <v>4</v>
      </c>
      <c r="J126" t="s">
        <v>37</v>
      </c>
      <c r="K126" t="s">
        <v>38</v>
      </c>
      <c r="L126" s="8"/>
      <c r="M126" t="s">
        <v>335</v>
      </c>
      <c r="N126" s="5">
        <v>41164.44159722222</v>
      </c>
      <c r="O126" s="5">
        <v>41031.474791666667</v>
      </c>
      <c r="P126" s="5">
        <v>41442.521550925929</v>
      </c>
      <c r="Q126" t="s">
        <v>173</v>
      </c>
      <c r="R126" t="s">
        <v>54</v>
      </c>
      <c r="S126" t="s">
        <v>55</v>
      </c>
      <c r="T126" t="s">
        <v>109</v>
      </c>
      <c r="U126" t="s">
        <v>318</v>
      </c>
      <c r="V126" t="s">
        <v>104</v>
      </c>
      <c r="X126" t="s">
        <v>278</v>
      </c>
      <c r="Y126" s="17" t="s">
        <v>1303</v>
      </c>
      <c r="AA126" t="s">
        <v>42</v>
      </c>
      <c r="AB126" t="s">
        <v>43</v>
      </c>
      <c r="AC126" s="5">
        <v>41031.474791666667</v>
      </c>
      <c r="AD126" s="5">
        <v>41442.521550925929</v>
      </c>
      <c r="AE126" t="s">
        <v>45</v>
      </c>
      <c r="AF126" t="s">
        <v>45</v>
      </c>
      <c r="AG126">
        <f>WEEKNUM(AD126)</f>
        <v>25</v>
      </c>
      <c r="AH126" t="s">
        <v>46</v>
      </c>
      <c r="AI126" s="9" t="s">
        <v>903</v>
      </c>
      <c r="AJ126" t="s">
        <v>1347</v>
      </c>
      <c r="AK126" s="6" t="str">
        <f t="shared" si="11"/>
        <v>x</v>
      </c>
      <c r="AL126" s="6" t="str">
        <f t="shared" si="12"/>
        <v>x</v>
      </c>
      <c r="AM126" s="6" t="str">
        <f t="shared" si="13"/>
        <v>x</v>
      </c>
      <c r="AN126" s="6" t="str">
        <f t="shared" si="14"/>
        <v>x</v>
      </c>
      <c r="AO126" t="s">
        <v>487</v>
      </c>
      <c r="AP126" t="s">
        <v>487</v>
      </c>
      <c r="AQ126" t="s">
        <v>46</v>
      </c>
      <c r="AR126" s="9" t="s">
        <v>903</v>
      </c>
      <c r="AS126" t="s">
        <v>1339</v>
      </c>
      <c r="AT126" s="17" t="s">
        <v>1303</v>
      </c>
    </row>
    <row r="127" spans="2:46">
      <c r="B127" t="s">
        <v>489</v>
      </c>
      <c r="C127" t="s">
        <v>490</v>
      </c>
      <c r="D127" t="s">
        <v>1188</v>
      </c>
      <c r="E127" t="s">
        <v>50</v>
      </c>
      <c r="F127" t="s">
        <v>4</v>
      </c>
      <c r="J127" t="s">
        <v>37</v>
      </c>
      <c r="K127" t="s">
        <v>38</v>
      </c>
      <c r="L127" s="8">
        <v>618</v>
      </c>
      <c r="M127" t="s">
        <v>335</v>
      </c>
      <c r="N127" s="5">
        <v>41487.820821759262</v>
      </c>
      <c r="O127" s="5">
        <v>41031.579629629632</v>
      </c>
      <c r="P127" s="5">
        <v>41590.869664351849</v>
      </c>
      <c r="Q127" t="s">
        <v>147</v>
      </c>
      <c r="R127" t="s">
        <v>132</v>
      </c>
      <c r="S127" t="s">
        <v>55</v>
      </c>
      <c r="T127" t="s">
        <v>118</v>
      </c>
      <c r="U127" t="s">
        <v>312</v>
      </c>
      <c r="V127" t="s">
        <v>104</v>
      </c>
      <c r="X127" t="s">
        <v>52</v>
      </c>
      <c r="Y127" s="17" t="s">
        <v>1303</v>
      </c>
      <c r="AA127" t="s">
        <v>42</v>
      </c>
      <c r="AB127" t="s">
        <v>43</v>
      </c>
      <c r="AC127" s="5">
        <v>41031.579629629632</v>
      </c>
      <c r="AD127" s="5">
        <v>41590.869664351849</v>
      </c>
      <c r="AE127" t="s">
        <v>45</v>
      </c>
      <c r="AF127" t="s">
        <v>45</v>
      </c>
      <c r="AG127">
        <f>WEEKNUM(AD127)</f>
        <v>46</v>
      </c>
      <c r="AH127" t="s">
        <v>46</v>
      </c>
      <c r="AI127" t="s">
        <v>890</v>
      </c>
      <c r="AJ127" t="s">
        <v>1339</v>
      </c>
      <c r="AK127" s="6" t="str">
        <f t="shared" si="11"/>
        <v>x</v>
      </c>
      <c r="AL127" s="6" t="str">
        <f t="shared" si="12"/>
        <v>x</v>
      </c>
      <c r="AM127" s="6" t="str">
        <f t="shared" si="13"/>
        <v>x</v>
      </c>
      <c r="AN127" s="6" t="str">
        <f t="shared" si="14"/>
        <v>x</v>
      </c>
      <c r="AO127" t="s">
        <v>489</v>
      </c>
      <c r="AP127" t="s">
        <v>489</v>
      </c>
      <c r="AQ127" t="s">
        <v>46</v>
      </c>
      <c r="AR127" t="s">
        <v>890</v>
      </c>
      <c r="AS127" t="s">
        <v>1586</v>
      </c>
      <c r="AT127" s="17" t="s">
        <v>1303</v>
      </c>
    </row>
    <row r="128" spans="2:46">
      <c r="B128" t="s">
        <v>491</v>
      </c>
      <c r="C128" t="s">
        <v>492</v>
      </c>
      <c r="D128" t="s">
        <v>71</v>
      </c>
      <c r="E128" t="s">
        <v>68</v>
      </c>
      <c r="F128" t="s">
        <v>4</v>
      </c>
      <c r="G128" t="s">
        <v>46</v>
      </c>
      <c r="J128" t="s">
        <v>37</v>
      </c>
      <c r="K128" t="s">
        <v>38</v>
      </c>
      <c r="L128" s="8">
        <v>147321542348</v>
      </c>
      <c r="M128" t="s">
        <v>98</v>
      </c>
      <c r="N128" s="5">
        <v>41033.388229166667</v>
      </c>
      <c r="O128" s="5">
        <v>41032.978194444448</v>
      </c>
      <c r="P128" s="5">
        <v>41124.306319444448</v>
      </c>
      <c r="Q128" t="s">
        <v>133</v>
      </c>
      <c r="R128" t="s">
        <v>54</v>
      </c>
      <c r="T128" t="s">
        <v>56</v>
      </c>
      <c r="U128" t="s">
        <v>62</v>
      </c>
      <c r="V128" t="s">
        <v>461</v>
      </c>
      <c r="X128" t="s">
        <v>98</v>
      </c>
      <c r="Y128" s="17" t="s">
        <v>1117</v>
      </c>
      <c r="Z128">
        <v>11852</v>
      </c>
      <c r="AA128" t="s">
        <v>42</v>
      </c>
      <c r="AB128" t="s">
        <v>56</v>
      </c>
      <c r="AC128" s="5">
        <v>41032.978194444448</v>
      </c>
      <c r="AD128" s="5"/>
      <c r="AE128" t="s">
        <v>58</v>
      </c>
      <c r="AF128" t="s">
        <v>58</v>
      </c>
      <c r="AG128">
        <f>WEEKNUM(AD128)</f>
        <v>0</v>
      </c>
      <c r="AH128" t="s">
        <v>46</v>
      </c>
      <c r="AI128" t="s">
        <v>56</v>
      </c>
      <c r="AJ128" t="s">
        <v>1586</v>
      </c>
      <c r="AK128" s="6" t="str">
        <f t="shared" si="11"/>
        <v>x</v>
      </c>
      <c r="AL128" s="6" t="str">
        <f t="shared" si="12"/>
        <v>x</v>
      </c>
      <c r="AM128" s="6" t="str">
        <f t="shared" si="13"/>
        <v>x</v>
      </c>
      <c r="AN128" s="6" t="str">
        <f t="shared" si="14"/>
        <v>x</v>
      </c>
      <c r="AO128" t="s">
        <v>491</v>
      </c>
      <c r="AP128" t="s">
        <v>491</v>
      </c>
      <c r="AQ128" t="s">
        <v>46</v>
      </c>
      <c r="AR128" t="s">
        <v>56</v>
      </c>
      <c r="AS128" t="s">
        <v>1347</v>
      </c>
      <c r="AT128" s="17" t="s">
        <v>1117</v>
      </c>
    </row>
    <row r="129" spans="2:46">
      <c r="B129" t="s">
        <v>493</v>
      </c>
      <c r="C129" t="s">
        <v>1526</v>
      </c>
      <c r="D129" t="s">
        <v>67</v>
      </c>
      <c r="E129" t="s">
        <v>36</v>
      </c>
      <c r="F129" t="s">
        <v>4</v>
      </c>
      <c r="G129" t="s">
        <v>1679</v>
      </c>
      <c r="J129" t="s">
        <v>37</v>
      </c>
      <c r="K129" t="s">
        <v>47</v>
      </c>
      <c r="L129" s="8"/>
      <c r="M129" t="s">
        <v>60</v>
      </c>
      <c r="N129" s="5">
        <v>41579.733356481483</v>
      </c>
      <c r="O129" s="5">
        <v>41034.636087962965</v>
      </c>
      <c r="P129" s="5"/>
      <c r="T129" t="s">
        <v>56</v>
      </c>
      <c r="V129" t="s">
        <v>461</v>
      </c>
      <c r="X129" t="s">
        <v>494</v>
      </c>
      <c r="Y129" s="17" t="s">
        <v>1117</v>
      </c>
      <c r="AA129" t="s">
        <v>49</v>
      </c>
      <c r="AB129" t="s">
        <v>56</v>
      </c>
      <c r="AC129" s="5">
        <v>41034.636087962965</v>
      </c>
      <c r="AD129" s="5"/>
      <c r="AE129" t="s">
        <v>58</v>
      </c>
      <c r="AF129" t="s">
        <v>58</v>
      </c>
      <c r="AG129">
        <f>WEEKNUM(AD129)</f>
        <v>0</v>
      </c>
      <c r="AH129" t="s">
        <v>46</v>
      </c>
      <c r="AI129" t="s">
        <v>56</v>
      </c>
      <c r="AJ129" t="s">
        <v>1347</v>
      </c>
      <c r="AK129" s="6" t="str">
        <f t="shared" si="11"/>
        <v>x</v>
      </c>
      <c r="AL129" s="6" t="str">
        <f t="shared" si="12"/>
        <v>x</v>
      </c>
      <c r="AM129" s="6" t="str">
        <f t="shared" si="13"/>
        <v>x</v>
      </c>
      <c r="AN129" s="6" t="str">
        <f t="shared" si="14"/>
        <v>x</v>
      </c>
      <c r="AO129" t="s">
        <v>493</v>
      </c>
      <c r="AP129" t="s">
        <v>493</v>
      </c>
      <c r="AQ129" t="s">
        <v>46</v>
      </c>
      <c r="AR129" t="s">
        <v>56</v>
      </c>
      <c r="AS129" t="s">
        <v>1347</v>
      </c>
      <c r="AT129" s="17" t="s">
        <v>1117</v>
      </c>
    </row>
    <row r="130" spans="2:46">
      <c r="B130" t="s">
        <v>495</v>
      </c>
      <c r="C130" t="s">
        <v>1527</v>
      </c>
      <c r="D130" t="s">
        <v>67</v>
      </c>
      <c r="E130" t="s">
        <v>83</v>
      </c>
      <c r="F130" t="s">
        <v>4</v>
      </c>
      <c r="G130" t="s">
        <v>496</v>
      </c>
      <c r="J130" t="s">
        <v>37</v>
      </c>
      <c r="K130" t="s">
        <v>47</v>
      </c>
      <c r="L130" s="8"/>
      <c r="M130" t="s">
        <v>60</v>
      </c>
      <c r="N130" s="5">
        <v>41579.733032407406</v>
      </c>
      <c r="O130" s="5">
        <v>41034.640555555554</v>
      </c>
      <c r="P130" s="5"/>
      <c r="Q130" t="s">
        <v>249</v>
      </c>
      <c r="T130" t="s">
        <v>56</v>
      </c>
      <c r="U130" t="s">
        <v>375</v>
      </c>
      <c r="V130" t="s">
        <v>461</v>
      </c>
      <c r="X130" t="s">
        <v>494</v>
      </c>
      <c r="Y130" s="9" t="s">
        <v>1117</v>
      </c>
      <c r="AA130" t="s">
        <v>49</v>
      </c>
      <c r="AB130" t="s">
        <v>56</v>
      </c>
      <c r="AC130" s="5">
        <v>41034.640555555554</v>
      </c>
      <c r="AD130" s="5"/>
      <c r="AE130" t="s">
        <v>58</v>
      </c>
      <c r="AF130" t="s">
        <v>58</v>
      </c>
      <c r="AG130">
        <f>WEEKNUM(AD130)</f>
        <v>0</v>
      </c>
      <c r="AH130" t="s">
        <v>46</v>
      </c>
      <c r="AI130" t="s">
        <v>56</v>
      </c>
      <c r="AJ130" t="s">
        <v>1347</v>
      </c>
      <c r="AK130" s="6" t="str">
        <f t="shared" si="11"/>
        <v>x</v>
      </c>
      <c r="AL130" s="6" t="str">
        <f t="shared" si="12"/>
        <v>x</v>
      </c>
      <c r="AM130" s="6" t="str">
        <f t="shared" si="13"/>
        <v>x</v>
      </c>
      <c r="AN130" s="6" t="str">
        <f t="shared" si="14"/>
        <v>x</v>
      </c>
      <c r="AO130" t="s">
        <v>495</v>
      </c>
      <c r="AP130" t="s">
        <v>495</v>
      </c>
      <c r="AQ130" t="s">
        <v>46</v>
      </c>
      <c r="AR130" t="s">
        <v>56</v>
      </c>
      <c r="AS130" t="s">
        <v>1347</v>
      </c>
      <c r="AT130" s="9" t="s">
        <v>1117</v>
      </c>
    </row>
    <row r="131" spans="2:46">
      <c r="B131" t="s">
        <v>497</v>
      </c>
      <c r="C131" t="s">
        <v>498</v>
      </c>
      <c r="D131" t="s">
        <v>71</v>
      </c>
      <c r="E131" t="s">
        <v>83</v>
      </c>
      <c r="F131" t="s">
        <v>4</v>
      </c>
      <c r="G131" t="s">
        <v>499</v>
      </c>
      <c r="I131" t="s">
        <v>500</v>
      </c>
      <c r="J131" t="s">
        <v>37</v>
      </c>
      <c r="K131" t="s">
        <v>47</v>
      </c>
      <c r="L131" s="8">
        <v>117620843111</v>
      </c>
      <c r="M131" t="s">
        <v>98</v>
      </c>
      <c r="N131" s="5">
        <v>41299.463773148149</v>
      </c>
      <c r="O131" s="5">
        <v>41036.549664351849</v>
      </c>
      <c r="P131" s="5">
        <v>41408.449224537035</v>
      </c>
      <c r="Q131" t="s">
        <v>127</v>
      </c>
      <c r="R131" t="s">
        <v>54</v>
      </c>
      <c r="T131" t="s">
        <v>56</v>
      </c>
      <c r="U131" t="s">
        <v>137</v>
      </c>
      <c r="V131" t="s">
        <v>461</v>
      </c>
      <c r="X131" t="s">
        <v>57</v>
      </c>
      <c r="Y131" s="17" t="s">
        <v>1117</v>
      </c>
      <c r="Z131">
        <v>11951</v>
      </c>
      <c r="AA131" t="s">
        <v>49</v>
      </c>
      <c r="AB131" t="s">
        <v>56</v>
      </c>
      <c r="AC131" s="5">
        <v>41036.549664351849</v>
      </c>
      <c r="AD131" s="5"/>
      <c r="AE131" t="s">
        <v>58</v>
      </c>
      <c r="AF131" t="s">
        <v>58</v>
      </c>
      <c r="AG131">
        <f>WEEKNUM(AD131)</f>
        <v>0</v>
      </c>
      <c r="AH131" t="s">
        <v>46</v>
      </c>
      <c r="AI131" t="s">
        <v>56</v>
      </c>
      <c r="AJ131" t="s">
        <v>1347</v>
      </c>
      <c r="AK131" s="6" t="str">
        <f t="shared" si="11"/>
        <v>x</v>
      </c>
      <c r="AL131" s="6" t="str">
        <f t="shared" si="12"/>
        <v>x</v>
      </c>
      <c r="AM131" s="6" t="str">
        <f t="shared" si="13"/>
        <v>x</v>
      </c>
      <c r="AN131" s="6" t="str">
        <f t="shared" si="14"/>
        <v>x</v>
      </c>
      <c r="AO131" t="s">
        <v>497</v>
      </c>
      <c r="AP131" t="s">
        <v>497</v>
      </c>
      <c r="AQ131" t="s">
        <v>46</v>
      </c>
      <c r="AR131" t="s">
        <v>56</v>
      </c>
      <c r="AS131" t="s">
        <v>1347</v>
      </c>
      <c r="AT131" s="17" t="s">
        <v>1117</v>
      </c>
    </row>
    <row r="132" spans="2:46">
      <c r="B132" t="s">
        <v>501</v>
      </c>
      <c r="C132" t="s">
        <v>502</v>
      </c>
      <c r="D132" t="s">
        <v>71</v>
      </c>
      <c r="E132" t="s">
        <v>68</v>
      </c>
      <c r="F132" t="s">
        <v>4</v>
      </c>
      <c r="G132" t="s">
        <v>46</v>
      </c>
      <c r="I132" t="s">
        <v>503</v>
      </c>
      <c r="J132" t="s">
        <v>37</v>
      </c>
      <c r="K132" t="s">
        <v>38</v>
      </c>
      <c r="L132" s="8">
        <v>147321542357</v>
      </c>
      <c r="M132" t="s">
        <v>98</v>
      </c>
      <c r="N132" s="5">
        <v>41039.380335648151</v>
      </c>
      <c r="O132" s="5">
        <v>41038.75503472222</v>
      </c>
      <c r="P132" s="5">
        <v>41121.544571759259</v>
      </c>
      <c r="Q132" t="s">
        <v>133</v>
      </c>
      <c r="R132" t="s">
        <v>54</v>
      </c>
      <c r="T132" t="s">
        <v>56</v>
      </c>
      <c r="U132" t="s">
        <v>62</v>
      </c>
      <c r="V132" t="s">
        <v>461</v>
      </c>
      <c r="X132" t="s">
        <v>98</v>
      </c>
      <c r="Y132" s="17" t="s">
        <v>1117</v>
      </c>
      <c r="Z132">
        <v>11865</v>
      </c>
      <c r="AA132" t="s">
        <v>42</v>
      </c>
      <c r="AB132" t="s">
        <v>56</v>
      </c>
      <c r="AC132" s="5">
        <v>41038.75503472222</v>
      </c>
      <c r="AD132" s="5"/>
      <c r="AE132" t="s">
        <v>58</v>
      </c>
      <c r="AF132" t="s">
        <v>58</v>
      </c>
      <c r="AG132">
        <f>WEEKNUM(AD132)</f>
        <v>0</v>
      </c>
      <c r="AH132" t="s">
        <v>46</v>
      </c>
      <c r="AI132" t="s">
        <v>56</v>
      </c>
      <c r="AJ132" t="s">
        <v>1347</v>
      </c>
      <c r="AK132" s="6" t="str">
        <f t="shared" ref="AK132:AK195" si="15">IF(ISERROR(MATCH(AO132,AP132,0)),"ERROR","x")</f>
        <v>x</v>
      </c>
      <c r="AL132" s="6" t="str">
        <f t="shared" ref="AL132:AL195" si="16">IF(ISERROR(MATCH(AH132,AQ132,0)),"ERROR","x")</f>
        <v>x</v>
      </c>
      <c r="AM132" s="6" t="str">
        <f t="shared" ref="AM132:AM195" si="17">IF(ISERROR(MATCH(Y132,AT132,0)),"ERROR","x")</f>
        <v>x</v>
      </c>
      <c r="AN132" s="6" t="str">
        <f t="shared" ref="AN132:AN195" si="18">IF(ISERROR(MATCH(AI132,AR132,0)),"ERROR","x")</f>
        <v>x</v>
      </c>
      <c r="AO132" t="s">
        <v>501</v>
      </c>
      <c r="AP132" t="s">
        <v>501</v>
      </c>
      <c r="AQ132" t="s">
        <v>46</v>
      </c>
      <c r="AR132" t="s">
        <v>56</v>
      </c>
      <c r="AS132" t="s">
        <v>1347</v>
      </c>
      <c r="AT132" s="17" t="s">
        <v>1117</v>
      </c>
    </row>
    <row r="133" spans="2:46">
      <c r="B133" t="s">
        <v>504</v>
      </c>
      <c r="C133" t="s">
        <v>505</v>
      </c>
      <c r="D133" t="s">
        <v>1188</v>
      </c>
      <c r="E133" t="s">
        <v>50</v>
      </c>
      <c r="F133" t="s">
        <v>4</v>
      </c>
      <c r="J133" t="s">
        <v>245</v>
      </c>
      <c r="K133" t="s">
        <v>38</v>
      </c>
      <c r="L133" s="8"/>
      <c r="M133" t="s">
        <v>128</v>
      </c>
      <c r="N133" s="5">
        <v>41298.445567129631</v>
      </c>
      <c r="O133" s="5">
        <v>41047.653553240743</v>
      </c>
      <c r="P133" s="5">
        <v>41457.501944444448</v>
      </c>
      <c r="Q133" t="s">
        <v>99</v>
      </c>
      <c r="R133" t="s">
        <v>326</v>
      </c>
      <c r="S133" t="s">
        <v>55</v>
      </c>
      <c r="T133" t="s">
        <v>74</v>
      </c>
      <c r="U133" t="s">
        <v>270</v>
      </c>
      <c r="V133" t="s">
        <v>104</v>
      </c>
      <c r="X133" t="s">
        <v>271</v>
      </c>
      <c r="Y133" s="17" t="s">
        <v>1303</v>
      </c>
      <c r="Z133" t="s">
        <v>908</v>
      </c>
      <c r="AA133" t="s">
        <v>49</v>
      </c>
      <c r="AB133" t="s">
        <v>74</v>
      </c>
      <c r="AC133" s="5">
        <v>41047.653553240743</v>
      </c>
      <c r="AD133" s="5">
        <v>41457.501944444448</v>
      </c>
      <c r="AE133" t="s">
        <v>220</v>
      </c>
      <c r="AF133" t="s">
        <v>58</v>
      </c>
      <c r="AG133">
        <f>WEEKNUM(AD133)</f>
        <v>27</v>
      </c>
      <c r="AH133" t="s">
        <v>46</v>
      </c>
      <c r="AI133" t="s">
        <v>906</v>
      </c>
      <c r="AJ133" t="s">
        <v>1347</v>
      </c>
      <c r="AK133" s="6" t="str">
        <f t="shared" si="15"/>
        <v>x</v>
      </c>
      <c r="AL133" s="6" t="str">
        <f t="shared" si="16"/>
        <v>x</v>
      </c>
      <c r="AM133" s="6" t="str">
        <f t="shared" si="17"/>
        <v>x</v>
      </c>
      <c r="AN133" s="6" t="str">
        <f t="shared" si="18"/>
        <v>x</v>
      </c>
      <c r="AO133" t="s">
        <v>504</v>
      </c>
      <c r="AP133" t="s">
        <v>504</v>
      </c>
      <c r="AQ133" t="s">
        <v>46</v>
      </c>
      <c r="AR133" t="s">
        <v>906</v>
      </c>
      <c r="AS133" t="s">
        <v>1347</v>
      </c>
      <c r="AT133" s="17" t="s">
        <v>1303</v>
      </c>
    </row>
    <row r="134" spans="2:46">
      <c r="B134" t="s">
        <v>508</v>
      </c>
      <c r="C134" t="s">
        <v>507</v>
      </c>
      <c r="D134" t="s">
        <v>1188</v>
      </c>
      <c r="E134" t="s">
        <v>50</v>
      </c>
      <c r="F134" t="s">
        <v>4</v>
      </c>
      <c r="J134" t="s">
        <v>84</v>
      </c>
      <c r="K134" t="s">
        <v>38</v>
      </c>
      <c r="L134" s="8" t="s">
        <v>506</v>
      </c>
      <c r="M134" t="s">
        <v>423</v>
      </c>
      <c r="N134" s="5">
        <v>41396.662939814814</v>
      </c>
      <c r="O134" s="5">
        <v>41051.407071759262</v>
      </c>
      <c r="P134" s="5">
        <v>41442.546990740739</v>
      </c>
      <c r="Q134" t="s">
        <v>173</v>
      </c>
      <c r="R134" t="s">
        <v>54</v>
      </c>
      <c r="S134" t="s">
        <v>55</v>
      </c>
      <c r="T134" t="s">
        <v>118</v>
      </c>
      <c r="U134" t="s">
        <v>337</v>
      </c>
      <c r="X134" t="s">
        <v>209</v>
      </c>
      <c r="Y134" s="17" t="s">
        <v>1164</v>
      </c>
      <c r="AA134" t="s">
        <v>49</v>
      </c>
      <c r="AB134" t="s">
        <v>43</v>
      </c>
      <c r="AC134" s="5">
        <v>41051.407071759262</v>
      </c>
      <c r="AD134" s="5">
        <v>41442.546990740739</v>
      </c>
      <c r="AE134" t="s">
        <v>220</v>
      </c>
      <c r="AF134" t="s">
        <v>45</v>
      </c>
      <c r="AG134">
        <f>WEEKNUM(AD134)</f>
        <v>25</v>
      </c>
      <c r="AH134" t="s">
        <v>46</v>
      </c>
      <c r="AI134" t="s">
        <v>888</v>
      </c>
      <c r="AJ134" t="s">
        <v>1347</v>
      </c>
      <c r="AK134" s="6" t="str">
        <f t="shared" si="15"/>
        <v>x</v>
      </c>
      <c r="AL134" s="6" t="str">
        <f t="shared" si="16"/>
        <v>x</v>
      </c>
      <c r="AM134" s="6" t="str">
        <f t="shared" si="17"/>
        <v>x</v>
      </c>
      <c r="AN134" s="6" t="str">
        <f t="shared" si="18"/>
        <v>x</v>
      </c>
      <c r="AO134" t="s">
        <v>508</v>
      </c>
      <c r="AP134" t="s">
        <v>508</v>
      </c>
      <c r="AQ134" t="s">
        <v>46</v>
      </c>
      <c r="AR134" t="s">
        <v>888</v>
      </c>
      <c r="AS134" t="s">
        <v>1347</v>
      </c>
      <c r="AT134" s="17" t="s">
        <v>1164</v>
      </c>
    </row>
    <row r="135" spans="2:46">
      <c r="B135" t="s">
        <v>509</v>
      </c>
      <c r="C135" t="s">
        <v>510</v>
      </c>
      <c r="D135" t="s">
        <v>1188</v>
      </c>
      <c r="E135" t="s">
        <v>50</v>
      </c>
      <c r="F135" t="s">
        <v>4</v>
      </c>
      <c r="J135" t="s">
        <v>37</v>
      </c>
      <c r="K135" t="s">
        <v>38</v>
      </c>
      <c r="L135" s="8"/>
      <c r="M135" t="s">
        <v>335</v>
      </c>
      <c r="N135" s="5">
        <v>41164.442303240743</v>
      </c>
      <c r="O135" s="5">
        <v>41054.478750000002</v>
      </c>
      <c r="P135" s="5">
        <v>41486.698518518519</v>
      </c>
      <c r="Q135" t="s">
        <v>173</v>
      </c>
      <c r="R135" t="s">
        <v>54</v>
      </c>
      <c r="S135" t="s">
        <v>55</v>
      </c>
      <c r="T135" t="s">
        <v>118</v>
      </c>
      <c r="U135" t="s">
        <v>312</v>
      </c>
      <c r="V135" t="s">
        <v>104</v>
      </c>
      <c r="X135" t="s">
        <v>52</v>
      </c>
      <c r="Y135" s="17" t="s">
        <v>1129</v>
      </c>
      <c r="AA135" t="s">
        <v>42</v>
      </c>
      <c r="AB135" t="s">
        <v>43</v>
      </c>
      <c r="AC135" s="5">
        <v>41054.478750000002</v>
      </c>
      <c r="AD135" s="5">
        <v>41486.698518518519</v>
      </c>
      <c r="AE135" t="s">
        <v>45</v>
      </c>
      <c r="AF135" t="s">
        <v>45</v>
      </c>
      <c r="AG135">
        <f>WEEKNUM(AD135)</f>
        <v>31</v>
      </c>
      <c r="AH135" t="s">
        <v>46</v>
      </c>
      <c r="AI135" t="s">
        <v>890</v>
      </c>
      <c r="AJ135" t="s">
        <v>1347</v>
      </c>
      <c r="AK135" s="6" t="str">
        <f t="shared" si="15"/>
        <v>x</v>
      </c>
      <c r="AL135" s="6" t="str">
        <f t="shared" si="16"/>
        <v>x</v>
      </c>
      <c r="AM135" s="6" t="str">
        <f t="shared" si="17"/>
        <v>x</v>
      </c>
      <c r="AN135" s="6" t="str">
        <f t="shared" si="18"/>
        <v>x</v>
      </c>
      <c r="AO135" t="s">
        <v>509</v>
      </c>
      <c r="AP135" t="s">
        <v>509</v>
      </c>
      <c r="AQ135" t="s">
        <v>46</v>
      </c>
      <c r="AR135" t="s">
        <v>890</v>
      </c>
      <c r="AS135" t="s">
        <v>1334</v>
      </c>
      <c r="AT135" s="17" t="s">
        <v>1129</v>
      </c>
    </row>
    <row r="136" spans="2:46">
      <c r="B136" t="s">
        <v>511</v>
      </c>
      <c r="C136" t="s">
        <v>512</v>
      </c>
      <c r="D136" t="s">
        <v>1188</v>
      </c>
      <c r="E136" t="s">
        <v>50</v>
      </c>
      <c r="F136" t="s">
        <v>4</v>
      </c>
      <c r="J136" t="s">
        <v>245</v>
      </c>
      <c r="K136" t="s">
        <v>47</v>
      </c>
      <c r="L136" s="8"/>
      <c r="M136" t="s">
        <v>319</v>
      </c>
      <c r="N136" s="5">
        <v>41059.600821759261</v>
      </c>
      <c r="O136" s="5">
        <v>41054.966550925928</v>
      </c>
      <c r="P136" s="5">
        <v>41501.498379629629</v>
      </c>
      <c r="Q136" t="s">
        <v>127</v>
      </c>
      <c r="R136" t="s">
        <v>54</v>
      </c>
      <c r="S136" t="s">
        <v>55</v>
      </c>
      <c r="T136" t="s">
        <v>74</v>
      </c>
      <c r="U136" t="s">
        <v>415</v>
      </c>
      <c r="X136" t="s">
        <v>319</v>
      </c>
      <c r="Y136" s="17" t="s">
        <v>1203</v>
      </c>
      <c r="Z136" t="s">
        <v>922</v>
      </c>
      <c r="AA136" t="s">
        <v>49</v>
      </c>
      <c r="AB136" t="s">
        <v>74</v>
      </c>
      <c r="AC136" s="5">
        <v>41054.966550925928</v>
      </c>
      <c r="AD136" s="5">
        <v>41501.498379629629</v>
      </c>
      <c r="AE136" t="s">
        <v>45</v>
      </c>
      <c r="AF136" t="s">
        <v>45</v>
      </c>
      <c r="AG136">
        <f>WEEKNUM(AD136)</f>
        <v>33</v>
      </c>
      <c r="AH136" t="s">
        <v>46</v>
      </c>
      <c r="AI136" t="s">
        <v>904</v>
      </c>
      <c r="AJ136" t="s">
        <v>1334</v>
      </c>
      <c r="AK136" s="6" t="str">
        <f t="shared" si="15"/>
        <v>x</v>
      </c>
      <c r="AL136" s="6" t="str">
        <f t="shared" si="16"/>
        <v>x</v>
      </c>
      <c r="AM136" s="6" t="str">
        <f t="shared" si="17"/>
        <v>x</v>
      </c>
      <c r="AN136" s="6" t="str">
        <f t="shared" si="18"/>
        <v>x</v>
      </c>
      <c r="AO136" t="s">
        <v>511</v>
      </c>
      <c r="AP136" t="s">
        <v>511</v>
      </c>
      <c r="AQ136" t="s">
        <v>46</v>
      </c>
      <c r="AR136" t="s">
        <v>904</v>
      </c>
      <c r="AS136" t="s">
        <v>1347</v>
      </c>
      <c r="AT136" s="17" t="s">
        <v>1203</v>
      </c>
    </row>
    <row r="137" spans="2:46">
      <c r="B137" t="s">
        <v>513</v>
      </c>
      <c r="C137" t="s">
        <v>514</v>
      </c>
      <c r="D137" t="s">
        <v>1188</v>
      </c>
      <c r="E137" t="s">
        <v>50</v>
      </c>
      <c r="F137" t="s">
        <v>4</v>
      </c>
      <c r="J137" t="s">
        <v>245</v>
      </c>
      <c r="K137" t="s">
        <v>47</v>
      </c>
      <c r="L137" s="8"/>
      <c r="M137" t="s">
        <v>319</v>
      </c>
      <c r="N137" s="5">
        <v>41059.601493055554</v>
      </c>
      <c r="O137" s="5">
        <v>41054.972731481481</v>
      </c>
      <c r="P137" s="5">
        <v>41323.698854166665</v>
      </c>
      <c r="Q137" t="s">
        <v>173</v>
      </c>
      <c r="R137" t="s">
        <v>54</v>
      </c>
      <c r="S137" t="s">
        <v>55</v>
      </c>
      <c r="T137" t="s">
        <v>74</v>
      </c>
      <c r="U137" t="s">
        <v>415</v>
      </c>
      <c r="X137" t="s">
        <v>319</v>
      </c>
      <c r="Y137" s="17" t="s">
        <v>1303</v>
      </c>
      <c r="Z137" t="s">
        <v>891</v>
      </c>
      <c r="AA137" t="s">
        <v>49</v>
      </c>
      <c r="AB137" t="s">
        <v>74</v>
      </c>
      <c r="AC137" s="5">
        <v>41054.972731481481</v>
      </c>
      <c r="AD137" s="5">
        <v>41422.646516203706</v>
      </c>
      <c r="AE137" t="s">
        <v>45</v>
      </c>
      <c r="AF137" t="s">
        <v>45</v>
      </c>
      <c r="AG137">
        <f>WEEKNUM(AD137)</f>
        <v>22</v>
      </c>
      <c r="AH137" t="s">
        <v>46</v>
      </c>
      <c r="AI137" t="s">
        <v>903</v>
      </c>
      <c r="AJ137" t="s">
        <v>1347</v>
      </c>
      <c r="AK137" s="6" t="str">
        <f t="shared" si="15"/>
        <v>x</v>
      </c>
      <c r="AL137" s="6" t="str">
        <f t="shared" si="16"/>
        <v>x</v>
      </c>
      <c r="AM137" s="6" t="str">
        <f t="shared" si="17"/>
        <v>x</v>
      </c>
      <c r="AN137" s="6" t="str">
        <f t="shared" si="18"/>
        <v>x</v>
      </c>
      <c r="AO137" t="s">
        <v>513</v>
      </c>
      <c r="AP137" t="s">
        <v>513</v>
      </c>
      <c r="AQ137" t="s">
        <v>46</v>
      </c>
      <c r="AR137" t="s">
        <v>903</v>
      </c>
      <c r="AS137" t="s">
        <v>1539</v>
      </c>
      <c r="AT137" s="17" t="s">
        <v>1303</v>
      </c>
    </row>
    <row r="138" spans="2:46">
      <c r="B138" t="s">
        <v>515</v>
      </c>
      <c r="C138" t="s">
        <v>516</v>
      </c>
      <c r="D138" t="s">
        <v>1188</v>
      </c>
      <c r="E138" t="s">
        <v>50</v>
      </c>
      <c r="F138" t="s">
        <v>4</v>
      </c>
      <c r="J138" t="s">
        <v>130</v>
      </c>
      <c r="K138" t="s">
        <v>38</v>
      </c>
      <c r="L138" t="s">
        <v>1511</v>
      </c>
      <c r="M138" t="s">
        <v>338</v>
      </c>
      <c r="N138" s="5">
        <v>41420.467303240737</v>
      </c>
      <c r="O138" s="5">
        <v>41055.392731481479</v>
      </c>
      <c r="P138" s="5">
        <v>41499.725381944445</v>
      </c>
      <c r="Q138" t="s">
        <v>173</v>
      </c>
      <c r="R138" t="s">
        <v>54</v>
      </c>
      <c r="S138" t="s">
        <v>55</v>
      </c>
      <c r="T138" t="s">
        <v>118</v>
      </c>
      <c r="U138" t="s">
        <v>422</v>
      </c>
      <c r="X138" t="s">
        <v>338</v>
      </c>
      <c r="Y138" s="17" t="s">
        <v>1303</v>
      </c>
      <c r="Z138" t="s">
        <v>1370</v>
      </c>
      <c r="AA138" t="s">
        <v>42</v>
      </c>
      <c r="AB138" t="s">
        <v>74</v>
      </c>
      <c r="AC138" s="5">
        <v>41055.392731481479</v>
      </c>
      <c r="AD138" s="5">
        <v>41499.725381944445</v>
      </c>
      <c r="AE138" t="s">
        <v>45</v>
      </c>
      <c r="AF138" t="s">
        <v>45</v>
      </c>
      <c r="AG138">
        <f>WEEKNUM(AD138)</f>
        <v>33</v>
      </c>
      <c r="AH138" t="s">
        <v>46</v>
      </c>
      <c r="AI138" s="7" t="s">
        <v>890</v>
      </c>
      <c r="AJ138" t="s">
        <v>1539</v>
      </c>
      <c r="AK138" s="6" t="str">
        <f t="shared" si="15"/>
        <v>x</v>
      </c>
      <c r="AL138" s="6" t="str">
        <f t="shared" si="16"/>
        <v>x</v>
      </c>
      <c r="AM138" s="6" t="str">
        <f t="shared" si="17"/>
        <v>x</v>
      </c>
      <c r="AN138" s="6" t="str">
        <f t="shared" si="18"/>
        <v>x</v>
      </c>
      <c r="AO138" t="s">
        <v>515</v>
      </c>
      <c r="AP138" t="s">
        <v>515</v>
      </c>
      <c r="AQ138" t="s">
        <v>46</v>
      </c>
      <c r="AR138" s="7" t="s">
        <v>890</v>
      </c>
      <c r="AS138" t="s">
        <v>1328</v>
      </c>
      <c r="AT138" s="17" t="s">
        <v>1303</v>
      </c>
    </row>
    <row r="139" spans="2:46">
      <c r="B139" t="s">
        <v>517</v>
      </c>
      <c r="C139" t="s">
        <v>518</v>
      </c>
      <c r="D139" t="s">
        <v>35</v>
      </c>
      <c r="E139" t="s">
        <v>36</v>
      </c>
      <c r="F139" t="s">
        <v>4</v>
      </c>
      <c r="J139" t="s">
        <v>37</v>
      </c>
      <c r="K139" t="s">
        <v>47</v>
      </c>
      <c r="L139" s="8">
        <v>2412</v>
      </c>
      <c r="M139" t="s">
        <v>278</v>
      </c>
      <c r="N139" s="5">
        <v>41061.436597222222</v>
      </c>
      <c r="O139" s="5">
        <v>41059.620405092595</v>
      </c>
      <c r="P139" s="5"/>
      <c r="T139" t="s">
        <v>109</v>
      </c>
      <c r="V139" t="s">
        <v>486</v>
      </c>
      <c r="X139" t="s">
        <v>278</v>
      </c>
      <c r="Y139" s="17" t="s">
        <v>1129</v>
      </c>
      <c r="AA139" t="s">
        <v>49</v>
      </c>
      <c r="AB139" t="s">
        <v>43</v>
      </c>
      <c r="AC139" s="5">
        <v>41059.620405092595</v>
      </c>
      <c r="AD139" s="5"/>
      <c r="AE139" t="s">
        <v>45</v>
      </c>
      <c r="AF139" t="s">
        <v>45</v>
      </c>
      <c r="AG139">
        <f>WEEKNUM(AD139)</f>
        <v>0</v>
      </c>
      <c r="AH139" s="28" t="s">
        <v>46</v>
      </c>
      <c r="AI139" s="28" t="s">
        <v>903</v>
      </c>
      <c r="AJ139" t="s">
        <v>1328</v>
      </c>
      <c r="AK139" s="6" t="str">
        <f t="shared" si="15"/>
        <v>x</v>
      </c>
      <c r="AL139" s="6" t="str">
        <f t="shared" si="16"/>
        <v>x</v>
      </c>
      <c r="AM139" s="6" t="str">
        <f t="shared" si="17"/>
        <v>x</v>
      </c>
      <c r="AN139" s="6" t="str">
        <f t="shared" si="18"/>
        <v>x</v>
      </c>
      <c r="AO139" t="s">
        <v>517</v>
      </c>
      <c r="AP139" s="28" t="s">
        <v>517</v>
      </c>
      <c r="AQ139" s="28" t="s">
        <v>46</v>
      </c>
      <c r="AR139" s="28" t="s">
        <v>903</v>
      </c>
      <c r="AS139" s="28" t="s">
        <v>1583</v>
      </c>
      <c r="AT139" s="17" t="s">
        <v>1129</v>
      </c>
    </row>
    <row r="140" spans="2:46">
      <c r="B140" t="s">
        <v>519</v>
      </c>
      <c r="C140" t="s">
        <v>520</v>
      </c>
      <c r="D140" t="s">
        <v>1188</v>
      </c>
      <c r="E140" t="s">
        <v>50</v>
      </c>
      <c r="F140" t="s">
        <v>4</v>
      </c>
      <c r="H140" t="s">
        <v>521</v>
      </c>
      <c r="J140" t="s">
        <v>84</v>
      </c>
      <c r="K140" t="s">
        <v>38</v>
      </c>
      <c r="L140" s="8"/>
      <c r="M140" t="s">
        <v>321</v>
      </c>
      <c r="N140" s="5">
        <v>41060.437592592592</v>
      </c>
      <c r="O140" s="5">
        <v>41059.713784722226</v>
      </c>
      <c r="P140" s="5">
        <v>41411.706597222219</v>
      </c>
      <c r="Q140" t="s">
        <v>127</v>
      </c>
      <c r="R140" t="s">
        <v>54</v>
      </c>
      <c r="S140" t="s">
        <v>55</v>
      </c>
      <c r="T140" t="s">
        <v>118</v>
      </c>
      <c r="U140" t="s">
        <v>318</v>
      </c>
      <c r="V140" t="s">
        <v>104</v>
      </c>
      <c r="X140" t="s">
        <v>191</v>
      </c>
      <c r="Y140" s="17" t="s">
        <v>1201</v>
      </c>
      <c r="Z140">
        <v>11846</v>
      </c>
      <c r="AA140" t="s">
        <v>42</v>
      </c>
      <c r="AB140" t="s">
        <v>74</v>
      </c>
      <c r="AC140" s="5">
        <v>41059.713784722226</v>
      </c>
      <c r="AD140" s="5">
        <v>41411.706597222219</v>
      </c>
      <c r="AE140" t="s">
        <v>220</v>
      </c>
      <c r="AF140" t="s">
        <v>220</v>
      </c>
      <c r="AG140">
        <f>WEEKNUM(AD140)</f>
        <v>20</v>
      </c>
      <c r="AH140" t="s">
        <v>46</v>
      </c>
      <c r="AI140" t="s">
        <v>902</v>
      </c>
      <c r="AJ140" s="28" t="s">
        <v>1583</v>
      </c>
      <c r="AK140" s="6" t="str">
        <f t="shared" si="15"/>
        <v>x</v>
      </c>
      <c r="AL140" s="6" t="str">
        <f t="shared" si="16"/>
        <v>x</v>
      </c>
      <c r="AM140" s="6" t="str">
        <f t="shared" si="17"/>
        <v>x</v>
      </c>
      <c r="AN140" s="6" t="str">
        <f t="shared" si="18"/>
        <v>x</v>
      </c>
      <c r="AO140" t="s">
        <v>519</v>
      </c>
      <c r="AP140" t="s">
        <v>519</v>
      </c>
      <c r="AQ140" t="s">
        <v>46</v>
      </c>
      <c r="AR140" t="s">
        <v>902</v>
      </c>
      <c r="AS140" t="s">
        <v>668</v>
      </c>
      <c r="AT140" s="17" t="s">
        <v>1201</v>
      </c>
    </row>
    <row r="141" spans="2:46">
      <c r="B141" t="s">
        <v>522</v>
      </c>
      <c r="C141" t="s">
        <v>523</v>
      </c>
      <c r="D141" t="s">
        <v>1188</v>
      </c>
      <c r="E141" t="s">
        <v>50</v>
      </c>
      <c r="F141" t="s">
        <v>4</v>
      </c>
      <c r="G141" t="s">
        <v>46</v>
      </c>
      <c r="I141" t="s">
        <v>524</v>
      </c>
      <c r="J141" t="s">
        <v>37</v>
      </c>
      <c r="K141" t="s">
        <v>38</v>
      </c>
      <c r="L141" s="8">
        <v>1866</v>
      </c>
      <c r="M141" t="s">
        <v>98</v>
      </c>
      <c r="N141" s="5">
        <v>41064.386712962965</v>
      </c>
      <c r="O141" s="5">
        <v>41061.732453703706</v>
      </c>
      <c r="P141" s="5">
        <v>41410.705706018518</v>
      </c>
      <c r="Q141" t="s">
        <v>133</v>
      </c>
      <c r="R141" t="s">
        <v>54</v>
      </c>
      <c r="S141" t="s">
        <v>55</v>
      </c>
      <c r="T141" t="s">
        <v>56</v>
      </c>
      <c r="U141" t="s">
        <v>62</v>
      </c>
      <c r="V141" t="s">
        <v>104</v>
      </c>
      <c r="X141" t="s">
        <v>98</v>
      </c>
      <c r="Y141" s="17" t="s">
        <v>1117</v>
      </c>
      <c r="Z141">
        <v>11865</v>
      </c>
      <c r="AA141" t="s">
        <v>219</v>
      </c>
      <c r="AB141" t="s">
        <v>56</v>
      </c>
      <c r="AC141" s="5">
        <v>41061.732453703706</v>
      </c>
      <c r="AD141" s="5">
        <v>41410.705706018518</v>
      </c>
      <c r="AE141" t="s">
        <v>58</v>
      </c>
      <c r="AF141" t="s">
        <v>58</v>
      </c>
      <c r="AG141">
        <f>WEEKNUM(AD141)</f>
        <v>20</v>
      </c>
      <c r="AH141" t="s">
        <v>46</v>
      </c>
      <c r="AI141" t="s">
        <v>56</v>
      </c>
      <c r="AJ141" t="s">
        <v>668</v>
      </c>
      <c r="AK141" s="6" t="str">
        <f t="shared" si="15"/>
        <v>x</v>
      </c>
      <c r="AL141" s="6" t="str">
        <f t="shared" si="16"/>
        <v>x</v>
      </c>
      <c r="AM141" s="6" t="str">
        <f t="shared" si="17"/>
        <v>x</v>
      </c>
      <c r="AN141" s="6" t="str">
        <f t="shared" si="18"/>
        <v>x</v>
      </c>
      <c r="AO141" t="s">
        <v>522</v>
      </c>
      <c r="AP141" t="s">
        <v>522</v>
      </c>
      <c r="AQ141" t="s">
        <v>46</v>
      </c>
      <c r="AR141" t="s">
        <v>56</v>
      </c>
      <c r="AS141" t="s">
        <v>1347</v>
      </c>
      <c r="AT141" s="17" t="s">
        <v>1117</v>
      </c>
    </row>
    <row r="142" spans="2:46">
      <c r="B142" t="s">
        <v>960</v>
      </c>
      <c r="C142" t="s">
        <v>961</v>
      </c>
      <c r="D142" t="s">
        <v>1188</v>
      </c>
      <c r="E142" t="s">
        <v>50</v>
      </c>
      <c r="F142" t="s">
        <v>4</v>
      </c>
      <c r="I142" t="s">
        <v>962</v>
      </c>
      <c r="J142" t="s">
        <v>245</v>
      </c>
      <c r="K142" t="s">
        <v>64</v>
      </c>
      <c r="L142" s="8"/>
      <c r="M142" t="s">
        <v>271</v>
      </c>
      <c r="N142" s="5">
        <v>41352.474097222221</v>
      </c>
      <c r="O142" s="5">
        <v>41064.319074074076</v>
      </c>
      <c r="P142" s="5">
        <v>41481.687847222223</v>
      </c>
      <c r="Q142" t="s">
        <v>133</v>
      </c>
      <c r="R142" t="s">
        <v>54</v>
      </c>
      <c r="S142" t="s">
        <v>55</v>
      </c>
      <c r="T142" t="s">
        <v>74</v>
      </c>
      <c r="U142" t="s">
        <v>270</v>
      </c>
      <c r="V142" t="s">
        <v>104</v>
      </c>
      <c r="X142" t="s">
        <v>271</v>
      </c>
      <c r="Y142" s="17" t="s">
        <v>1164</v>
      </c>
      <c r="Z142" t="s">
        <v>995</v>
      </c>
      <c r="AA142" t="s">
        <v>63</v>
      </c>
      <c r="AB142" t="s">
        <v>74</v>
      </c>
      <c r="AC142" s="5">
        <v>41064.319074074076</v>
      </c>
      <c r="AD142" s="5">
        <v>41481.687847222223</v>
      </c>
      <c r="AE142" t="s">
        <v>220</v>
      </c>
      <c r="AF142" t="s">
        <v>58</v>
      </c>
      <c r="AG142">
        <f>WEEKNUM(AD142)</f>
        <v>30</v>
      </c>
      <c r="AH142" t="s">
        <v>46</v>
      </c>
      <c r="AI142" t="s">
        <v>906</v>
      </c>
      <c r="AJ142" t="s">
        <v>1347</v>
      </c>
      <c r="AK142" s="6" t="str">
        <f t="shared" si="15"/>
        <v>x</v>
      </c>
      <c r="AL142" s="6" t="str">
        <f t="shared" si="16"/>
        <v>x</v>
      </c>
      <c r="AM142" s="6" t="str">
        <f t="shared" si="17"/>
        <v>x</v>
      </c>
      <c r="AN142" s="6" t="str">
        <f t="shared" si="18"/>
        <v>x</v>
      </c>
      <c r="AO142" t="s">
        <v>960</v>
      </c>
      <c r="AP142" t="s">
        <v>960</v>
      </c>
      <c r="AQ142" t="s">
        <v>46</v>
      </c>
      <c r="AR142" t="s">
        <v>906</v>
      </c>
      <c r="AS142" t="s">
        <v>1347</v>
      </c>
      <c r="AT142" s="17" t="s">
        <v>1164</v>
      </c>
    </row>
    <row r="143" spans="2:46">
      <c r="B143" t="s">
        <v>525</v>
      </c>
      <c r="C143" t="s">
        <v>526</v>
      </c>
      <c r="D143" t="s">
        <v>1188</v>
      </c>
      <c r="E143" t="s">
        <v>50</v>
      </c>
      <c r="F143" t="s">
        <v>4</v>
      </c>
      <c r="G143" t="s">
        <v>170</v>
      </c>
      <c r="I143" t="s">
        <v>527</v>
      </c>
      <c r="J143" t="s">
        <v>37</v>
      </c>
      <c r="K143" t="s">
        <v>47</v>
      </c>
      <c r="L143" s="8"/>
      <c r="M143" t="s">
        <v>57</v>
      </c>
      <c r="N143" s="5">
        <v>41065.540300925924</v>
      </c>
      <c r="O143" s="5">
        <v>41064.624803240738</v>
      </c>
      <c r="P143" s="5">
        <v>41540.480706018519</v>
      </c>
      <c r="Q143" t="s">
        <v>133</v>
      </c>
      <c r="R143" t="s">
        <v>54</v>
      </c>
      <c r="S143" t="s">
        <v>55</v>
      </c>
      <c r="T143" t="s">
        <v>56</v>
      </c>
      <c r="U143" t="s">
        <v>165</v>
      </c>
      <c r="V143" t="s">
        <v>461</v>
      </c>
      <c r="X143" t="s">
        <v>57</v>
      </c>
      <c r="Y143" s="9" t="s">
        <v>1117</v>
      </c>
      <c r="Z143">
        <v>11873</v>
      </c>
      <c r="AA143" t="s">
        <v>49</v>
      </c>
      <c r="AB143" t="s">
        <v>56</v>
      </c>
      <c r="AC143" s="5">
        <v>41064.624803240738</v>
      </c>
      <c r="AD143" s="5">
        <v>41540.480706018519</v>
      </c>
      <c r="AE143" t="s">
        <v>58</v>
      </c>
      <c r="AF143" t="s">
        <v>58</v>
      </c>
      <c r="AG143">
        <f>WEEKNUM(AD143)</f>
        <v>39</v>
      </c>
      <c r="AH143" t="s">
        <v>46</v>
      </c>
      <c r="AI143" t="s">
        <v>56</v>
      </c>
      <c r="AJ143" t="s">
        <v>1347</v>
      </c>
      <c r="AK143" s="6" t="str">
        <f t="shared" si="15"/>
        <v>x</v>
      </c>
      <c r="AL143" s="6" t="str">
        <f t="shared" si="16"/>
        <v>x</v>
      </c>
      <c r="AM143" s="6" t="str">
        <f t="shared" si="17"/>
        <v>x</v>
      </c>
      <c r="AN143" s="6" t="str">
        <f t="shared" si="18"/>
        <v>x</v>
      </c>
      <c r="AO143" t="s">
        <v>525</v>
      </c>
      <c r="AP143" t="s">
        <v>525</v>
      </c>
      <c r="AQ143" t="s">
        <v>46</v>
      </c>
      <c r="AR143" t="s">
        <v>56</v>
      </c>
      <c r="AS143" t="s">
        <v>1347</v>
      </c>
      <c r="AT143" s="9" t="s">
        <v>1117</v>
      </c>
    </row>
    <row r="144" spans="2:46">
      <c r="B144" t="s">
        <v>528</v>
      </c>
      <c r="C144" t="s">
        <v>529</v>
      </c>
      <c r="D144" t="s">
        <v>1188</v>
      </c>
      <c r="E144" t="s">
        <v>50</v>
      </c>
      <c r="F144" t="s">
        <v>4</v>
      </c>
      <c r="I144" t="s">
        <v>340</v>
      </c>
      <c r="J144" t="s">
        <v>245</v>
      </c>
      <c r="K144" t="s">
        <v>47</v>
      </c>
      <c r="L144" s="8">
        <v>2436</v>
      </c>
      <c r="M144" t="s">
        <v>302</v>
      </c>
      <c r="N144" s="5">
        <v>41081.441053240742</v>
      </c>
      <c r="O144" s="5">
        <v>41068.669050925928</v>
      </c>
      <c r="P144" s="5">
        <v>41409.694976851853</v>
      </c>
      <c r="Q144" t="s">
        <v>147</v>
      </c>
      <c r="R144" t="s">
        <v>54</v>
      </c>
      <c r="S144" t="s">
        <v>55</v>
      </c>
      <c r="T144" t="s">
        <v>74</v>
      </c>
      <c r="U144" t="s">
        <v>348</v>
      </c>
      <c r="V144" t="s">
        <v>104</v>
      </c>
      <c r="X144" t="s">
        <v>243</v>
      </c>
      <c r="Y144" s="17" t="s">
        <v>1303</v>
      </c>
      <c r="AA144" t="s">
        <v>49</v>
      </c>
      <c r="AB144" t="s">
        <v>74</v>
      </c>
      <c r="AC144" s="5">
        <v>41068.669050925928</v>
      </c>
      <c r="AD144" s="5">
        <v>41409.694976851853</v>
      </c>
      <c r="AE144" t="s">
        <v>45</v>
      </c>
      <c r="AF144" t="s">
        <v>45</v>
      </c>
      <c r="AG144">
        <f>WEEKNUM(AD144)</f>
        <v>20</v>
      </c>
      <c r="AH144" t="s">
        <v>46</v>
      </c>
      <c r="AI144" t="s">
        <v>906</v>
      </c>
      <c r="AJ144" t="s">
        <v>1347</v>
      </c>
      <c r="AK144" s="6" t="str">
        <f t="shared" si="15"/>
        <v>x</v>
      </c>
      <c r="AL144" s="6" t="str">
        <f t="shared" si="16"/>
        <v>x</v>
      </c>
      <c r="AM144" s="6" t="str">
        <f t="shared" si="17"/>
        <v>x</v>
      </c>
      <c r="AN144" s="6" t="str">
        <f t="shared" si="18"/>
        <v>x</v>
      </c>
      <c r="AO144" t="s">
        <v>528</v>
      </c>
      <c r="AP144" t="s">
        <v>528</v>
      </c>
      <c r="AQ144" t="s">
        <v>46</v>
      </c>
      <c r="AR144" t="s">
        <v>906</v>
      </c>
      <c r="AS144" t="s">
        <v>1347</v>
      </c>
      <c r="AT144" s="17" t="s">
        <v>1303</v>
      </c>
    </row>
    <row r="145" spans="2:46">
      <c r="B145" t="s">
        <v>530</v>
      </c>
      <c r="C145" t="s">
        <v>531</v>
      </c>
      <c r="D145" t="s">
        <v>1188</v>
      </c>
      <c r="E145" t="s">
        <v>50</v>
      </c>
      <c r="F145" t="s">
        <v>4</v>
      </c>
      <c r="J145" t="s">
        <v>37</v>
      </c>
      <c r="K145" t="s">
        <v>38</v>
      </c>
      <c r="L145" s="8"/>
      <c r="M145" t="s">
        <v>338</v>
      </c>
      <c r="N145" s="5">
        <v>41419.462094907409</v>
      </c>
      <c r="O145" s="5">
        <v>41073.730196759258</v>
      </c>
      <c r="P145" s="5">
        <v>41429.62122685185</v>
      </c>
      <c r="Q145" t="s">
        <v>127</v>
      </c>
      <c r="R145" t="s">
        <v>54</v>
      </c>
      <c r="S145" t="s">
        <v>55</v>
      </c>
      <c r="T145" t="s">
        <v>118</v>
      </c>
      <c r="U145" t="s">
        <v>318</v>
      </c>
      <c r="X145" t="s">
        <v>52</v>
      </c>
      <c r="Y145" s="17" t="s">
        <v>1303</v>
      </c>
      <c r="AA145" t="s">
        <v>42</v>
      </c>
      <c r="AB145" t="s">
        <v>74</v>
      </c>
      <c r="AC145" s="5">
        <v>41073.730196759258</v>
      </c>
      <c r="AD145" s="5">
        <v>41429.62122685185</v>
      </c>
      <c r="AE145" t="s">
        <v>45</v>
      </c>
      <c r="AF145" t="s">
        <v>45</v>
      </c>
      <c r="AG145">
        <f>WEEKNUM(AD145)</f>
        <v>23</v>
      </c>
      <c r="AH145" t="s">
        <v>46</v>
      </c>
      <c r="AI145" t="s">
        <v>903</v>
      </c>
      <c r="AJ145" t="s">
        <v>1347</v>
      </c>
      <c r="AK145" s="6" t="str">
        <f t="shared" si="15"/>
        <v>x</v>
      </c>
      <c r="AL145" s="6" t="str">
        <f t="shared" si="16"/>
        <v>x</v>
      </c>
      <c r="AM145" s="6" t="str">
        <f t="shared" si="17"/>
        <v>x</v>
      </c>
      <c r="AN145" s="6" t="str">
        <f t="shared" si="18"/>
        <v>x</v>
      </c>
      <c r="AO145" t="s">
        <v>530</v>
      </c>
      <c r="AP145" t="s">
        <v>530</v>
      </c>
      <c r="AQ145" t="s">
        <v>46</v>
      </c>
      <c r="AR145" t="s">
        <v>903</v>
      </c>
      <c r="AS145" t="s">
        <v>1542</v>
      </c>
      <c r="AT145" s="17" t="s">
        <v>1303</v>
      </c>
    </row>
    <row r="146" spans="2:46">
      <c r="B146" t="s">
        <v>532</v>
      </c>
      <c r="C146" t="s">
        <v>533</v>
      </c>
      <c r="D146" t="s">
        <v>1188</v>
      </c>
      <c r="E146" t="s">
        <v>50</v>
      </c>
      <c r="F146" t="s">
        <v>4</v>
      </c>
      <c r="J146" t="s">
        <v>37</v>
      </c>
      <c r="K146" t="s">
        <v>38</v>
      </c>
      <c r="L146" s="8"/>
      <c r="M146" t="s">
        <v>321</v>
      </c>
      <c r="N146" s="5">
        <v>41291.656099537038</v>
      </c>
      <c r="O146" s="5">
        <v>41073.736481481479</v>
      </c>
      <c r="P146" s="5">
        <v>41477.312465277777</v>
      </c>
      <c r="Q146" t="s">
        <v>147</v>
      </c>
      <c r="R146" t="s">
        <v>326</v>
      </c>
      <c r="S146" t="s">
        <v>55</v>
      </c>
      <c r="T146" t="s">
        <v>118</v>
      </c>
      <c r="U146" t="s">
        <v>312</v>
      </c>
      <c r="V146" t="s">
        <v>104</v>
      </c>
      <c r="X146" t="s">
        <v>52</v>
      </c>
      <c r="Y146" s="17" t="s">
        <v>1303</v>
      </c>
      <c r="AA146" t="s">
        <v>49</v>
      </c>
      <c r="AB146" t="s">
        <v>74</v>
      </c>
      <c r="AC146" s="5">
        <v>41073.736481481479</v>
      </c>
      <c r="AD146" s="5">
        <v>41477.312465277777</v>
      </c>
      <c r="AE146" t="s">
        <v>45</v>
      </c>
      <c r="AF146" t="s">
        <v>45</v>
      </c>
      <c r="AG146">
        <f>WEEKNUM(AD146)</f>
        <v>30</v>
      </c>
      <c r="AH146" t="s">
        <v>46</v>
      </c>
      <c r="AI146" t="s">
        <v>903</v>
      </c>
      <c r="AJ146" t="s">
        <v>1542</v>
      </c>
      <c r="AK146" s="6" t="str">
        <f t="shared" si="15"/>
        <v>x</v>
      </c>
      <c r="AL146" s="6" t="str">
        <f t="shared" si="16"/>
        <v>x</v>
      </c>
      <c r="AM146" s="6" t="str">
        <f t="shared" si="17"/>
        <v>x</v>
      </c>
      <c r="AN146" s="6" t="str">
        <f t="shared" si="18"/>
        <v>x</v>
      </c>
      <c r="AO146" t="s">
        <v>532</v>
      </c>
      <c r="AP146" t="s">
        <v>532</v>
      </c>
      <c r="AQ146" t="s">
        <v>46</v>
      </c>
      <c r="AR146" t="s">
        <v>903</v>
      </c>
      <c r="AS146" t="s">
        <v>1336</v>
      </c>
      <c r="AT146" s="17" t="s">
        <v>1303</v>
      </c>
    </row>
    <row r="147" spans="2:46">
      <c r="B147" t="s">
        <v>534</v>
      </c>
      <c r="C147" t="s">
        <v>535</v>
      </c>
      <c r="D147" t="s">
        <v>1188</v>
      </c>
      <c r="E147" t="s">
        <v>50</v>
      </c>
      <c r="F147" t="s">
        <v>4</v>
      </c>
      <c r="J147" t="s">
        <v>37</v>
      </c>
      <c r="K147" t="s">
        <v>47</v>
      </c>
      <c r="L147" s="8"/>
      <c r="M147" t="s">
        <v>248</v>
      </c>
      <c r="N147" s="5">
        <v>41422.739699074074</v>
      </c>
      <c r="O147" s="5">
        <v>41073.783379629633</v>
      </c>
      <c r="P147" s="5">
        <v>41424.779502314814</v>
      </c>
      <c r="Q147" t="s">
        <v>73</v>
      </c>
      <c r="R147" t="s">
        <v>54</v>
      </c>
      <c r="S147" t="s">
        <v>55</v>
      </c>
      <c r="T147" t="s">
        <v>118</v>
      </c>
      <c r="U147" t="s">
        <v>422</v>
      </c>
      <c r="V147" t="s">
        <v>104</v>
      </c>
      <c r="X147" t="s">
        <v>52</v>
      </c>
      <c r="Y147" s="17" t="s">
        <v>1303</v>
      </c>
      <c r="AA147" t="s">
        <v>49</v>
      </c>
      <c r="AB147" t="s">
        <v>74</v>
      </c>
      <c r="AC147" s="5">
        <v>41073.783379629633</v>
      </c>
      <c r="AD147" s="5">
        <v>41424.779502314814</v>
      </c>
      <c r="AE147" t="s">
        <v>45</v>
      </c>
      <c r="AF147" t="s">
        <v>45</v>
      </c>
      <c r="AG147">
        <f>WEEKNUM(AD147)</f>
        <v>22</v>
      </c>
      <c r="AH147" t="s">
        <v>46</v>
      </c>
      <c r="AI147" t="s">
        <v>903</v>
      </c>
      <c r="AJ147" t="s">
        <v>1336</v>
      </c>
      <c r="AK147" s="6" t="str">
        <f t="shared" si="15"/>
        <v>x</v>
      </c>
      <c r="AL147" s="6" t="str">
        <f t="shared" si="16"/>
        <v>x</v>
      </c>
      <c r="AM147" s="6" t="str">
        <f t="shared" si="17"/>
        <v>x</v>
      </c>
      <c r="AN147" s="6" t="str">
        <f t="shared" si="18"/>
        <v>x</v>
      </c>
      <c r="AO147" t="s">
        <v>534</v>
      </c>
      <c r="AP147" t="s">
        <v>534</v>
      </c>
      <c r="AQ147" t="s">
        <v>46</v>
      </c>
      <c r="AR147" t="s">
        <v>903</v>
      </c>
      <c r="AS147" t="s">
        <v>1537</v>
      </c>
      <c r="AT147" s="17" t="s">
        <v>1303</v>
      </c>
    </row>
    <row r="148" spans="2:46">
      <c r="B148" t="s">
        <v>536</v>
      </c>
      <c r="C148" t="s">
        <v>537</v>
      </c>
      <c r="D148" t="s">
        <v>1188</v>
      </c>
      <c r="E148" t="s">
        <v>50</v>
      </c>
      <c r="F148" t="s">
        <v>4</v>
      </c>
      <c r="J148" t="s">
        <v>37</v>
      </c>
      <c r="K148" t="s">
        <v>38</v>
      </c>
      <c r="L148" s="8"/>
      <c r="M148" t="s">
        <v>248</v>
      </c>
      <c r="N148" s="5">
        <v>41422.73945601852</v>
      </c>
      <c r="O148" s="5">
        <v>41073.795289351852</v>
      </c>
      <c r="P148" s="5">
        <v>41424.780034722222</v>
      </c>
      <c r="Q148" t="s">
        <v>73</v>
      </c>
      <c r="R148" t="s">
        <v>54</v>
      </c>
      <c r="S148" t="s">
        <v>55</v>
      </c>
      <c r="T148" t="s">
        <v>118</v>
      </c>
      <c r="U148" t="s">
        <v>312</v>
      </c>
      <c r="V148" t="s">
        <v>104</v>
      </c>
      <c r="X148" t="s">
        <v>52</v>
      </c>
      <c r="Y148" s="17" t="s">
        <v>1303</v>
      </c>
      <c r="AA148" t="s">
        <v>42</v>
      </c>
      <c r="AB148" t="s">
        <v>74</v>
      </c>
      <c r="AC148" s="5">
        <v>41073.795289351852</v>
      </c>
      <c r="AD148" s="5">
        <v>41424.78019675926</v>
      </c>
      <c r="AE148" t="s">
        <v>45</v>
      </c>
      <c r="AF148" t="s">
        <v>45</v>
      </c>
      <c r="AG148">
        <f>WEEKNUM(AD148)</f>
        <v>22</v>
      </c>
      <c r="AH148" t="s">
        <v>46</v>
      </c>
      <c r="AI148" t="s">
        <v>903</v>
      </c>
      <c r="AJ148" t="s">
        <v>1537</v>
      </c>
      <c r="AK148" s="6" t="str">
        <f t="shared" si="15"/>
        <v>x</v>
      </c>
      <c r="AL148" s="6" t="str">
        <f t="shared" si="16"/>
        <v>x</v>
      </c>
      <c r="AM148" s="6" t="str">
        <f t="shared" si="17"/>
        <v>x</v>
      </c>
      <c r="AN148" s="6" t="str">
        <f t="shared" si="18"/>
        <v>x</v>
      </c>
      <c r="AO148" t="s">
        <v>536</v>
      </c>
      <c r="AP148" t="s">
        <v>536</v>
      </c>
      <c r="AQ148" t="s">
        <v>46</v>
      </c>
      <c r="AR148" t="s">
        <v>903</v>
      </c>
      <c r="AS148" t="s">
        <v>1537</v>
      </c>
      <c r="AT148" s="17" t="s">
        <v>1303</v>
      </c>
    </row>
    <row r="149" spans="2:46">
      <c r="B149" t="s">
        <v>538</v>
      </c>
      <c r="C149" t="s">
        <v>539</v>
      </c>
      <c r="D149" t="s">
        <v>71</v>
      </c>
      <c r="E149" t="s">
        <v>83</v>
      </c>
      <c r="F149" t="s">
        <v>4</v>
      </c>
      <c r="G149" t="s">
        <v>170</v>
      </c>
      <c r="I149" t="s">
        <v>540</v>
      </c>
      <c r="J149" t="s">
        <v>37</v>
      </c>
      <c r="K149" t="s">
        <v>47</v>
      </c>
      <c r="L149" s="8"/>
      <c r="M149" t="s">
        <v>57</v>
      </c>
      <c r="N149" s="5">
        <v>41183.388171296298</v>
      </c>
      <c r="O149" s="5">
        <v>41075.441331018519</v>
      </c>
      <c r="P149" s="5">
        <v>41197.345578703702</v>
      </c>
      <c r="Q149" t="s">
        <v>133</v>
      </c>
      <c r="R149" t="s">
        <v>54</v>
      </c>
      <c r="T149" t="s">
        <v>56</v>
      </c>
      <c r="U149" t="s">
        <v>62</v>
      </c>
      <c r="V149" t="s">
        <v>486</v>
      </c>
      <c r="X149" t="s">
        <v>57</v>
      </c>
      <c r="Y149" s="17" t="s">
        <v>1117</v>
      </c>
      <c r="Z149">
        <v>11913</v>
      </c>
      <c r="AA149" t="s">
        <v>49</v>
      </c>
      <c r="AB149" t="s">
        <v>56</v>
      </c>
      <c r="AC149" s="5">
        <v>41075.441331018519</v>
      </c>
      <c r="AD149" s="5"/>
      <c r="AE149" t="s">
        <v>58</v>
      </c>
      <c r="AF149" t="s">
        <v>58</v>
      </c>
      <c r="AG149">
        <f>WEEKNUM(AD149)</f>
        <v>0</v>
      </c>
      <c r="AH149" t="s">
        <v>46</v>
      </c>
      <c r="AI149" t="s">
        <v>56</v>
      </c>
      <c r="AJ149" t="s">
        <v>1537</v>
      </c>
      <c r="AK149" s="6" t="str">
        <f t="shared" si="15"/>
        <v>x</v>
      </c>
      <c r="AL149" s="6" t="str">
        <f t="shared" si="16"/>
        <v>x</v>
      </c>
      <c r="AM149" s="6" t="str">
        <f t="shared" si="17"/>
        <v>x</v>
      </c>
      <c r="AN149" s="6" t="str">
        <f t="shared" si="18"/>
        <v>x</v>
      </c>
      <c r="AO149" t="s">
        <v>538</v>
      </c>
      <c r="AP149" t="s">
        <v>538</v>
      </c>
      <c r="AQ149" t="s">
        <v>46</v>
      </c>
      <c r="AR149" t="s">
        <v>56</v>
      </c>
      <c r="AS149" t="s">
        <v>1347</v>
      </c>
      <c r="AT149" s="17" t="s">
        <v>1117</v>
      </c>
    </row>
    <row r="150" spans="2:46">
      <c r="B150" t="s">
        <v>541</v>
      </c>
      <c r="C150" t="s">
        <v>542</v>
      </c>
      <c r="D150" t="s">
        <v>71</v>
      </c>
      <c r="E150" t="s">
        <v>83</v>
      </c>
      <c r="F150" t="s">
        <v>4</v>
      </c>
      <c r="J150" t="s">
        <v>130</v>
      </c>
      <c r="K150" t="s">
        <v>38</v>
      </c>
      <c r="L150" s="8">
        <v>1122</v>
      </c>
      <c r="M150" t="s">
        <v>207</v>
      </c>
      <c r="N150" s="5">
        <v>41323.458333333336</v>
      </c>
      <c r="O150" s="5">
        <v>41082.388136574074</v>
      </c>
      <c r="P150" s="5">
        <v>41540.511620370373</v>
      </c>
      <c r="Q150" t="s">
        <v>73</v>
      </c>
      <c r="R150" t="s">
        <v>326</v>
      </c>
      <c r="T150" t="s">
        <v>109</v>
      </c>
      <c r="U150" t="s">
        <v>218</v>
      </c>
      <c r="X150" t="s">
        <v>269</v>
      </c>
      <c r="Y150" s="17" t="s">
        <v>1304</v>
      </c>
      <c r="Z150" t="s">
        <v>2988</v>
      </c>
      <c r="AA150" t="s">
        <v>219</v>
      </c>
      <c r="AB150" t="s">
        <v>74</v>
      </c>
      <c r="AC150" s="5">
        <v>41082.388136574074</v>
      </c>
      <c r="AD150" s="5"/>
      <c r="AE150" t="s">
        <v>220</v>
      </c>
      <c r="AF150" t="s">
        <v>58</v>
      </c>
      <c r="AG150">
        <f>WEEKNUM(AD150)</f>
        <v>0</v>
      </c>
      <c r="AH150" t="s">
        <v>46</v>
      </c>
      <c r="AI150" t="s">
        <v>906</v>
      </c>
      <c r="AJ150" t="s">
        <v>1347</v>
      </c>
      <c r="AK150" s="6" t="str">
        <f t="shared" si="15"/>
        <v>x</v>
      </c>
      <c r="AL150" s="6" t="str">
        <f t="shared" si="16"/>
        <v>x</v>
      </c>
      <c r="AM150" s="6" t="str">
        <f t="shared" si="17"/>
        <v>x</v>
      </c>
      <c r="AN150" s="6" t="str">
        <f t="shared" si="18"/>
        <v>x</v>
      </c>
      <c r="AO150" t="s">
        <v>541</v>
      </c>
      <c r="AP150" t="s">
        <v>541</v>
      </c>
      <c r="AQ150" t="s">
        <v>46</v>
      </c>
      <c r="AR150" t="s">
        <v>906</v>
      </c>
      <c r="AS150" t="s">
        <v>1347</v>
      </c>
      <c r="AT150" s="17" t="s">
        <v>1304</v>
      </c>
    </row>
    <row r="151" spans="2:46">
      <c r="B151" t="s">
        <v>543</v>
      </c>
      <c r="C151" t="s">
        <v>544</v>
      </c>
      <c r="D151" t="s">
        <v>1188</v>
      </c>
      <c r="E151" t="s">
        <v>50</v>
      </c>
      <c r="F151" t="s">
        <v>4</v>
      </c>
      <c r="J151" t="s">
        <v>37</v>
      </c>
      <c r="K151" t="s">
        <v>47</v>
      </c>
      <c r="L151" s="8" t="s">
        <v>1439</v>
      </c>
      <c r="M151" t="s">
        <v>52</v>
      </c>
      <c r="N151" s="5">
        <v>41088.55914351852</v>
      </c>
      <c r="O151" s="5">
        <v>41082.98945601852</v>
      </c>
      <c r="P151" s="5">
        <v>41473.566354166665</v>
      </c>
      <c r="Q151" t="s">
        <v>252</v>
      </c>
      <c r="R151" t="s">
        <v>70</v>
      </c>
      <c r="S151" t="s">
        <v>55</v>
      </c>
      <c r="T151" t="s">
        <v>109</v>
      </c>
      <c r="U151" t="s">
        <v>422</v>
      </c>
      <c r="X151" t="s">
        <v>358</v>
      </c>
      <c r="Y151" s="17" t="s">
        <v>1303</v>
      </c>
      <c r="AA151" t="s">
        <v>49</v>
      </c>
      <c r="AB151" t="s">
        <v>74</v>
      </c>
      <c r="AC151" s="5">
        <v>41082.98945601852</v>
      </c>
      <c r="AD151" s="5">
        <v>41473.566354166665</v>
      </c>
      <c r="AE151" t="s">
        <v>45</v>
      </c>
      <c r="AF151" t="s">
        <v>44</v>
      </c>
      <c r="AG151">
        <f>WEEKNUM(AD151)</f>
        <v>29</v>
      </c>
      <c r="AH151" t="s">
        <v>46</v>
      </c>
      <c r="AI151" t="s">
        <v>890</v>
      </c>
      <c r="AJ151" t="s">
        <v>1347</v>
      </c>
      <c r="AK151" s="6" t="str">
        <f t="shared" si="15"/>
        <v>x</v>
      </c>
      <c r="AL151" s="6" t="str">
        <f t="shared" si="16"/>
        <v>x</v>
      </c>
      <c r="AM151" s="6" t="str">
        <f t="shared" si="17"/>
        <v>x</v>
      </c>
      <c r="AN151" s="6" t="str">
        <f t="shared" si="18"/>
        <v>x</v>
      </c>
      <c r="AO151" t="s">
        <v>543</v>
      </c>
      <c r="AP151" t="s">
        <v>543</v>
      </c>
      <c r="AQ151" t="s">
        <v>46</v>
      </c>
      <c r="AR151" t="s">
        <v>890</v>
      </c>
      <c r="AS151" t="s">
        <v>1538</v>
      </c>
      <c r="AT151" s="17" t="s">
        <v>1303</v>
      </c>
    </row>
    <row r="152" spans="2:46">
      <c r="B152" t="s">
        <v>545</v>
      </c>
      <c r="C152" t="s">
        <v>546</v>
      </c>
      <c r="D152" t="s">
        <v>1188</v>
      </c>
      <c r="E152" t="s">
        <v>50</v>
      </c>
      <c r="F152" t="s">
        <v>4</v>
      </c>
      <c r="J152" t="s">
        <v>37</v>
      </c>
      <c r="K152" t="s">
        <v>38</v>
      </c>
      <c r="L152" s="8"/>
      <c r="M152" t="s">
        <v>248</v>
      </c>
      <c r="N152" s="5">
        <v>41088.513483796298</v>
      </c>
      <c r="O152" s="5">
        <v>41085.581238425926</v>
      </c>
      <c r="P152" s="5">
        <v>41428.765462962961</v>
      </c>
      <c r="Q152" t="s">
        <v>147</v>
      </c>
      <c r="R152" t="s">
        <v>70</v>
      </c>
      <c r="S152" t="s">
        <v>55</v>
      </c>
      <c r="T152" t="s">
        <v>118</v>
      </c>
      <c r="U152" t="s">
        <v>312</v>
      </c>
      <c r="V152" t="s">
        <v>486</v>
      </c>
      <c r="X152" t="s">
        <v>52</v>
      </c>
      <c r="Y152" s="17" t="s">
        <v>1303</v>
      </c>
      <c r="AA152" t="s">
        <v>49</v>
      </c>
      <c r="AB152" t="s">
        <v>74</v>
      </c>
      <c r="AC152" s="5">
        <v>41085.581238425926</v>
      </c>
      <c r="AD152" s="5">
        <v>41428.765462962961</v>
      </c>
      <c r="AE152" t="s">
        <v>45</v>
      </c>
      <c r="AF152" t="s">
        <v>45</v>
      </c>
      <c r="AG152">
        <f>WEEKNUM(AD152)</f>
        <v>23</v>
      </c>
      <c r="AH152" t="s">
        <v>46</v>
      </c>
      <c r="AI152" t="s">
        <v>903</v>
      </c>
      <c r="AJ152" t="s">
        <v>1538</v>
      </c>
      <c r="AK152" s="6" t="str">
        <f t="shared" si="15"/>
        <v>x</v>
      </c>
      <c r="AL152" s="6" t="str">
        <f t="shared" si="16"/>
        <v>x</v>
      </c>
      <c r="AM152" s="6" t="str">
        <f t="shared" si="17"/>
        <v>x</v>
      </c>
      <c r="AN152" s="6" t="str">
        <f t="shared" si="18"/>
        <v>x</v>
      </c>
      <c r="AO152" t="s">
        <v>545</v>
      </c>
      <c r="AP152" t="s">
        <v>545</v>
      </c>
      <c r="AQ152" t="s">
        <v>46</v>
      </c>
      <c r="AR152" t="s">
        <v>903</v>
      </c>
      <c r="AS152" t="s">
        <v>1323</v>
      </c>
      <c r="AT152" s="17" t="s">
        <v>1303</v>
      </c>
    </row>
    <row r="153" spans="2:46">
      <c r="B153" t="s">
        <v>547</v>
      </c>
      <c r="C153" t="s">
        <v>548</v>
      </c>
      <c r="D153" t="s">
        <v>67</v>
      </c>
      <c r="E153" t="s">
        <v>36</v>
      </c>
      <c r="F153" t="s">
        <v>4</v>
      </c>
      <c r="J153" t="s">
        <v>37</v>
      </c>
      <c r="K153" t="s">
        <v>47</v>
      </c>
      <c r="L153" s="8">
        <v>2278</v>
      </c>
      <c r="M153" t="s">
        <v>338</v>
      </c>
      <c r="N153" s="5">
        <v>41419.458634259259</v>
      </c>
      <c r="O153" s="5">
        <v>41085.70784722222</v>
      </c>
      <c r="P153" s="5"/>
      <c r="T153" t="s">
        <v>118</v>
      </c>
      <c r="U153" t="s">
        <v>312</v>
      </c>
      <c r="V153" t="s">
        <v>104</v>
      </c>
      <c r="X153" t="s">
        <v>52</v>
      </c>
      <c r="Y153" s="17" t="s">
        <v>1304</v>
      </c>
      <c r="AA153" t="s">
        <v>49</v>
      </c>
      <c r="AB153" t="s">
        <v>74</v>
      </c>
      <c r="AC153" s="5">
        <v>41085.70784722222</v>
      </c>
      <c r="AD153" s="5"/>
      <c r="AE153" t="s">
        <v>45</v>
      </c>
      <c r="AF153" t="s">
        <v>45</v>
      </c>
      <c r="AG153">
        <f>WEEKNUM(AD153)</f>
        <v>0</v>
      </c>
      <c r="AH153" t="s">
        <v>46</v>
      </c>
      <c r="AI153" t="s">
        <v>903</v>
      </c>
      <c r="AJ153" t="s">
        <v>1323</v>
      </c>
      <c r="AK153" s="6" t="str">
        <f t="shared" si="15"/>
        <v>x</v>
      </c>
      <c r="AL153" s="6" t="str">
        <f t="shared" si="16"/>
        <v>x</v>
      </c>
      <c r="AM153" s="6" t="str">
        <f t="shared" si="17"/>
        <v>x</v>
      </c>
      <c r="AN153" s="6" t="str">
        <f t="shared" si="18"/>
        <v>x</v>
      </c>
      <c r="AO153" t="s">
        <v>547</v>
      </c>
      <c r="AP153" t="s">
        <v>547</v>
      </c>
      <c r="AQ153" t="s">
        <v>46</v>
      </c>
      <c r="AR153" t="s">
        <v>903</v>
      </c>
      <c r="AS153" t="s">
        <v>1337</v>
      </c>
      <c r="AT153" s="17" t="s">
        <v>1304</v>
      </c>
    </row>
    <row r="154" spans="2:46">
      <c r="B154" t="s">
        <v>549</v>
      </c>
      <c r="C154" t="s">
        <v>550</v>
      </c>
      <c r="D154" t="s">
        <v>1188</v>
      </c>
      <c r="E154" t="s">
        <v>50</v>
      </c>
      <c r="F154" t="s">
        <v>4</v>
      </c>
      <c r="J154" t="s">
        <v>245</v>
      </c>
      <c r="K154" t="s">
        <v>108</v>
      </c>
      <c r="L154" s="8"/>
      <c r="M154" t="s">
        <v>319</v>
      </c>
      <c r="N154" s="5">
        <v>41086.534861111111</v>
      </c>
      <c r="O154" s="5">
        <v>41085.809930555559</v>
      </c>
      <c r="P154" s="5">
        <v>41414.726805555554</v>
      </c>
      <c r="Q154" t="s">
        <v>173</v>
      </c>
      <c r="R154" t="s">
        <v>54</v>
      </c>
      <c r="S154" t="s">
        <v>55</v>
      </c>
      <c r="T154" t="s">
        <v>74</v>
      </c>
      <c r="U154" t="s">
        <v>313</v>
      </c>
      <c r="X154" t="s">
        <v>319</v>
      </c>
      <c r="Y154" s="17" t="s">
        <v>1303</v>
      </c>
      <c r="Z154" t="s">
        <v>203</v>
      </c>
      <c r="AA154" t="s">
        <v>49</v>
      </c>
      <c r="AB154" t="s">
        <v>74</v>
      </c>
      <c r="AC154" s="5">
        <v>41085.809930555559</v>
      </c>
      <c r="AD154" s="5">
        <v>41414.726805555554</v>
      </c>
      <c r="AE154" t="s">
        <v>45</v>
      </c>
      <c r="AF154" t="s">
        <v>58</v>
      </c>
      <c r="AG154">
        <f>WEEKNUM(AD154)</f>
        <v>21</v>
      </c>
      <c r="AH154" t="s">
        <v>46</v>
      </c>
      <c r="AI154" t="s">
        <v>906</v>
      </c>
      <c r="AJ154" t="s">
        <v>1337</v>
      </c>
      <c r="AK154" s="6" t="str">
        <f t="shared" si="15"/>
        <v>x</v>
      </c>
      <c r="AL154" s="6" t="str">
        <f t="shared" si="16"/>
        <v>x</v>
      </c>
      <c r="AM154" s="6" t="str">
        <f t="shared" si="17"/>
        <v>x</v>
      </c>
      <c r="AN154" s="6" t="str">
        <f t="shared" si="18"/>
        <v>x</v>
      </c>
      <c r="AO154" t="s">
        <v>549</v>
      </c>
      <c r="AP154" t="s">
        <v>549</v>
      </c>
      <c r="AQ154" t="s">
        <v>46</v>
      </c>
      <c r="AR154" t="s">
        <v>906</v>
      </c>
      <c r="AS154" t="s">
        <v>1347</v>
      </c>
      <c r="AT154" s="17" t="s">
        <v>1303</v>
      </c>
    </row>
    <row r="155" spans="2:46">
      <c r="B155" t="s">
        <v>551</v>
      </c>
      <c r="C155" t="s">
        <v>552</v>
      </c>
      <c r="D155" t="s">
        <v>1188</v>
      </c>
      <c r="E155" t="s">
        <v>50</v>
      </c>
      <c r="F155" t="s">
        <v>4</v>
      </c>
      <c r="J155" t="s">
        <v>37</v>
      </c>
      <c r="K155" t="s">
        <v>38</v>
      </c>
      <c r="L155" t="s">
        <v>1420</v>
      </c>
      <c r="M155" t="s">
        <v>248</v>
      </c>
      <c r="N155" s="5">
        <v>41088.511342592596</v>
      </c>
      <c r="O155" s="5">
        <v>41086.670624999999</v>
      </c>
      <c r="P155" s="5">
        <v>41465.475648148145</v>
      </c>
      <c r="Q155" t="s">
        <v>73</v>
      </c>
      <c r="R155" t="s">
        <v>54</v>
      </c>
      <c r="S155" t="s">
        <v>55</v>
      </c>
      <c r="T155" t="s">
        <v>118</v>
      </c>
      <c r="U155" t="s">
        <v>202</v>
      </c>
      <c r="V155" t="s">
        <v>81</v>
      </c>
      <c r="X155" t="s">
        <v>52</v>
      </c>
      <c r="Y155" s="17" t="s">
        <v>1303</v>
      </c>
      <c r="Z155">
        <v>11840</v>
      </c>
      <c r="AA155" t="s">
        <v>42</v>
      </c>
      <c r="AB155" t="s">
        <v>43</v>
      </c>
      <c r="AC155" s="5">
        <v>41086.670624999999</v>
      </c>
      <c r="AD155" s="5">
        <v>41465.475648148145</v>
      </c>
      <c r="AE155" t="s">
        <v>45</v>
      </c>
      <c r="AF155" t="s">
        <v>45</v>
      </c>
      <c r="AG155">
        <f>WEEKNUM(AD155)</f>
        <v>28</v>
      </c>
      <c r="AH155" t="s">
        <v>46</v>
      </c>
      <c r="AI155" t="s">
        <v>903</v>
      </c>
      <c r="AJ155" t="s">
        <v>1347</v>
      </c>
      <c r="AK155" s="6" t="str">
        <f t="shared" si="15"/>
        <v>x</v>
      </c>
      <c r="AL155" s="6" t="str">
        <f t="shared" si="16"/>
        <v>x</v>
      </c>
      <c r="AM155" s="6" t="str">
        <f t="shared" si="17"/>
        <v>x</v>
      </c>
      <c r="AN155" s="6" t="str">
        <f t="shared" si="18"/>
        <v>x</v>
      </c>
      <c r="AO155" t="s">
        <v>551</v>
      </c>
      <c r="AP155" t="s">
        <v>551</v>
      </c>
      <c r="AQ155" t="s">
        <v>46</v>
      </c>
      <c r="AR155" t="s">
        <v>903</v>
      </c>
      <c r="AS155" t="s">
        <v>1342</v>
      </c>
      <c r="AT155" s="17" t="s">
        <v>1303</v>
      </c>
    </row>
    <row r="156" spans="2:46">
      <c r="B156" t="s">
        <v>553</v>
      </c>
      <c r="C156" t="s">
        <v>554</v>
      </c>
      <c r="D156" t="s">
        <v>1188</v>
      </c>
      <c r="E156" t="s">
        <v>50</v>
      </c>
      <c r="F156" t="s">
        <v>4</v>
      </c>
      <c r="J156" t="s">
        <v>37</v>
      </c>
      <c r="K156" t="s">
        <v>38</v>
      </c>
      <c r="M156" t="s">
        <v>271</v>
      </c>
      <c r="N156" s="5">
        <v>41479.577743055554</v>
      </c>
      <c r="O156" s="5">
        <v>41086.676412037035</v>
      </c>
      <c r="P156" s="5">
        <v>41481.699270833335</v>
      </c>
      <c r="Q156" t="s">
        <v>173</v>
      </c>
      <c r="R156" t="s">
        <v>54</v>
      </c>
      <c r="S156" t="s">
        <v>55</v>
      </c>
      <c r="T156" t="s">
        <v>118</v>
      </c>
      <c r="U156" t="s">
        <v>312</v>
      </c>
      <c r="V156" t="s">
        <v>104</v>
      </c>
      <c r="X156" t="s">
        <v>52</v>
      </c>
      <c r="Y156" s="17" t="s">
        <v>1309</v>
      </c>
      <c r="AA156" t="s">
        <v>49</v>
      </c>
      <c r="AB156" t="s">
        <v>74</v>
      </c>
      <c r="AC156" s="5">
        <v>41086.676412037035</v>
      </c>
      <c r="AD156" s="5">
        <v>41481.699270833335</v>
      </c>
      <c r="AE156" t="s">
        <v>45</v>
      </c>
      <c r="AF156" t="s">
        <v>45</v>
      </c>
      <c r="AG156">
        <f>WEEKNUM(AD156)</f>
        <v>30</v>
      </c>
      <c r="AH156" t="s">
        <v>46</v>
      </c>
      <c r="AI156" t="s">
        <v>903</v>
      </c>
      <c r="AJ156" t="s">
        <v>1342</v>
      </c>
      <c r="AK156" s="6" t="str">
        <f t="shared" si="15"/>
        <v>x</v>
      </c>
      <c r="AL156" s="6" t="str">
        <f t="shared" si="16"/>
        <v>x</v>
      </c>
      <c r="AM156" s="6" t="str">
        <f t="shared" si="17"/>
        <v>x</v>
      </c>
      <c r="AN156" s="6" t="str">
        <f t="shared" si="18"/>
        <v>x</v>
      </c>
      <c r="AO156" t="s">
        <v>553</v>
      </c>
      <c r="AP156" t="s">
        <v>553</v>
      </c>
      <c r="AQ156" t="s">
        <v>46</v>
      </c>
      <c r="AR156" t="s">
        <v>903</v>
      </c>
      <c r="AS156" t="s">
        <v>1337</v>
      </c>
      <c r="AT156" s="17" t="s">
        <v>1309</v>
      </c>
    </row>
    <row r="157" spans="2:46">
      <c r="B157" t="s">
        <v>555</v>
      </c>
      <c r="C157" t="s">
        <v>556</v>
      </c>
      <c r="D157" t="s">
        <v>67</v>
      </c>
      <c r="E157" t="s">
        <v>36</v>
      </c>
      <c r="F157" t="s">
        <v>4</v>
      </c>
      <c r="J157" t="s">
        <v>37</v>
      </c>
      <c r="K157" t="s">
        <v>38</v>
      </c>
      <c r="L157" s="8" t="s">
        <v>963</v>
      </c>
      <c r="M157" t="s">
        <v>335</v>
      </c>
      <c r="N157" s="5">
        <v>41194.458275462966</v>
      </c>
      <c r="O157" s="5">
        <v>41099.586354166669</v>
      </c>
      <c r="P157" s="5"/>
      <c r="T157" t="s">
        <v>118</v>
      </c>
      <c r="U157" t="s">
        <v>557</v>
      </c>
      <c r="V157" t="s">
        <v>104</v>
      </c>
      <c r="X157" t="s">
        <v>52</v>
      </c>
      <c r="Y157" s="17" t="s">
        <v>1346</v>
      </c>
      <c r="AA157" t="s">
        <v>42</v>
      </c>
      <c r="AB157" t="s">
        <v>43</v>
      </c>
      <c r="AC157" s="5">
        <v>41099.586354166669</v>
      </c>
      <c r="AD157" s="5"/>
      <c r="AE157" t="s">
        <v>45</v>
      </c>
      <c r="AF157" t="s">
        <v>45</v>
      </c>
      <c r="AG157">
        <f>WEEKNUM(AD157)</f>
        <v>0</v>
      </c>
      <c r="AH157" t="s">
        <v>46</v>
      </c>
      <c r="AI157" t="s">
        <v>890</v>
      </c>
      <c r="AJ157" t="s">
        <v>1337</v>
      </c>
      <c r="AK157" s="6" t="str">
        <f t="shared" si="15"/>
        <v>x</v>
      </c>
      <c r="AL157" s="6" t="str">
        <f t="shared" si="16"/>
        <v>x</v>
      </c>
      <c r="AM157" s="6" t="str">
        <f t="shared" si="17"/>
        <v>x</v>
      </c>
      <c r="AN157" s="6" t="str">
        <f t="shared" si="18"/>
        <v>x</v>
      </c>
      <c r="AO157" t="s">
        <v>555</v>
      </c>
      <c r="AP157" t="s">
        <v>555</v>
      </c>
      <c r="AQ157" t="s">
        <v>46</v>
      </c>
      <c r="AR157" t="s">
        <v>890</v>
      </c>
      <c r="AS157" t="s">
        <v>1323</v>
      </c>
      <c r="AT157" s="17" t="s">
        <v>1346</v>
      </c>
    </row>
    <row r="158" spans="2:46">
      <c r="B158" t="s">
        <v>558</v>
      </c>
      <c r="C158" t="s">
        <v>907</v>
      </c>
      <c r="D158" t="s">
        <v>1188</v>
      </c>
      <c r="E158" t="s">
        <v>50</v>
      </c>
      <c r="F158" t="s">
        <v>4</v>
      </c>
      <c r="J158" t="s">
        <v>37</v>
      </c>
      <c r="K158" t="s">
        <v>47</v>
      </c>
      <c r="M158" t="s">
        <v>191</v>
      </c>
      <c r="N158" s="5">
        <v>41388.634247685186</v>
      </c>
      <c r="O158" s="5">
        <v>41099.601909722223</v>
      </c>
      <c r="P158" s="5">
        <v>41430.669618055559</v>
      </c>
      <c r="Q158" t="s">
        <v>166</v>
      </c>
      <c r="R158" t="s">
        <v>70</v>
      </c>
      <c r="S158" t="s">
        <v>55</v>
      </c>
      <c r="T158" t="s">
        <v>118</v>
      </c>
      <c r="U158" t="s">
        <v>1294</v>
      </c>
      <c r="V158" t="s">
        <v>104</v>
      </c>
      <c r="X158" t="s">
        <v>52</v>
      </c>
      <c r="Y158" s="17" t="s">
        <v>1303</v>
      </c>
      <c r="AA158" t="s">
        <v>49</v>
      </c>
      <c r="AB158" t="s">
        <v>74</v>
      </c>
      <c r="AC158" s="5">
        <v>41099.601909722223</v>
      </c>
      <c r="AD158" s="5">
        <v>41430.669618055559</v>
      </c>
      <c r="AE158" t="s">
        <v>45</v>
      </c>
      <c r="AF158" t="s">
        <v>45</v>
      </c>
      <c r="AG158">
        <f>WEEKNUM(AD158)</f>
        <v>23</v>
      </c>
      <c r="AH158" t="s">
        <v>46</v>
      </c>
      <c r="AI158" t="s">
        <v>903</v>
      </c>
      <c r="AJ158" t="s">
        <v>1323</v>
      </c>
      <c r="AK158" s="6" t="str">
        <f t="shared" si="15"/>
        <v>x</v>
      </c>
      <c r="AL158" s="6" t="str">
        <f t="shared" si="16"/>
        <v>x</v>
      </c>
      <c r="AM158" s="6" t="str">
        <f t="shared" si="17"/>
        <v>x</v>
      </c>
      <c r="AN158" s="6" t="str">
        <f t="shared" si="18"/>
        <v>x</v>
      </c>
      <c r="AO158" t="s">
        <v>558</v>
      </c>
      <c r="AP158" t="s">
        <v>558</v>
      </c>
      <c r="AQ158" t="s">
        <v>46</v>
      </c>
      <c r="AR158" t="s">
        <v>903</v>
      </c>
      <c r="AS158" t="s">
        <v>1543</v>
      </c>
      <c r="AT158" s="17" t="s">
        <v>1303</v>
      </c>
    </row>
    <row r="159" spans="2:46">
      <c r="B159" t="s">
        <v>957</v>
      </c>
      <c r="C159" t="s">
        <v>958</v>
      </c>
      <c r="D159" t="s">
        <v>1188</v>
      </c>
      <c r="E159" t="s">
        <v>50</v>
      </c>
      <c r="F159" t="s">
        <v>4</v>
      </c>
      <c r="J159" t="s">
        <v>84</v>
      </c>
      <c r="K159" t="s">
        <v>64</v>
      </c>
      <c r="M159" t="s">
        <v>393</v>
      </c>
      <c r="N159" s="5">
        <v>41524.544247685182</v>
      </c>
      <c r="O159" s="5">
        <v>41106.664340277777</v>
      </c>
      <c r="P159" s="5">
        <v>41576.731111111112</v>
      </c>
      <c r="Q159" t="s">
        <v>252</v>
      </c>
      <c r="R159" t="s">
        <v>132</v>
      </c>
      <c r="S159" t="s">
        <v>55</v>
      </c>
      <c r="T159" t="s">
        <v>74</v>
      </c>
      <c r="U159" t="s">
        <v>375</v>
      </c>
      <c r="V159" t="s">
        <v>104</v>
      </c>
      <c r="X159" t="s">
        <v>271</v>
      </c>
      <c r="Y159" s="17" t="s">
        <v>1164</v>
      </c>
      <c r="Z159" t="s">
        <v>1779</v>
      </c>
      <c r="AA159" t="s">
        <v>192</v>
      </c>
      <c r="AB159" t="s">
        <v>74</v>
      </c>
      <c r="AC159" s="5">
        <v>41106.664340277777</v>
      </c>
      <c r="AD159" s="5">
        <v>41576.731111111112</v>
      </c>
      <c r="AE159" t="s">
        <v>220</v>
      </c>
      <c r="AF159" t="s">
        <v>220</v>
      </c>
      <c r="AG159">
        <f>WEEKNUM(AD159)</f>
        <v>44</v>
      </c>
      <c r="AH159" t="s">
        <v>46</v>
      </c>
      <c r="AI159" t="s">
        <v>906</v>
      </c>
      <c r="AJ159" t="s">
        <v>1543</v>
      </c>
      <c r="AK159" s="6" t="str">
        <f t="shared" si="15"/>
        <v>x</v>
      </c>
      <c r="AL159" s="6" t="str">
        <f t="shared" si="16"/>
        <v>x</v>
      </c>
      <c r="AM159" s="6" t="str">
        <f t="shared" si="17"/>
        <v>x</v>
      </c>
      <c r="AN159" s="6" t="str">
        <f t="shared" si="18"/>
        <v>x</v>
      </c>
      <c r="AO159" t="s">
        <v>957</v>
      </c>
      <c r="AP159" t="s">
        <v>957</v>
      </c>
      <c r="AQ159" t="s">
        <v>46</v>
      </c>
      <c r="AR159" t="s">
        <v>906</v>
      </c>
      <c r="AS159" t="s">
        <v>1347</v>
      </c>
      <c r="AT159" s="17" t="s">
        <v>1164</v>
      </c>
    </row>
    <row r="160" spans="2:46">
      <c r="B160" t="s">
        <v>559</v>
      </c>
      <c r="C160" t="s">
        <v>560</v>
      </c>
      <c r="D160" t="s">
        <v>1188</v>
      </c>
      <c r="E160" t="s">
        <v>50</v>
      </c>
      <c r="F160" t="s">
        <v>4</v>
      </c>
      <c r="J160" t="s">
        <v>245</v>
      </c>
      <c r="K160" t="s">
        <v>47</v>
      </c>
      <c r="L160">
        <v>2533</v>
      </c>
      <c r="M160" t="s">
        <v>271</v>
      </c>
      <c r="N160" s="5">
        <v>41142.387766203705</v>
      </c>
      <c r="O160" s="5">
        <v>41107.318310185183</v>
      </c>
      <c r="P160" s="5">
        <v>41486.587268518517</v>
      </c>
      <c r="Q160" t="s">
        <v>133</v>
      </c>
      <c r="R160" t="s">
        <v>54</v>
      </c>
      <c r="S160" t="s">
        <v>55</v>
      </c>
      <c r="T160" t="s">
        <v>74</v>
      </c>
      <c r="U160" t="s">
        <v>218</v>
      </c>
      <c r="V160" t="s">
        <v>486</v>
      </c>
      <c r="X160" t="s">
        <v>248</v>
      </c>
      <c r="Y160" s="17" t="s">
        <v>1201</v>
      </c>
      <c r="AA160" t="s">
        <v>49</v>
      </c>
      <c r="AB160" t="s">
        <v>74</v>
      </c>
      <c r="AC160" s="5">
        <v>41107.318310185183</v>
      </c>
      <c r="AD160" s="5">
        <v>41486.587268518517</v>
      </c>
      <c r="AE160" t="s">
        <v>220</v>
      </c>
      <c r="AF160" t="s">
        <v>220</v>
      </c>
      <c r="AG160">
        <f>WEEKNUM(AD160)</f>
        <v>31</v>
      </c>
      <c r="AH160" t="s">
        <v>46</v>
      </c>
      <c r="AI160" t="s">
        <v>902</v>
      </c>
      <c r="AJ160" t="s">
        <v>1347</v>
      </c>
      <c r="AK160" s="6" t="str">
        <f t="shared" si="15"/>
        <v>x</v>
      </c>
      <c r="AL160" s="6" t="str">
        <f t="shared" si="16"/>
        <v>x</v>
      </c>
      <c r="AM160" s="6" t="str">
        <f t="shared" si="17"/>
        <v>x</v>
      </c>
      <c r="AN160" s="6" t="str">
        <f t="shared" si="18"/>
        <v>x</v>
      </c>
      <c r="AO160" t="s">
        <v>559</v>
      </c>
      <c r="AP160" t="s">
        <v>559</v>
      </c>
      <c r="AQ160" t="s">
        <v>46</v>
      </c>
      <c r="AR160" t="s">
        <v>902</v>
      </c>
      <c r="AS160" t="s">
        <v>1555</v>
      </c>
      <c r="AT160" s="17" t="s">
        <v>1201</v>
      </c>
    </row>
    <row r="161" spans="2:46">
      <c r="B161" t="s">
        <v>561</v>
      </c>
      <c r="C161" t="s">
        <v>562</v>
      </c>
      <c r="D161" t="s">
        <v>1188</v>
      </c>
      <c r="E161" t="s">
        <v>50</v>
      </c>
      <c r="F161" t="s">
        <v>4</v>
      </c>
      <c r="J161" t="s">
        <v>245</v>
      </c>
      <c r="K161" t="s">
        <v>47</v>
      </c>
      <c r="L161">
        <v>2532</v>
      </c>
      <c r="M161" t="s">
        <v>248</v>
      </c>
      <c r="N161" s="5">
        <v>41107.434895833336</v>
      </c>
      <c r="O161" s="5">
        <v>41107.323541666665</v>
      </c>
      <c r="P161" s="5">
        <v>41418.728217592594</v>
      </c>
      <c r="Q161" t="s">
        <v>147</v>
      </c>
      <c r="R161" t="s">
        <v>54</v>
      </c>
      <c r="S161" t="s">
        <v>55</v>
      </c>
      <c r="T161" t="s">
        <v>74</v>
      </c>
      <c r="U161" t="s">
        <v>354</v>
      </c>
      <c r="X161" t="s">
        <v>248</v>
      </c>
      <c r="Y161" s="17" t="s">
        <v>1303</v>
      </c>
      <c r="AA161" t="s">
        <v>49</v>
      </c>
      <c r="AB161" t="s">
        <v>74</v>
      </c>
      <c r="AC161" s="5">
        <v>41107.323541666665</v>
      </c>
      <c r="AD161" s="5">
        <v>41418.728217592594</v>
      </c>
      <c r="AE161" t="s">
        <v>45</v>
      </c>
      <c r="AF161" t="s">
        <v>45</v>
      </c>
      <c r="AG161">
        <f>WEEKNUM(AD161)</f>
        <v>21</v>
      </c>
      <c r="AH161" t="s">
        <v>46</v>
      </c>
      <c r="AI161" t="s">
        <v>903</v>
      </c>
      <c r="AJ161" t="s">
        <v>1555</v>
      </c>
      <c r="AK161" s="6" t="str">
        <f t="shared" si="15"/>
        <v>x</v>
      </c>
      <c r="AL161" s="6" t="str">
        <f t="shared" si="16"/>
        <v>x</v>
      </c>
      <c r="AM161" s="6" t="str">
        <f t="shared" si="17"/>
        <v>x</v>
      </c>
      <c r="AN161" s="6" t="str">
        <f t="shared" si="18"/>
        <v>x</v>
      </c>
      <c r="AO161" t="s">
        <v>561</v>
      </c>
      <c r="AP161" t="s">
        <v>561</v>
      </c>
      <c r="AQ161" t="s">
        <v>46</v>
      </c>
      <c r="AR161" t="s">
        <v>903</v>
      </c>
      <c r="AS161" t="s">
        <v>1335</v>
      </c>
      <c r="AT161" s="17" t="s">
        <v>1303</v>
      </c>
    </row>
    <row r="162" spans="2:46">
      <c r="B162" t="s">
        <v>564</v>
      </c>
      <c r="C162" t="s">
        <v>565</v>
      </c>
      <c r="D162" t="s">
        <v>1188</v>
      </c>
      <c r="E162" t="s">
        <v>50</v>
      </c>
      <c r="F162" t="s">
        <v>4</v>
      </c>
      <c r="G162" t="s">
        <v>566</v>
      </c>
      <c r="J162" t="s">
        <v>72</v>
      </c>
      <c r="K162" t="s">
        <v>38</v>
      </c>
      <c r="L162">
        <v>3236</v>
      </c>
      <c r="M162" t="s">
        <v>269</v>
      </c>
      <c r="N162" s="5">
        <v>41466.43209490741</v>
      </c>
      <c r="O162" s="5">
        <v>41113.460532407407</v>
      </c>
      <c r="P162" s="5">
        <v>41586.708391203705</v>
      </c>
      <c r="Q162" t="s">
        <v>133</v>
      </c>
      <c r="R162" t="s">
        <v>54</v>
      </c>
      <c r="S162" t="s">
        <v>55</v>
      </c>
      <c r="T162" t="s">
        <v>109</v>
      </c>
      <c r="U162" t="s">
        <v>218</v>
      </c>
      <c r="X162" t="s">
        <v>269</v>
      </c>
      <c r="Y162" s="17" t="s">
        <v>1201</v>
      </c>
      <c r="AA162" t="s">
        <v>49</v>
      </c>
      <c r="AB162" t="s">
        <v>74</v>
      </c>
      <c r="AC162" s="5">
        <v>41113.460532407407</v>
      </c>
      <c r="AD162" s="5">
        <v>41586.708391203705</v>
      </c>
      <c r="AE162" t="s">
        <v>220</v>
      </c>
      <c r="AF162" t="s">
        <v>220</v>
      </c>
      <c r="AG162">
        <f>WEEKNUM(AD162)</f>
        <v>45</v>
      </c>
      <c r="AH162" t="s">
        <v>46</v>
      </c>
      <c r="AI162" t="s">
        <v>902</v>
      </c>
      <c r="AJ162" t="s">
        <v>1335</v>
      </c>
      <c r="AK162" s="6" t="str">
        <f t="shared" si="15"/>
        <v>x</v>
      </c>
      <c r="AL162" s="6" t="str">
        <f t="shared" si="16"/>
        <v>x</v>
      </c>
      <c r="AM162" s="6" t="str">
        <f t="shared" si="17"/>
        <v>x</v>
      </c>
      <c r="AN162" s="6" t="str">
        <f t="shared" si="18"/>
        <v>x</v>
      </c>
      <c r="AO162" t="s">
        <v>564</v>
      </c>
      <c r="AP162" t="s">
        <v>564</v>
      </c>
      <c r="AQ162" t="s">
        <v>46</v>
      </c>
      <c r="AR162" t="s">
        <v>902</v>
      </c>
      <c r="AS162" t="s">
        <v>1556</v>
      </c>
      <c r="AT162" s="17" t="s">
        <v>1201</v>
      </c>
    </row>
    <row r="163" spans="2:46">
      <c r="B163" t="s">
        <v>567</v>
      </c>
      <c r="C163" t="s">
        <v>568</v>
      </c>
      <c r="D163" t="s">
        <v>1188</v>
      </c>
      <c r="E163" t="s">
        <v>50</v>
      </c>
      <c r="F163" t="s">
        <v>4</v>
      </c>
      <c r="J163" t="s">
        <v>37</v>
      </c>
      <c r="K163" t="s">
        <v>47</v>
      </c>
      <c r="M163" t="s">
        <v>248</v>
      </c>
      <c r="N163" s="5">
        <v>41417.686145833337</v>
      </c>
      <c r="O163" s="5">
        <v>41114.584421296298</v>
      </c>
      <c r="P163" s="5">
        <v>41444.53</v>
      </c>
      <c r="Q163" t="s">
        <v>73</v>
      </c>
      <c r="R163" t="s">
        <v>54</v>
      </c>
      <c r="S163" t="s">
        <v>55</v>
      </c>
      <c r="T163" t="s">
        <v>118</v>
      </c>
      <c r="U163" t="s">
        <v>318</v>
      </c>
      <c r="X163" t="s">
        <v>209</v>
      </c>
      <c r="Y163" s="17" t="s">
        <v>1303</v>
      </c>
      <c r="AA163" t="s">
        <v>49</v>
      </c>
      <c r="AB163" t="s">
        <v>74</v>
      </c>
      <c r="AC163" s="5">
        <v>41114.584421296298</v>
      </c>
      <c r="AD163" s="5">
        <v>41444.53</v>
      </c>
      <c r="AE163" t="s">
        <v>45</v>
      </c>
      <c r="AF163" t="s">
        <v>45</v>
      </c>
      <c r="AG163">
        <f>WEEKNUM(AD163)</f>
        <v>25</v>
      </c>
      <c r="AH163" t="s">
        <v>46</v>
      </c>
      <c r="AI163" t="s">
        <v>903</v>
      </c>
      <c r="AJ163" t="s">
        <v>1556</v>
      </c>
      <c r="AK163" s="6" t="str">
        <f t="shared" si="15"/>
        <v>x</v>
      </c>
      <c r="AL163" s="6" t="str">
        <f t="shared" si="16"/>
        <v>x</v>
      </c>
      <c r="AM163" s="6" t="str">
        <f t="shared" si="17"/>
        <v>x</v>
      </c>
      <c r="AN163" s="6" t="str">
        <f t="shared" si="18"/>
        <v>x</v>
      </c>
      <c r="AO163" t="s">
        <v>567</v>
      </c>
      <c r="AP163" t="s">
        <v>567</v>
      </c>
      <c r="AQ163" t="s">
        <v>46</v>
      </c>
      <c r="AR163" t="s">
        <v>903</v>
      </c>
      <c r="AS163" t="s">
        <v>1334</v>
      </c>
      <c r="AT163" s="17" t="s">
        <v>1303</v>
      </c>
    </row>
    <row r="164" spans="2:46">
      <c r="B164" t="s">
        <v>569</v>
      </c>
      <c r="C164" t="s">
        <v>570</v>
      </c>
      <c r="D164" t="s">
        <v>91</v>
      </c>
      <c r="E164" t="s">
        <v>68</v>
      </c>
      <c r="F164" t="s">
        <v>4</v>
      </c>
      <c r="H164" t="s">
        <v>571</v>
      </c>
      <c r="J164" t="s">
        <v>159</v>
      </c>
      <c r="K164" t="s">
        <v>64</v>
      </c>
      <c r="M164" t="s">
        <v>305</v>
      </c>
      <c r="N164" s="5">
        <v>41120.379733796297</v>
      </c>
      <c r="O164" s="5">
        <v>41115.425659722219</v>
      </c>
      <c r="P164" s="5">
        <v>41374.572685185187</v>
      </c>
      <c r="Q164" t="s">
        <v>173</v>
      </c>
      <c r="R164" t="s">
        <v>54</v>
      </c>
      <c r="T164" t="s">
        <v>74</v>
      </c>
      <c r="U164" t="s">
        <v>208</v>
      </c>
      <c r="V164" t="s">
        <v>81</v>
      </c>
      <c r="W164" t="s">
        <v>159</v>
      </c>
      <c r="X164" t="s">
        <v>305</v>
      </c>
      <c r="Y164" s="17" t="s">
        <v>1161</v>
      </c>
      <c r="Z164">
        <v>11932</v>
      </c>
      <c r="AA164" t="s">
        <v>63</v>
      </c>
      <c r="AB164" t="s">
        <v>74</v>
      </c>
      <c r="AC164" s="5">
        <v>41115.425659722219</v>
      </c>
      <c r="AD164" s="5"/>
      <c r="AE164" t="s">
        <v>309</v>
      </c>
      <c r="AF164" t="s">
        <v>309</v>
      </c>
      <c r="AG164">
        <f>WEEKNUM(AD164)</f>
        <v>0</v>
      </c>
      <c r="AH164" t="s">
        <v>46</v>
      </c>
      <c r="AI164" t="s">
        <v>901</v>
      </c>
      <c r="AJ164" t="s">
        <v>1334</v>
      </c>
      <c r="AK164" s="6" t="str">
        <f t="shared" si="15"/>
        <v>x</v>
      </c>
      <c r="AL164" s="6" t="str">
        <f t="shared" si="16"/>
        <v>x</v>
      </c>
      <c r="AM164" s="6" t="str">
        <f t="shared" si="17"/>
        <v>x</v>
      </c>
      <c r="AN164" s="6" t="str">
        <f t="shared" si="18"/>
        <v>x</v>
      </c>
      <c r="AO164" t="s">
        <v>569</v>
      </c>
      <c r="AP164" t="s">
        <v>569</v>
      </c>
      <c r="AQ164" t="s">
        <v>46</v>
      </c>
      <c r="AR164" t="s">
        <v>901</v>
      </c>
      <c r="AS164" t="s">
        <v>1347</v>
      </c>
      <c r="AT164" s="17" t="s">
        <v>1161</v>
      </c>
    </row>
    <row r="165" spans="2:46">
      <c r="B165" t="s">
        <v>572</v>
      </c>
      <c r="C165" t="s">
        <v>573</v>
      </c>
      <c r="D165" t="s">
        <v>35</v>
      </c>
      <c r="E165" t="s">
        <v>36</v>
      </c>
      <c r="F165" t="s">
        <v>4</v>
      </c>
      <c r="J165" t="s">
        <v>84</v>
      </c>
      <c r="K165" t="s">
        <v>47</v>
      </c>
      <c r="M165" t="s">
        <v>423</v>
      </c>
      <c r="N165" s="5">
        <v>41122.366597222222</v>
      </c>
      <c r="O165" s="5">
        <v>41116.620254629626</v>
      </c>
      <c r="P165" s="5"/>
      <c r="T165" t="s">
        <v>74</v>
      </c>
      <c r="V165" t="s">
        <v>104</v>
      </c>
      <c r="X165" t="s">
        <v>271</v>
      </c>
      <c r="Y165" s="17" t="s">
        <v>1123</v>
      </c>
      <c r="AA165" t="s">
        <v>49</v>
      </c>
      <c r="AB165" t="s">
        <v>105</v>
      </c>
      <c r="AC165" s="5">
        <v>41116.620254629626</v>
      </c>
      <c r="AD165" s="5"/>
      <c r="AE165" t="s">
        <v>220</v>
      </c>
      <c r="AF165" t="s">
        <v>44</v>
      </c>
      <c r="AG165">
        <f>WEEKNUM(AD165)</f>
        <v>0</v>
      </c>
      <c r="AH165" t="s">
        <v>59</v>
      </c>
      <c r="AI165" t="s">
        <v>888</v>
      </c>
      <c r="AJ165" t="s">
        <v>1347</v>
      </c>
      <c r="AK165" s="6" t="str">
        <f t="shared" si="15"/>
        <v>x</v>
      </c>
      <c r="AL165" s="6" t="str">
        <f t="shared" si="16"/>
        <v>x</v>
      </c>
      <c r="AM165" s="6" t="str">
        <f t="shared" si="17"/>
        <v>x</v>
      </c>
      <c r="AN165" s="6" t="str">
        <f t="shared" si="18"/>
        <v>x</v>
      </c>
      <c r="AO165" t="s">
        <v>572</v>
      </c>
      <c r="AP165" t="s">
        <v>572</v>
      </c>
      <c r="AQ165" t="s">
        <v>59</v>
      </c>
      <c r="AR165" t="s">
        <v>888</v>
      </c>
      <c r="AS165" t="s">
        <v>1347</v>
      </c>
      <c r="AT165" s="17" t="s">
        <v>1123</v>
      </c>
    </row>
    <row r="166" spans="2:46">
      <c r="B166" t="s">
        <v>574</v>
      </c>
      <c r="C166" t="s">
        <v>575</v>
      </c>
      <c r="D166" t="s">
        <v>1188</v>
      </c>
      <c r="E166" t="s">
        <v>50</v>
      </c>
      <c r="F166" t="s">
        <v>4</v>
      </c>
      <c r="J166" t="s">
        <v>37</v>
      </c>
      <c r="K166" t="s">
        <v>47</v>
      </c>
      <c r="L166" s="8"/>
      <c r="M166" t="s">
        <v>271</v>
      </c>
      <c r="N166" s="5">
        <v>41291.631319444445</v>
      </c>
      <c r="O166" s="5">
        <v>41117.592349537037</v>
      </c>
      <c r="P166" s="5">
        <v>41416.700208333335</v>
      </c>
      <c r="Q166" t="s">
        <v>61</v>
      </c>
      <c r="R166" t="s">
        <v>54</v>
      </c>
      <c r="S166" t="s">
        <v>55</v>
      </c>
      <c r="T166" t="s">
        <v>118</v>
      </c>
      <c r="U166" t="s">
        <v>422</v>
      </c>
      <c r="X166" t="s">
        <v>209</v>
      </c>
      <c r="Y166" s="17" t="s">
        <v>1303</v>
      </c>
      <c r="AA166" t="s">
        <v>49</v>
      </c>
      <c r="AB166" t="s">
        <v>74</v>
      </c>
      <c r="AC166" s="5">
        <v>41117.592349537037</v>
      </c>
      <c r="AD166" s="5">
        <v>41416.700208333335</v>
      </c>
      <c r="AE166" t="s">
        <v>45</v>
      </c>
      <c r="AF166" t="s">
        <v>45</v>
      </c>
      <c r="AG166">
        <f>WEEKNUM(AD166)</f>
        <v>21</v>
      </c>
      <c r="AH166" t="s">
        <v>46</v>
      </c>
      <c r="AI166" t="s">
        <v>903</v>
      </c>
      <c r="AJ166" t="s">
        <v>1347</v>
      </c>
      <c r="AK166" s="6" t="str">
        <f t="shared" si="15"/>
        <v>x</v>
      </c>
      <c r="AL166" s="6" t="str">
        <f t="shared" si="16"/>
        <v>x</v>
      </c>
      <c r="AM166" s="6" t="str">
        <f t="shared" si="17"/>
        <v>x</v>
      </c>
      <c r="AN166" s="6" t="str">
        <f t="shared" si="18"/>
        <v>x</v>
      </c>
      <c r="AO166" t="s">
        <v>574</v>
      </c>
      <c r="AP166" t="s">
        <v>574</v>
      </c>
      <c r="AQ166" t="s">
        <v>46</v>
      </c>
      <c r="AR166" t="s">
        <v>903</v>
      </c>
      <c r="AS166" t="s">
        <v>1544</v>
      </c>
      <c r="AT166" s="17" t="s">
        <v>1303</v>
      </c>
    </row>
    <row r="167" spans="2:46">
      <c r="B167" t="s">
        <v>576</v>
      </c>
      <c r="C167" t="s">
        <v>577</v>
      </c>
      <c r="D167" t="s">
        <v>35</v>
      </c>
      <c r="E167" t="s">
        <v>36</v>
      </c>
      <c r="F167" t="s">
        <v>4</v>
      </c>
      <c r="G167" t="s">
        <v>129</v>
      </c>
      <c r="J167" t="s">
        <v>245</v>
      </c>
      <c r="K167" t="s">
        <v>64</v>
      </c>
      <c r="L167" s="8" t="s">
        <v>578</v>
      </c>
      <c r="M167" t="s">
        <v>246</v>
      </c>
      <c r="N167" s="5">
        <v>41123.392754629633</v>
      </c>
      <c r="O167" s="5">
        <v>41123.388819444444</v>
      </c>
      <c r="P167" s="5"/>
      <c r="Q167" t="s">
        <v>127</v>
      </c>
      <c r="T167" t="s">
        <v>74</v>
      </c>
      <c r="V167" t="s">
        <v>104</v>
      </c>
      <c r="X167" t="s">
        <v>55</v>
      </c>
      <c r="Y167" s="17" t="s">
        <v>1203</v>
      </c>
      <c r="AA167" t="s">
        <v>49</v>
      </c>
      <c r="AB167" t="s">
        <v>74</v>
      </c>
      <c r="AC167" s="5">
        <v>41123.388819444444</v>
      </c>
      <c r="AD167" s="5"/>
      <c r="AE167" t="s">
        <v>58</v>
      </c>
      <c r="AF167" t="s">
        <v>58</v>
      </c>
      <c r="AG167">
        <f>WEEKNUM(AD167)</f>
        <v>0</v>
      </c>
      <c r="AH167" t="s">
        <v>59</v>
      </c>
      <c r="AI167" t="s">
        <v>905</v>
      </c>
      <c r="AJ167" t="s">
        <v>1544</v>
      </c>
      <c r="AK167" s="6" t="str">
        <f t="shared" si="15"/>
        <v>x</v>
      </c>
      <c r="AL167" s="6" t="str">
        <f t="shared" si="16"/>
        <v>x</v>
      </c>
      <c r="AM167" s="6" t="str">
        <f t="shared" si="17"/>
        <v>x</v>
      </c>
      <c r="AN167" s="6" t="str">
        <f t="shared" si="18"/>
        <v>x</v>
      </c>
      <c r="AO167" t="s">
        <v>576</v>
      </c>
      <c r="AP167" t="s">
        <v>576</v>
      </c>
      <c r="AQ167" t="s">
        <v>59</v>
      </c>
      <c r="AR167" t="s">
        <v>905</v>
      </c>
      <c r="AS167" t="s">
        <v>1347</v>
      </c>
      <c r="AT167" s="17" t="s">
        <v>1203</v>
      </c>
    </row>
    <row r="168" spans="2:46">
      <c r="B168" t="s">
        <v>579</v>
      </c>
      <c r="C168" t="s">
        <v>580</v>
      </c>
      <c r="D168" t="s">
        <v>1188</v>
      </c>
      <c r="E168" t="s">
        <v>50</v>
      </c>
      <c r="F168" t="s">
        <v>69</v>
      </c>
      <c r="J168" t="s">
        <v>304</v>
      </c>
      <c r="K168" t="s">
        <v>47</v>
      </c>
      <c r="L168" t="s">
        <v>581</v>
      </c>
      <c r="M168" t="s">
        <v>305</v>
      </c>
      <c r="N168" s="5">
        <v>41141.508877314816</v>
      </c>
      <c r="O168" s="5">
        <v>41130.564386574071</v>
      </c>
      <c r="P168" s="5">
        <v>41410.453148148146</v>
      </c>
      <c r="Q168" t="s">
        <v>249</v>
      </c>
      <c r="R168" t="s">
        <v>54</v>
      </c>
      <c r="S168" t="s">
        <v>55</v>
      </c>
      <c r="T168" t="s">
        <v>74</v>
      </c>
      <c r="U168" t="s">
        <v>307</v>
      </c>
      <c r="X168" t="s">
        <v>55</v>
      </c>
      <c r="Y168" s="17" t="s">
        <v>1202</v>
      </c>
      <c r="Z168">
        <v>11899</v>
      </c>
      <c r="AA168" t="s">
        <v>63</v>
      </c>
      <c r="AB168" t="s">
        <v>74</v>
      </c>
      <c r="AC168" s="5">
        <v>41130.564386574071</v>
      </c>
      <c r="AD168" s="5">
        <v>41410.453148148146</v>
      </c>
      <c r="AE168" t="s">
        <v>309</v>
      </c>
      <c r="AF168" t="s">
        <v>309</v>
      </c>
      <c r="AG168">
        <f>WEEKNUM(AD168)</f>
        <v>20</v>
      </c>
      <c r="AH168" t="s">
        <v>46</v>
      </c>
      <c r="AI168" t="s">
        <v>901</v>
      </c>
      <c r="AJ168" t="s">
        <v>1347</v>
      </c>
      <c r="AK168" s="6" t="str">
        <f t="shared" si="15"/>
        <v>x</v>
      </c>
      <c r="AL168" s="6" t="str">
        <f t="shared" si="16"/>
        <v>x</v>
      </c>
      <c r="AM168" s="6" t="str">
        <f t="shared" si="17"/>
        <v>x</v>
      </c>
      <c r="AN168" s="6" t="str">
        <f t="shared" si="18"/>
        <v>x</v>
      </c>
      <c r="AO168" t="s">
        <v>579</v>
      </c>
      <c r="AP168" t="s">
        <v>579</v>
      </c>
      <c r="AQ168" t="s">
        <v>46</v>
      </c>
      <c r="AR168" t="s">
        <v>901</v>
      </c>
      <c r="AS168" t="s">
        <v>1347</v>
      </c>
      <c r="AT168" s="17" t="s">
        <v>1202</v>
      </c>
    </row>
    <row r="169" spans="2:46">
      <c r="B169" t="s">
        <v>582</v>
      </c>
      <c r="C169" t="s">
        <v>583</v>
      </c>
      <c r="D169" t="s">
        <v>1188</v>
      </c>
      <c r="E169" t="s">
        <v>50</v>
      </c>
      <c r="F169" t="s">
        <v>4</v>
      </c>
      <c r="I169" t="s">
        <v>584</v>
      </c>
      <c r="J169" t="s">
        <v>245</v>
      </c>
      <c r="K169" t="s">
        <v>38</v>
      </c>
      <c r="L169" s="8"/>
      <c r="M169" t="s">
        <v>494</v>
      </c>
      <c r="N169" s="5">
        <v>41164.410069444442</v>
      </c>
      <c r="O169" s="5">
        <v>41136.501504629632</v>
      </c>
      <c r="P169" s="5">
        <v>41417.584768518522</v>
      </c>
      <c r="Q169" t="s">
        <v>133</v>
      </c>
      <c r="R169" t="s">
        <v>54</v>
      </c>
      <c r="S169" t="s">
        <v>55</v>
      </c>
      <c r="T169" t="s">
        <v>74</v>
      </c>
      <c r="U169" t="s">
        <v>270</v>
      </c>
      <c r="V169" t="s">
        <v>104</v>
      </c>
      <c r="X169" t="s">
        <v>271</v>
      </c>
      <c r="Y169" s="65" t="s">
        <v>1303</v>
      </c>
      <c r="Z169" t="s">
        <v>416</v>
      </c>
      <c r="AA169" t="s">
        <v>42</v>
      </c>
      <c r="AB169" t="s">
        <v>74</v>
      </c>
      <c r="AC169" s="5">
        <v>41136.501504629632</v>
      </c>
      <c r="AD169" s="5">
        <v>41417.584768518522</v>
      </c>
      <c r="AE169" t="s">
        <v>220</v>
      </c>
      <c r="AF169" t="s">
        <v>58</v>
      </c>
      <c r="AG169">
        <f>WEEKNUM(AD169)</f>
        <v>21</v>
      </c>
      <c r="AH169" t="s">
        <v>46</v>
      </c>
      <c r="AI169" t="s">
        <v>906</v>
      </c>
      <c r="AJ169" t="s">
        <v>1347</v>
      </c>
      <c r="AK169" s="6" t="str">
        <f t="shared" si="15"/>
        <v>x</v>
      </c>
      <c r="AL169" s="6" t="str">
        <f t="shared" si="16"/>
        <v>x</v>
      </c>
      <c r="AM169" s="6" t="str">
        <f t="shared" si="17"/>
        <v>x</v>
      </c>
      <c r="AN169" s="6" t="str">
        <f t="shared" si="18"/>
        <v>x</v>
      </c>
      <c r="AO169" t="s">
        <v>582</v>
      </c>
      <c r="AP169" t="s">
        <v>582</v>
      </c>
      <c r="AQ169" t="s">
        <v>46</v>
      </c>
      <c r="AR169" t="s">
        <v>906</v>
      </c>
      <c r="AS169" t="s">
        <v>1347</v>
      </c>
      <c r="AT169" s="65" t="s">
        <v>1303</v>
      </c>
    </row>
    <row r="170" spans="2:46">
      <c r="B170" t="s">
        <v>585</v>
      </c>
      <c r="C170" t="s">
        <v>586</v>
      </c>
      <c r="D170" t="s">
        <v>1188</v>
      </c>
      <c r="E170" t="s">
        <v>50</v>
      </c>
      <c r="F170" t="s">
        <v>69</v>
      </c>
      <c r="J170" t="s">
        <v>304</v>
      </c>
      <c r="K170" t="s">
        <v>108</v>
      </c>
      <c r="L170" s="8" t="s">
        <v>581</v>
      </c>
      <c r="M170" t="s">
        <v>305</v>
      </c>
      <c r="N170" s="5">
        <v>41137.386307870373</v>
      </c>
      <c r="O170" s="5">
        <v>41136.599120370367</v>
      </c>
      <c r="P170" s="5">
        <v>41410.453402777777</v>
      </c>
      <c r="Q170" t="s">
        <v>73</v>
      </c>
      <c r="R170" t="s">
        <v>54</v>
      </c>
      <c r="S170" t="s">
        <v>55</v>
      </c>
      <c r="T170" t="s">
        <v>109</v>
      </c>
      <c r="U170" t="s">
        <v>307</v>
      </c>
      <c r="V170" t="s">
        <v>81</v>
      </c>
      <c r="W170" t="s">
        <v>587</v>
      </c>
      <c r="X170" t="s">
        <v>588</v>
      </c>
      <c r="Y170" s="17" t="s">
        <v>1202</v>
      </c>
      <c r="Z170">
        <v>11889</v>
      </c>
      <c r="AA170" t="s">
        <v>42</v>
      </c>
      <c r="AB170" t="s">
        <v>74</v>
      </c>
      <c r="AC170" s="5">
        <v>41136.599120370367</v>
      </c>
      <c r="AD170" s="5">
        <v>41410.453402777777</v>
      </c>
      <c r="AE170" t="s">
        <v>309</v>
      </c>
      <c r="AF170" t="s">
        <v>309</v>
      </c>
      <c r="AG170">
        <f>WEEKNUM(AD170)</f>
        <v>20</v>
      </c>
      <c r="AH170" t="s">
        <v>46</v>
      </c>
      <c r="AI170" t="s">
        <v>901</v>
      </c>
      <c r="AJ170" t="s">
        <v>1347</v>
      </c>
      <c r="AK170" s="6" t="str">
        <f t="shared" si="15"/>
        <v>x</v>
      </c>
      <c r="AL170" s="6" t="str">
        <f t="shared" si="16"/>
        <v>x</v>
      </c>
      <c r="AM170" s="6" t="str">
        <f t="shared" si="17"/>
        <v>x</v>
      </c>
      <c r="AN170" s="6" t="str">
        <f t="shared" si="18"/>
        <v>x</v>
      </c>
      <c r="AO170" t="s">
        <v>585</v>
      </c>
      <c r="AP170" t="s">
        <v>585</v>
      </c>
      <c r="AQ170" t="s">
        <v>46</v>
      </c>
      <c r="AR170" t="s">
        <v>901</v>
      </c>
      <c r="AS170" t="s">
        <v>1347</v>
      </c>
      <c r="AT170" s="17" t="s">
        <v>1202</v>
      </c>
    </row>
    <row r="171" spans="2:46">
      <c r="B171" t="s">
        <v>589</v>
      </c>
      <c r="C171" t="s">
        <v>590</v>
      </c>
      <c r="D171" t="s">
        <v>1188</v>
      </c>
      <c r="E171" t="s">
        <v>50</v>
      </c>
      <c r="F171" t="s">
        <v>4</v>
      </c>
      <c r="J171" t="s">
        <v>72</v>
      </c>
      <c r="K171" t="s">
        <v>64</v>
      </c>
      <c r="L171" s="8"/>
      <c r="M171" t="s">
        <v>321</v>
      </c>
      <c r="N171" s="5">
        <v>41397.683113425926</v>
      </c>
      <c r="O171" s="5">
        <v>41136.712465277778</v>
      </c>
      <c r="P171" s="5">
        <v>41561.766273148147</v>
      </c>
      <c r="Q171" t="s">
        <v>99</v>
      </c>
      <c r="R171" t="s">
        <v>132</v>
      </c>
      <c r="S171" t="s">
        <v>55</v>
      </c>
      <c r="T171" t="s">
        <v>74</v>
      </c>
      <c r="U171" t="s">
        <v>318</v>
      </c>
      <c r="X171" t="s">
        <v>321</v>
      </c>
      <c r="Y171" s="17" t="s">
        <v>1164</v>
      </c>
      <c r="AA171" t="s">
        <v>63</v>
      </c>
      <c r="AB171" t="s">
        <v>74</v>
      </c>
      <c r="AC171" s="5">
        <v>41136.712465277778</v>
      </c>
      <c r="AD171" s="5">
        <v>41561.766273148147</v>
      </c>
      <c r="AE171" t="s">
        <v>220</v>
      </c>
      <c r="AF171" t="s">
        <v>220</v>
      </c>
      <c r="AG171">
        <f>WEEKNUM(AD171)</f>
        <v>42</v>
      </c>
      <c r="AH171" t="s">
        <v>46</v>
      </c>
      <c r="AI171" t="s">
        <v>904</v>
      </c>
      <c r="AJ171" t="s">
        <v>1347</v>
      </c>
      <c r="AK171" s="6" t="str">
        <f t="shared" si="15"/>
        <v>x</v>
      </c>
      <c r="AL171" s="6" t="str">
        <f t="shared" si="16"/>
        <v>x</v>
      </c>
      <c r="AM171" s="6" t="str">
        <f t="shared" si="17"/>
        <v>x</v>
      </c>
      <c r="AN171" s="6" t="str">
        <f t="shared" si="18"/>
        <v>x</v>
      </c>
      <c r="AO171" t="s">
        <v>589</v>
      </c>
      <c r="AP171" t="s">
        <v>589</v>
      </c>
      <c r="AQ171" t="s">
        <v>46</v>
      </c>
      <c r="AR171" t="s">
        <v>904</v>
      </c>
      <c r="AS171" t="s">
        <v>1347</v>
      </c>
      <c r="AT171" s="17" t="s">
        <v>1164</v>
      </c>
    </row>
    <row r="172" spans="2:46">
      <c r="B172" t="s">
        <v>591</v>
      </c>
      <c r="C172" t="s">
        <v>592</v>
      </c>
      <c r="D172" t="s">
        <v>1188</v>
      </c>
      <c r="E172" t="s">
        <v>50</v>
      </c>
      <c r="F172" t="s">
        <v>69</v>
      </c>
      <c r="J172" t="s">
        <v>304</v>
      </c>
      <c r="K172" t="s">
        <v>108</v>
      </c>
      <c r="L172" s="8" t="s">
        <v>581</v>
      </c>
      <c r="M172" t="s">
        <v>305</v>
      </c>
      <c r="N172" s="5">
        <v>41141.384062500001</v>
      </c>
      <c r="O172" s="5">
        <v>41137.641168981485</v>
      </c>
      <c r="P172" s="5">
        <v>41410.453715277778</v>
      </c>
      <c r="Q172" t="s">
        <v>173</v>
      </c>
      <c r="R172" t="s">
        <v>54</v>
      </c>
      <c r="S172" t="s">
        <v>55</v>
      </c>
      <c r="T172" t="s">
        <v>109</v>
      </c>
      <c r="U172" t="s">
        <v>307</v>
      </c>
      <c r="V172" t="s">
        <v>104</v>
      </c>
      <c r="W172" t="s">
        <v>308</v>
      </c>
      <c r="X172" t="s">
        <v>305</v>
      </c>
      <c r="Y172" s="17" t="s">
        <v>1202</v>
      </c>
      <c r="Z172">
        <v>11889</v>
      </c>
      <c r="AA172" t="s">
        <v>42</v>
      </c>
      <c r="AB172" t="s">
        <v>74</v>
      </c>
      <c r="AC172" s="5">
        <v>41137.641168981485</v>
      </c>
      <c r="AD172" s="5">
        <v>41410.453715277778</v>
      </c>
      <c r="AE172" t="s">
        <v>309</v>
      </c>
      <c r="AF172" t="s">
        <v>309</v>
      </c>
      <c r="AG172">
        <f>WEEKNUM(AD172)</f>
        <v>20</v>
      </c>
      <c r="AH172" t="s">
        <v>46</v>
      </c>
      <c r="AI172" t="s">
        <v>901</v>
      </c>
      <c r="AJ172" t="s">
        <v>1347</v>
      </c>
      <c r="AK172" s="6" t="str">
        <f t="shared" si="15"/>
        <v>x</v>
      </c>
      <c r="AL172" s="6" t="str">
        <f t="shared" si="16"/>
        <v>x</v>
      </c>
      <c r="AM172" s="6" t="str">
        <f t="shared" si="17"/>
        <v>x</v>
      </c>
      <c r="AN172" s="6" t="str">
        <f t="shared" si="18"/>
        <v>x</v>
      </c>
      <c r="AO172" t="s">
        <v>591</v>
      </c>
      <c r="AP172" t="s">
        <v>591</v>
      </c>
      <c r="AQ172" t="s">
        <v>46</v>
      </c>
      <c r="AR172" t="s">
        <v>901</v>
      </c>
      <c r="AS172" t="s">
        <v>1347</v>
      </c>
      <c r="AT172" s="17" t="s">
        <v>1202</v>
      </c>
    </row>
    <row r="173" spans="2:46">
      <c r="B173" t="s">
        <v>593</v>
      </c>
      <c r="C173" t="s">
        <v>594</v>
      </c>
      <c r="D173" t="s">
        <v>1188</v>
      </c>
      <c r="E173" t="s">
        <v>50</v>
      </c>
      <c r="F173" t="s">
        <v>69</v>
      </c>
      <c r="H173" t="s">
        <v>595</v>
      </c>
      <c r="J173" t="s">
        <v>304</v>
      </c>
      <c r="K173" t="s">
        <v>108</v>
      </c>
      <c r="L173" s="8" t="s">
        <v>581</v>
      </c>
      <c r="M173" t="s">
        <v>305</v>
      </c>
      <c r="N173" s="5">
        <v>41143.398321759261</v>
      </c>
      <c r="O173" s="5">
        <v>41142.543657407405</v>
      </c>
      <c r="P173" s="5">
        <v>41410.453946759262</v>
      </c>
      <c r="Q173" t="s">
        <v>133</v>
      </c>
      <c r="R173" t="s">
        <v>54</v>
      </c>
      <c r="S173" t="s">
        <v>55</v>
      </c>
      <c r="T173" t="s">
        <v>109</v>
      </c>
      <c r="U173" t="s">
        <v>596</v>
      </c>
      <c r="V173" t="s">
        <v>104</v>
      </c>
      <c r="W173" t="s">
        <v>308</v>
      </c>
      <c r="X173" t="s">
        <v>305</v>
      </c>
      <c r="Y173" s="17" t="s">
        <v>1202</v>
      </c>
      <c r="Z173">
        <v>11891</v>
      </c>
      <c r="AA173" t="s">
        <v>219</v>
      </c>
      <c r="AB173" t="s">
        <v>74</v>
      </c>
      <c r="AC173" s="5">
        <v>41142.543657407405</v>
      </c>
      <c r="AD173" s="5">
        <v>41410.453946759262</v>
      </c>
      <c r="AE173" t="s">
        <v>309</v>
      </c>
      <c r="AF173" t="s">
        <v>309</v>
      </c>
      <c r="AG173">
        <f>WEEKNUM(AD173)</f>
        <v>20</v>
      </c>
      <c r="AH173" t="s">
        <v>46</v>
      </c>
      <c r="AI173" t="s">
        <v>901</v>
      </c>
      <c r="AJ173" t="s">
        <v>1347</v>
      </c>
      <c r="AK173" s="6" t="str">
        <f t="shared" si="15"/>
        <v>x</v>
      </c>
      <c r="AL173" s="6" t="str">
        <f t="shared" si="16"/>
        <v>x</v>
      </c>
      <c r="AM173" s="6" t="str">
        <f t="shared" si="17"/>
        <v>x</v>
      </c>
      <c r="AN173" s="6" t="str">
        <f t="shared" si="18"/>
        <v>x</v>
      </c>
      <c r="AO173" t="s">
        <v>593</v>
      </c>
      <c r="AP173" t="s">
        <v>593</v>
      </c>
      <c r="AQ173" t="s">
        <v>46</v>
      </c>
      <c r="AR173" t="s">
        <v>901</v>
      </c>
      <c r="AS173" t="s">
        <v>1347</v>
      </c>
      <c r="AT173" s="17" t="s">
        <v>1202</v>
      </c>
    </row>
    <row r="174" spans="2:46">
      <c r="B174" t="s">
        <v>597</v>
      </c>
      <c r="C174" t="s">
        <v>598</v>
      </c>
      <c r="D174" t="s">
        <v>1188</v>
      </c>
      <c r="E174" t="s">
        <v>50</v>
      </c>
      <c r="F174" t="s">
        <v>69</v>
      </c>
      <c r="H174" t="s">
        <v>595</v>
      </c>
      <c r="J174" t="s">
        <v>304</v>
      </c>
      <c r="K174" t="s">
        <v>108</v>
      </c>
      <c r="L174" s="8" t="s">
        <v>581</v>
      </c>
      <c r="M174" t="s">
        <v>305</v>
      </c>
      <c r="N174" s="5">
        <v>41143.398784722223</v>
      </c>
      <c r="O174" s="5">
        <v>41142.552037037036</v>
      </c>
      <c r="P174" s="5">
        <v>41410.455196759256</v>
      </c>
      <c r="Q174" t="s">
        <v>99</v>
      </c>
      <c r="R174" t="s">
        <v>54</v>
      </c>
      <c r="S174" t="s">
        <v>55</v>
      </c>
      <c r="T174" t="s">
        <v>74</v>
      </c>
      <c r="U174" t="s">
        <v>307</v>
      </c>
      <c r="V174" t="s">
        <v>373</v>
      </c>
      <c r="W174" t="s">
        <v>308</v>
      </c>
      <c r="X174" t="s">
        <v>305</v>
      </c>
      <c r="Y174" s="17" t="s">
        <v>1202</v>
      </c>
      <c r="Z174">
        <v>11891</v>
      </c>
      <c r="AA174" t="s">
        <v>219</v>
      </c>
      <c r="AB174" t="s">
        <v>74</v>
      </c>
      <c r="AC174" s="5">
        <v>41142.552037037036</v>
      </c>
      <c r="AD174" s="5">
        <v>41410.455196759256</v>
      </c>
      <c r="AE174" t="s">
        <v>309</v>
      </c>
      <c r="AF174" t="s">
        <v>309</v>
      </c>
      <c r="AG174">
        <f>WEEKNUM(AD174)</f>
        <v>20</v>
      </c>
      <c r="AH174" t="s">
        <v>46</v>
      </c>
      <c r="AI174" t="s">
        <v>901</v>
      </c>
      <c r="AJ174" t="s">
        <v>1347</v>
      </c>
      <c r="AK174" s="6" t="str">
        <f t="shared" si="15"/>
        <v>x</v>
      </c>
      <c r="AL174" s="6" t="str">
        <f t="shared" si="16"/>
        <v>x</v>
      </c>
      <c r="AM174" s="6" t="str">
        <f t="shared" si="17"/>
        <v>x</v>
      </c>
      <c r="AN174" s="6" t="str">
        <f t="shared" si="18"/>
        <v>x</v>
      </c>
      <c r="AO174" t="s">
        <v>597</v>
      </c>
      <c r="AP174" t="s">
        <v>597</v>
      </c>
      <c r="AQ174" t="s">
        <v>46</v>
      </c>
      <c r="AR174" t="s">
        <v>901</v>
      </c>
      <c r="AS174" t="s">
        <v>1347</v>
      </c>
      <c r="AT174" s="17" t="s">
        <v>1202</v>
      </c>
    </row>
    <row r="175" spans="2:46">
      <c r="B175" t="s">
        <v>599</v>
      </c>
      <c r="C175" t="s">
        <v>600</v>
      </c>
      <c r="D175" t="s">
        <v>1188</v>
      </c>
      <c r="E175" t="s">
        <v>50</v>
      </c>
      <c r="F175" t="s">
        <v>4</v>
      </c>
      <c r="J175" t="s">
        <v>245</v>
      </c>
      <c r="K175" t="s">
        <v>108</v>
      </c>
      <c r="L175" s="8"/>
      <c r="M175" t="s">
        <v>269</v>
      </c>
      <c r="N175" s="5">
        <v>41164.508703703701</v>
      </c>
      <c r="O175" s="5">
        <v>41142.554918981485</v>
      </c>
      <c r="P175" s="5">
        <v>41484.686539351853</v>
      </c>
      <c r="Q175" t="s">
        <v>252</v>
      </c>
      <c r="R175" t="s">
        <v>54</v>
      </c>
      <c r="S175" t="s">
        <v>55</v>
      </c>
      <c r="T175" t="s">
        <v>74</v>
      </c>
      <c r="U175" t="s">
        <v>270</v>
      </c>
      <c r="V175" t="s">
        <v>104</v>
      </c>
      <c r="X175" t="s">
        <v>271</v>
      </c>
      <c r="Y175" s="17" t="s">
        <v>1201</v>
      </c>
      <c r="Z175" t="s">
        <v>601</v>
      </c>
      <c r="AA175" t="s">
        <v>219</v>
      </c>
      <c r="AB175" t="s">
        <v>74</v>
      </c>
      <c r="AC175" s="5">
        <v>41142.554918981485</v>
      </c>
      <c r="AD175" s="5">
        <v>41484.686539351853</v>
      </c>
      <c r="AE175" t="s">
        <v>220</v>
      </c>
      <c r="AF175" t="s">
        <v>220</v>
      </c>
      <c r="AG175">
        <f>WEEKNUM(AD175)</f>
        <v>31</v>
      </c>
      <c r="AH175" t="s">
        <v>46</v>
      </c>
      <c r="AI175" t="s">
        <v>888</v>
      </c>
      <c r="AJ175" t="s">
        <v>1347</v>
      </c>
      <c r="AK175" s="6" t="str">
        <f t="shared" si="15"/>
        <v>x</v>
      </c>
      <c r="AL175" s="6" t="str">
        <f t="shared" si="16"/>
        <v>x</v>
      </c>
      <c r="AM175" s="6" t="str">
        <f t="shared" si="17"/>
        <v>x</v>
      </c>
      <c r="AN175" s="6" t="str">
        <f t="shared" si="18"/>
        <v>x</v>
      </c>
      <c r="AO175" t="s">
        <v>599</v>
      </c>
      <c r="AP175" t="s">
        <v>599</v>
      </c>
      <c r="AQ175" t="s">
        <v>46</v>
      </c>
      <c r="AR175" t="s">
        <v>888</v>
      </c>
      <c r="AS175" t="s">
        <v>1347</v>
      </c>
      <c r="AT175" s="17" t="s">
        <v>1201</v>
      </c>
    </row>
    <row r="176" spans="2:46">
      <c r="B176" t="s">
        <v>1587</v>
      </c>
      <c r="C176" t="s">
        <v>1588</v>
      </c>
      <c r="D176" t="s">
        <v>1188</v>
      </c>
      <c r="E176" t="s">
        <v>50</v>
      </c>
      <c r="F176" t="s">
        <v>4</v>
      </c>
      <c r="J176" t="s">
        <v>245</v>
      </c>
      <c r="K176" t="s">
        <v>64</v>
      </c>
      <c r="L176" s="8"/>
      <c r="M176" t="s">
        <v>319</v>
      </c>
      <c r="N176" s="5">
        <v>41411.704837962963</v>
      </c>
      <c r="O176" s="5">
        <v>41142.564502314817</v>
      </c>
      <c r="P176" s="5">
        <v>41621.800115740742</v>
      </c>
      <c r="Q176" t="s">
        <v>127</v>
      </c>
      <c r="R176" t="s">
        <v>54</v>
      </c>
      <c r="S176" t="s">
        <v>55</v>
      </c>
      <c r="T176" t="s">
        <v>74</v>
      </c>
      <c r="U176" t="s">
        <v>415</v>
      </c>
      <c r="V176" t="s">
        <v>104</v>
      </c>
      <c r="X176" t="s">
        <v>271</v>
      </c>
      <c r="Y176" s="17" t="s">
        <v>1203</v>
      </c>
      <c r="Z176" t="s">
        <v>2994</v>
      </c>
      <c r="AA176" t="s">
        <v>63</v>
      </c>
      <c r="AB176" t="s">
        <v>74</v>
      </c>
      <c r="AC176" s="5">
        <v>41142.564502314817</v>
      </c>
      <c r="AD176" s="5">
        <v>41621.800115740742</v>
      </c>
      <c r="AE176" t="s">
        <v>220</v>
      </c>
      <c r="AF176" t="s">
        <v>58</v>
      </c>
      <c r="AG176">
        <f>WEEKNUM(AD176)</f>
        <v>50</v>
      </c>
      <c r="AH176" t="s">
        <v>46</v>
      </c>
      <c r="AI176" t="s">
        <v>906</v>
      </c>
      <c r="AJ176" t="s">
        <v>1347</v>
      </c>
      <c r="AK176" s="6" t="str">
        <f t="shared" si="15"/>
        <v>x</v>
      </c>
      <c r="AL176" s="6" t="str">
        <f t="shared" si="16"/>
        <v>x</v>
      </c>
      <c r="AM176" s="6" t="str">
        <f t="shared" si="17"/>
        <v>x</v>
      </c>
      <c r="AN176" s="6" t="str">
        <f t="shared" si="18"/>
        <v>x</v>
      </c>
      <c r="AO176" t="s">
        <v>1587</v>
      </c>
      <c r="AP176" t="s">
        <v>1587</v>
      </c>
      <c r="AQ176" t="s">
        <v>46</v>
      </c>
      <c r="AR176" t="s">
        <v>906</v>
      </c>
      <c r="AS176" t="s">
        <v>1347</v>
      </c>
      <c r="AT176" s="17" t="s">
        <v>1203</v>
      </c>
    </row>
    <row r="177" spans="2:46">
      <c r="B177" t="s">
        <v>602</v>
      </c>
      <c r="C177" t="s">
        <v>3106</v>
      </c>
      <c r="D177" t="s">
        <v>71</v>
      </c>
      <c r="E177" t="s">
        <v>68</v>
      </c>
      <c r="F177" t="s">
        <v>69</v>
      </c>
      <c r="G177" t="s">
        <v>3107</v>
      </c>
      <c r="H177" t="s">
        <v>3108</v>
      </c>
      <c r="J177" t="s">
        <v>84</v>
      </c>
      <c r="K177" t="s">
        <v>64</v>
      </c>
      <c r="L177" s="8" t="s">
        <v>1131</v>
      </c>
      <c r="M177" t="s">
        <v>246</v>
      </c>
      <c r="N177" s="5">
        <v>41422.346689814818</v>
      </c>
      <c r="O177" s="5">
        <v>41145.337083333332</v>
      </c>
      <c r="P177" s="5">
        <v>41648.410844907405</v>
      </c>
      <c r="Q177" t="s">
        <v>61</v>
      </c>
      <c r="R177" t="s">
        <v>54</v>
      </c>
      <c r="T177" t="s">
        <v>74</v>
      </c>
      <c r="U177" t="s">
        <v>2187</v>
      </c>
      <c r="X177" t="s">
        <v>65</v>
      </c>
      <c r="Y177" s="17" t="s">
        <v>1203</v>
      </c>
      <c r="Z177" t="s">
        <v>88</v>
      </c>
      <c r="AA177" t="s">
        <v>49</v>
      </c>
      <c r="AB177" t="s">
        <v>74</v>
      </c>
      <c r="AC177" s="5">
        <v>41145.337083333332</v>
      </c>
      <c r="AD177" s="5"/>
      <c r="AE177" t="s">
        <v>58</v>
      </c>
      <c r="AF177" t="s">
        <v>58</v>
      </c>
      <c r="AG177">
        <f>WEEKNUM(AD177)</f>
        <v>0</v>
      </c>
      <c r="AH177" t="s">
        <v>59</v>
      </c>
      <c r="AI177" t="s">
        <v>905</v>
      </c>
      <c r="AJ177" t="s">
        <v>1347</v>
      </c>
      <c r="AK177" s="6" t="str">
        <f t="shared" si="15"/>
        <v>x</v>
      </c>
      <c r="AL177" s="6" t="str">
        <f t="shared" si="16"/>
        <v>x</v>
      </c>
      <c r="AM177" s="6" t="str">
        <f t="shared" si="17"/>
        <v>x</v>
      </c>
      <c r="AN177" s="6" t="str">
        <f t="shared" si="18"/>
        <v>x</v>
      </c>
      <c r="AO177" t="s">
        <v>602</v>
      </c>
      <c r="AP177" t="s">
        <v>602</v>
      </c>
      <c r="AQ177" t="s">
        <v>59</v>
      </c>
      <c r="AR177" t="s">
        <v>905</v>
      </c>
      <c r="AS177" t="s">
        <v>1347</v>
      </c>
      <c r="AT177" s="17" t="s">
        <v>1203</v>
      </c>
    </row>
    <row r="178" spans="2:46">
      <c r="B178" t="s">
        <v>603</v>
      </c>
      <c r="C178" t="s">
        <v>604</v>
      </c>
      <c r="D178" t="s">
        <v>91</v>
      </c>
      <c r="E178" t="s">
        <v>83</v>
      </c>
      <c r="F178" t="s">
        <v>69</v>
      </c>
      <c r="J178" t="s">
        <v>72</v>
      </c>
      <c r="K178" t="s">
        <v>64</v>
      </c>
      <c r="L178" s="8">
        <v>1455</v>
      </c>
      <c r="M178" t="s">
        <v>65</v>
      </c>
      <c r="N178" s="5">
        <v>41148.385474537034</v>
      </c>
      <c r="O178" s="5">
        <v>41145.381874999999</v>
      </c>
      <c r="P178" s="5">
        <v>41186.511030092595</v>
      </c>
      <c r="Q178" t="s">
        <v>61</v>
      </c>
      <c r="R178" t="s">
        <v>54</v>
      </c>
      <c r="T178" t="s">
        <v>74</v>
      </c>
      <c r="X178" t="s">
        <v>65</v>
      </c>
      <c r="Y178" s="17" t="s">
        <v>1203</v>
      </c>
      <c r="Z178" t="s">
        <v>289</v>
      </c>
      <c r="AA178" t="s">
        <v>49</v>
      </c>
      <c r="AB178" t="s">
        <v>74</v>
      </c>
      <c r="AC178" s="5">
        <v>41145.381874999999</v>
      </c>
      <c r="AD178" s="5"/>
      <c r="AE178" t="s">
        <v>58</v>
      </c>
      <c r="AF178" t="s">
        <v>58</v>
      </c>
      <c r="AG178">
        <f>WEEKNUM(AD178)</f>
        <v>0</v>
      </c>
      <c r="AH178" t="s">
        <v>59</v>
      </c>
      <c r="AI178" t="s">
        <v>905</v>
      </c>
      <c r="AJ178" t="s">
        <v>1347</v>
      </c>
      <c r="AK178" s="6" t="str">
        <f t="shared" si="15"/>
        <v>x</v>
      </c>
      <c r="AL178" s="6" t="str">
        <f t="shared" si="16"/>
        <v>x</v>
      </c>
      <c r="AM178" s="6" t="str">
        <f t="shared" si="17"/>
        <v>x</v>
      </c>
      <c r="AN178" s="6" t="str">
        <f t="shared" si="18"/>
        <v>x</v>
      </c>
      <c r="AO178" t="s">
        <v>603</v>
      </c>
      <c r="AP178" t="s">
        <v>603</v>
      </c>
      <c r="AQ178" t="s">
        <v>59</v>
      </c>
      <c r="AR178" t="s">
        <v>905</v>
      </c>
      <c r="AS178" t="s">
        <v>1347</v>
      </c>
      <c r="AT178" s="17" t="s">
        <v>1203</v>
      </c>
    </row>
    <row r="179" spans="2:46">
      <c r="B179" t="s">
        <v>605</v>
      </c>
      <c r="C179" t="s">
        <v>606</v>
      </c>
      <c r="D179" t="s">
        <v>1188</v>
      </c>
      <c r="E179" t="s">
        <v>50</v>
      </c>
      <c r="F179" t="s">
        <v>4</v>
      </c>
      <c r="J179" t="s">
        <v>130</v>
      </c>
      <c r="K179" t="s">
        <v>108</v>
      </c>
      <c r="L179" s="8"/>
      <c r="M179" t="s">
        <v>207</v>
      </c>
      <c r="N179" s="5">
        <v>41148.423634259256</v>
      </c>
      <c r="O179" s="5">
        <v>41148.343634259261</v>
      </c>
      <c r="P179" s="5">
        <v>41479.735162037039</v>
      </c>
      <c r="Q179" t="s">
        <v>173</v>
      </c>
      <c r="R179" t="s">
        <v>54</v>
      </c>
      <c r="S179" t="s">
        <v>55</v>
      </c>
      <c r="T179" t="s">
        <v>118</v>
      </c>
      <c r="U179" t="s">
        <v>312</v>
      </c>
      <c r="V179" t="s">
        <v>104</v>
      </c>
      <c r="X179" t="s">
        <v>52</v>
      </c>
      <c r="Y179" s="17" t="s">
        <v>1303</v>
      </c>
      <c r="Z179" t="s">
        <v>1361</v>
      </c>
      <c r="AA179" t="s">
        <v>42</v>
      </c>
      <c r="AB179" t="s">
        <v>74</v>
      </c>
      <c r="AC179" s="5">
        <v>41148.343634259261</v>
      </c>
      <c r="AD179" s="5">
        <v>41479.735162037039</v>
      </c>
      <c r="AE179" t="s">
        <v>45</v>
      </c>
      <c r="AF179" t="s">
        <v>58</v>
      </c>
      <c r="AG179">
        <f>WEEKNUM(AD179)</f>
        <v>30</v>
      </c>
      <c r="AH179" t="s">
        <v>46</v>
      </c>
      <c r="AI179" t="s">
        <v>906</v>
      </c>
      <c r="AJ179" t="s">
        <v>1347</v>
      </c>
      <c r="AK179" s="6" t="str">
        <f t="shared" si="15"/>
        <v>x</v>
      </c>
      <c r="AL179" s="6" t="str">
        <f t="shared" si="16"/>
        <v>x</v>
      </c>
      <c r="AM179" s="6" t="str">
        <f t="shared" si="17"/>
        <v>x</v>
      </c>
      <c r="AN179" s="6" t="str">
        <f t="shared" si="18"/>
        <v>x</v>
      </c>
      <c r="AO179" t="s">
        <v>605</v>
      </c>
      <c r="AP179" t="s">
        <v>605</v>
      </c>
      <c r="AQ179" t="s">
        <v>46</v>
      </c>
      <c r="AR179" t="s">
        <v>906</v>
      </c>
      <c r="AS179" t="s">
        <v>1347</v>
      </c>
      <c r="AT179" s="17" t="s">
        <v>1303</v>
      </c>
    </row>
    <row r="180" spans="2:46">
      <c r="B180" t="s">
        <v>607</v>
      </c>
      <c r="C180" t="s">
        <v>608</v>
      </c>
      <c r="D180" t="s">
        <v>1188</v>
      </c>
      <c r="E180" t="s">
        <v>50</v>
      </c>
      <c r="F180" t="s">
        <v>69</v>
      </c>
      <c r="G180" t="s">
        <v>563</v>
      </c>
      <c r="H180" t="s">
        <v>609</v>
      </c>
      <c r="I180" t="s">
        <v>610</v>
      </c>
      <c r="J180" t="s">
        <v>304</v>
      </c>
      <c r="K180" t="s">
        <v>108</v>
      </c>
      <c r="L180" s="8" t="s">
        <v>581</v>
      </c>
      <c r="M180" t="s">
        <v>305</v>
      </c>
      <c r="N180" s="5">
        <v>41149.388761574075</v>
      </c>
      <c r="O180" s="5">
        <v>41148.518472222226</v>
      </c>
      <c r="P180" s="5">
        <v>41410.455474537041</v>
      </c>
      <c r="Q180" t="s">
        <v>133</v>
      </c>
      <c r="R180" t="s">
        <v>54</v>
      </c>
      <c r="S180" t="s">
        <v>55</v>
      </c>
      <c r="T180" t="s">
        <v>109</v>
      </c>
      <c r="U180" t="s">
        <v>307</v>
      </c>
      <c r="V180" t="s">
        <v>81</v>
      </c>
      <c r="W180" t="s">
        <v>611</v>
      </c>
      <c r="X180" t="s">
        <v>588</v>
      </c>
      <c r="Y180" s="17" t="s">
        <v>1202</v>
      </c>
      <c r="Z180">
        <v>11896</v>
      </c>
      <c r="AA180" t="s">
        <v>42</v>
      </c>
      <c r="AB180" t="s">
        <v>74</v>
      </c>
      <c r="AC180" s="5">
        <v>41148.518472222226</v>
      </c>
      <c r="AD180" s="5">
        <v>41410.455474537041</v>
      </c>
      <c r="AE180" t="s">
        <v>309</v>
      </c>
      <c r="AF180" t="s">
        <v>309</v>
      </c>
      <c r="AG180">
        <f>WEEKNUM(AD180)</f>
        <v>20</v>
      </c>
      <c r="AH180" t="s">
        <v>46</v>
      </c>
      <c r="AI180" t="s">
        <v>901</v>
      </c>
      <c r="AJ180" t="s">
        <v>1347</v>
      </c>
      <c r="AK180" s="6" t="str">
        <f t="shared" si="15"/>
        <v>x</v>
      </c>
      <c r="AL180" s="6" t="str">
        <f t="shared" si="16"/>
        <v>x</v>
      </c>
      <c r="AM180" s="6" t="str">
        <f t="shared" si="17"/>
        <v>x</v>
      </c>
      <c r="AN180" s="6" t="str">
        <f t="shared" si="18"/>
        <v>x</v>
      </c>
      <c r="AO180" t="s">
        <v>607</v>
      </c>
      <c r="AP180" t="s">
        <v>607</v>
      </c>
      <c r="AQ180" t="s">
        <v>46</v>
      </c>
      <c r="AR180" t="s">
        <v>901</v>
      </c>
      <c r="AS180" t="s">
        <v>1347</v>
      </c>
      <c r="AT180" s="17" t="s">
        <v>1202</v>
      </c>
    </row>
    <row r="181" spans="2:46">
      <c r="B181" t="s">
        <v>612</v>
      </c>
      <c r="C181" t="s">
        <v>608</v>
      </c>
      <c r="D181" t="s">
        <v>1188</v>
      </c>
      <c r="E181" t="s">
        <v>50</v>
      </c>
      <c r="F181" t="s">
        <v>69</v>
      </c>
      <c r="H181" t="s">
        <v>609</v>
      </c>
      <c r="J181" t="s">
        <v>304</v>
      </c>
      <c r="K181" t="s">
        <v>108</v>
      </c>
      <c r="L181" t="s">
        <v>581</v>
      </c>
      <c r="M181" t="s">
        <v>305</v>
      </c>
      <c r="N181" s="5">
        <v>41149.389456018522</v>
      </c>
      <c r="O181" s="5">
        <v>41148.581238425926</v>
      </c>
      <c r="P181" s="5">
        <v>41410.455752314818</v>
      </c>
      <c r="Q181" t="s">
        <v>306</v>
      </c>
      <c r="R181" t="s">
        <v>54</v>
      </c>
      <c r="S181" t="s">
        <v>55</v>
      </c>
      <c r="T181" t="s">
        <v>109</v>
      </c>
      <c r="U181" t="s">
        <v>307</v>
      </c>
      <c r="V181" t="s">
        <v>104</v>
      </c>
      <c r="W181" t="s">
        <v>613</v>
      </c>
      <c r="X181" t="s">
        <v>588</v>
      </c>
      <c r="Y181" s="17" t="s">
        <v>1202</v>
      </c>
      <c r="Z181">
        <v>11896</v>
      </c>
      <c r="AA181" t="s">
        <v>42</v>
      </c>
      <c r="AB181" t="s">
        <v>74</v>
      </c>
      <c r="AC181" s="5">
        <v>41148.581238425926</v>
      </c>
      <c r="AD181" s="5">
        <v>41410.455752314818</v>
      </c>
      <c r="AE181" t="s">
        <v>309</v>
      </c>
      <c r="AF181" t="s">
        <v>309</v>
      </c>
      <c r="AG181">
        <f>WEEKNUM(AD181)</f>
        <v>20</v>
      </c>
      <c r="AH181" t="s">
        <v>46</v>
      </c>
      <c r="AI181" t="s">
        <v>901</v>
      </c>
      <c r="AJ181" t="s">
        <v>1347</v>
      </c>
      <c r="AK181" s="6" t="str">
        <f t="shared" si="15"/>
        <v>x</v>
      </c>
      <c r="AL181" s="6" t="str">
        <f t="shared" si="16"/>
        <v>x</v>
      </c>
      <c r="AM181" s="6" t="str">
        <f t="shared" si="17"/>
        <v>x</v>
      </c>
      <c r="AN181" s="6" t="str">
        <f t="shared" si="18"/>
        <v>x</v>
      </c>
      <c r="AO181" t="s">
        <v>612</v>
      </c>
      <c r="AP181" t="s">
        <v>612</v>
      </c>
      <c r="AQ181" t="s">
        <v>46</v>
      </c>
      <c r="AR181" t="s">
        <v>901</v>
      </c>
      <c r="AS181" t="s">
        <v>1347</v>
      </c>
      <c r="AT181" s="17" t="s">
        <v>1202</v>
      </c>
    </row>
    <row r="182" spans="2:46">
      <c r="B182" t="s">
        <v>614</v>
      </c>
      <c r="C182" t="s">
        <v>615</v>
      </c>
      <c r="D182" t="s">
        <v>1188</v>
      </c>
      <c r="E182" t="s">
        <v>50</v>
      </c>
      <c r="F182" t="s">
        <v>69</v>
      </c>
      <c r="H182" t="s">
        <v>616</v>
      </c>
      <c r="J182" t="s">
        <v>304</v>
      </c>
      <c r="K182" t="s">
        <v>38</v>
      </c>
      <c r="L182" t="s">
        <v>581</v>
      </c>
      <c r="M182" t="s">
        <v>305</v>
      </c>
      <c r="N182" s="5">
        <v>41156.383692129632</v>
      </c>
      <c r="O182" s="5">
        <v>41156.36010416667</v>
      </c>
      <c r="P182" s="5">
        <v>41410.456921296296</v>
      </c>
      <c r="Q182" t="s">
        <v>73</v>
      </c>
      <c r="R182" t="s">
        <v>54</v>
      </c>
      <c r="S182" t="s">
        <v>55</v>
      </c>
      <c r="T182" t="s">
        <v>109</v>
      </c>
      <c r="U182" t="s">
        <v>307</v>
      </c>
      <c r="V182" t="s">
        <v>81</v>
      </c>
      <c r="W182" t="s">
        <v>617</v>
      </c>
      <c r="X182" t="s">
        <v>588</v>
      </c>
      <c r="Y182" s="9" t="s">
        <v>1202</v>
      </c>
      <c r="Z182">
        <v>11899</v>
      </c>
      <c r="AA182" t="s">
        <v>42</v>
      </c>
      <c r="AB182" t="s">
        <v>74</v>
      </c>
      <c r="AC182" s="5">
        <v>41156.36010416667</v>
      </c>
      <c r="AD182" s="5">
        <v>41410.456921296296</v>
      </c>
      <c r="AE182" t="s">
        <v>309</v>
      </c>
      <c r="AF182" t="s">
        <v>309</v>
      </c>
      <c r="AG182">
        <f>WEEKNUM(AD182)</f>
        <v>20</v>
      </c>
      <c r="AH182" t="s">
        <v>46</v>
      </c>
      <c r="AI182" t="s">
        <v>901</v>
      </c>
      <c r="AJ182" t="s">
        <v>1347</v>
      </c>
      <c r="AK182" s="6" t="str">
        <f t="shared" si="15"/>
        <v>x</v>
      </c>
      <c r="AL182" s="6" t="str">
        <f t="shared" si="16"/>
        <v>x</v>
      </c>
      <c r="AM182" s="6" t="str">
        <f t="shared" si="17"/>
        <v>x</v>
      </c>
      <c r="AN182" s="6" t="str">
        <f t="shared" si="18"/>
        <v>x</v>
      </c>
      <c r="AO182" t="s">
        <v>614</v>
      </c>
      <c r="AP182" t="s">
        <v>614</v>
      </c>
      <c r="AQ182" t="s">
        <v>46</v>
      </c>
      <c r="AR182" t="s">
        <v>901</v>
      </c>
      <c r="AS182" t="s">
        <v>1347</v>
      </c>
      <c r="AT182" s="9" t="s">
        <v>1202</v>
      </c>
    </row>
    <row r="183" spans="2:46">
      <c r="B183" t="s">
        <v>618</v>
      </c>
      <c r="C183" t="s">
        <v>619</v>
      </c>
      <c r="D183" t="s">
        <v>1188</v>
      </c>
      <c r="E183" t="s">
        <v>50</v>
      </c>
      <c r="F183" t="s">
        <v>69</v>
      </c>
      <c r="J183" t="s">
        <v>304</v>
      </c>
      <c r="K183" t="s">
        <v>38</v>
      </c>
      <c r="L183" t="s">
        <v>581</v>
      </c>
      <c r="M183" t="s">
        <v>305</v>
      </c>
      <c r="N183" s="5">
        <v>41172.39340277778</v>
      </c>
      <c r="O183" s="5">
        <v>41166.29583333333</v>
      </c>
      <c r="P183" s="5">
        <v>41410.45721064815</v>
      </c>
      <c r="Q183" t="s">
        <v>306</v>
      </c>
      <c r="R183" t="s">
        <v>54</v>
      </c>
      <c r="S183" t="s">
        <v>55</v>
      </c>
      <c r="T183" t="s">
        <v>40</v>
      </c>
      <c r="U183" t="s">
        <v>307</v>
      </c>
      <c r="V183" t="s">
        <v>104</v>
      </c>
      <c r="W183" t="s">
        <v>308</v>
      </c>
      <c r="X183" t="s">
        <v>588</v>
      </c>
      <c r="Y183" s="17" t="s">
        <v>1202</v>
      </c>
      <c r="Z183">
        <v>11899</v>
      </c>
      <c r="AA183" t="s">
        <v>42</v>
      </c>
      <c r="AB183" t="s">
        <v>74</v>
      </c>
      <c r="AC183" s="5">
        <v>41166.29583333333</v>
      </c>
      <c r="AD183" s="5">
        <v>41410.45721064815</v>
      </c>
      <c r="AE183" t="s">
        <v>309</v>
      </c>
      <c r="AF183" t="s">
        <v>309</v>
      </c>
      <c r="AG183">
        <f>WEEKNUM(AD183)</f>
        <v>20</v>
      </c>
      <c r="AH183" t="s">
        <v>46</v>
      </c>
      <c r="AI183" t="s">
        <v>901</v>
      </c>
      <c r="AJ183" t="s">
        <v>1347</v>
      </c>
      <c r="AK183" s="6" t="str">
        <f t="shared" si="15"/>
        <v>x</v>
      </c>
      <c r="AL183" s="6" t="str">
        <f t="shared" si="16"/>
        <v>x</v>
      </c>
      <c r="AM183" s="6" t="str">
        <f t="shared" si="17"/>
        <v>x</v>
      </c>
      <c r="AN183" s="6" t="str">
        <f t="shared" si="18"/>
        <v>x</v>
      </c>
      <c r="AO183" t="s">
        <v>618</v>
      </c>
      <c r="AP183" t="s">
        <v>618</v>
      </c>
      <c r="AQ183" t="s">
        <v>46</v>
      </c>
      <c r="AR183" t="s">
        <v>901</v>
      </c>
      <c r="AS183" t="s">
        <v>1347</v>
      </c>
      <c r="AT183" s="17" t="s">
        <v>1202</v>
      </c>
    </row>
    <row r="184" spans="2:46">
      <c r="B184" t="s">
        <v>620</v>
      </c>
      <c r="C184" t="s">
        <v>621</v>
      </c>
      <c r="D184" t="s">
        <v>67</v>
      </c>
      <c r="E184" t="s">
        <v>36</v>
      </c>
      <c r="F184" t="s">
        <v>4</v>
      </c>
      <c r="J184" t="s">
        <v>72</v>
      </c>
      <c r="K184" t="s">
        <v>47</v>
      </c>
      <c r="M184" t="s">
        <v>1160</v>
      </c>
      <c r="N184" s="5">
        <v>41536.668564814812</v>
      </c>
      <c r="O184" s="5">
        <v>41166.446597222224</v>
      </c>
      <c r="P184" s="5"/>
      <c r="Q184" t="s">
        <v>166</v>
      </c>
      <c r="T184" t="s">
        <v>118</v>
      </c>
      <c r="X184" t="s">
        <v>191</v>
      </c>
      <c r="Y184" s="17" t="s">
        <v>1164</v>
      </c>
      <c r="AA184" t="s">
        <v>219</v>
      </c>
      <c r="AB184" t="s">
        <v>74</v>
      </c>
      <c r="AC184" s="5">
        <v>41166.446597222224</v>
      </c>
      <c r="AD184" s="5"/>
      <c r="AE184" t="s">
        <v>220</v>
      </c>
      <c r="AF184" t="s">
        <v>220</v>
      </c>
      <c r="AG184">
        <f>WEEKNUM(AD184)</f>
        <v>0</v>
      </c>
      <c r="AH184" t="s">
        <v>46</v>
      </c>
      <c r="AI184" t="s">
        <v>890</v>
      </c>
      <c r="AJ184" t="s">
        <v>1347</v>
      </c>
      <c r="AK184" s="6" t="str">
        <f t="shared" si="15"/>
        <v>x</v>
      </c>
      <c r="AL184" s="6" t="str">
        <f t="shared" si="16"/>
        <v>x</v>
      </c>
      <c r="AM184" s="6" t="str">
        <f t="shared" si="17"/>
        <v>x</v>
      </c>
      <c r="AN184" s="6" t="str">
        <f t="shared" si="18"/>
        <v>x</v>
      </c>
      <c r="AO184" t="s">
        <v>620</v>
      </c>
      <c r="AP184" t="s">
        <v>620</v>
      </c>
      <c r="AQ184" t="s">
        <v>46</v>
      </c>
      <c r="AR184" t="s">
        <v>890</v>
      </c>
      <c r="AS184" t="s">
        <v>1563</v>
      </c>
      <c r="AT184" s="17" t="s">
        <v>1164</v>
      </c>
    </row>
    <row r="185" spans="2:46">
      <c r="B185" t="s">
        <v>622</v>
      </c>
      <c r="C185" t="s">
        <v>623</v>
      </c>
      <c r="D185" t="s">
        <v>1188</v>
      </c>
      <c r="E185" t="s">
        <v>50</v>
      </c>
      <c r="F185" t="s">
        <v>4</v>
      </c>
      <c r="J185" t="s">
        <v>72</v>
      </c>
      <c r="K185" t="s">
        <v>47</v>
      </c>
      <c r="M185" t="s">
        <v>191</v>
      </c>
      <c r="N185" s="5">
        <v>41169.626539351855</v>
      </c>
      <c r="O185" s="5">
        <v>41166.47934027778</v>
      </c>
      <c r="P185" s="5">
        <v>41472.492314814815</v>
      </c>
      <c r="Q185" t="s">
        <v>166</v>
      </c>
      <c r="R185" t="s">
        <v>70</v>
      </c>
      <c r="S185" t="s">
        <v>55</v>
      </c>
      <c r="T185" t="s">
        <v>118</v>
      </c>
      <c r="U185" t="s">
        <v>244</v>
      </c>
      <c r="X185" t="s">
        <v>191</v>
      </c>
      <c r="Y185" s="17" t="s">
        <v>1164</v>
      </c>
      <c r="AA185" t="s">
        <v>219</v>
      </c>
      <c r="AB185" t="s">
        <v>74</v>
      </c>
      <c r="AC185" s="5">
        <v>41166.47934027778</v>
      </c>
      <c r="AD185" s="5">
        <v>41472.492314814815</v>
      </c>
      <c r="AE185" t="s">
        <v>220</v>
      </c>
      <c r="AF185" t="s">
        <v>220</v>
      </c>
      <c r="AG185">
        <f>WEEKNUM(AD185)</f>
        <v>29</v>
      </c>
      <c r="AH185" t="s">
        <v>46</v>
      </c>
      <c r="AI185" t="s">
        <v>890</v>
      </c>
      <c r="AJ185" t="s">
        <v>1563</v>
      </c>
      <c r="AK185" s="6" t="str">
        <f t="shared" si="15"/>
        <v>x</v>
      </c>
      <c r="AL185" s="6" t="str">
        <f t="shared" si="16"/>
        <v>x</v>
      </c>
      <c r="AM185" s="6" t="str">
        <f t="shared" si="17"/>
        <v>x</v>
      </c>
      <c r="AN185" s="6" t="str">
        <f t="shared" si="18"/>
        <v>x</v>
      </c>
      <c r="AO185" t="s">
        <v>622</v>
      </c>
      <c r="AP185" t="s">
        <v>622</v>
      </c>
      <c r="AQ185" t="s">
        <v>46</v>
      </c>
      <c r="AR185" t="s">
        <v>890</v>
      </c>
      <c r="AS185" t="s">
        <v>1557</v>
      </c>
      <c r="AT185" s="17" t="s">
        <v>1164</v>
      </c>
    </row>
    <row r="186" spans="2:46">
      <c r="B186" t="s">
        <v>624</v>
      </c>
      <c r="C186" t="s">
        <v>625</v>
      </c>
      <c r="D186" t="s">
        <v>71</v>
      </c>
      <c r="E186" t="s">
        <v>83</v>
      </c>
      <c r="F186" t="s">
        <v>4</v>
      </c>
      <c r="G186" t="s">
        <v>46</v>
      </c>
      <c r="I186" t="s">
        <v>626</v>
      </c>
      <c r="J186" t="s">
        <v>37</v>
      </c>
      <c r="K186" t="s">
        <v>38</v>
      </c>
      <c r="M186" t="s">
        <v>98</v>
      </c>
      <c r="N186" s="5">
        <v>41171.653240740743</v>
      </c>
      <c r="O186" s="5">
        <v>41166.523541666669</v>
      </c>
      <c r="P186" s="5">
        <v>41190.472453703704</v>
      </c>
      <c r="Q186" t="s">
        <v>133</v>
      </c>
      <c r="R186" t="s">
        <v>54</v>
      </c>
      <c r="T186" t="s">
        <v>56</v>
      </c>
      <c r="U186" t="s">
        <v>62</v>
      </c>
      <c r="V186" t="s">
        <v>104</v>
      </c>
      <c r="X186" t="s">
        <v>98</v>
      </c>
      <c r="Y186" s="17" t="s">
        <v>1117</v>
      </c>
      <c r="Z186">
        <v>11913</v>
      </c>
      <c r="AA186" t="s">
        <v>42</v>
      </c>
      <c r="AB186" t="s">
        <v>56</v>
      </c>
      <c r="AC186" s="5">
        <v>41166.523541666669</v>
      </c>
      <c r="AD186" s="5"/>
      <c r="AE186" t="s">
        <v>58</v>
      </c>
      <c r="AF186" t="s">
        <v>58</v>
      </c>
      <c r="AG186">
        <f>WEEKNUM(AD186)</f>
        <v>0</v>
      </c>
      <c r="AH186" t="s">
        <v>46</v>
      </c>
      <c r="AI186" t="s">
        <v>56</v>
      </c>
      <c r="AJ186" t="s">
        <v>1557</v>
      </c>
      <c r="AK186" s="6" t="str">
        <f t="shared" si="15"/>
        <v>x</v>
      </c>
      <c r="AL186" s="6" t="str">
        <f t="shared" si="16"/>
        <v>x</v>
      </c>
      <c r="AM186" s="6" t="str">
        <f t="shared" si="17"/>
        <v>x</v>
      </c>
      <c r="AN186" s="6" t="str">
        <f t="shared" si="18"/>
        <v>x</v>
      </c>
      <c r="AO186" t="s">
        <v>624</v>
      </c>
      <c r="AP186" t="s">
        <v>624</v>
      </c>
      <c r="AQ186" t="s">
        <v>46</v>
      </c>
      <c r="AR186" t="s">
        <v>56</v>
      </c>
      <c r="AS186" t="s">
        <v>1347</v>
      </c>
      <c r="AT186" s="17" t="s">
        <v>1117</v>
      </c>
    </row>
    <row r="187" spans="2:46">
      <c r="B187" t="s">
        <v>1716</v>
      </c>
      <c r="C187" t="s">
        <v>1717</v>
      </c>
      <c r="D187" t="s">
        <v>1188</v>
      </c>
      <c r="E187" t="s">
        <v>50</v>
      </c>
      <c r="F187" t="s">
        <v>4</v>
      </c>
      <c r="J187" t="s">
        <v>245</v>
      </c>
      <c r="K187" t="s">
        <v>64</v>
      </c>
      <c r="L187" t="s">
        <v>1718</v>
      </c>
      <c r="M187" t="s">
        <v>439</v>
      </c>
      <c r="N187" s="5">
        <v>41549.613993055558</v>
      </c>
      <c r="O187" s="5">
        <v>41166.571087962962</v>
      </c>
      <c r="P187" s="5">
        <v>41551.748773148145</v>
      </c>
      <c r="Q187" t="s">
        <v>133</v>
      </c>
      <c r="R187" t="s">
        <v>54</v>
      </c>
      <c r="S187" t="s">
        <v>55</v>
      </c>
      <c r="T187" t="s">
        <v>74</v>
      </c>
      <c r="U187" t="s">
        <v>288</v>
      </c>
      <c r="V187" t="s">
        <v>81</v>
      </c>
      <c r="X187" t="s">
        <v>55</v>
      </c>
      <c r="Y187" s="17" t="s">
        <v>1203</v>
      </c>
      <c r="Z187" t="s">
        <v>88</v>
      </c>
      <c r="AA187" t="s">
        <v>63</v>
      </c>
      <c r="AB187" t="s">
        <v>74</v>
      </c>
      <c r="AC187" s="5">
        <v>41166.571087962962</v>
      </c>
      <c r="AD187" s="5">
        <v>41551.753472222219</v>
      </c>
      <c r="AE187" t="s">
        <v>58</v>
      </c>
      <c r="AF187" t="s">
        <v>58</v>
      </c>
      <c r="AG187">
        <f>WEEKNUM(AD187)</f>
        <v>40</v>
      </c>
      <c r="AH187" t="s">
        <v>46</v>
      </c>
      <c r="AI187" t="s">
        <v>906</v>
      </c>
      <c r="AJ187" t="s">
        <v>1347</v>
      </c>
      <c r="AK187" s="6" t="str">
        <f t="shared" si="15"/>
        <v>x</v>
      </c>
      <c r="AL187" s="6" t="str">
        <f t="shared" si="16"/>
        <v>x</v>
      </c>
      <c r="AM187" s="6" t="str">
        <f t="shared" si="17"/>
        <v>x</v>
      </c>
      <c r="AN187" s="6" t="str">
        <f t="shared" si="18"/>
        <v>x</v>
      </c>
      <c r="AO187" t="s">
        <v>1716</v>
      </c>
      <c r="AP187" t="s">
        <v>1716</v>
      </c>
      <c r="AQ187" t="s">
        <v>46</v>
      </c>
      <c r="AR187" t="s">
        <v>906</v>
      </c>
      <c r="AS187" t="s">
        <v>1347</v>
      </c>
      <c r="AT187" s="17" t="s">
        <v>1203</v>
      </c>
    </row>
    <row r="188" spans="2:46">
      <c r="B188" t="s">
        <v>627</v>
      </c>
      <c r="C188" t="s">
        <v>1671</v>
      </c>
      <c r="D188" t="s">
        <v>67</v>
      </c>
      <c r="E188" t="s">
        <v>36</v>
      </c>
      <c r="F188" t="s">
        <v>4</v>
      </c>
      <c r="J188" t="s">
        <v>72</v>
      </c>
      <c r="K188" t="s">
        <v>47</v>
      </c>
      <c r="L188">
        <v>2567</v>
      </c>
      <c r="M188" t="s">
        <v>248</v>
      </c>
      <c r="N188" s="5">
        <v>41536.682789351849</v>
      </c>
      <c r="O188" s="5">
        <v>41166.647199074076</v>
      </c>
      <c r="P188" s="5"/>
      <c r="Q188" t="s">
        <v>166</v>
      </c>
      <c r="T188" t="s">
        <v>118</v>
      </c>
      <c r="X188" t="s">
        <v>191</v>
      </c>
      <c r="Y188" s="17" t="s">
        <v>1130</v>
      </c>
      <c r="AA188" t="s">
        <v>219</v>
      </c>
      <c r="AB188" t="s">
        <v>43</v>
      </c>
      <c r="AC188" s="5">
        <v>41166.647199074076</v>
      </c>
      <c r="AD188" s="5"/>
      <c r="AE188" t="s">
        <v>220</v>
      </c>
      <c r="AF188" t="s">
        <v>220</v>
      </c>
      <c r="AG188">
        <f>WEEKNUM(AD188)</f>
        <v>0</v>
      </c>
      <c r="AH188" t="s">
        <v>46</v>
      </c>
      <c r="AI188" t="s">
        <v>888</v>
      </c>
      <c r="AJ188" t="s">
        <v>1347</v>
      </c>
      <c r="AK188" s="6" t="str">
        <f t="shared" si="15"/>
        <v>x</v>
      </c>
      <c r="AL188" s="6" t="str">
        <f t="shared" si="16"/>
        <v>x</v>
      </c>
      <c r="AM188" s="6" t="str">
        <f t="shared" si="17"/>
        <v>x</v>
      </c>
      <c r="AN188" s="6" t="str">
        <f t="shared" si="18"/>
        <v>x</v>
      </c>
      <c r="AO188" t="s">
        <v>627</v>
      </c>
      <c r="AP188" t="s">
        <v>627</v>
      </c>
      <c r="AQ188" t="s">
        <v>46</v>
      </c>
      <c r="AR188" t="s">
        <v>888</v>
      </c>
      <c r="AS188" t="s">
        <v>1347</v>
      </c>
      <c r="AT188" s="17" t="s">
        <v>1130</v>
      </c>
    </row>
    <row r="189" spans="2:46">
      <c r="B189" t="s">
        <v>628</v>
      </c>
      <c r="C189" t="s">
        <v>629</v>
      </c>
      <c r="D189" t="s">
        <v>1188</v>
      </c>
      <c r="E189" t="s">
        <v>50</v>
      </c>
      <c r="F189" t="s">
        <v>4</v>
      </c>
      <c r="G189" t="s">
        <v>630</v>
      </c>
      <c r="J189" t="s">
        <v>72</v>
      </c>
      <c r="K189" t="s">
        <v>108</v>
      </c>
      <c r="M189" t="s">
        <v>271</v>
      </c>
      <c r="N189" s="5">
        <v>41171.349976851852</v>
      </c>
      <c r="O189" s="5">
        <v>41169.932523148149</v>
      </c>
      <c r="P189" s="5">
        <v>41470.344375000001</v>
      </c>
      <c r="Q189" t="s">
        <v>133</v>
      </c>
      <c r="R189" t="s">
        <v>54</v>
      </c>
      <c r="S189" t="s">
        <v>55</v>
      </c>
      <c r="T189" t="s">
        <v>109</v>
      </c>
      <c r="U189" t="s">
        <v>218</v>
      </c>
      <c r="X189" t="s">
        <v>269</v>
      </c>
      <c r="Y189" s="17" t="s">
        <v>1201</v>
      </c>
      <c r="AA189" t="s">
        <v>219</v>
      </c>
      <c r="AB189" t="s">
        <v>74</v>
      </c>
      <c r="AC189" s="5">
        <v>41169.932523148149</v>
      </c>
      <c r="AD189" s="5">
        <v>41470.344375000001</v>
      </c>
      <c r="AE189" t="s">
        <v>220</v>
      </c>
      <c r="AF189" t="s">
        <v>220</v>
      </c>
      <c r="AG189">
        <f>WEEKNUM(AD189)</f>
        <v>29</v>
      </c>
      <c r="AH189" t="s">
        <v>46</v>
      </c>
      <c r="AI189" t="s">
        <v>902</v>
      </c>
      <c r="AJ189" t="s">
        <v>1347</v>
      </c>
      <c r="AK189" s="6" t="str">
        <f t="shared" si="15"/>
        <v>x</v>
      </c>
      <c r="AL189" s="6" t="str">
        <f t="shared" si="16"/>
        <v>x</v>
      </c>
      <c r="AM189" s="6" t="str">
        <f t="shared" si="17"/>
        <v>x</v>
      </c>
      <c r="AN189" s="6" t="str">
        <f t="shared" si="18"/>
        <v>x</v>
      </c>
      <c r="AO189" t="s">
        <v>628</v>
      </c>
      <c r="AP189" t="s">
        <v>628</v>
      </c>
      <c r="AQ189" t="s">
        <v>46</v>
      </c>
      <c r="AR189" t="s">
        <v>902</v>
      </c>
      <c r="AS189" t="s">
        <v>1569</v>
      </c>
      <c r="AT189" s="17" t="s">
        <v>1201</v>
      </c>
    </row>
    <row r="190" spans="2:46">
      <c r="B190" t="s">
        <v>631</v>
      </c>
      <c r="C190" t="s">
        <v>632</v>
      </c>
      <c r="D190" t="s">
        <v>1188</v>
      </c>
      <c r="E190" t="s">
        <v>50</v>
      </c>
      <c r="F190" t="s">
        <v>4</v>
      </c>
      <c r="J190" t="s">
        <v>72</v>
      </c>
      <c r="K190" t="s">
        <v>47</v>
      </c>
      <c r="M190" t="s">
        <v>321</v>
      </c>
      <c r="N190" s="5">
        <v>41172.653333333335</v>
      </c>
      <c r="O190" s="5">
        <v>41170.020636574074</v>
      </c>
      <c r="P190" s="5">
        <v>41505.535740740743</v>
      </c>
      <c r="Q190" t="s">
        <v>147</v>
      </c>
      <c r="R190" t="s">
        <v>132</v>
      </c>
      <c r="S190" t="s">
        <v>55</v>
      </c>
      <c r="T190" t="s">
        <v>109</v>
      </c>
      <c r="U190" t="s">
        <v>218</v>
      </c>
      <c r="X190" t="s">
        <v>269</v>
      </c>
      <c r="Y190" s="17" t="s">
        <v>1201</v>
      </c>
      <c r="AA190" t="s">
        <v>49</v>
      </c>
      <c r="AB190" t="s">
        <v>74</v>
      </c>
      <c r="AC190" s="5">
        <v>41170.020636574074</v>
      </c>
      <c r="AD190" s="5">
        <v>41505.535844907405</v>
      </c>
      <c r="AE190" t="s">
        <v>220</v>
      </c>
      <c r="AF190" t="s">
        <v>220</v>
      </c>
      <c r="AG190">
        <f>WEEKNUM(AD190)</f>
        <v>34</v>
      </c>
      <c r="AH190" t="s">
        <v>46</v>
      </c>
      <c r="AI190" t="s">
        <v>902</v>
      </c>
      <c r="AJ190" t="s">
        <v>1569</v>
      </c>
      <c r="AK190" s="6" t="str">
        <f t="shared" si="15"/>
        <v>x</v>
      </c>
      <c r="AL190" s="6" t="str">
        <f t="shared" si="16"/>
        <v>x</v>
      </c>
      <c r="AM190" s="6" t="str">
        <f t="shared" si="17"/>
        <v>x</v>
      </c>
      <c r="AN190" s="6" t="str">
        <f t="shared" si="18"/>
        <v>x</v>
      </c>
      <c r="AO190" t="s">
        <v>631</v>
      </c>
      <c r="AP190" t="s">
        <v>631</v>
      </c>
      <c r="AQ190" t="s">
        <v>46</v>
      </c>
      <c r="AR190" t="s">
        <v>902</v>
      </c>
      <c r="AS190" t="s">
        <v>1560</v>
      </c>
      <c r="AT190" s="17" t="s">
        <v>1201</v>
      </c>
    </row>
    <row r="191" spans="2:46">
      <c r="B191" t="s">
        <v>633</v>
      </c>
      <c r="C191" t="s">
        <v>634</v>
      </c>
      <c r="D191" t="s">
        <v>1188</v>
      </c>
      <c r="E191" t="s">
        <v>50</v>
      </c>
      <c r="F191" t="s">
        <v>4</v>
      </c>
      <c r="I191" t="s">
        <v>635</v>
      </c>
      <c r="J191" t="s">
        <v>84</v>
      </c>
      <c r="K191" t="s">
        <v>108</v>
      </c>
      <c r="M191" t="s">
        <v>271</v>
      </c>
      <c r="N191" s="5">
        <v>41171.639108796298</v>
      </c>
      <c r="O191" s="5">
        <v>41171.390868055554</v>
      </c>
      <c r="P191" s="5">
        <v>41467.625555555554</v>
      </c>
      <c r="Q191" t="s">
        <v>99</v>
      </c>
      <c r="R191" t="s">
        <v>54</v>
      </c>
      <c r="S191" t="s">
        <v>55</v>
      </c>
      <c r="T191" t="s">
        <v>109</v>
      </c>
      <c r="U191" t="s">
        <v>218</v>
      </c>
      <c r="V191" t="s">
        <v>104</v>
      </c>
      <c r="X191" t="s">
        <v>271</v>
      </c>
      <c r="Y191" s="65" t="s">
        <v>1164</v>
      </c>
      <c r="AA191" t="s">
        <v>219</v>
      </c>
      <c r="AB191" t="s">
        <v>74</v>
      </c>
      <c r="AC191" s="5">
        <v>41171.390868055554</v>
      </c>
      <c r="AD191" s="5">
        <v>41467.625555555554</v>
      </c>
      <c r="AE191" t="s">
        <v>220</v>
      </c>
      <c r="AF191" t="s">
        <v>220</v>
      </c>
      <c r="AG191">
        <f>WEEKNUM(AD191)</f>
        <v>28</v>
      </c>
      <c r="AH191" t="s">
        <v>46</v>
      </c>
      <c r="AI191" t="s">
        <v>902</v>
      </c>
      <c r="AJ191" t="s">
        <v>1560</v>
      </c>
      <c r="AK191" s="6" t="str">
        <f t="shared" si="15"/>
        <v>x</v>
      </c>
      <c r="AL191" s="6" t="str">
        <f t="shared" si="16"/>
        <v>x</v>
      </c>
      <c r="AM191" s="6" t="str">
        <f t="shared" si="17"/>
        <v>x</v>
      </c>
      <c r="AN191" s="6" t="str">
        <f t="shared" si="18"/>
        <v>x</v>
      </c>
      <c r="AO191" t="s">
        <v>633</v>
      </c>
      <c r="AP191" t="s">
        <v>633</v>
      </c>
      <c r="AQ191" t="s">
        <v>46</v>
      </c>
      <c r="AR191" t="s">
        <v>902</v>
      </c>
      <c r="AS191" t="s">
        <v>635</v>
      </c>
      <c r="AT191" s="65" t="s">
        <v>1164</v>
      </c>
    </row>
    <row r="192" spans="2:46">
      <c r="B192" t="s">
        <v>636</v>
      </c>
      <c r="C192" t="s">
        <v>637</v>
      </c>
      <c r="D192" t="s">
        <v>1188</v>
      </c>
      <c r="E192" t="s">
        <v>50</v>
      </c>
      <c r="F192" t="s">
        <v>4</v>
      </c>
      <c r="J192" t="s">
        <v>72</v>
      </c>
      <c r="K192" t="s">
        <v>38</v>
      </c>
      <c r="M192" t="s">
        <v>321</v>
      </c>
      <c r="N192" s="5">
        <v>41171.640451388892</v>
      </c>
      <c r="O192" s="5">
        <v>41171.434513888889</v>
      </c>
      <c r="P192" s="5">
        <v>41418.703738425924</v>
      </c>
      <c r="Q192" t="s">
        <v>249</v>
      </c>
      <c r="R192" t="s">
        <v>54</v>
      </c>
      <c r="S192" t="s">
        <v>55</v>
      </c>
      <c r="T192" t="s">
        <v>74</v>
      </c>
      <c r="U192" t="s">
        <v>218</v>
      </c>
      <c r="X192" t="s">
        <v>321</v>
      </c>
      <c r="Y192" s="17" t="s">
        <v>1303</v>
      </c>
      <c r="AA192" t="s">
        <v>42</v>
      </c>
      <c r="AB192" t="s">
        <v>74</v>
      </c>
      <c r="AC192" s="5">
        <v>41171.434513888889</v>
      </c>
      <c r="AD192" s="5">
        <v>41418.703738425924</v>
      </c>
      <c r="AE192" t="s">
        <v>220</v>
      </c>
      <c r="AF192" t="s">
        <v>220</v>
      </c>
      <c r="AG192">
        <f>WEEKNUM(AD192)</f>
        <v>21</v>
      </c>
      <c r="AH192" t="s">
        <v>46</v>
      </c>
      <c r="AI192" t="s">
        <v>902</v>
      </c>
      <c r="AJ192" t="s">
        <v>635</v>
      </c>
      <c r="AK192" s="6" t="str">
        <f t="shared" si="15"/>
        <v>x</v>
      </c>
      <c r="AL192" s="6" t="str">
        <f t="shared" si="16"/>
        <v>x</v>
      </c>
      <c r="AM192" s="6" t="str">
        <f t="shared" si="17"/>
        <v>x</v>
      </c>
      <c r="AN192" s="6" t="str">
        <f t="shared" si="18"/>
        <v>x</v>
      </c>
      <c r="AO192" t="s">
        <v>636</v>
      </c>
      <c r="AP192" t="s">
        <v>636</v>
      </c>
      <c r="AQ192" t="s">
        <v>46</v>
      </c>
      <c r="AR192" t="s">
        <v>902</v>
      </c>
      <c r="AS192" t="s">
        <v>1557</v>
      </c>
      <c r="AT192" s="17" t="s">
        <v>1303</v>
      </c>
    </row>
    <row r="193" spans="2:46">
      <c r="B193" t="s">
        <v>638</v>
      </c>
      <c r="C193" t="s">
        <v>639</v>
      </c>
      <c r="D193" t="s">
        <v>1188</v>
      </c>
      <c r="E193" t="s">
        <v>50</v>
      </c>
      <c r="F193" t="s">
        <v>4</v>
      </c>
      <c r="J193" t="s">
        <v>72</v>
      </c>
      <c r="K193" t="s">
        <v>38</v>
      </c>
      <c r="M193" t="s">
        <v>271</v>
      </c>
      <c r="N193" s="5">
        <v>41172.654606481483</v>
      </c>
      <c r="O193" s="5">
        <v>41171.683240740742</v>
      </c>
      <c r="P193" s="5">
        <v>41536.679594907408</v>
      </c>
      <c r="Q193" t="s">
        <v>249</v>
      </c>
      <c r="R193" t="s">
        <v>54</v>
      </c>
      <c r="S193" t="s">
        <v>55</v>
      </c>
      <c r="T193" t="s">
        <v>118</v>
      </c>
      <c r="U193" t="s">
        <v>215</v>
      </c>
      <c r="X193" t="s">
        <v>338</v>
      </c>
      <c r="Y193" s="17" t="s">
        <v>1164</v>
      </c>
      <c r="AA193" t="s">
        <v>42</v>
      </c>
      <c r="AB193" t="s">
        <v>74</v>
      </c>
      <c r="AC193" s="5">
        <v>41171.683240740742</v>
      </c>
      <c r="AD193" s="5">
        <v>41536.680347222224</v>
      </c>
      <c r="AE193" t="s">
        <v>220</v>
      </c>
      <c r="AF193" t="s">
        <v>220</v>
      </c>
      <c r="AG193">
        <f>WEEKNUM(AD193)</f>
        <v>38</v>
      </c>
      <c r="AH193" t="s">
        <v>46</v>
      </c>
      <c r="AI193" t="s">
        <v>890</v>
      </c>
      <c r="AJ193" t="s">
        <v>1557</v>
      </c>
      <c r="AK193" s="6" t="str">
        <f t="shared" si="15"/>
        <v>x</v>
      </c>
      <c r="AL193" s="6" t="str">
        <f t="shared" si="16"/>
        <v>x</v>
      </c>
      <c r="AM193" s="6" t="str">
        <f t="shared" si="17"/>
        <v>x</v>
      </c>
      <c r="AN193" s="6" t="str">
        <f t="shared" si="18"/>
        <v>x</v>
      </c>
      <c r="AO193" t="s">
        <v>638</v>
      </c>
      <c r="AP193" t="s">
        <v>638</v>
      </c>
      <c r="AQ193" t="s">
        <v>46</v>
      </c>
      <c r="AR193" t="s">
        <v>890</v>
      </c>
      <c r="AS193" t="s">
        <v>1578</v>
      </c>
      <c r="AT193" s="17" t="s">
        <v>1164</v>
      </c>
    </row>
    <row r="194" spans="2:46">
      <c r="B194" t="s">
        <v>640</v>
      </c>
      <c r="C194" t="s">
        <v>641</v>
      </c>
      <c r="D194" t="s">
        <v>67</v>
      </c>
      <c r="E194" t="s">
        <v>36</v>
      </c>
      <c r="F194" t="s">
        <v>4</v>
      </c>
      <c r="J194" t="s">
        <v>72</v>
      </c>
      <c r="K194" t="s">
        <v>38</v>
      </c>
      <c r="M194" t="s">
        <v>338</v>
      </c>
      <c r="N194" s="5">
        <v>41536.677199074074</v>
      </c>
      <c r="O194" s="5">
        <v>41171.688703703701</v>
      </c>
      <c r="P194" s="5"/>
      <c r="T194" t="s">
        <v>118</v>
      </c>
      <c r="U194" t="s">
        <v>318</v>
      </c>
      <c r="X194" t="s">
        <v>338</v>
      </c>
      <c r="Y194" s="17" t="s">
        <v>1164</v>
      </c>
      <c r="AA194" t="s">
        <v>42</v>
      </c>
      <c r="AB194" t="s">
        <v>74</v>
      </c>
      <c r="AC194" s="5">
        <v>41171.688703703701</v>
      </c>
      <c r="AD194" s="5"/>
      <c r="AE194" t="s">
        <v>220</v>
      </c>
      <c r="AF194" t="s">
        <v>220</v>
      </c>
      <c r="AG194">
        <f>WEEKNUM(AD194)</f>
        <v>0</v>
      </c>
      <c r="AH194" t="s">
        <v>46</v>
      </c>
      <c r="AI194" t="s">
        <v>890</v>
      </c>
      <c r="AJ194" t="s">
        <v>1578</v>
      </c>
      <c r="AK194" s="6" t="str">
        <f t="shared" si="15"/>
        <v>x</v>
      </c>
      <c r="AL194" s="6" t="str">
        <f t="shared" si="16"/>
        <v>x</v>
      </c>
      <c r="AM194" s="6" t="str">
        <f t="shared" si="17"/>
        <v>x</v>
      </c>
      <c r="AN194" s="6" t="str">
        <f t="shared" si="18"/>
        <v>x</v>
      </c>
      <c r="AO194" t="s">
        <v>640</v>
      </c>
      <c r="AP194" t="s">
        <v>640</v>
      </c>
      <c r="AQ194" t="s">
        <v>46</v>
      </c>
      <c r="AR194" t="s">
        <v>890</v>
      </c>
      <c r="AS194" t="s">
        <v>1581</v>
      </c>
      <c r="AT194" s="17" t="s">
        <v>1164</v>
      </c>
    </row>
    <row r="195" spans="2:46">
      <c r="B195" t="s">
        <v>642</v>
      </c>
      <c r="C195" t="s">
        <v>643</v>
      </c>
      <c r="D195" t="s">
        <v>71</v>
      </c>
      <c r="E195" t="s">
        <v>36</v>
      </c>
      <c r="F195" t="s">
        <v>4</v>
      </c>
      <c r="J195" t="s">
        <v>72</v>
      </c>
      <c r="K195" t="s">
        <v>47</v>
      </c>
      <c r="L195" s="8">
        <v>2109</v>
      </c>
      <c r="M195" t="s">
        <v>209</v>
      </c>
      <c r="N195" s="5">
        <v>41536.67528935185</v>
      </c>
      <c r="O195" s="5">
        <v>41171.721377314818</v>
      </c>
      <c r="P195" s="5">
        <v>41536.67528935185</v>
      </c>
      <c r="Q195" t="s">
        <v>166</v>
      </c>
      <c r="R195" t="s">
        <v>54</v>
      </c>
      <c r="T195" t="s">
        <v>118</v>
      </c>
      <c r="U195" t="s">
        <v>318</v>
      </c>
      <c r="X195" t="s">
        <v>191</v>
      </c>
      <c r="Y195" s="17" t="s">
        <v>1164</v>
      </c>
      <c r="AA195" t="s">
        <v>219</v>
      </c>
      <c r="AB195" t="s">
        <v>74</v>
      </c>
      <c r="AC195" s="5">
        <v>41171.721377314818</v>
      </c>
      <c r="AD195" s="5"/>
      <c r="AE195" t="s">
        <v>220</v>
      </c>
      <c r="AF195" t="s">
        <v>220</v>
      </c>
      <c r="AG195">
        <f>WEEKNUM(AD195)</f>
        <v>0</v>
      </c>
      <c r="AH195" t="s">
        <v>46</v>
      </c>
      <c r="AI195" t="s">
        <v>890</v>
      </c>
      <c r="AJ195" t="s">
        <v>1581</v>
      </c>
      <c r="AK195" s="6" t="str">
        <f t="shared" si="15"/>
        <v>x</v>
      </c>
      <c r="AL195" s="6" t="str">
        <f t="shared" si="16"/>
        <v>x</v>
      </c>
      <c r="AM195" s="6" t="str">
        <f t="shared" si="17"/>
        <v>x</v>
      </c>
      <c r="AN195" s="6" t="str">
        <f t="shared" si="18"/>
        <v>x</v>
      </c>
      <c r="AO195" t="s">
        <v>642</v>
      </c>
      <c r="AP195" t="s">
        <v>642</v>
      </c>
      <c r="AQ195" t="s">
        <v>46</v>
      </c>
      <c r="AR195" t="s">
        <v>890</v>
      </c>
      <c r="AS195" t="s">
        <v>1559</v>
      </c>
      <c r="AT195" s="17" t="s">
        <v>1164</v>
      </c>
    </row>
    <row r="196" spans="2:46">
      <c r="B196" t="s">
        <v>644</v>
      </c>
      <c r="C196" t="s">
        <v>645</v>
      </c>
      <c r="D196" t="s">
        <v>67</v>
      </c>
      <c r="E196" t="s">
        <v>36</v>
      </c>
      <c r="F196" t="s">
        <v>4</v>
      </c>
      <c r="J196" t="s">
        <v>72</v>
      </c>
      <c r="K196" t="s">
        <v>47</v>
      </c>
      <c r="L196" s="8">
        <v>1139</v>
      </c>
      <c r="M196" t="s">
        <v>209</v>
      </c>
      <c r="N196" s="5">
        <v>41172.656782407408</v>
      </c>
      <c r="O196" s="5">
        <v>41172.403344907405</v>
      </c>
      <c r="P196" s="5"/>
      <c r="Q196" t="s">
        <v>166</v>
      </c>
      <c r="T196" t="s">
        <v>118</v>
      </c>
      <c r="U196" t="s">
        <v>318</v>
      </c>
      <c r="X196" t="s">
        <v>209</v>
      </c>
      <c r="Y196" s="17" t="s">
        <v>1164</v>
      </c>
      <c r="AA196" t="s">
        <v>219</v>
      </c>
      <c r="AB196" t="s">
        <v>74</v>
      </c>
      <c r="AC196" s="5">
        <v>41172.403344907405</v>
      </c>
      <c r="AD196" s="5"/>
      <c r="AE196" t="s">
        <v>220</v>
      </c>
      <c r="AF196" t="s">
        <v>220</v>
      </c>
      <c r="AG196">
        <f>WEEKNUM(AD196)</f>
        <v>0</v>
      </c>
      <c r="AH196" t="s">
        <v>46</v>
      </c>
      <c r="AI196" t="s">
        <v>890</v>
      </c>
      <c r="AJ196" t="s">
        <v>1559</v>
      </c>
      <c r="AK196" s="6" t="str">
        <f t="shared" ref="AK196:AK259" si="19">IF(ISERROR(MATCH(AO196,AP196,0)),"ERROR","x")</f>
        <v>x</v>
      </c>
      <c r="AL196" s="6" t="str">
        <f t="shared" ref="AL196:AL259" si="20">IF(ISERROR(MATCH(AH196,AQ196,0)),"ERROR","x")</f>
        <v>x</v>
      </c>
      <c r="AM196" s="6" t="str">
        <f t="shared" ref="AM196:AM259" si="21">IF(ISERROR(MATCH(Y196,AT196,0)),"ERROR","x")</f>
        <v>x</v>
      </c>
      <c r="AN196" s="6" t="str">
        <f t="shared" ref="AN196:AN259" si="22">IF(ISERROR(MATCH(AI196,AR196,0)),"ERROR","x")</f>
        <v>x</v>
      </c>
      <c r="AO196" t="s">
        <v>644</v>
      </c>
      <c r="AP196" t="s">
        <v>644</v>
      </c>
      <c r="AQ196" t="s">
        <v>46</v>
      </c>
      <c r="AR196" t="s">
        <v>890</v>
      </c>
      <c r="AS196" t="s">
        <v>1569</v>
      </c>
      <c r="AT196" s="17" t="s">
        <v>1164</v>
      </c>
    </row>
    <row r="197" spans="2:46">
      <c r="B197" t="s">
        <v>646</v>
      </c>
      <c r="C197" t="s">
        <v>647</v>
      </c>
      <c r="D197" t="s">
        <v>1188</v>
      </c>
      <c r="E197" t="s">
        <v>50</v>
      </c>
      <c r="F197" t="s">
        <v>4</v>
      </c>
      <c r="J197" t="s">
        <v>72</v>
      </c>
      <c r="K197" t="s">
        <v>38</v>
      </c>
      <c r="M197" t="s">
        <v>321</v>
      </c>
      <c r="N197" s="5">
        <v>41176.349062499998</v>
      </c>
      <c r="O197" s="5">
        <v>41172.702418981484</v>
      </c>
      <c r="P197" s="5">
        <v>41467.626979166664</v>
      </c>
      <c r="Q197" t="s">
        <v>61</v>
      </c>
      <c r="R197" t="s">
        <v>54</v>
      </c>
      <c r="S197" t="s">
        <v>55</v>
      </c>
      <c r="T197" t="s">
        <v>118</v>
      </c>
      <c r="U197" t="s">
        <v>218</v>
      </c>
      <c r="X197" t="s">
        <v>321</v>
      </c>
      <c r="Y197" s="17" t="s">
        <v>1164</v>
      </c>
      <c r="AA197" t="s">
        <v>42</v>
      </c>
      <c r="AB197" t="s">
        <v>74</v>
      </c>
      <c r="AC197" s="5">
        <v>41172.702418981484</v>
      </c>
      <c r="AD197" s="5">
        <v>41467.626979166664</v>
      </c>
      <c r="AE197" t="s">
        <v>220</v>
      </c>
      <c r="AF197" t="s">
        <v>220</v>
      </c>
      <c r="AG197">
        <f>WEEKNUM(AD197)</f>
        <v>28</v>
      </c>
      <c r="AH197" t="s">
        <v>46</v>
      </c>
      <c r="AI197" t="s">
        <v>902</v>
      </c>
      <c r="AJ197" t="s">
        <v>1569</v>
      </c>
      <c r="AK197" s="6" t="str">
        <f t="shared" si="19"/>
        <v>x</v>
      </c>
      <c r="AL197" s="6" t="str">
        <f t="shared" si="20"/>
        <v>x</v>
      </c>
      <c r="AM197" s="6" t="str">
        <f t="shared" si="21"/>
        <v>x</v>
      </c>
      <c r="AN197" s="6" t="str">
        <f t="shared" si="22"/>
        <v>x</v>
      </c>
      <c r="AO197" t="s">
        <v>646</v>
      </c>
      <c r="AP197" t="s">
        <v>646</v>
      </c>
      <c r="AQ197" t="s">
        <v>46</v>
      </c>
      <c r="AR197" t="s">
        <v>902</v>
      </c>
      <c r="AS197" t="s">
        <v>1556</v>
      </c>
      <c r="AT197" s="17" t="s">
        <v>1164</v>
      </c>
    </row>
    <row r="198" spans="2:46">
      <c r="B198" t="s">
        <v>648</v>
      </c>
      <c r="C198" t="s">
        <v>649</v>
      </c>
      <c r="D198" t="s">
        <v>1188</v>
      </c>
      <c r="E198" t="s">
        <v>50</v>
      </c>
      <c r="F198" t="s">
        <v>4</v>
      </c>
      <c r="I198" t="s">
        <v>650</v>
      </c>
      <c r="J198" t="s">
        <v>84</v>
      </c>
      <c r="K198" t="s">
        <v>108</v>
      </c>
      <c r="M198" t="s">
        <v>271</v>
      </c>
      <c r="N198" s="5">
        <v>41176.349652777775</v>
      </c>
      <c r="O198" s="5">
        <v>41172.723773148151</v>
      </c>
      <c r="P198" s="5">
        <v>41467.627824074072</v>
      </c>
      <c r="Q198" t="s">
        <v>99</v>
      </c>
      <c r="R198" t="s">
        <v>54</v>
      </c>
      <c r="S198" t="s">
        <v>55</v>
      </c>
      <c r="T198" t="s">
        <v>118</v>
      </c>
      <c r="U198" t="s">
        <v>218</v>
      </c>
      <c r="V198" t="s">
        <v>104</v>
      </c>
      <c r="X198" t="s">
        <v>271</v>
      </c>
      <c r="Y198" s="17" t="s">
        <v>1164</v>
      </c>
      <c r="AA198" t="s">
        <v>42</v>
      </c>
      <c r="AB198" t="s">
        <v>74</v>
      </c>
      <c r="AC198" s="5">
        <v>41172.723773148151</v>
      </c>
      <c r="AD198" s="5">
        <v>41467.627824074072</v>
      </c>
      <c r="AE198" t="s">
        <v>220</v>
      </c>
      <c r="AF198" t="s">
        <v>220</v>
      </c>
      <c r="AG198">
        <f>WEEKNUM(AD198)</f>
        <v>28</v>
      </c>
      <c r="AH198" t="s">
        <v>46</v>
      </c>
      <c r="AI198" t="s">
        <v>902</v>
      </c>
      <c r="AJ198" t="s">
        <v>1556</v>
      </c>
      <c r="AK198" s="6" t="str">
        <f t="shared" si="19"/>
        <v>x</v>
      </c>
      <c r="AL198" s="6" t="str">
        <f t="shared" si="20"/>
        <v>x</v>
      </c>
      <c r="AM198" s="6" t="str">
        <f t="shared" si="21"/>
        <v>x</v>
      </c>
      <c r="AN198" s="6" t="str">
        <f t="shared" si="22"/>
        <v>x</v>
      </c>
      <c r="AO198" t="s">
        <v>648</v>
      </c>
      <c r="AP198" t="s">
        <v>648</v>
      </c>
      <c r="AQ198" t="s">
        <v>46</v>
      </c>
      <c r="AR198" t="s">
        <v>902</v>
      </c>
      <c r="AS198" t="s">
        <v>635</v>
      </c>
      <c r="AT198" s="17" t="s">
        <v>1164</v>
      </c>
    </row>
    <row r="199" spans="2:46">
      <c r="B199" t="s">
        <v>651</v>
      </c>
      <c r="C199" t="s">
        <v>652</v>
      </c>
      <c r="D199" t="s">
        <v>67</v>
      </c>
      <c r="E199" t="s">
        <v>36</v>
      </c>
      <c r="F199" t="s">
        <v>4</v>
      </c>
      <c r="J199" t="s">
        <v>72</v>
      </c>
      <c r="K199" t="s">
        <v>47</v>
      </c>
      <c r="L199" s="8"/>
      <c r="M199" t="s">
        <v>191</v>
      </c>
      <c r="N199" s="5">
        <v>41176.357199074075</v>
      </c>
      <c r="O199" s="5">
        <v>41173.620428240742</v>
      </c>
      <c r="P199" s="5"/>
      <c r="Q199" t="s">
        <v>166</v>
      </c>
      <c r="T199" t="s">
        <v>118</v>
      </c>
      <c r="X199" t="s">
        <v>191</v>
      </c>
      <c r="Y199" s="17" t="s">
        <v>1164</v>
      </c>
      <c r="AA199" t="s">
        <v>219</v>
      </c>
      <c r="AB199" t="s">
        <v>74</v>
      </c>
      <c r="AC199" s="5">
        <v>41173.620428240742</v>
      </c>
      <c r="AD199" s="5"/>
      <c r="AE199" t="s">
        <v>220</v>
      </c>
      <c r="AF199" t="s">
        <v>220</v>
      </c>
      <c r="AG199">
        <f>WEEKNUM(AD199)</f>
        <v>0</v>
      </c>
      <c r="AH199" t="s">
        <v>46</v>
      </c>
      <c r="AI199" t="s">
        <v>890</v>
      </c>
      <c r="AJ199" t="s">
        <v>635</v>
      </c>
      <c r="AK199" s="6" t="str">
        <f t="shared" si="19"/>
        <v>x</v>
      </c>
      <c r="AL199" s="6" t="str">
        <f t="shared" si="20"/>
        <v>x</v>
      </c>
      <c r="AM199" s="6" t="str">
        <f t="shared" si="21"/>
        <v>x</v>
      </c>
      <c r="AN199" s="6" t="str">
        <f t="shared" si="22"/>
        <v>x</v>
      </c>
      <c r="AO199" t="s">
        <v>651</v>
      </c>
      <c r="AP199" t="s">
        <v>651</v>
      </c>
      <c r="AQ199" t="s">
        <v>46</v>
      </c>
      <c r="AR199" t="s">
        <v>890</v>
      </c>
      <c r="AS199" t="s">
        <v>668</v>
      </c>
      <c r="AT199" s="17" t="s">
        <v>1164</v>
      </c>
    </row>
    <row r="200" spans="2:46">
      <c r="B200" t="s">
        <v>653</v>
      </c>
      <c r="C200" t="s">
        <v>654</v>
      </c>
      <c r="D200" t="s">
        <v>71</v>
      </c>
      <c r="E200" t="s">
        <v>36</v>
      </c>
      <c r="F200" t="s">
        <v>4</v>
      </c>
      <c r="J200" t="s">
        <v>72</v>
      </c>
      <c r="K200" t="s">
        <v>47</v>
      </c>
      <c r="M200" t="s">
        <v>321</v>
      </c>
      <c r="N200" s="5">
        <v>41536.660578703704</v>
      </c>
      <c r="O200" s="5">
        <v>41173.650289351855</v>
      </c>
      <c r="P200" s="5">
        <v>41536.660729166666</v>
      </c>
      <c r="Q200" t="s">
        <v>166</v>
      </c>
      <c r="R200" t="s">
        <v>54</v>
      </c>
      <c r="T200" t="s">
        <v>118</v>
      </c>
      <c r="U200" t="s">
        <v>318</v>
      </c>
      <c r="X200" t="s">
        <v>191</v>
      </c>
      <c r="Y200" s="17" t="s">
        <v>1164</v>
      </c>
      <c r="AA200" t="s">
        <v>219</v>
      </c>
      <c r="AB200" t="s">
        <v>74</v>
      </c>
      <c r="AC200" s="5">
        <v>41173.650289351855</v>
      </c>
      <c r="AD200" s="5"/>
      <c r="AE200" t="s">
        <v>220</v>
      </c>
      <c r="AF200" t="s">
        <v>220</v>
      </c>
      <c r="AG200">
        <f>WEEKNUM(AD200)</f>
        <v>0</v>
      </c>
      <c r="AH200" t="s">
        <v>46</v>
      </c>
      <c r="AI200" t="s">
        <v>890</v>
      </c>
      <c r="AJ200" t="s">
        <v>668</v>
      </c>
      <c r="AK200" s="6" t="str">
        <f t="shared" si="19"/>
        <v>x</v>
      </c>
      <c r="AL200" s="6" t="str">
        <f t="shared" si="20"/>
        <v>x</v>
      </c>
      <c r="AM200" s="6" t="str">
        <f t="shared" si="21"/>
        <v>x</v>
      </c>
      <c r="AN200" s="6" t="str">
        <f t="shared" si="22"/>
        <v>x</v>
      </c>
      <c r="AO200" t="s">
        <v>653</v>
      </c>
      <c r="AP200" t="s">
        <v>653</v>
      </c>
      <c r="AQ200" t="s">
        <v>46</v>
      </c>
      <c r="AR200" t="s">
        <v>890</v>
      </c>
      <c r="AS200" t="s">
        <v>1565</v>
      </c>
      <c r="AT200" s="17" t="s">
        <v>1164</v>
      </c>
    </row>
    <row r="201" spans="2:46">
      <c r="B201" t="s">
        <v>655</v>
      </c>
      <c r="C201" t="s">
        <v>656</v>
      </c>
      <c r="D201" t="s">
        <v>91</v>
      </c>
      <c r="E201" t="s">
        <v>83</v>
      </c>
      <c r="F201" t="s">
        <v>4</v>
      </c>
      <c r="J201" t="s">
        <v>72</v>
      </c>
      <c r="K201" t="s">
        <v>47</v>
      </c>
      <c r="M201" t="s">
        <v>268</v>
      </c>
      <c r="N201" s="5">
        <v>41538.516296296293</v>
      </c>
      <c r="O201" s="5">
        <v>41173.775000000001</v>
      </c>
      <c r="P201" s="5">
        <v>41538.597685185188</v>
      </c>
      <c r="Q201" t="s">
        <v>306</v>
      </c>
      <c r="R201" t="s">
        <v>54</v>
      </c>
      <c r="T201" t="s">
        <v>118</v>
      </c>
      <c r="U201" t="s">
        <v>244</v>
      </c>
      <c r="X201" t="s">
        <v>209</v>
      </c>
      <c r="Y201" s="17" t="s">
        <v>1201</v>
      </c>
      <c r="AA201" t="s">
        <v>219</v>
      </c>
      <c r="AB201" t="s">
        <v>74</v>
      </c>
      <c r="AC201" s="5">
        <v>41173.775000000001</v>
      </c>
      <c r="AD201" s="5"/>
      <c r="AE201" t="s">
        <v>220</v>
      </c>
      <c r="AF201" t="s">
        <v>220</v>
      </c>
      <c r="AG201">
        <f>WEEKNUM(AD201)</f>
        <v>0</v>
      </c>
      <c r="AH201" t="s">
        <v>46</v>
      </c>
      <c r="AI201" t="s">
        <v>890</v>
      </c>
      <c r="AJ201" t="s">
        <v>1565</v>
      </c>
      <c r="AK201" s="6" t="str">
        <f t="shared" si="19"/>
        <v>x</v>
      </c>
      <c r="AL201" s="6" t="str">
        <f t="shared" si="20"/>
        <v>x</v>
      </c>
      <c r="AM201" s="6" t="str">
        <f t="shared" si="21"/>
        <v>x</v>
      </c>
      <c r="AN201" s="6" t="str">
        <f t="shared" si="22"/>
        <v>x</v>
      </c>
      <c r="AO201" t="s">
        <v>655</v>
      </c>
      <c r="AP201" t="s">
        <v>655</v>
      </c>
      <c r="AQ201" t="s">
        <v>46</v>
      </c>
      <c r="AR201" t="s">
        <v>890</v>
      </c>
      <c r="AS201" t="s">
        <v>1529</v>
      </c>
      <c r="AT201" s="17" t="s">
        <v>1201</v>
      </c>
    </row>
    <row r="202" spans="2:46">
      <c r="B202" t="s">
        <v>657</v>
      </c>
      <c r="C202" t="s">
        <v>658</v>
      </c>
      <c r="D202" t="s">
        <v>1188</v>
      </c>
      <c r="E202" t="s">
        <v>50</v>
      </c>
      <c r="F202" t="s">
        <v>4</v>
      </c>
      <c r="J202" t="s">
        <v>72</v>
      </c>
      <c r="K202" t="s">
        <v>108</v>
      </c>
      <c r="L202" s="8"/>
      <c r="M202" t="s">
        <v>321</v>
      </c>
      <c r="N202" s="5">
        <v>41177.580104166664</v>
      </c>
      <c r="O202" s="5">
        <v>41177.546643518515</v>
      </c>
      <c r="P202" s="5">
        <v>41418.704456018517</v>
      </c>
      <c r="Q202" t="s">
        <v>99</v>
      </c>
      <c r="R202" t="s">
        <v>326</v>
      </c>
      <c r="S202" t="s">
        <v>55</v>
      </c>
      <c r="T202" t="s">
        <v>118</v>
      </c>
      <c r="U202" t="s">
        <v>218</v>
      </c>
      <c r="X202" t="s">
        <v>321</v>
      </c>
      <c r="Y202" s="17" t="s">
        <v>1164</v>
      </c>
      <c r="AA202" t="s">
        <v>49</v>
      </c>
      <c r="AB202" t="s">
        <v>74</v>
      </c>
      <c r="AC202" s="5">
        <v>41177.546643518515</v>
      </c>
      <c r="AD202" s="5">
        <v>41418.704456018517</v>
      </c>
      <c r="AE202" t="s">
        <v>220</v>
      </c>
      <c r="AF202" t="s">
        <v>220</v>
      </c>
      <c r="AG202">
        <f>WEEKNUM(AD202)</f>
        <v>21</v>
      </c>
      <c r="AH202" t="s">
        <v>46</v>
      </c>
      <c r="AI202" t="s">
        <v>902</v>
      </c>
      <c r="AJ202" t="s">
        <v>1529</v>
      </c>
      <c r="AK202" s="6" t="str">
        <f t="shared" si="19"/>
        <v>x</v>
      </c>
      <c r="AL202" s="6" t="str">
        <f t="shared" si="20"/>
        <v>x</v>
      </c>
      <c r="AM202" s="6" t="str">
        <f t="shared" si="21"/>
        <v>x</v>
      </c>
      <c r="AN202" s="6" t="str">
        <f t="shared" si="22"/>
        <v>x</v>
      </c>
      <c r="AO202" t="s">
        <v>657</v>
      </c>
      <c r="AP202" t="s">
        <v>657</v>
      </c>
      <c r="AQ202" t="s">
        <v>46</v>
      </c>
      <c r="AR202" t="s">
        <v>902</v>
      </c>
      <c r="AS202" t="s">
        <v>1558</v>
      </c>
      <c r="AT202" s="17" t="s">
        <v>1164</v>
      </c>
    </row>
    <row r="203" spans="2:46">
      <c r="B203" t="s">
        <v>659</v>
      </c>
      <c r="C203" t="s">
        <v>660</v>
      </c>
      <c r="D203" t="s">
        <v>1188</v>
      </c>
      <c r="E203" t="s">
        <v>50</v>
      </c>
      <c r="F203" t="s">
        <v>4</v>
      </c>
      <c r="J203" t="s">
        <v>72</v>
      </c>
      <c r="K203" t="s">
        <v>108</v>
      </c>
      <c r="L203" s="8">
        <v>3094</v>
      </c>
      <c r="M203" t="s">
        <v>321</v>
      </c>
      <c r="N203" s="5">
        <v>41177.580578703702</v>
      </c>
      <c r="O203" s="5">
        <v>41177.558136574073</v>
      </c>
      <c r="P203" s="5">
        <v>41590.875173611108</v>
      </c>
      <c r="Q203" t="s">
        <v>133</v>
      </c>
      <c r="R203" t="s">
        <v>54</v>
      </c>
      <c r="S203" t="s">
        <v>55</v>
      </c>
      <c r="T203" t="s">
        <v>118</v>
      </c>
      <c r="U203" t="s">
        <v>318</v>
      </c>
      <c r="X203" t="s">
        <v>321</v>
      </c>
      <c r="Y203" s="17" t="s">
        <v>1164</v>
      </c>
      <c r="AA203" t="s">
        <v>49</v>
      </c>
      <c r="AB203" t="s">
        <v>74</v>
      </c>
      <c r="AC203" s="5">
        <v>41177.558136574073</v>
      </c>
      <c r="AD203" s="5">
        <v>41590.875393518516</v>
      </c>
      <c r="AE203" t="s">
        <v>220</v>
      </c>
      <c r="AF203" t="s">
        <v>220</v>
      </c>
      <c r="AG203">
        <f>WEEKNUM(AD203)</f>
        <v>46</v>
      </c>
      <c r="AH203" t="s">
        <v>46</v>
      </c>
      <c r="AI203" t="s">
        <v>902</v>
      </c>
      <c r="AJ203" t="s">
        <v>1558</v>
      </c>
      <c r="AK203" s="6" t="str">
        <f t="shared" si="19"/>
        <v>x</v>
      </c>
      <c r="AL203" s="6" t="str">
        <f t="shared" si="20"/>
        <v>x</v>
      </c>
      <c r="AM203" s="6" t="str">
        <f t="shared" si="21"/>
        <v>x</v>
      </c>
      <c r="AN203" s="6" t="str">
        <f t="shared" si="22"/>
        <v>x</v>
      </c>
      <c r="AO203" t="s">
        <v>659</v>
      </c>
      <c r="AP203" t="s">
        <v>659</v>
      </c>
      <c r="AQ203" t="s">
        <v>46</v>
      </c>
      <c r="AR203" t="s">
        <v>902</v>
      </c>
      <c r="AS203" t="s">
        <v>1559</v>
      </c>
      <c r="AT203" s="17" t="s">
        <v>1164</v>
      </c>
    </row>
    <row r="204" spans="2:46">
      <c r="B204" t="s">
        <v>661</v>
      </c>
      <c r="C204" t="s">
        <v>662</v>
      </c>
      <c r="D204" t="s">
        <v>1188</v>
      </c>
      <c r="E204" t="s">
        <v>50</v>
      </c>
      <c r="F204" t="s">
        <v>4</v>
      </c>
      <c r="J204" t="s">
        <v>130</v>
      </c>
      <c r="K204" t="s">
        <v>108</v>
      </c>
      <c r="M204" t="s">
        <v>131</v>
      </c>
      <c r="N204" s="5">
        <v>41402.681805555556</v>
      </c>
      <c r="O204" s="5">
        <v>41177.702048611114</v>
      </c>
      <c r="P204" s="5">
        <v>41584.702824074076</v>
      </c>
      <c r="Q204" t="s">
        <v>133</v>
      </c>
      <c r="R204" t="s">
        <v>54</v>
      </c>
      <c r="S204" t="s">
        <v>55</v>
      </c>
      <c r="T204" t="s">
        <v>74</v>
      </c>
      <c r="U204" t="s">
        <v>313</v>
      </c>
      <c r="V204" t="s">
        <v>373</v>
      </c>
      <c r="X204" t="s">
        <v>319</v>
      </c>
      <c r="Y204" s="17" t="s">
        <v>1309</v>
      </c>
      <c r="Z204" t="s">
        <v>1361</v>
      </c>
      <c r="AA204" t="s">
        <v>219</v>
      </c>
      <c r="AB204" t="s">
        <v>74</v>
      </c>
      <c r="AC204" s="5">
        <v>41177.702048611114</v>
      </c>
      <c r="AD204" s="5">
        <v>41584.702824074076</v>
      </c>
      <c r="AE204" t="s">
        <v>45</v>
      </c>
      <c r="AF204" t="s">
        <v>58</v>
      </c>
      <c r="AG204">
        <f>WEEKNUM(AD204)</f>
        <v>45</v>
      </c>
      <c r="AH204" t="s">
        <v>46</v>
      </c>
      <c r="AI204" t="s">
        <v>906</v>
      </c>
      <c r="AJ204" t="s">
        <v>1559</v>
      </c>
      <c r="AK204" s="6" t="str">
        <f t="shared" si="19"/>
        <v>x</v>
      </c>
      <c r="AL204" s="6" t="str">
        <f t="shared" si="20"/>
        <v>x</v>
      </c>
      <c r="AM204" s="6" t="str">
        <f t="shared" si="21"/>
        <v>x</v>
      </c>
      <c r="AN204" s="6" t="str">
        <f t="shared" si="22"/>
        <v>x</v>
      </c>
      <c r="AO204" t="s">
        <v>661</v>
      </c>
      <c r="AP204" t="s">
        <v>661</v>
      </c>
      <c r="AQ204" t="s">
        <v>46</v>
      </c>
      <c r="AR204" t="s">
        <v>906</v>
      </c>
      <c r="AS204" t="s">
        <v>1347</v>
      </c>
      <c r="AT204" s="17" t="s">
        <v>1309</v>
      </c>
    </row>
    <row r="205" spans="2:46">
      <c r="B205" t="s">
        <v>663</v>
      </c>
      <c r="C205" t="s">
        <v>664</v>
      </c>
      <c r="D205" t="s">
        <v>1188</v>
      </c>
      <c r="E205" t="s">
        <v>50</v>
      </c>
      <c r="F205" t="s">
        <v>4</v>
      </c>
      <c r="J205" t="s">
        <v>72</v>
      </c>
      <c r="K205" t="s">
        <v>47</v>
      </c>
      <c r="M205" t="s">
        <v>191</v>
      </c>
      <c r="N205" s="5">
        <v>41184.346608796295</v>
      </c>
      <c r="O205" s="5">
        <v>41178.682476851849</v>
      </c>
      <c r="P205" s="5">
        <v>41536.664189814815</v>
      </c>
      <c r="Q205" t="s">
        <v>166</v>
      </c>
      <c r="R205" t="s">
        <v>54</v>
      </c>
      <c r="S205" t="s">
        <v>55</v>
      </c>
      <c r="T205" t="s">
        <v>118</v>
      </c>
      <c r="U205" t="s">
        <v>318</v>
      </c>
      <c r="X205" t="s">
        <v>191</v>
      </c>
      <c r="Y205" s="17" t="s">
        <v>1164</v>
      </c>
      <c r="AA205" t="s">
        <v>219</v>
      </c>
      <c r="AB205" t="s">
        <v>74</v>
      </c>
      <c r="AC205" s="5">
        <v>41178.682476851849</v>
      </c>
      <c r="AD205" s="5">
        <v>41536.664189814815</v>
      </c>
      <c r="AE205" t="s">
        <v>220</v>
      </c>
      <c r="AF205" t="s">
        <v>220</v>
      </c>
      <c r="AG205">
        <f>WEEKNUM(AD205)</f>
        <v>38</v>
      </c>
      <c r="AH205" t="s">
        <v>46</v>
      </c>
      <c r="AI205" t="s">
        <v>890</v>
      </c>
      <c r="AJ205" t="s">
        <v>1347</v>
      </c>
      <c r="AK205" s="6" t="str">
        <f t="shared" si="19"/>
        <v>x</v>
      </c>
      <c r="AL205" s="6" t="str">
        <f t="shared" si="20"/>
        <v>x</v>
      </c>
      <c r="AM205" s="6" t="str">
        <f t="shared" si="21"/>
        <v>x</v>
      </c>
      <c r="AN205" s="6" t="str">
        <f t="shared" si="22"/>
        <v>x</v>
      </c>
      <c r="AO205" t="s">
        <v>663</v>
      </c>
      <c r="AP205" t="s">
        <v>663</v>
      </c>
      <c r="AQ205" t="s">
        <v>46</v>
      </c>
      <c r="AR205" t="s">
        <v>890</v>
      </c>
      <c r="AS205" t="s">
        <v>1565</v>
      </c>
      <c r="AT205" s="17" t="s">
        <v>1164</v>
      </c>
    </row>
    <row r="206" spans="2:46">
      <c r="B206" t="s">
        <v>665</v>
      </c>
      <c r="C206" t="s">
        <v>1680</v>
      </c>
      <c r="D206" t="s">
        <v>91</v>
      </c>
      <c r="E206" t="s">
        <v>36</v>
      </c>
      <c r="F206" t="s">
        <v>4</v>
      </c>
      <c r="J206" t="s">
        <v>1165</v>
      </c>
      <c r="K206" t="s">
        <v>47</v>
      </c>
      <c r="M206" t="s">
        <v>1166</v>
      </c>
      <c r="N206" s="5">
        <v>41401.488113425927</v>
      </c>
      <c r="O206" s="5">
        <v>41178.683553240742</v>
      </c>
      <c r="P206" s="5">
        <v>41536.688819444447</v>
      </c>
      <c r="Q206" t="s">
        <v>166</v>
      </c>
      <c r="R206" t="s">
        <v>54</v>
      </c>
      <c r="T206" t="s">
        <v>118</v>
      </c>
      <c r="X206" t="s">
        <v>191</v>
      </c>
      <c r="Y206" s="17" t="s">
        <v>1123</v>
      </c>
      <c r="AA206" t="s">
        <v>49</v>
      </c>
      <c r="AB206" t="s">
        <v>74</v>
      </c>
      <c r="AC206" s="5">
        <v>41178.683553240742</v>
      </c>
      <c r="AD206" s="5"/>
      <c r="AE206" t="s">
        <v>220</v>
      </c>
      <c r="AF206" t="s">
        <v>309</v>
      </c>
      <c r="AG206">
        <f>WEEKNUM(AD206)</f>
        <v>0</v>
      </c>
      <c r="AH206" t="s">
        <v>46</v>
      </c>
      <c r="AI206" t="s">
        <v>904</v>
      </c>
      <c r="AJ206" t="s">
        <v>1565</v>
      </c>
      <c r="AK206" s="6" t="str">
        <f t="shared" si="19"/>
        <v>x</v>
      </c>
      <c r="AL206" s="6" t="str">
        <f t="shared" si="20"/>
        <v>x</v>
      </c>
      <c r="AM206" s="6" t="str">
        <f t="shared" si="21"/>
        <v>x</v>
      </c>
      <c r="AN206" s="6" t="str">
        <f t="shared" si="22"/>
        <v>x</v>
      </c>
      <c r="AO206" t="s">
        <v>665</v>
      </c>
      <c r="AP206" t="s">
        <v>665</v>
      </c>
      <c r="AQ206" t="s">
        <v>46</v>
      </c>
      <c r="AR206" t="s">
        <v>904</v>
      </c>
      <c r="AS206" t="s">
        <v>1582</v>
      </c>
      <c r="AT206" s="17" t="s">
        <v>1123</v>
      </c>
    </row>
    <row r="207" spans="2:46">
      <c r="B207" t="s">
        <v>666</v>
      </c>
      <c r="C207" t="s">
        <v>667</v>
      </c>
      <c r="D207" t="s">
        <v>1188</v>
      </c>
      <c r="E207" t="s">
        <v>50</v>
      </c>
      <c r="F207" t="s">
        <v>4</v>
      </c>
      <c r="I207" t="s">
        <v>668</v>
      </c>
      <c r="J207" t="s">
        <v>84</v>
      </c>
      <c r="K207" t="s">
        <v>47</v>
      </c>
      <c r="M207" t="s">
        <v>321</v>
      </c>
      <c r="N207" s="5">
        <v>41190.388668981483</v>
      </c>
      <c r="O207" s="5">
        <v>41178.690335648149</v>
      </c>
      <c r="P207" s="5">
        <v>41547.389513888891</v>
      </c>
      <c r="Q207" t="s">
        <v>166</v>
      </c>
      <c r="R207" t="s">
        <v>54</v>
      </c>
      <c r="S207" t="s">
        <v>55</v>
      </c>
      <c r="T207" t="s">
        <v>74</v>
      </c>
      <c r="U207" t="s">
        <v>318</v>
      </c>
      <c r="V207" t="s">
        <v>104</v>
      </c>
      <c r="X207" t="s">
        <v>271</v>
      </c>
      <c r="Y207" s="17" t="s">
        <v>1164</v>
      </c>
      <c r="AA207" t="s">
        <v>49</v>
      </c>
      <c r="AB207" t="s">
        <v>74</v>
      </c>
      <c r="AC207" s="5">
        <v>41178.690335648149</v>
      </c>
      <c r="AD207" s="5">
        <v>41547.389513888891</v>
      </c>
      <c r="AE207" t="s">
        <v>220</v>
      </c>
      <c r="AF207" t="s">
        <v>220</v>
      </c>
      <c r="AG207">
        <f>WEEKNUM(AD207)</f>
        <v>40</v>
      </c>
      <c r="AH207" t="s">
        <v>46</v>
      </c>
      <c r="AI207" t="s">
        <v>902</v>
      </c>
      <c r="AJ207" t="s">
        <v>1582</v>
      </c>
      <c r="AK207" s="6" t="str">
        <f t="shared" si="19"/>
        <v>x</v>
      </c>
      <c r="AL207" s="6" t="str">
        <f t="shared" si="20"/>
        <v>x</v>
      </c>
      <c r="AM207" s="6" t="str">
        <f t="shared" si="21"/>
        <v>x</v>
      </c>
      <c r="AN207" s="6" t="str">
        <f t="shared" si="22"/>
        <v>x</v>
      </c>
      <c r="AO207" t="s">
        <v>666</v>
      </c>
      <c r="AP207" t="s">
        <v>666</v>
      </c>
      <c r="AQ207" t="s">
        <v>46</v>
      </c>
      <c r="AR207" t="s">
        <v>902</v>
      </c>
      <c r="AS207" t="s">
        <v>668</v>
      </c>
      <c r="AT207" s="17" t="s">
        <v>1164</v>
      </c>
    </row>
    <row r="208" spans="2:46">
      <c r="B208" t="s">
        <v>669</v>
      </c>
      <c r="C208" t="s">
        <v>670</v>
      </c>
      <c r="D208" t="s">
        <v>1188</v>
      </c>
      <c r="E208" t="s">
        <v>50</v>
      </c>
      <c r="F208" t="s">
        <v>4</v>
      </c>
      <c r="I208" t="s">
        <v>671</v>
      </c>
      <c r="J208" t="s">
        <v>245</v>
      </c>
      <c r="K208" t="s">
        <v>38</v>
      </c>
      <c r="M208" t="s">
        <v>494</v>
      </c>
      <c r="N208" s="5">
        <v>41295.559664351851</v>
      </c>
      <c r="O208" s="5">
        <v>41178.693460648145</v>
      </c>
      <c r="P208" s="5">
        <v>41417.586041666669</v>
      </c>
      <c r="Q208" t="s">
        <v>99</v>
      </c>
      <c r="R208" t="s">
        <v>54</v>
      </c>
      <c r="S208" t="s">
        <v>55</v>
      </c>
      <c r="T208" t="s">
        <v>74</v>
      </c>
      <c r="U208" t="s">
        <v>270</v>
      </c>
      <c r="V208" t="s">
        <v>104</v>
      </c>
      <c r="X208" t="s">
        <v>271</v>
      </c>
      <c r="Y208" s="17" t="s">
        <v>1303</v>
      </c>
      <c r="Z208" t="s">
        <v>908</v>
      </c>
      <c r="AA208" t="s">
        <v>42</v>
      </c>
      <c r="AB208" t="s">
        <v>74</v>
      </c>
      <c r="AC208" s="5">
        <v>41178.693460648145</v>
      </c>
      <c r="AD208" s="5">
        <v>41417.586041666669</v>
      </c>
      <c r="AE208" t="s">
        <v>220</v>
      </c>
      <c r="AF208" t="s">
        <v>220</v>
      </c>
      <c r="AG208">
        <f>WEEKNUM(AD208)</f>
        <v>21</v>
      </c>
      <c r="AH208" t="s">
        <v>46</v>
      </c>
      <c r="AI208" t="s">
        <v>906</v>
      </c>
      <c r="AJ208" t="s">
        <v>668</v>
      </c>
      <c r="AK208" s="6" t="str">
        <f t="shared" si="19"/>
        <v>x</v>
      </c>
      <c r="AL208" s="6" t="str">
        <f t="shared" si="20"/>
        <v>x</v>
      </c>
      <c r="AM208" s="6" t="str">
        <f t="shared" si="21"/>
        <v>x</v>
      </c>
      <c r="AN208" s="6" t="str">
        <f t="shared" si="22"/>
        <v>x</v>
      </c>
      <c r="AO208" t="s">
        <v>669</v>
      </c>
      <c r="AP208" t="s">
        <v>669</v>
      </c>
      <c r="AQ208" t="s">
        <v>46</v>
      </c>
      <c r="AR208" t="s">
        <v>906</v>
      </c>
      <c r="AS208" t="s">
        <v>1347</v>
      </c>
      <c r="AT208" s="17" t="s">
        <v>1303</v>
      </c>
    </row>
    <row r="209" spans="2:46">
      <c r="B209" t="s">
        <v>672</v>
      </c>
      <c r="C209" t="s">
        <v>673</v>
      </c>
      <c r="D209" t="s">
        <v>1188</v>
      </c>
      <c r="E209" t="s">
        <v>50</v>
      </c>
      <c r="F209" t="s">
        <v>4</v>
      </c>
      <c r="H209" t="s">
        <v>1528</v>
      </c>
      <c r="I209" t="s">
        <v>1529</v>
      </c>
      <c r="J209" t="s">
        <v>84</v>
      </c>
      <c r="K209" t="s">
        <v>38</v>
      </c>
      <c r="M209" t="s">
        <v>393</v>
      </c>
      <c r="N209" s="5">
        <v>41494.808368055557</v>
      </c>
      <c r="O209" s="5">
        <v>41178.717349537037</v>
      </c>
      <c r="P209" s="5">
        <v>41577.461909722224</v>
      </c>
      <c r="Q209" t="s">
        <v>73</v>
      </c>
      <c r="R209" t="s">
        <v>54</v>
      </c>
      <c r="S209" t="s">
        <v>55</v>
      </c>
      <c r="T209" t="s">
        <v>74</v>
      </c>
      <c r="U209" t="s">
        <v>244</v>
      </c>
      <c r="V209" t="s">
        <v>104</v>
      </c>
      <c r="W209" t="s">
        <v>1530</v>
      </c>
      <c r="X209" t="s">
        <v>271</v>
      </c>
      <c r="Y209" s="17" t="s">
        <v>1164</v>
      </c>
      <c r="AA209" t="s">
        <v>42</v>
      </c>
      <c r="AB209" t="s">
        <v>74</v>
      </c>
      <c r="AC209" s="5">
        <v>41178.717349537037</v>
      </c>
      <c r="AD209" s="5">
        <v>41577.461909722224</v>
      </c>
      <c r="AE209" t="s">
        <v>220</v>
      </c>
      <c r="AF209" t="s">
        <v>220</v>
      </c>
      <c r="AG209">
        <f>WEEKNUM(AD209)</f>
        <v>44</v>
      </c>
      <c r="AH209" t="s">
        <v>46</v>
      </c>
      <c r="AI209" t="s">
        <v>902</v>
      </c>
      <c r="AJ209" t="s">
        <v>1347</v>
      </c>
      <c r="AK209" s="6" t="str">
        <f t="shared" si="19"/>
        <v>x</v>
      </c>
      <c r="AL209" s="6" t="str">
        <f t="shared" si="20"/>
        <v>x</v>
      </c>
      <c r="AM209" s="6" t="str">
        <f t="shared" si="21"/>
        <v>x</v>
      </c>
      <c r="AN209" s="6" t="str">
        <f t="shared" si="22"/>
        <v>x</v>
      </c>
      <c r="AO209" t="s">
        <v>672</v>
      </c>
      <c r="AP209" t="s">
        <v>672</v>
      </c>
      <c r="AQ209" t="s">
        <v>46</v>
      </c>
      <c r="AR209" t="s">
        <v>902</v>
      </c>
      <c r="AS209" t="s">
        <v>1562</v>
      </c>
      <c r="AT209" s="17" t="s">
        <v>1164</v>
      </c>
    </row>
    <row r="210" spans="2:46">
      <c r="B210" t="s">
        <v>674</v>
      </c>
      <c r="C210" t="s">
        <v>675</v>
      </c>
      <c r="D210" t="s">
        <v>1188</v>
      </c>
      <c r="E210" t="s">
        <v>50</v>
      </c>
      <c r="F210" t="s">
        <v>4</v>
      </c>
      <c r="J210" t="s">
        <v>37</v>
      </c>
      <c r="K210" t="s">
        <v>47</v>
      </c>
      <c r="M210" t="s">
        <v>319</v>
      </c>
      <c r="N210" s="5">
        <v>41394.43310185185</v>
      </c>
      <c r="O210" s="5">
        <v>41179.46230324074</v>
      </c>
      <c r="P210" s="5">
        <v>41442.548321759263</v>
      </c>
      <c r="Q210" t="s">
        <v>173</v>
      </c>
      <c r="R210" t="s">
        <v>132</v>
      </c>
      <c r="S210" t="s">
        <v>55</v>
      </c>
      <c r="T210" t="s">
        <v>118</v>
      </c>
      <c r="U210" t="s">
        <v>422</v>
      </c>
      <c r="V210" t="s">
        <v>373</v>
      </c>
      <c r="X210" t="s">
        <v>52</v>
      </c>
      <c r="Y210" s="17" t="s">
        <v>1303</v>
      </c>
      <c r="AA210" t="s">
        <v>49</v>
      </c>
      <c r="AB210" t="s">
        <v>74</v>
      </c>
      <c r="AC210" s="5">
        <v>41179.46230324074</v>
      </c>
      <c r="AD210" s="5">
        <v>41442.548321759263</v>
      </c>
      <c r="AE210" t="s">
        <v>45</v>
      </c>
      <c r="AF210" t="s">
        <v>45</v>
      </c>
      <c r="AG210">
        <f>WEEKNUM(AD210)</f>
        <v>25</v>
      </c>
      <c r="AH210" t="s">
        <v>46</v>
      </c>
      <c r="AI210" s="9" t="s">
        <v>903</v>
      </c>
      <c r="AJ210" t="s">
        <v>1562</v>
      </c>
      <c r="AK210" s="6" t="str">
        <f t="shared" si="19"/>
        <v>x</v>
      </c>
      <c r="AL210" s="6" t="str">
        <f t="shared" si="20"/>
        <v>x</v>
      </c>
      <c r="AM210" s="6" t="str">
        <f t="shared" si="21"/>
        <v>x</v>
      </c>
      <c r="AN210" s="6" t="str">
        <f t="shared" si="22"/>
        <v>x</v>
      </c>
      <c r="AO210" t="s">
        <v>674</v>
      </c>
      <c r="AP210" t="s">
        <v>674</v>
      </c>
      <c r="AQ210" t="s">
        <v>46</v>
      </c>
      <c r="AR210" s="9" t="s">
        <v>903</v>
      </c>
      <c r="AS210" t="s">
        <v>1329</v>
      </c>
      <c r="AT210" s="17" t="s">
        <v>1303</v>
      </c>
    </row>
    <row r="211" spans="2:46">
      <c r="B211" t="s">
        <v>676</v>
      </c>
      <c r="C211" t="s">
        <v>677</v>
      </c>
      <c r="D211" t="s">
        <v>1188</v>
      </c>
      <c r="E211" t="s">
        <v>50</v>
      </c>
      <c r="F211" t="s">
        <v>4</v>
      </c>
      <c r="J211" t="s">
        <v>37</v>
      </c>
      <c r="K211" t="s">
        <v>38</v>
      </c>
      <c r="L211">
        <v>2407</v>
      </c>
      <c r="M211" t="s">
        <v>338</v>
      </c>
      <c r="N211" s="5">
        <v>41194.58258101852</v>
      </c>
      <c r="O211" s="5">
        <v>41179.470706018517</v>
      </c>
      <c r="P211" s="5">
        <v>41499.739421296297</v>
      </c>
      <c r="Q211" t="s">
        <v>173</v>
      </c>
      <c r="R211" t="s">
        <v>54</v>
      </c>
      <c r="S211" t="s">
        <v>55</v>
      </c>
      <c r="T211" t="s">
        <v>118</v>
      </c>
      <c r="U211" t="s">
        <v>312</v>
      </c>
      <c r="V211" t="s">
        <v>373</v>
      </c>
      <c r="X211" t="s">
        <v>52</v>
      </c>
      <c r="Y211" s="17" t="s">
        <v>1303</v>
      </c>
      <c r="AA211" t="s">
        <v>42</v>
      </c>
      <c r="AB211" t="s">
        <v>43</v>
      </c>
      <c r="AC211" s="5">
        <v>41179.470706018517</v>
      </c>
      <c r="AD211" s="5">
        <v>41499.739421296297</v>
      </c>
      <c r="AE211" t="s">
        <v>45</v>
      </c>
      <c r="AF211" t="s">
        <v>45</v>
      </c>
      <c r="AG211">
        <f>WEEKNUM(AD211)</f>
        <v>33</v>
      </c>
      <c r="AH211" t="s">
        <v>46</v>
      </c>
      <c r="AI211" t="s">
        <v>890</v>
      </c>
      <c r="AJ211" t="s">
        <v>1329</v>
      </c>
      <c r="AK211" s="6" t="str">
        <f t="shared" si="19"/>
        <v>x</v>
      </c>
      <c r="AL211" s="6" t="str">
        <f t="shared" si="20"/>
        <v>x</v>
      </c>
      <c r="AM211" s="6" t="str">
        <f t="shared" si="21"/>
        <v>x</v>
      </c>
      <c r="AN211" s="6" t="str">
        <f t="shared" si="22"/>
        <v>x</v>
      </c>
      <c r="AO211" t="s">
        <v>676</v>
      </c>
      <c r="AP211" t="s">
        <v>676</v>
      </c>
      <c r="AQ211" t="s">
        <v>46</v>
      </c>
      <c r="AR211" t="s">
        <v>890</v>
      </c>
      <c r="AS211" t="s">
        <v>1328</v>
      </c>
      <c r="AT211" s="17" t="s">
        <v>1303</v>
      </c>
    </row>
    <row r="212" spans="2:46">
      <c r="B212" t="s">
        <v>678</v>
      </c>
      <c r="C212" t="s">
        <v>679</v>
      </c>
      <c r="D212" t="s">
        <v>1188</v>
      </c>
      <c r="E212" t="s">
        <v>50</v>
      </c>
      <c r="F212" t="s">
        <v>69</v>
      </c>
      <c r="H212" t="s">
        <v>616</v>
      </c>
      <c r="J212" t="s">
        <v>304</v>
      </c>
      <c r="K212" t="s">
        <v>38</v>
      </c>
      <c r="L212" t="s">
        <v>581</v>
      </c>
      <c r="M212" t="s">
        <v>305</v>
      </c>
      <c r="N212" s="5">
        <v>41186.382569444446</v>
      </c>
      <c r="O212" s="5">
        <v>41179.480740740742</v>
      </c>
      <c r="P212" s="5">
        <v>41410.463912037034</v>
      </c>
      <c r="Q212" t="s">
        <v>73</v>
      </c>
      <c r="R212" t="s">
        <v>54</v>
      </c>
      <c r="S212" t="s">
        <v>55</v>
      </c>
      <c r="T212" t="s">
        <v>109</v>
      </c>
      <c r="U212" t="s">
        <v>307</v>
      </c>
      <c r="V212" t="s">
        <v>104</v>
      </c>
      <c r="W212" t="s">
        <v>308</v>
      </c>
      <c r="X212" t="s">
        <v>588</v>
      </c>
      <c r="Y212" s="17" t="s">
        <v>1202</v>
      </c>
      <c r="Z212">
        <v>11899</v>
      </c>
      <c r="AA212" t="s">
        <v>42</v>
      </c>
      <c r="AB212" t="s">
        <v>74</v>
      </c>
      <c r="AC212" s="5">
        <v>41179.480740740742</v>
      </c>
      <c r="AD212" s="5">
        <v>41410.463912037034</v>
      </c>
      <c r="AE212" t="s">
        <v>309</v>
      </c>
      <c r="AF212" t="s">
        <v>309</v>
      </c>
      <c r="AG212">
        <f>WEEKNUM(AD212)</f>
        <v>20</v>
      </c>
      <c r="AH212" t="s">
        <v>46</v>
      </c>
      <c r="AI212" t="s">
        <v>901</v>
      </c>
      <c r="AJ212" t="s">
        <v>1328</v>
      </c>
      <c r="AK212" s="6" t="str">
        <f t="shared" si="19"/>
        <v>x</v>
      </c>
      <c r="AL212" s="6" t="str">
        <f t="shared" si="20"/>
        <v>x</v>
      </c>
      <c r="AM212" s="6" t="str">
        <f t="shared" si="21"/>
        <v>x</v>
      </c>
      <c r="AN212" s="6" t="str">
        <f t="shared" si="22"/>
        <v>x</v>
      </c>
      <c r="AO212" t="s">
        <v>678</v>
      </c>
      <c r="AP212" t="s">
        <v>678</v>
      </c>
      <c r="AQ212" t="s">
        <v>46</v>
      </c>
      <c r="AR212" t="s">
        <v>901</v>
      </c>
      <c r="AS212" t="s">
        <v>1347</v>
      </c>
      <c r="AT212" s="17" t="s">
        <v>1202</v>
      </c>
    </row>
    <row r="213" spans="2:46">
      <c r="B213" t="s">
        <v>680</v>
      </c>
      <c r="C213" t="s">
        <v>681</v>
      </c>
      <c r="D213" t="s">
        <v>1188</v>
      </c>
      <c r="E213" t="s">
        <v>50</v>
      </c>
      <c r="F213" t="s">
        <v>69</v>
      </c>
      <c r="H213" t="s">
        <v>616</v>
      </c>
      <c r="I213" t="s">
        <v>682</v>
      </c>
      <c r="J213" t="s">
        <v>304</v>
      </c>
      <c r="K213" t="s">
        <v>38</v>
      </c>
      <c r="L213" t="s">
        <v>581</v>
      </c>
      <c r="M213" t="s">
        <v>305</v>
      </c>
      <c r="N213" s="5">
        <v>41186.382881944446</v>
      </c>
      <c r="O213" s="5">
        <v>41179.514062499999</v>
      </c>
      <c r="P213" s="5">
        <v>41410.465069444443</v>
      </c>
      <c r="Q213" t="s">
        <v>99</v>
      </c>
      <c r="R213" t="s">
        <v>54</v>
      </c>
      <c r="S213" t="s">
        <v>55</v>
      </c>
      <c r="T213" t="s">
        <v>40</v>
      </c>
      <c r="U213" t="s">
        <v>307</v>
      </c>
      <c r="V213" t="s">
        <v>104</v>
      </c>
      <c r="W213" t="s">
        <v>308</v>
      </c>
      <c r="X213" t="s">
        <v>588</v>
      </c>
      <c r="Y213" s="17" t="s">
        <v>1202</v>
      </c>
      <c r="Z213">
        <v>11899</v>
      </c>
      <c r="AA213" t="s">
        <v>42</v>
      </c>
      <c r="AB213" t="s">
        <v>74</v>
      </c>
      <c r="AC213" s="5">
        <v>41179.514062499999</v>
      </c>
      <c r="AD213" s="5">
        <v>41410.465069444443</v>
      </c>
      <c r="AE213" t="s">
        <v>309</v>
      </c>
      <c r="AF213" t="s">
        <v>309</v>
      </c>
      <c r="AG213">
        <f>WEEKNUM(AD213)</f>
        <v>20</v>
      </c>
      <c r="AH213" t="s">
        <v>46</v>
      </c>
      <c r="AI213" t="s">
        <v>901</v>
      </c>
      <c r="AJ213" t="s">
        <v>1347</v>
      </c>
      <c r="AK213" s="6" t="str">
        <f t="shared" si="19"/>
        <v>x</v>
      </c>
      <c r="AL213" s="6" t="str">
        <f t="shared" si="20"/>
        <v>x</v>
      </c>
      <c r="AM213" s="6" t="str">
        <f t="shared" si="21"/>
        <v>x</v>
      </c>
      <c r="AN213" s="6" t="str">
        <f t="shared" si="22"/>
        <v>x</v>
      </c>
      <c r="AO213" t="s">
        <v>680</v>
      </c>
      <c r="AP213" t="s">
        <v>680</v>
      </c>
      <c r="AQ213" t="s">
        <v>46</v>
      </c>
      <c r="AR213" t="s">
        <v>901</v>
      </c>
      <c r="AS213" t="s">
        <v>1347</v>
      </c>
      <c r="AT213" s="17" t="s">
        <v>1202</v>
      </c>
    </row>
    <row r="214" spans="2:46">
      <c r="B214" t="s">
        <v>683</v>
      </c>
      <c r="C214" t="s">
        <v>684</v>
      </c>
      <c r="D214" t="s">
        <v>35</v>
      </c>
      <c r="E214" t="s">
        <v>36</v>
      </c>
      <c r="F214" t="s">
        <v>4</v>
      </c>
      <c r="G214" t="s">
        <v>685</v>
      </c>
      <c r="J214" t="s">
        <v>37</v>
      </c>
      <c r="K214" t="s">
        <v>47</v>
      </c>
      <c r="M214" t="s">
        <v>338</v>
      </c>
      <c r="N214" s="5">
        <v>41291.626076388886</v>
      </c>
      <c r="O214" s="5">
        <v>41183.590567129628</v>
      </c>
      <c r="P214" s="5"/>
      <c r="Q214" t="s">
        <v>61</v>
      </c>
      <c r="T214" t="s">
        <v>109</v>
      </c>
      <c r="U214" t="s">
        <v>312</v>
      </c>
      <c r="X214" t="s">
        <v>345</v>
      </c>
      <c r="Y214" s="17" t="s">
        <v>1167</v>
      </c>
      <c r="AA214" t="s">
        <v>49</v>
      </c>
      <c r="AB214" t="s">
        <v>43</v>
      </c>
      <c r="AC214" s="5">
        <v>41183.590567129628</v>
      </c>
      <c r="AD214" s="5"/>
      <c r="AE214" t="s">
        <v>45</v>
      </c>
      <c r="AF214" t="s">
        <v>45</v>
      </c>
      <c r="AG214">
        <f>WEEKNUM(AD214)</f>
        <v>0</v>
      </c>
      <c r="AH214" t="s">
        <v>59</v>
      </c>
      <c r="AI214" t="s">
        <v>905</v>
      </c>
      <c r="AJ214" t="s">
        <v>1347</v>
      </c>
      <c r="AK214" s="6" t="str">
        <f t="shared" si="19"/>
        <v>x</v>
      </c>
      <c r="AL214" s="6" t="str">
        <f t="shared" si="20"/>
        <v>x</v>
      </c>
      <c r="AM214" s="6" t="str">
        <f t="shared" si="21"/>
        <v>x</v>
      </c>
      <c r="AN214" s="6" t="str">
        <f t="shared" si="22"/>
        <v>x</v>
      </c>
      <c r="AO214" t="s">
        <v>683</v>
      </c>
      <c r="AP214" t="s">
        <v>683</v>
      </c>
      <c r="AQ214" t="s">
        <v>59</v>
      </c>
      <c r="AR214" t="s">
        <v>905</v>
      </c>
      <c r="AS214" t="s">
        <v>1347</v>
      </c>
      <c r="AT214" s="17" t="s">
        <v>1167</v>
      </c>
    </row>
    <row r="215" spans="2:46">
      <c r="B215" t="s">
        <v>686</v>
      </c>
      <c r="C215" t="s">
        <v>687</v>
      </c>
      <c r="D215" t="s">
        <v>1188</v>
      </c>
      <c r="E215" t="s">
        <v>50</v>
      </c>
      <c r="F215" t="s">
        <v>4</v>
      </c>
      <c r="G215" t="s">
        <v>688</v>
      </c>
      <c r="J215" t="s">
        <v>37</v>
      </c>
      <c r="K215" t="s">
        <v>47</v>
      </c>
      <c r="L215">
        <v>3065</v>
      </c>
      <c r="M215" t="s">
        <v>209</v>
      </c>
      <c r="N215" s="5">
        <v>41232.622395833336</v>
      </c>
      <c r="O215" s="5">
        <v>41183.606296296297</v>
      </c>
      <c r="P215" s="5">
        <v>41463.72111111111</v>
      </c>
      <c r="Q215" t="s">
        <v>61</v>
      </c>
      <c r="R215" t="s">
        <v>132</v>
      </c>
      <c r="S215" t="s">
        <v>55</v>
      </c>
      <c r="T215" t="s">
        <v>109</v>
      </c>
      <c r="U215" t="s">
        <v>312</v>
      </c>
      <c r="X215" t="s">
        <v>345</v>
      </c>
      <c r="Y215" s="17" t="s">
        <v>1476</v>
      </c>
      <c r="AA215" t="s">
        <v>49</v>
      </c>
      <c r="AB215" t="s">
        <v>43</v>
      </c>
      <c r="AC215" s="5">
        <v>41183.606296296297</v>
      </c>
      <c r="AD215" s="5">
        <v>41463.72111111111</v>
      </c>
      <c r="AE215" t="s">
        <v>45</v>
      </c>
      <c r="AF215" t="s">
        <v>45</v>
      </c>
      <c r="AG215">
        <f>WEEKNUM(AD215)</f>
        <v>28</v>
      </c>
      <c r="AH215" t="s">
        <v>46</v>
      </c>
      <c r="AI215" t="s">
        <v>903</v>
      </c>
      <c r="AJ215" t="s">
        <v>1347</v>
      </c>
      <c r="AK215" s="6" t="str">
        <f t="shared" si="19"/>
        <v>x</v>
      </c>
      <c r="AL215" s="6" t="str">
        <f t="shared" si="20"/>
        <v>x</v>
      </c>
      <c r="AM215" s="6" t="str">
        <f t="shared" si="21"/>
        <v>x</v>
      </c>
      <c r="AN215" s="6" t="str">
        <f t="shared" si="22"/>
        <v>x</v>
      </c>
      <c r="AO215" t="s">
        <v>686</v>
      </c>
      <c r="AP215" t="s">
        <v>686</v>
      </c>
      <c r="AQ215" t="s">
        <v>46</v>
      </c>
      <c r="AR215" t="s">
        <v>903</v>
      </c>
      <c r="AS215" t="s">
        <v>1545</v>
      </c>
      <c r="AT215" s="17" t="s">
        <v>1476</v>
      </c>
    </row>
    <row r="216" spans="2:46">
      <c r="B216" t="s">
        <v>689</v>
      </c>
      <c r="C216" t="s">
        <v>690</v>
      </c>
      <c r="D216" t="s">
        <v>35</v>
      </c>
      <c r="E216" t="s">
        <v>36</v>
      </c>
      <c r="F216" t="s">
        <v>4</v>
      </c>
      <c r="G216" t="s">
        <v>691</v>
      </c>
      <c r="J216" t="s">
        <v>117</v>
      </c>
      <c r="K216" t="s">
        <v>47</v>
      </c>
      <c r="M216" t="s">
        <v>243</v>
      </c>
      <c r="N216" s="5">
        <v>41185.474317129629</v>
      </c>
      <c r="O216" s="5">
        <v>41184.265416666669</v>
      </c>
      <c r="P216" s="5"/>
      <c r="T216" t="s">
        <v>109</v>
      </c>
      <c r="X216" t="s">
        <v>251</v>
      </c>
      <c r="Y216" s="17" t="s">
        <v>1236</v>
      </c>
      <c r="AA216" t="s">
        <v>49</v>
      </c>
      <c r="AB216" t="s">
        <v>74</v>
      </c>
      <c r="AC216" s="5">
        <v>41184.265416666669</v>
      </c>
      <c r="AD216" s="5"/>
      <c r="AE216" t="s">
        <v>45</v>
      </c>
      <c r="AF216" t="s">
        <v>45</v>
      </c>
      <c r="AG216">
        <f>WEEKNUM(AD216)</f>
        <v>0</v>
      </c>
      <c r="AH216" t="s">
        <v>46</v>
      </c>
      <c r="AI216" t="s">
        <v>1535</v>
      </c>
      <c r="AJ216" t="s">
        <v>1545</v>
      </c>
      <c r="AK216" s="6" t="str">
        <f t="shared" si="19"/>
        <v>x</v>
      </c>
      <c r="AL216" s="6" t="str">
        <f t="shared" si="20"/>
        <v>x</v>
      </c>
      <c r="AM216" s="6" t="str">
        <f t="shared" si="21"/>
        <v>x</v>
      </c>
      <c r="AN216" s="6" t="str">
        <f t="shared" si="22"/>
        <v>x</v>
      </c>
      <c r="AO216" t="s">
        <v>689</v>
      </c>
      <c r="AP216" t="s">
        <v>689</v>
      </c>
      <c r="AQ216" t="s">
        <v>46</v>
      </c>
      <c r="AR216" t="s">
        <v>1535</v>
      </c>
      <c r="AS216" t="s">
        <v>1536</v>
      </c>
      <c r="AT216" s="17" t="s">
        <v>1236</v>
      </c>
    </row>
    <row r="217" spans="2:46">
      <c r="B217" t="s">
        <v>692</v>
      </c>
      <c r="C217" t="s">
        <v>693</v>
      </c>
      <c r="D217" t="s">
        <v>1188</v>
      </c>
      <c r="E217" t="s">
        <v>50</v>
      </c>
      <c r="F217" t="s">
        <v>4</v>
      </c>
      <c r="G217" t="s">
        <v>46</v>
      </c>
      <c r="I217" t="s">
        <v>694</v>
      </c>
      <c r="J217" t="s">
        <v>37</v>
      </c>
      <c r="K217" t="s">
        <v>47</v>
      </c>
      <c r="M217" t="s">
        <v>57</v>
      </c>
      <c r="N217" s="5">
        <v>41186.384629629632</v>
      </c>
      <c r="O217" s="5">
        <v>41184.319340277776</v>
      </c>
      <c r="P217" s="5">
        <v>41512.599953703706</v>
      </c>
      <c r="Q217" t="s">
        <v>133</v>
      </c>
      <c r="R217" t="s">
        <v>54</v>
      </c>
      <c r="S217" t="s">
        <v>55</v>
      </c>
      <c r="T217" t="s">
        <v>56</v>
      </c>
      <c r="U217" t="s">
        <v>62</v>
      </c>
      <c r="V217" t="s">
        <v>461</v>
      </c>
      <c r="X217" t="s">
        <v>57</v>
      </c>
      <c r="Y217" s="17" t="s">
        <v>1117</v>
      </c>
      <c r="Z217">
        <v>11913</v>
      </c>
      <c r="AA217" t="s">
        <v>49</v>
      </c>
      <c r="AB217" t="s">
        <v>56</v>
      </c>
      <c r="AC217" s="5">
        <v>41184.319340277776</v>
      </c>
      <c r="AD217" s="5">
        <v>41512.599953703706</v>
      </c>
      <c r="AE217" t="s">
        <v>58</v>
      </c>
      <c r="AF217" t="s">
        <v>58</v>
      </c>
      <c r="AG217">
        <f>WEEKNUM(AD217)</f>
        <v>35</v>
      </c>
      <c r="AH217" t="s">
        <v>46</v>
      </c>
      <c r="AI217" t="s">
        <v>56</v>
      </c>
      <c r="AJ217" t="s">
        <v>1536</v>
      </c>
      <c r="AK217" s="6" t="str">
        <f t="shared" si="19"/>
        <v>x</v>
      </c>
      <c r="AL217" s="6" t="str">
        <f t="shared" si="20"/>
        <v>x</v>
      </c>
      <c r="AM217" s="6" t="str">
        <f t="shared" si="21"/>
        <v>x</v>
      </c>
      <c r="AN217" s="6" t="str">
        <f t="shared" si="22"/>
        <v>x</v>
      </c>
      <c r="AO217" t="s">
        <v>692</v>
      </c>
      <c r="AP217" t="s">
        <v>692</v>
      </c>
      <c r="AQ217" t="s">
        <v>46</v>
      </c>
      <c r="AR217" t="s">
        <v>56</v>
      </c>
      <c r="AS217" t="s">
        <v>1347</v>
      </c>
      <c r="AT217" s="17" t="s">
        <v>1117</v>
      </c>
    </row>
    <row r="218" spans="2:46">
      <c r="B218" t="s">
        <v>695</v>
      </c>
      <c r="C218" t="s">
        <v>696</v>
      </c>
      <c r="D218" t="s">
        <v>1188</v>
      </c>
      <c r="E218" t="s">
        <v>50</v>
      </c>
      <c r="F218" t="s">
        <v>4</v>
      </c>
      <c r="J218" t="s">
        <v>117</v>
      </c>
      <c r="K218" t="s">
        <v>47</v>
      </c>
      <c r="M218" t="s">
        <v>268</v>
      </c>
      <c r="N218" s="5">
        <v>41396.680046296293</v>
      </c>
      <c r="O218" s="5">
        <v>41184.337326388886</v>
      </c>
      <c r="P218" s="5">
        <v>41442.541886574072</v>
      </c>
      <c r="Q218" t="s">
        <v>99</v>
      </c>
      <c r="R218" t="s">
        <v>54</v>
      </c>
      <c r="S218" t="s">
        <v>55</v>
      </c>
      <c r="T218" t="s">
        <v>109</v>
      </c>
      <c r="U218" t="s">
        <v>1351</v>
      </c>
      <c r="V218" t="s">
        <v>373</v>
      </c>
      <c r="X218" t="s">
        <v>251</v>
      </c>
      <c r="Y218" s="17" t="s">
        <v>1303</v>
      </c>
      <c r="AA218" t="s">
        <v>42</v>
      </c>
      <c r="AB218" t="s">
        <v>43</v>
      </c>
      <c r="AC218" s="5">
        <v>41184.337326388886</v>
      </c>
      <c r="AD218" s="5">
        <v>41442.541886574072</v>
      </c>
      <c r="AE218" t="s">
        <v>45</v>
      </c>
      <c r="AF218" t="s">
        <v>45</v>
      </c>
      <c r="AG218">
        <f>WEEKNUM(AD218)</f>
        <v>25</v>
      </c>
      <c r="AH218" t="s">
        <v>46</v>
      </c>
      <c r="AI218" t="s">
        <v>888</v>
      </c>
      <c r="AJ218" t="s">
        <v>1347</v>
      </c>
      <c r="AK218" s="6" t="str">
        <f t="shared" si="19"/>
        <v>x</v>
      </c>
      <c r="AL218" s="6" t="str">
        <f t="shared" si="20"/>
        <v>x</v>
      </c>
      <c r="AM218" s="6" t="str">
        <f t="shared" si="21"/>
        <v>x</v>
      </c>
      <c r="AN218" s="6" t="str">
        <f t="shared" si="22"/>
        <v>x</v>
      </c>
      <c r="AO218" t="s">
        <v>695</v>
      </c>
      <c r="AP218" t="s">
        <v>695</v>
      </c>
      <c r="AQ218" t="s">
        <v>46</v>
      </c>
      <c r="AR218" t="s">
        <v>888</v>
      </c>
      <c r="AS218" t="s">
        <v>1347</v>
      </c>
      <c r="AT218" s="17" t="s">
        <v>1303</v>
      </c>
    </row>
    <row r="219" spans="2:46">
      <c r="B219" t="s">
        <v>697</v>
      </c>
      <c r="C219" t="s">
        <v>698</v>
      </c>
      <c r="D219" t="s">
        <v>1188</v>
      </c>
      <c r="E219" t="s">
        <v>50</v>
      </c>
      <c r="F219" t="s">
        <v>4</v>
      </c>
      <c r="G219" t="s">
        <v>699</v>
      </c>
      <c r="J219" t="s">
        <v>72</v>
      </c>
      <c r="K219" t="s">
        <v>38</v>
      </c>
      <c r="L219">
        <v>2725</v>
      </c>
      <c r="M219" t="s">
        <v>321</v>
      </c>
      <c r="N219" s="5">
        <v>41187.353576388887</v>
      </c>
      <c r="O219" s="5">
        <v>41186.432557870372</v>
      </c>
      <c r="P219" s="5">
        <v>41523.587754629632</v>
      </c>
      <c r="Q219" t="s">
        <v>99</v>
      </c>
      <c r="R219" t="s">
        <v>326</v>
      </c>
      <c r="S219" t="s">
        <v>55</v>
      </c>
      <c r="T219" t="s">
        <v>74</v>
      </c>
      <c r="U219" t="s">
        <v>318</v>
      </c>
      <c r="X219" t="s">
        <v>321</v>
      </c>
      <c r="Y219" s="17" t="s">
        <v>1164</v>
      </c>
      <c r="AA219" t="s">
        <v>42</v>
      </c>
      <c r="AB219" t="s">
        <v>74</v>
      </c>
      <c r="AC219" s="5">
        <v>41186.432557870372</v>
      </c>
      <c r="AD219" s="5">
        <v>41523.587754629632</v>
      </c>
      <c r="AE219" t="s">
        <v>220</v>
      </c>
      <c r="AF219" t="s">
        <v>220</v>
      </c>
      <c r="AG219">
        <f>WEEKNUM(AD219)</f>
        <v>36</v>
      </c>
      <c r="AH219" t="s">
        <v>46</v>
      </c>
      <c r="AI219" t="s">
        <v>902</v>
      </c>
      <c r="AJ219" t="s">
        <v>1347</v>
      </c>
      <c r="AK219" s="6" t="str">
        <f t="shared" si="19"/>
        <v>x</v>
      </c>
      <c r="AL219" s="6" t="str">
        <f t="shared" si="20"/>
        <v>x</v>
      </c>
      <c r="AM219" s="6" t="str">
        <f t="shared" si="21"/>
        <v>x</v>
      </c>
      <c r="AN219" s="6" t="str">
        <f t="shared" si="22"/>
        <v>x</v>
      </c>
      <c r="AO219" t="s">
        <v>697</v>
      </c>
      <c r="AP219" t="s">
        <v>697</v>
      </c>
      <c r="AQ219" t="s">
        <v>46</v>
      </c>
      <c r="AR219" t="s">
        <v>902</v>
      </c>
      <c r="AS219" t="s">
        <v>1563</v>
      </c>
      <c r="AT219" s="17" t="s">
        <v>1164</v>
      </c>
    </row>
    <row r="220" spans="2:46">
      <c r="B220" t="s">
        <v>700</v>
      </c>
      <c r="C220" t="s">
        <v>701</v>
      </c>
      <c r="D220" t="s">
        <v>35</v>
      </c>
      <c r="E220" t="s">
        <v>36</v>
      </c>
      <c r="F220" t="s">
        <v>4</v>
      </c>
      <c r="J220" t="s">
        <v>117</v>
      </c>
      <c r="K220" t="s">
        <v>38</v>
      </c>
      <c r="M220" t="s">
        <v>268</v>
      </c>
      <c r="N220" s="5">
        <v>41396.68236111111</v>
      </c>
      <c r="O220" s="5">
        <v>41186.82545138889</v>
      </c>
      <c r="P220" s="5"/>
      <c r="Q220" t="s">
        <v>61</v>
      </c>
      <c r="T220" t="s">
        <v>109</v>
      </c>
      <c r="V220" t="s">
        <v>104</v>
      </c>
      <c r="X220" t="s">
        <v>251</v>
      </c>
      <c r="Y220" s="17" t="s">
        <v>1123</v>
      </c>
      <c r="AA220" t="s">
        <v>49</v>
      </c>
      <c r="AB220" t="s">
        <v>74</v>
      </c>
      <c r="AC220" s="5">
        <v>41186.82545138889</v>
      </c>
      <c r="AD220" s="5"/>
      <c r="AE220" t="s">
        <v>45</v>
      </c>
      <c r="AF220" t="s">
        <v>45</v>
      </c>
      <c r="AG220">
        <f>WEEKNUM(AD220)</f>
        <v>0</v>
      </c>
      <c r="AH220" t="s">
        <v>59</v>
      </c>
      <c r="AI220" t="s">
        <v>905</v>
      </c>
      <c r="AJ220" t="s">
        <v>1563</v>
      </c>
      <c r="AK220" s="6" t="str">
        <f t="shared" si="19"/>
        <v>x</v>
      </c>
      <c r="AL220" s="6" t="str">
        <f t="shared" si="20"/>
        <v>x</v>
      </c>
      <c r="AM220" s="6" t="str">
        <f t="shared" si="21"/>
        <v>x</v>
      </c>
      <c r="AN220" s="6" t="str">
        <f t="shared" si="22"/>
        <v>x</v>
      </c>
      <c r="AO220" t="s">
        <v>700</v>
      </c>
      <c r="AP220" t="s">
        <v>700</v>
      </c>
      <c r="AQ220" t="s">
        <v>59</v>
      </c>
      <c r="AR220" t="s">
        <v>905</v>
      </c>
      <c r="AS220" t="s">
        <v>1347</v>
      </c>
      <c r="AT220" s="17" t="s">
        <v>1123</v>
      </c>
    </row>
    <row r="221" spans="2:46">
      <c r="B221" t="s">
        <v>702</v>
      </c>
      <c r="C221" t="s">
        <v>703</v>
      </c>
      <c r="D221" t="s">
        <v>1188</v>
      </c>
      <c r="E221" t="s">
        <v>50</v>
      </c>
      <c r="F221" t="s">
        <v>4</v>
      </c>
      <c r="J221" t="s">
        <v>130</v>
      </c>
      <c r="K221" t="s">
        <v>64</v>
      </c>
      <c r="M221" t="s">
        <v>319</v>
      </c>
      <c r="N221" s="5">
        <v>41200.641504629632</v>
      </c>
      <c r="O221" s="5">
        <v>41187.292511574073</v>
      </c>
      <c r="P221" s="5">
        <v>41543.658553240741</v>
      </c>
      <c r="Q221" t="s">
        <v>99</v>
      </c>
      <c r="R221" t="s">
        <v>326</v>
      </c>
      <c r="S221" t="s">
        <v>55</v>
      </c>
      <c r="T221" t="s">
        <v>118</v>
      </c>
      <c r="U221" t="s">
        <v>215</v>
      </c>
      <c r="X221" t="s">
        <v>338</v>
      </c>
      <c r="Y221" s="17" t="s">
        <v>1164</v>
      </c>
      <c r="Z221" t="s">
        <v>203</v>
      </c>
      <c r="AA221" t="s">
        <v>49</v>
      </c>
      <c r="AB221" t="s">
        <v>74</v>
      </c>
      <c r="AC221" s="5">
        <v>41187.292511574073</v>
      </c>
      <c r="AD221" s="5">
        <v>41543.658553240741</v>
      </c>
      <c r="AE221" t="s">
        <v>220</v>
      </c>
      <c r="AF221" t="s">
        <v>58</v>
      </c>
      <c r="AG221">
        <f>WEEKNUM(AD221)</f>
        <v>39</v>
      </c>
      <c r="AH221" t="s">
        <v>46</v>
      </c>
      <c r="AI221" t="s">
        <v>906</v>
      </c>
      <c r="AJ221" t="s">
        <v>1347</v>
      </c>
      <c r="AK221" s="6" t="str">
        <f t="shared" si="19"/>
        <v>x</v>
      </c>
      <c r="AL221" s="6" t="str">
        <f t="shared" si="20"/>
        <v>x</v>
      </c>
      <c r="AM221" s="6" t="str">
        <f t="shared" si="21"/>
        <v>x</v>
      </c>
      <c r="AN221" s="6" t="str">
        <f t="shared" si="22"/>
        <v>x</v>
      </c>
      <c r="AO221" t="s">
        <v>702</v>
      </c>
      <c r="AP221" t="s">
        <v>702</v>
      </c>
      <c r="AQ221" t="s">
        <v>46</v>
      </c>
      <c r="AR221" t="s">
        <v>906</v>
      </c>
      <c r="AS221" t="s">
        <v>1347</v>
      </c>
      <c r="AT221" s="17" t="s">
        <v>1164</v>
      </c>
    </row>
    <row r="222" spans="2:46">
      <c r="B222" t="s">
        <v>704</v>
      </c>
      <c r="C222" t="s">
        <v>705</v>
      </c>
      <c r="D222" t="s">
        <v>71</v>
      </c>
      <c r="E222" t="s">
        <v>83</v>
      </c>
      <c r="F222" t="s">
        <v>4</v>
      </c>
      <c r="G222" t="s">
        <v>46</v>
      </c>
      <c r="I222" t="s">
        <v>481</v>
      </c>
      <c r="J222" t="s">
        <v>37</v>
      </c>
      <c r="K222" t="s">
        <v>47</v>
      </c>
      <c r="L222">
        <v>1176</v>
      </c>
      <c r="M222" t="s">
        <v>98</v>
      </c>
      <c r="N222" s="5">
        <v>41190.303356481483</v>
      </c>
      <c r="O222" s="5">
        <v>41187.36010416667</v>
      </c>
      <c r="P222" s="5">
        <v>41323.645196759258</v>
      </c>
      <c r="Q222" t="s">
        <v>61</v>
      </c>
      <c r="R222" t="s">
        <v>54</v>
      </c>
      <c r="T222" t="s">
        <v>118</v>
      </c>
      <c r="U222" t="s">
        <v>62</v>
      </c>
      <c r="V222" t="s">
        <v>104</v>
      </c>
      <c r="X222" t="s">
        <v>98</v>
      </c>
      <c r="Y222" s="17" t="s">
        <v>1117</v>
      </c>
      <c r="Z222">
        <v>11928</v>
      </c>
      <c r="AA222" t="s">
        <v>42</v>
      </c>
      <c r="AB222" t="s">
        <v>56</v>
      </c>
      <c r="AC222" s="5">
        <v>41187.36010416667</v>
      </c>
      <c r="AD222" s="5"/>
      <c r="AE222" t="s">
        <v>58</v>
      </c>
      <c r="AF222" t="s">
        <v>58</v>
      </c>
      <c r="AG222">
        <f>WEEKNUM(AD222)</f>
        <v>0</v>
      </c>
      <c r="AH222" t="s">
        <v>46</v>
      </c>
      <c r="AI222" t="s">
        <v>56</v>
      </c>
      <c r="AJ222" t="s">
        <v>1347</v>
      </c>
      <c r="AK222" s="6" t="str">
        <f t="shared" si="19"/>
        <v>x</v>
      </c>
      <c r="AL222" s="6" t="str">
        <f t="shared" si="20"/>
        <v>x</v>
      </c>
      <c r="AM222" s="6" t="str">
        <f t="shared" si="21"/>
        <v>x</v>
      </c>
      <c r="AN222" s="6" t="str">
        <f t="shared" si="22"/>
        <v>x</v>
      </c>
      <c r="AO222" t="s">
        <v>704</v>
      </c>
      <c r="AP222" t="s">
        <v>704</v>
      </c>
      <c r="AQ222" t="s">
        <v>46</v>
      </c>
      <c r="AR222" t="s">
        <v>56</v>
      </c>
      <c r="AS222" t="s">
        <v>1347</v>
      </c>
      <c r="AT222" s="17" t="s">
        <v>1117</v>
      </c>
    </row>
    <row r="223" spans="2:46">
      <c r="B223" t="s">
        <v>706</v>
      </c>
      <c r="C223" t="s">
        <v>707</v>
      </c>
      <c r="D223" t="s">
        <v>1188</v>
      </c>
      <c r="E223" t="s">
        <v>50</v>
      </c>
      <c r="F223" t="s">
        <v>69</v>
      </c>
      <c r="H223" t="s">
        <v>708</v>
      </c>
      <c r="J223" t="s">
        <v>304</v>
      </c>
      <c r="K223" t="s">
        <v>38</v>
      </c>
      <c r="L223" t="s">
        <v>581</v>
      </c>
      <c r="M223" t="s">
        <v>305</v>
      </c>
      <c r="N223" s="5">
        <v>41193.414629629631</v>
      </c>
      <c r="O223" s="5">
        <v>41190.424143518518</v>
      </c>
      <c r="P223" s="5">
        <v>41410.471516203703</v>
      </c>
      <c r="Q223" t="s">
        <v>99</v>
      </c>
      <c r="R223" t="s">
        <v>54</v>
      </c>
      <c r="S223" t="s">
        <v>55</v>
      </c>
      <c r="T223" t="s">
        <v>109</v>
      </c>
      <c r="U223" t="s">
        <v>307</v>
      </c>
      <c r="V223" t="s">
        <v>104</v>
      </c>
      <c r="W223" t="s">
        <v>308</v>
      </c>
      <c r="X223" t="s">
        <v>588</v>
      </c>
      <c r="Y223" s="17" t="s">
        <v>1202</v>
      </c>
      <c r="Z223">
        <v>11909</v>
      </c>
      <c r="AA223" t="s">
        <v>42</v>
      </c>
      <c r="AB223" t="s">
        <v>74</v>
      </c>
      <c r="AC223" s="5">
        <v>41190.424143518518</v>
      </c>
      <c r="AD223" s="5">
        <v>41410.471516203703</v>
      </c>
      <c r="AE223" t="s">
        <v>309</v>
      </c>
      <c r="AF223" t="s">
        <v>309</v>
      </c>
      <c r="AG223">
        <f>WEEKNUM(AD223)</f>
        <v>20</v>
      </c>
      <c r="AH223" t="s">
        <v>46</v>
      </c>
      <c r="AI223" t="s">
        <v>901</v>
      </c>
      <c r="AJ223" t="s">
        <v>1347</v>
      </c>
      <c r="AK223" s="6" t="str">
        <f t="shared" si="19"/>
        <v>x</v>
      </c>
      <c r="AL223" s="6" t="str">
        <f t="shared" si="20"/>
        <v>x</v>
      </c>
      <c r="AM223" s="6" t="str">
        <f t="shared" si="21"/>
        <v>x</v>
      </c>
      <c r="AN223" s="6" t="str">
        <f t="shared" si="22"/>
        <v>x</v>
      </c>
      <c r="AO223" t="s">
        <v>706</v>
      </c>
      <c r="AP223" t="s">
        <v>706</v>
      </c>
      <c r="AQ223" t="s">
        <v>46</v>
      </c>
      <c r="AR223" t="s">
        <v>901</v>
      </c>
      <c r="AS223" t="s">
        <v>1347</v>
      </c>
      <c r="AT223" s="17" t="s">
        <v>1202</v>
      </c>
    </row>
    <row r="224" spans="2:46">
      <c r="B224" t="s">
        <v>709</v>
      </c>
      <c r="C224" t="s">
        <v>710</v>
      </c>
      <c r="D224" t="s">
        <v>1188</v>
      </c>
      <c r="E224" t="s">
        <v>50</v>
      </c>
      <c r="F224" t="s">
        <v>69</v>
      </c>
      <c r="H224" t="s">
        <v>708</v>
      </c>
      <c r="J224" t="s">
        <v>304</v>
      </c>
      <c r="K224" t="s">
        <v>38</v>
      </c>
      <c r="L224" t="s">
        <v>581</v>
      </c>
      <c r="M224" t="s">
        <v>305</v>
      </c>
      <c r="N224" s="5">
        <v>41193.415451388886</v>
      </c>
      <c r="O224" s="5">
        <v>41190.452731481484</v>
      </c>
      <c r="P224" s="5">
        <v>41410.471886574072</v>
      </c>
      <c r="Q224" t="s">
        <v>127</v>
      </c>
      <c r="R224" t="s">
        <v>54</v>
      </c>
      <c r="S224" t="s">
        <v>55</v>
      </c>
      <c r="T224" t="s">
        <v>109</v>
      </c>
      <c r="U224" t="s">
        <v>307</v>
      </c>
      <c r="V224" t="s">
        <v>104</v>
      </c>
      <c r="W224" t="s">
        <v>308</v>
      </c>
      <c r="X224" t="s">
        <v>588</v>
      </c>
      <c r="Y224" s="17" t="s">
        <v>1202</v>
      </c>
      <c r="Z224">
        <v>11909</v>
      </c>
      <c r="AA224" t="s">
        <v>42</v>
      </c>
      <c r="AB224" t="s">
        <v>74</v>
      </c>
      <c r="AC224" s="5">
        <v>41190.452731481484</v>
      </c>
      <c r="AD224" s="5">
        <v>41410.471886574072</v>
      </c>
      <c r="AE224" t="s">
        <v>309</v>
      </c>
      <c r="AF224" t="s">
        <v>309</v>
      </c>
      <c r="AG224">
        <f>WEEKNUM(AD224)</f>
        <v>20</v>
      </c>
      <c r="AH224" t="s">
        <v>46</v>
      </c>
      <c r="AI224" t="s">
        <v>901</v>
      </c>
      <c r="AJ224" t="s">
        <v>1347</v>
      </c>
      <c r="AK224" s="6" t="str">
        <f t="shared" si="19"/>
        <v>x</v>
      </c>
      <c r="AL224" s="6" t="str">
        <f t="shared" si="20"/>
        <v>x</v>
      </c>
      <c r="AM224" s="6" t="str">
        <f t="shared" si="21"/>
        <v>x</v>
      </c>
      <c r="AN224" s="6" t="str">
        <f t="shared" si="22"/>
        <v>x</v>
      </c>
      <c r="AO224" t="s">
        <v>709</v>
      </c>
      <c r="AP224" t="s">
        <v>709</v>
      </c>
      <c r="AQ224" t="s">
        <v>46</v>
      </c>
      <c r="AR224" t="s">
        <v>901</v>
      </c>
      <c r="AS224" t="s">
        <v>1347</v>
      </c>
      <c r="AT224" s="17" t="s">
        <v>1202</v>
      </c>
    </row>
    <row r="225" spans="2:46">
      <c r="B225" t="s">
        <v>711</v>
      </c>
      <c r="C225" t="s">
        <v>712</v>
      </c>
      <c r="D225" t="s">
        <v>71</v>
      </c>
      <c r="E225" t="s">
        <v>68</v>
      </c>
      <c r="F225" t="s">
        <v>69</v>
      </c>
      <c r="G225" t="s">
        <v>713</v>
      </c>
      <c r="H225" t="s">
        <v>713</v>
      </c>
      <c r="J225" t="s">
        <v>304</v>
      </c>
      <c r="K225" t="s">
        <v>108</v>
      </c>
      <c r="L225" t="s">
        <v>1108</v>
      </c>
      <c r="M225" t="s">
        <v>65</v>
      </c>
      <c r="N225" s="5">
        <v>41193.415879629632</v>
      </c>
      <c r="O225" s="5">
        <v>41190.460879629631</v>
      </c>
      <c r="P225" s="5">
        <v>41526.493391203701</v>
      </c>
      <c r="Q225" t="s">
        <v>61</v>
      </c>
      <c r="R225" t="s">
        <v>54</v>
      </c>
      <c r="T225" t="s">
        <v>109</v>
      </c>
      <c r="U225" t="s">
        <v>227</v>
      </c>
      <c r="W225" t="s">
        <v>308</v>
      </c>
      <c r="X225" t="s">
        <v>305</v>
      </c>
      <c r="Y225" s="17" t="s">
        <v>1202</v>
      </c>
      <c r="Z225" t="s">
        <v>714</v>
      </c>
      <c r="AA225" t="s">
        <v>49</v>
      </c>
      <c r="AB225" t="s">
        <v>74</v>
      </c>
      <c r="AC225" s="5">
        <v>41190.460879629631</v>
      </c>
      <c r="AD225" s="5"/>
      <c r="AE225" t="s">
        <v>309</v>
      </c>
      <c r="AF225" t="s">
        <v>309</v>
      </c>
      <c r="AG225">
        <f>WEEKNUM(AD225)</f>
        <v>0</v>
      </c>
      <c r="AH225" t="s">
        <v>59</v>
      </c>
      <c r="AI225" t="s">
        <v>901</v>
      </c>
      <c r="AJ225" t="s">
        <v>1347</v>
      </c>
      <c r="AK225" s="6" t="str">
        <f t="shared" si="19"/>
        <v>x</v>
      </c>
      <c r="AL225" s="6" t="str">
        <f t="shared" si="20"/>
        <v>x</v>
      </c>
      <c r="AM225" s="6" t="str">
        <f t="shared" si="21"/>
        <v>x</v>
      </c>
      <c r="AN225" s="6" t="str">
        <f t="shared" si="22"/>
        <v>x</v>
      </c>
      <c r="AO225" t="s">
        <v>711</v>
      </c>
      <c r="AP225" t="s">
        <v>711</v>
      </c>
      <c r="AQ225" t="s">
        <v>59</v>
      </c>
      <c r="AR225" t="s">
        <v>901</v>
      </c>
      <c r="AS225" t="s">
        <v>1347</v>
      </c>
      <c r="AT225" s="17" t="s">
        <v>1202</v>
      </c>
    </row>
    <row r="226" spans="2:46">
      <c r="B226" t="s">
        <v>715</v>
      </c>
      <c r="C226" t="s">
        <v>716</v>
      </c>
      <c r="D226" t="s">
        <v>1188</v>
      </c>
      <c r="E226" t="s">
        <v>50</v>
      </c>
      <c r="F226" t="s">
        <v>4</v>
      </c>
      <c r="J226" t="s">
        <v>72</v>
      </c>
      <c r="K226" t="s">
        <v>38</v>
      </c>
      <c r="L226">
        <v>2742</v>
      </c>
      <c r="M226" t="s">
        <v>321</v>
      </c>
      <c r="N226" s="5">
        <v>41192.466354166667</v>
      </c>
      <c r="O226" s="5">
        <v>41191.617337962962</v>
      </c>
      <c r="P226" s="5">
        <v>41470.351990740739</v>
      </c>
      <c r="Q226" t="s">
        <v>53</v>
      </c>
      <c r="R226" t="s">
        <v>70</v>
      </c>
      <c r="S226" t="s">
        <v>55</v>
      </c>
      <c r="T226" t="s">
        <v>118</v>
      </c>
      <c r="U226" t="s">
        <v>218</v>
      </c>
      <c r="X226" t="s">
        <v>321</v>
      </c>
      <c r="Y226" s="17" t="s">
        <v>1164</v>
      </c>
      <c r="AA226" t="s">
        <v>49</v>
      </c>
      <c r="AB226" t="s">
        <v>74</v>
      </c>
      <c r="AC226" s="5">
        <v>41191.617337962962</v>
      </c>
      <c r="AD226" s="5">
        <v>41470.351990740739</v>
      </c>
      <c r="AE226" t="s">
        <v>220</v>
      </c>
      <c r="AF226" t="s">
        <v>220</v>
      </c>
      <c r="AG226">
        <f>WEEKNUM(AD226)</f>
        <v>29</v>
      </c>
      <c r="AH226" t="s">
        <v>46</v>
      </c>
      <c r="AI226" t="s">
        <v>902</v>
      </c>
      <c r="AJ226" t="s">
        <v>1347</v>
      </c>
      <c r="AK226" s="6" t="str">
        <f t="shared" si="19"/>
        <v>x</v>
      </c>
      <c r="AL226" s="6" t="str">
        <f t="shared" si="20"/>
        <v>x</v>
      </c>
      <c r="AM226" s="6" t="str">
        <f t="shared" si="21"/>
        <v>x</v>
      </c>
      <c r="AN226" s="6" t="str">
        <f t="shared" si="22"/>
        <v>x</v>
      </c>
      <c r="AO226" t="s">
        <v>715</v>
      </c>
      <c r="AP226" t="s">
        <v>715</v>
      </c>
      <c r="AQ226" t="s">
        <v>46</v>
      </c>
      <c r="AR226" t="s">
        <v>902</v>
      </c>
      <c r="AS226" t="s">
        <v>1564</v>
      </c>
      <c r="AT226" s="17" t="s">
        <v>1164</v>
      </c>
    </row>
    <row r="227" spans="2:46">
      <c r="B227" t="s">
        <v>717</v>
      </c>
      <c r="C227" t="s">
        <v>718</v>
      </c>
      <c r="D227" t="s">
        <v>1188</v>
      </c>
      <c r="E227" t="s">
        <v>50</v>
      </c>
      <c r="F227" t="s">
        <v>4</v>
      </c>
      <c r="J227" t="s">
        <v>72</v>
      </c>
      <c r="K227" t="s">
        <v>38</v>
      </c>
      <c r="M227" t="s">
        <v>321</v>
      </c>
      <c r="N227" s="5">
        <v>41197.343854166669</v>
      </c>
      <c r="O227" s="5">
        <v>41193.679236111115</v>
      </c>
      <c r="P227" s="5">
        <v>41467.628738425927</v>
      </c>
      <c r="Q227" t="s">
        <v>147</v>
      </c>
      <c r="R227" t="s">
        <v>326</v>
      </c>
      <c r="S227" t="s">
        <v>55</v>
      </c>
      <c r="T227" t="s">
        <v>118</v>
      </c>
      <c r="U227" t="s">
        <v>218</v>
      </c>
      <c r="X227" t="s">
        <v>321</v>
      </c>
      <c r="Y227" s="17" t="s">
        <v>1164</v>
      </c>
      <c r="AA227" t="s">
        <v>42</v>
      </c>
      <c r="AB227" t="s">
        <v>74</v>
      </c>
      <c r="AC227" s="5">
        <v>41193.679236111115</v>
      </c>
      <c r="AD227" s="5">
        <v>41467.628738425927</v>
      </c>
      <c r="AE227" t="s">
        <v>220</v>
      </c>
      <c r="AF227" t="s">
        <v>220</v>
      </c>
      <c r="AG227">
        <f>WEEKNUM(AD227)</f>
        <v>28</v>
      </c>
      <c r="AH227" t="s">
        <v>46</v>
      </c>
      <c r="AI227" t="s">
        <v>902</v>
      </c>
      <c r="AJ227" t="s">
        <v>1564</v>
      </c>
      <c r="AK227" s="6" t="str">
        <f t="shared" si="19"/>
        <v>x</v>
      </c>
      <c r="AL227" s="6" t="str">
        <f t="shared" si="20"/>
        <v>x</v>
      </c>
      <c r="AM227" s="6" t="str">
        <f t="shared" si="21"/>
        <v>x</v>
      </c>
      <c r="AN227" s="6" t="str">
        <f t="shared" si="22"/>
        <v>x</v>
      </c>
      <c r="AO227" t="s">
        <v>717</v>
      </c>
      <c r="AP227" t="s">
        <v>717</v>
      </c>
      <c r="AQ227" t="s">
        <v>46</v>
      </c>
      <c r="AR227" t="s">
        <v>902</v>
      </c>
      <c r="AS227" t="s">
        <v>1326</v>
      </c>
      <c r="AT227" s="17" t="s">
        <v>1164</v>
      </c>
    </row>
    <row r="228" spans="2:46">
      <c r="B228" t="s">
        <v>719</v>
      </c>
      <c r="C228" t="s">
        <v>720</v>
      </c>
      <c r="D228" t="s">
        <v>1188</v>
      </c>
      <c r="E228" t="s">
        <v>50</v>
      </c>
      <c r="F228" t="s">
        <v>4</v>
      </c>
      <c r="G228" t="s">
        <v>170</v>
      </c>
      <c r="I228" t="s">
        <v>721</v>
      </c>
      <c r="J228" t="s">
        <v>37</v>
      </c>
      <c r="K228" t="s">
        <v>47</v>
      </c>
      <c r="M228" t="s">
        <v>57</v>
      </c>
      <c r="N228" s="5">
        <v>41197.344907407409</v>
      </c>
      <c r="O228" s="5">
        <v>41194.571608796294</v>
      </c>
      <c r="P228" s="5">
        <v>41413.651030092595</v>
      </c>
      <c r="Q228" t="s">
        <v>133</v>
      </c>
      <c r="R228" t="s">
        <v>54</v>
      </c>
      <c r="S228" t="s">
        <v>55</v>
      </c>
      <c r="T228" t="s">
        <v>56</v>
      </c>
      <c r="U228" t="s">
        <v>62</v>
      </c>
      <c r="V228" t="s">
        <v>104</v>
      </c>
      <c r="X228" t="s">
        <v>57</v>
      </c>
      <c r="Y228" s="17" t="s">
        <v>1117</v>
      </c>
      <c r="Z228">
        <v>11913</v>
      </c>
      <c r="AA228" t="s">
        <v>49</v>
      </c>
      <c r="AB228" t="s">
        <v>56</v>
      </c>
      <c r="AC228" s="5">
        <v>41194.571608796294</v>
      </c>
      <c r="AD228" s="5">
        <v>41413.651030092595</v>
      </c>
      <c r="AE228" t="s">
        <v>58</v>
      </c>
      <c r="AF228" t="s">
        <v>58</v>
      </c>
      <c r="AG228">
        <f>WEEKNUM(AD228)</f>
        <v>21</v>
      </c>
      <c r="AH228" t="s">
        <v>46</v>
      </c>
      <c r="AI228" t="s">
        <v>56</v>
      </c>
      <c r="AJ228" t="s">
        <v>1326</v>
      </c>
      <c r="AK228" s="6" t="str">
        <f t="shared" si="19"/>
        <v>x</v>
      </c>
      <c r="AL228" s="6" t="str">
        <f t="shared" si="20"/>
        <v>x</v>
      </c>
      <c r="AM228" s="6" t="str">
        <f t="shared" si="21"/>
        <v>x</v>
      </c>
      <c r="AN228" s="6" t="str">
        <f t="shared" si="22"/>
        <v>x</v>
      </c>
      <c r="AO228" t="s">
        <v>719</v>
      </c>
      <c r="AP228" t="s">
        <v>719</v>
      </c>
      <c r="AQ228" t="s">
        <v>46</v>
      </c>
      <c r="AR228" t="s">
        <v>56</v>
      </c>
      <c r="AS228" t="s">
        <v>1347</v>
      </c>
      <c r="AT228" s="17" t="s">
        <v>1117</v>
      </c>
    </row>
    <row r="229" spans="2:46">
      <c r="B229" t="s">
        <v>722</v>
      </c>
      <c r="C229" t="s">
        <v>723</v>
      </c>
      <c r="D229" t="s">
        <v>1188</v>
      </c>
      <c r="E229" t="s">
        <v>50</v>
      </c>
      <c r="F229" t="s">
        <v>4</v>
      </c>
      <c r="G229" t="s">
        <v>46</v>
      </c>
      <c r="J229" t="s">
        <v>37</v>
      </c>
      <c r="K229" t="s">
        <v>47</v>
      </c>
      <c r="L229">
        <v>2754</v>
      </c>
      <c r="M229" t="s">
        <v>57</v>
      </c>
      <c r="N229" s="5">
        <v>41197.345416666663</v>
      </c>
      <c r="O229" s="5">
        <v>41195.471944444442</v>
      </c>
      <c r="P229" s="5">
        <v>41470.384768518517</v>
      </c>
      <c r="Q229" t="s">
        <v>133</v>
      </c>
      <c r="R229" t="s">
        <v>54</v>
      </c>
      <c r="S229" t="s">
        <v>55</v>
      </c>
      <c r="T229" t="s">
        <v>56</v>
      </c>
      <c r="U229" t="s">
        <v>62</v>
      </c>
      <c r="V229" t="s">
        <v>104</v>
      </c>
      <c r="X229" t="s">
        <v>57</v>
      </c>
      <c r="Y229" s="17" t="s">
        <v>1117</v>
      </c>
      <c r="Z229">
        <v>11926</v>
      </c>
      <c r="AA229" t="s">
        <v>49</v>
      </c>
      <c r="AB229" t="s">
        <v>56</v>
      </c>
      <c r="AC229" s="5">
        <v>41195.471944444442</v>
      </c>
      <c r="AD229" s="5">
        <v>41470.384768518517</v>
      </c>
      <c r="AE229" t="s">
        <v>58</v>
      </c>
      <c r="AF229" t="s">
        <v>58</v>
      </c>
      <c r="AG229">
        <f>WEEKNUM(AD229)</f>
        <v>29</v>
      </c>
      <c r="AH229" t="s">
        <v>46</v>
      </c>
      <c r="AI229" t="s">
        <v>56</v>
      </c>
      <c r="AJ229" t="s">
        <v>1347</v>
      </c>
      <c r="AK229" s="6" t="str">
        <f t="shared" si="19"/>
        <v>x</v>
      </c>
      <c r="AL229" s="6" t="str">
        <f t="shared" si="20"/>
        <v>x</v>
      </c>
      <c r="AM229" s="6" t="str">
        <f t="shared" si="21"/>
        <v>x</v>
      </c>
      <c r="AN229" s="6" t="str">
        <f t="shared" si="22"/>
        <v>x</v>
      </c>
      <c r="AO229" t="s">
        <v>722</v>
      </c>
      <c r="AP229" t="s">
        <v>722</v>
      </c>
      <c r="AQ229" t="s">
        <v>46</v>
      </c>
      <c r="AR229" t="s">
        <v>56</v>
      </c>
      <c r="AS229" t="s">
        <v>1347</v>
      </c>
      <c r="AT229" s="17" t="s">
        <v>1117</v>
      </c>
    </row>
    <row r="230" spans="2:46">
      <c r="B230" t="s">
        <v>724</v>
      </c>
      <c r="C230" t="s">
        <v>725</v>
      </c>
      <c r="D230" t="s">
        <v>35</v>
      </c>
      <c r="E230" t="s">
        <v>36</v>
      </c>
      <c r="F230" t="s">
        <v>4</v>
      </c>
      <c r="G230" t="s">
        <v>726</v>
      </c>
      <c r="J230" t="s">
        <v>117</v>
      </c>
      <c r="K230" t="s">
        <v>47</v>
      </c>
      <c r="M230" t="s">
        <v>240</v>
      </c>
      <c r="N230" s="5">
        <v>41248.558541666665</v>
      </c>
      <c r="O230" s="5">
        <v>41199.490405092591</v>
      </c>
      <c r="P230" s="5"/>
      <c r="T230" t="s">
        <v>109</v>
      </c>
      <c r="X230" t="s">
        <v>251</v>
      </c>
      <c r="Y230" s="17" t="s">
        <v>1236</v>
      </c>
      <c r="AA230" t="s">
        <v>49</v>
      </c>
      <c r="AB230" t="s">
        <v>74</v>
      </c>
      <c r="AC230" s="5">
        <v>41199.490405092591</v>
      </c>
      <c r="AD230" s="5"/>
      <c r="AE230" t="s">
        <v>45</v>
      </c>
      <c r="AF230" t="s">
        <v>45</v>
      </c>
      <c r="AG230">
        <f>WEEKNUM(AD230)</f>
        <v>0</v>
      </c>
      <c r="AH230" t="s">
        <v>46</v>
      </c>
      <c r="AI230" t="s">
        <v>1535</v>
      </c>
      <c r="AJ230" t="s">
        <v>1347</v>
      </c>
      <c r="AK230" s="6" t="str">
        <f t="shared" si="19"/>
        <v>x</v>
      </c>
      <c r="AL230" s="6" t="str">
        <f t="shared" si="20"/>
        <v>x</v>
      </c>
      <c r="AM230" s="6" t="str">
        <f t="shared" si="21"/>
        <v>x</v>
      </c>
      <c r="AN230" s="6" t="str">
        <f t="shared" si="22"/>
        <v>x</v>
      </c>
      <c r="AO230" t="s">
        <v>724</v>
      </c>
      <c r="AP230" t="s">
        <v>724</v>
      </c>
      <c r="AQ230" t="s">
        <v>46</v>
      </c>
      <c r="AR230" t="s">
        <v>1535</v>
      </c>
      <c r="AS230" t="s">
        <v>1536</v>
      </c>
      <c r="AT230" s="17" t="s">
        <v>1236</v>
      </c>
    </row>
    <row r="231" spans="2:46">
      <c r="B231" t="s">
        <v>727</v>
      </c>
      <c r="C231" t="s">
        <v>728</v>
      </c>
      <c r="D231" t="s">
        <v>71</v>
      </c>
      <c r="E231" t="s">
        <v>83</v>
      </c>
      <c r="F231" t="s">
        <v>4</v>
      </c>
      <c r="G231" t="s">
        <v>46</v>
      </c>
      <c r="I231" t="s">
        <v>481</v>
      </c>
      <c r="J231" t="s">
        <v>37</v>
      </c>
      <c r="K231" t="s">
        <v>38</v>
      </c>
      <c r="L231" s="8">
        <v>26512751</v>
      </c>
      <c r="M231" t="s">
        <v>98</v>
      </c>
      <c r="N231" s="5">
        <v>41199.622673611113</v>
      </c>
      <c r="O231" s="5">
        <v>41199.580925925926</v>
      </c>
      <c r="P231" s="5">
        <v>41201.493668981479</v>
      </c>
      <c r="Q231" t="s">
        <v>173</v>
      </c>
      <c r="R231" t="s">
        <v>54</v>
      </c>
      <c r="T231" t="s">
        <v>56</v>
      </c>
      <c r="U231" t="s">
        <v>62</v>
      </c>
      <c r="V231" t="s">
        <v>104</v>
      </c>
      <c r="X231" t="s">
        <v>98</v>
      </c>
      <c r="Y231" s="17" t="s">
        <v>1117</v>
      </c>
      <c r="Z231">
        <v>11926</v>
      </c>
      <c r="AA231" t="s">
        <v>42</v>
      </c>
      <c r="AB231" t="s">
        <v>56</v>
      </c>
      <c r="AC231" s="5">
        <v>41199.580925925926</v>
      </c>
      <c r="AD231" s="5"/>
      <c r="AE231" t="s">
        <v>58</v>
      </c>
      <c r="AF231" t="s">
        <v>58</v>
      </c>
      <c r="AG231">
        <f>WEEKNUM(AD231)</f>
        <v>0</v>
      </c>
      <c r="AH231" t="s">
        <v>46</v>
      </c>
      <c r="AI231" t="s">
        <v>56</v>
      </c>
      <c r="AJ231" t="s">
        <v>1536</v>
      </c>
      <c r="AK231" s="6" t="str">
        <f t="shared" si="19"/>
        <v>x</v>
      </c>
      <c r="AL231" s="6" t="str">
        <f t="shared" si="20"/>
        <v>x</v>
      </c>
      <c r="AM231" s="6" t="str">
        <f t="shared" si="21"/>
        <v>x</v>
      </c>
      <c r="AN231" s="6" t="str">
        <f t="shared" si="22"/>
        <v>x</v>
      </c>
      <c r="AO231" t="s">
        <v>727</v>
      </c>
      <c r="AP231" t="s">
        <v>727</v>
      </c>
      <c r="AQ231" t="s">
        <v>46</v>
      </c>
      <c r="AR231" t="s">
        <v>56</v>
      </c>
      <c r="AS231" t="s">
        <v>1347</v>
      </c>
      <c r="AT231" s="17" t="s">
        <v>1117</v>
      </c>
    </row>
    <row r="232" spans="2:46">
      <c r="B232" t="s">
        <v>729</v>
      </c>
      <c r="C232" t="s">
        <v>1206</v>
      </c>
      <c r="D232" t="s">
        <v>1188</v>
      </c>
      <c r="E232" t="s">
        <v>50</v>
      </c>
      <c r="F232" t="s">
        <v>4</v>
      </c>
      <c r="J232" t="s">
        <v>325</v>
      </c>
      <c r="K232" t="s">
        <v>64</v>
      </c>
      <c r="L232" s="8"/>
      <c r="M232" t="s">
        <v>439</v>
      </c>
      <c r="N232" s="5">
        <v>41543.624074074076</v>
      </c>
      <c r="O232" s="5">
        <v>41202.647534722222</v>
      </c>
      <c r="P232" s="5">
        <v>41583.041493055556</v>
      </c>
      <c r="Q232" t="s">
        <v>249</v>
      </c>
      <c r="R232" t="s">
        <v>54</v>
      </c>
      <c r="S232" t="s">
        <v>55</v>
      </c>
      <c r="T232" t="s">
        <v>109</v>
      </c>
      <c r="U232" t="s">
        <v>318</v>
      </c>
      <c r="X232" t="s">
        <v>191</v>
      </c>
      <c r="Y232" s="17" t="s">
        <v>1164</v>
      </c>
      <c r="Z232" t="s">
        <v>1686</v>
      </c>
      <c r="AA232" t="s">
        <v>63</v>
      </c>
      <c r="AB232" t="s">
        <v>74</v>
      </c>
      <c r="AC232" s="5">
        <v>41202.647534722222</v>
      </c>
      <c r="AD232" s="5">
        <v>41583.783437500002</v>
      </c>
      <c r="AE232" t="s">
        <v>220</v>
      </c>
      <c r="AF232" t="s">
        <v>58</v>
      </c>
      <c r="AG232">
        <f>WEEKNUM(AD232)</f>
        <v>45</v>
      </c>
      <c r="AH232" t="s">
        <v>46</v>
      </c>
      <c r="AI232" t="s">
        <v>906</v>
      </c>
      <c r="AJ232" t="s">
        <v>1347</v>
      </c>
      <c r="AK232" s="6" t="str">
        <f t="shared" si="19"/>
        <v>x</v>
      </c>
      <c r="AL232" s="6" t="str">
        <f t="shared" si="20"/>
        <v>x</v>
      </c>
      <c r="AM232" s="6" t="str">
        <f t="shared" si="21"/>
        <v>x</v>
      </c>
      <c r="AN232" s="6" t="str">
        <f t="shared" si="22"/>
        <v>x</v>
      </c>
      <c r="AO232" t="s">
        <v>729</v>
      </c>
      <c r="AP232" t="s">
        <v>729</v>
      </c>
      <c r="AQ232" t="s">
        <v>46</v>
      </c>
      <c r="AR232" t="s">
        <v>906</v>
      </c>
      <c r="AS232" t="s">
        <v>1347</v>
      </c>
      <c r="AT232" s="17" t="s">
        <v>1164</v>
      </c>
    </row>
    <row r="233" spans="2:46">
      <c r="B233" t="s">
        <v>730</v>
      </c>
      <c r="C233" t="s">
        <v>731</v>
      </c>
      <c r="D233" t="s">
        <v>1188</v>
      </c>
      <c r="E233" t="s">
        <v>50</v>
      </c>
      <c r="F233" t="s">
        <v>4</v>
      </c>
      <c r="J233" t="s">
        <v>37</v>
      </c>
      <c r="K233" t="s">
        <v>38</v>
      </c>
      <c r="M233" t="s">
        <v>338</v>
      </c>
      <c r="N233" s="5">
        <v>41205.357233796298</v>
      </c>
      <c r="O233" s="5">
        <v>41202.766504629632</v>
      </c>
      <c r="P233" s="5">
        <v>41428.506793981483</v>
      </c>
      <c r="Q233" t="s">
        <v>73</v>
      </c>
      <c r="R233" t="s">
        <v>70</v>
      </c>
      <c r="S233" t="s">
        <v>55</v>
      </c>
      <c r="T233" t="s">
        <v>109</v>
      </c>
      <c r="U233" t="s">
        <v>318</v>
      </c>
      <c r="X233" t="s">
        <v>191</v>
      </c>
      <c r="Y233" s="17" t="s">
        <v>1303</v>
      </c>
      <c r="AA233" t="s">
        <v>219</v>
      </c>
      <c r="AB233" t="s">
        <v>74</v>
      </c>
      <c r="AC233" s="5">
        <v>41202.766504629632</v>
      </c>
      <c r="AD233" s="5">
        <v>41428.506793981483</v>
      </c>
      <c r="AE233" t="s">
        <v>220</v>
      </c>
      <c r="AF233" t="s">
        <v>220</v>
      </c>
      <c r="AG233">
        <f>WEEKNUM(AD233)</f>
        <v>23</v>
      </c>
      <c r="AH233" t="s">
        <v>46</v>
      </c>
      <c r="AI233" t="s">
        <v>890</v>
      </c>
      <c r="AJ233" t="s">
        <v>1347</v>
      </c>
      <c r="AK233" s="6" t="str">
        <f t="shared" si="19"/>
        <v>x</v>
      </c>
      <c r="AL233" s="6" t="str">
        <f t="shared" si="20"/>
        <v>x</v>
      </c>
      <c r="AM233" s="6" t="str">
        <f t="shared" si="21"/>
        <v>x</v>
      </c>
      <c r="AN233" s="6" t="str">
        <f t="shared" si="22"/>
        <v>x</v>
      </c>
      <c r="AO233" t="s">
        <v>730</v>
      </c>
      <c r="AP233" t="s">
        <v>730</v>
      </c>
      <c r="AQ233" t="s">
        <v>46</v>
      </c>
      <c r="AR233" t="s">
        <v>890</v>
      </c>
      <c r="AS233" t="s">
        <v>1556</v>
      </c>
      <c r="AT233" s="17" t="s">
        <v>1303</v>
      </c>
    </row>
    <row r="234" spans="2:46">
      <c r="B234" t="s">
        <v>732</v>
      </c>
      <c r="C234" t="s">
        <v>733</v>
      </c>
      <c r="D234" t="s">
        <v>1188</v>
      </c>
      <c r="E234" t="s">
        <v>50</v>
      </c>
      <c r="F234" t="s">
        <v>4</v>
      </c>
      <c r="J234" t="s">
        <v>84</v>
      </c>
      <c r="K234" t="s">
        <v>38</v>
      </c>
      <c r="L234" s="8"/>
      <c r="M234" t="s">
        <v>321</v>
      </c>
      <c r="N234" s="5">
        <v>41228.451111111113</v>
      </c>
      <c r="O234" s="5">
        <v>41203.532013888886</v>
      </c>
      <c r="P234" s="5">
        <v>41610.667546296296</v>
      </c>
      <c r="Q234" t="s">
        <v>249</v>
      </c>
      <c r="R234" t="s">
        <v>70</v>
      </c>
      <c r="S234" t="s">
        <v>55</v>
      </c>
      <c r="T234" t="s">
        <v>109</v>
      </c>
      <c r="U234" t="s">
        <v>218</v>
      </c>
      <c r="X234" t="s">
        <v>191</v>
      </c>
      <c r="Y234" s="17" t="s">
        <v>1164</v>
      </c>
      <c r="AA234" t="s">
        <v>42</v>
      </c>
      <c r="AB234" t="s">
        <v>74</v>
      </c>
      <c r="AC234" s="5">
        <v>41203.532025462962</v>
      </c>
      <c r="AD234" s="5">
        <v>41610.667557870373</v>
      </c>
      <c r="AE234" t="s">
        <v>220</v>
      </c>
      <c r="AF234" t="s">
        <v>220</v>
      </c>
      <c r="AG234">
        <f>WEEKNUM(AD234)</f>
        <v>49</v>
      </c>
      <c r="AH234" t="s">
        <v>46</v>
      </c>
      <c r="AI234" t="s">
        <v>904</v>
      </c>
      <c r="AJ234" t="s">
        <v>1556</v>
      </c>
      <c r="AK234" s="6" t="str">
        <f t="shared" si="19"/>
        <v>x</v>
      </c>
      <c r="AL234" s="6" t="str">
        <f t="shared" si="20"/>
        <v>x</v>
      </c>
      <c r="AM234" s="6" t="str">
        <f t="shared" si="21"/>
        <v>x</v>
      </c>
      <c r="AN234" s="6" t="str">
        <f t="shared" si="22"/>
        <v>x</v>
      </c>
      <c r="AO234" t="s">
        <v>732</v>
      </c>
      <c r="AP234" t="s">
        <v>732</v>
      </c>
      <c r="AQ234" t="s">
        <v>46</v>
      </c>
      <c r="AR234" t="s">
        <v>904</v>
      </c>
      <c r="AS234" t="s">
        <v>1347</v>
      </c>
      <c r="AT234" s="17" t="s">
        <v>1164</v>
      </c>
    </row>
    <row r="235" spans="2:46">
      <c r="B235" t="s">
        <v>735</v>
      </c>
      <c r="C235" t="s">
        <v>736</v>
      </c>
      <c r="D235" t="s">
        <v>67</v>
      </c>
      <c r="E235" t="s">
        <v>36</v>
      </c>
      <c r="F235" t="s">
        <v>4</v>
      </c>
      <c r="J235" t="s">
        <v>72</v>
      </c>
      <c r="K235" t="s">
        <v>47</v>
      </c>
      <c r="L235" s="8">
        <v>2676</v>
      </c>
      <c r="M235" t="s">
        <v>209</v>
      </c>
      <c r="N235" s="5">
        <v>41218.583738425928</v>
      </c>
      <c r="O235" s="5">
        <v>41218.482754629629</v>
      </c>
      <c r="P235" s="5"/>
      <c r="T235" t="s">
        <v>118</v>
      </c>
      <c r="U235" t="s">
        <v>318</v>
      </c>
      <c r="X235" t="s">
        <v>209</v>
      </c>
      <c r="Y235" s="17" t="s">
        <v>1164</v>
      </c>
      <c r="AA235" t="s">
        <v>219</v>
      </c>
      <c r="AB235" t="s">
        <v>74</v>
      </c>
      <c r="AC235" s="5">
        <v>41218.482754629629</v>
      </c>
      <c r="AD235" s="5"/>
      <c r="AE235" t="s">
        <v>220</v>
      </c>
      <c r="AF235" t="s">
        <v>220</v>
      </c>
      <c r="AG235">
        <f>WEEKNUM(AD235)</f>
        <v>0</v>
      </c>
      <c r="AH235" t="s">
        <v>46</v>
      </c>
      <c r="AI235" t="s">
        <v>890</v>
      </c>
      <c r="AJ235" t="s">
        <v>1347</v>
      </c>
      <c r="AK235" s="6" t="str">
        <f t="shared" si="19"/>
        <v>x</v>
      </c>
      <c r="AL235" s="6" t="str">
        <f t="shared" si="20"/>
        <v>x</v>
      </c>
      <c r="AM235" s="6" t="str">
        <f t="shared" si="21"/>
        <v>x</v>
      </c>
      <c r="AN235" s="6" t="str">
        <f t="shared" si="22"/>
        <v>x</v>
      </c>
      <c r="AO235" t="s">
        <v>735</v>
      </c>
      <c r="AP235" t="s">
        <v>735</v>
      </c>
      <c r="AQ235" t="s">
        <v>46</v>
      </c>
      <c r="AR235" t="s">
        <v>890</v>
      </c>
      <c r="AS235" t="s">
        <v>1569</v>
      </c>
      <c r="AT235" s="17" t="s">
        <v>1164</v>
      </c>
    </row>
    <row r="236" spans="2:46">
      <c r="B236" t="s">
        <v>737</v>
      </c>
      <c r="C236" t="s">
        <v>738</v>
      </c>
      <c r="D236" t="s">
        <v>1188</v>
      </c>
      <c r="E236" t="s">
        <v>50</v>
      </c>
      <c r="F236" t="s">
        <v>4</v>
      </c>
      <c r="J236" t="s">
        <v>130</v>
      </c>
      <c r="K236" t="s">
        <v>38</v>
      </c>
      <c r="L236" s="8"/>
      <c r="M236" t="s">
        <v>338</v>
      </c>
      <c r="N236" s="5">
        <v>41487.818981481483</v>
      </c>
      <c r="O236" s="5">
        <v>41221.238171296296</v>
      </c>
      <c r="P236" s="5">
        <v>41491.381504629629</v>
      </c>
      <c r="Q236" t="s">
        <v>173</v>
      </c>
      <c r="R236" t="s">
        <v>54</v>
      </c>
      <c r="S236" t="s">
        <v>55</v>
      </c>
      <c r="T236" t="s">
        <v>118</v>
      </c>
      <c r="U236" t="s">
        <v>422</v>
      </c>
      <c r="X236" t="s">
        <v>338</v>
      </c>
      <c r="Y236" s="17" t="s">
        <v>1303</v>
      </c>
      <c r="AA236" t="s">
        <v>219</v>
      </c>
      <c r="AB236" t="s">
        <v>74</v>
      </c>
      <c r="AC236" s="5">
        <v>41221.238171296296</v>
      </c>
      <c r="AD236" s="5">
        <v>41491.381504629629</v>
      </c>
      <c r="AE236" t="s">
        <v>220</v>
      </c>
      <c r="AF236" t="s">
        <v>45</v>
      </c>
      <c r="AG236">
        <f>WEEKNUM(AD236)</f>
        <v>32</v>
      </c>
      <c r="AH236" t="s">
        <v>46</v>
      </c>
      <c r="AI236" t="s">
        <v>890</v>
      </c>
      <c r="AJ236" t="s">
        <v>1569</v>
      </c>
      <c r="AK236" s="6" t="str">
        <f t="shared" si="19"/>
        <v>x</v>
      </c>
      <c r="AL236" s="6" t="str">
        <f t="shared" si="20"/>
        <v>x</v>
      </c>
      <c r="AM236" s="6" t="str">
        <f t="shared" si="21"/>
        <v>x</v>
      </c>
      <c r="AN236" s="6" t="str">
        <f t="shared" si="22"/>
        <v>x</v>
      </c>
      <c r="AO236" t="s">
        <v>737</v>
      </c>
      <c r="AP236" t="s">
        <v>737</v>
      </c>
      <c r="AQ236" t="s">
        <v>46</v>
      </c>
      <c r="AR236" t="s">
        <v>890</v>
      </c>
      <c r="AS236" t="s">
        <v>1585</v>
      </c>
      <c r="AT236" s="17" t="s">
        <v>1303</v>
      </c>
    </row>
    <row r="237" spans="2:46">
      <c r="B237" t="s">
        <v>739</v>
      </c>
      <c r="C237" t="s">
        <v>740</v>
      </c>
      <c r="D237" t="s">
        <v>1188</v>
      </c>
      <c r="E237" t="s">
        <v>50</v>
      </c>
      <c r="F237" t="s">
        <v>4</v>
      </c>
      <c r="J237" t="s">
        <v>72</v>
      </c>
      <c r="K237" t="s">
        <v>38</v>
      </c>
      <c r="L237" s="8" t="s">
        <v>1109</v>
      </c>
      <c r="M237" t="s">
        <v>393</v>
      </c>
      <c r="N237" s="5">
        <v>41477.628298611111</v>
      </c>
      <c r="O237" s="5">
        <v>41221.286585648151</v>
      </c>
      <c r="P237" s="5">
        <v>41492.449606481481</v>
      </c>
      <c r="Q237" t="s">
        <v>173</v>
      </c>
      <c r="R237" t="s">
        <v>132</v>
      </c>
      <c r="S237" t="s">
        <v>55</v>
      </c>
      <c r="T237" t="s">
        <v>109</v>
      </c>
      <c r="U237" t="s">
        <v>318</v>
      </c>
      <c r="X237" t="s">
        <v>338</v>
      </c>
      <c r="Y237" s="17" t="s">
        <v>1164</v>
      </c>
      <c r="AA237" t="s">
        <v>42</v>
      </c>
      <c r="AB237" t="s">
        <v>74</v>
      </c>
      <c r="AC237" s="5">
        <v>41221.286585648151</v>
      </c>
      <c r="AD237" s="5">
        <v>41492.449606481481</v>
      </c>
      <c r="AE237" t="s">
        <v>220</v>
      </c>
      <c r="AF237" t="s">
        <v>45</v>
      </c>
      <c r="AG237">
        <f>WEEKNUM(AD237)</f>
        <v>32</v>
      </c>
      <c r="AH237" t="s">
        <v>46</v>
      </c>
      <c r="AI237" t="s">
        <v>902</v>
      </c>
      <c r="AJ237" t="s">
        <v>1585</v>
      </c>
      <c r="AK237" s="6" t="str">
        <f t="shared" si="19"/>
        <v>x</v>
      </c>
      <c r="AL237" s="6" t="str">
        <f t="shared" si="20"/>
        <v>x</v>
      </c>
      <c r="AM237" s="6" t="str">
        <f t="shared" si="21"/>
        <v>x</v>
      </c>
      <c r="AN237" s="6" t="str">
        <f t="shared" si="22"/>
        <v>x</v>
      </c>
      <c r="AO237" t="s">
        <v>739</v>
      </c>
      <c r="AP237" t="s">
        <v>739</v>
      </c>
      <c r="AQ237" t="s">
        <v>46</v>
      </c>
      <c r="AR237" t="s">
        <v>902</v>
      </c>
      <c r="AS237" t="s">
        <v>1565</v>
      </c>
      <c r="AT237" s="17" t="s">
        <v>1164</v>
      </c>
    </row>
    <row r="238" spans="2:46">
      <c r="B238" t="s">
        <v>741</v>
      </c>
      <c r="C238" t="s">
        <v>742</v>
      </c>
      <c r="D238" t="s">
        <v>1188</v>
      </c>
      <c r="E238" t="s">
        <v>50</v>
      </c>
      <c r="F238" t="s">
        <v>4</v>
      </c>
      <c r="G238" t="s">
        <v>46</v>
      </c>
      <c r="I238" t="s">
        <v>734</v>
      </c>
      <c r="J238" t="s">
        <v>37</v>
      </c>
      <c r="K238" t="s">
        <v>47</v>
      </c>
      <c r="L238" s="8">
        <v>2084</v>
      </c>
      <c r="M238" t="s">
        <v>60</v>
      </c>
      <c r="N238" s="5">
        <v>41254.654479166667</v>
      </c>
      <c r="O238" s="5">
        <v>41226.461840277778</v>
      </c>
      <c r="P238" s="5">
        <v>41499.495173611111</v>
      </c>
      <c r="Q238" t="s">
        <v>133</v>
      </c>
      <c r="R238" t="s">
        <v>54</v>
      </c>
      <c r="S238" t="s">
        <v>55</v>
      </c>
      <c r="T238" t="s">
        <v>56</v>
      </c>
      <c r="U238" t="s">
        <v>137</v>
      </c>
      <c r="V238" t="s">
        <v>104</v>
      </c>
      <c r="X238" t="s">
        <v>98</v>
      </c>
      <c r="Y238" s="17" t="s">
        <v>1117</v>
      </c>
      <c r="Z238">
        <v>11930</v>
      </c>
      <c r="AA238" t="s">
        <v>42</v>
      </c>
      <c r="AB238" t="s">
        <v>56</v>
      </c>
      <c r="AC238" s="5">
        <v>41226.461840277778</v>
      </c>
      <c r="AD238" s="5">
        <v>41499.495173611111</v>
      </c>
      <c r="AE238" t="s">
        <v>58</v>
      </c>
      <c r="AF238" t="s">
        <v>58</v>
      </c>
      <c r="AG238">
        <f>WEEKNUM(AD238)</f>
        <v>33</v>
      </c>
      <c r="AH238" t="s">
        <v>46</v>
      </c>
      <c r="AI238" t="s">
        <v>56</v>
      </c>
      <c r="AJ238" t="s">
        <v>1565</v>
      </c>
      <c r="AK238" s="6" t="str">
        <f t="shared" si="19"/>
        <v>x</v>
      </c>
      <c r="AL238" s="6" t="str">
        <f t="shared" si="20"/>
        <v>x</v>
      </c>
      <c r="AM238" s="6" t="str">
        <f t="shared" si="21"/>
        <v>x</v>
      </c>
      <c r="AN238" s="6" t="str">
        <f t="shared" si="22"/>
        <v>x</v>
      </c>
      <c r="AO238" t="s">
        <v>741</v>
      </c>
      <c r="AP238" t="s">
        <v>741</v>
      </c>
      <c r="AQ238" t="s">
        <v>46</v>
      </c>
      <c r="AR238" t="s">
        <v>56</v>
      </c>
      <c r="AS238" t="s">
        <v>1347</v>
      </c>
      <c r="AT238" s="17" t="s">
        <v>1117</v>
      </c>
    </row>
    <row r="239" spans="2:46">
      <c r="B239" t="s">
        <v>743</v>
      </c>
      <c r="C239" t="s">
        <v>744</v>
      </c>
      <c r="D239" t="s">
        <v>1188</v>
      </c>
      <c r="E239" t="s">
        <v>50</v>
      </c>
      <c r="F239" t="s">
        <v>4</v>
      </c>
      <c r="J239" t="s">
        <v>117</v>
      </c>
      <c r="K239" t="s">
        <v>38</v>
      </c>
      <c r="L239" s="8">
        <v>1275</v>
      </c>
      <c r="M239" t="s">
        <v>248</v>
      </c>
      <c r="N239" s="5">
        <v>41292.299942129626</v>
      </c>
      <c r="O239" s="5">
        <v>41232.481458333335</v>
      </c>
      <c r="P239" s="5">
        <v>41442.448263888888</v>
      </c>
      <c r="Q239" t="s">
        <v>61</v>
      </c>
      <c r="R239" t="s">
        <v>54</v>
      </c>
      <c r="S239" t="s">
        <v>55</v>
      </c>
      <c r="T239" t="s">
        <v>109</v>
      </c>
      <c r="U239" t="s">
        <v>303</v>
      </c>
      <c r="V239" t="s">
        <v>104</v>
      </c>
      <c r="X239" t="s">
        <v>278</v>
      </c>
      <c r="Y239" s="17" t="s">
        <v>1303</v>
      </c>
      <c r="AA239" t="s">
        <v>49</v>
      </c>
      <c r="AB239" t="s">
        <v>74</v>
      </c>
      <c r="AC239" s="5">
        <v>41232.481458333335</v>
      </c>
      <c r="AD239" s="5">
        <v>41442.448263888888</v>
      </c>
      <c r="AE239" t="s">
        <v>45</v>
      </c>
      <c r="AF239" t="s">
        <v>45</v>
      </c>
      <c r="AG239">
        <f>WEEKNUM(AD239)</f>
        <v>25</v>
      </c>
      <c r="AH239" t="s">
        <v>46</v>
      </c>
      <c r="AI239" t="s">
        <v>903</v>
      </c>
      <c r="AJ239" t="s">
        <v>1347</v>
      </c>
      <c r="AK239" s="6" t="str">
        <f t="shared" si="19"/>
        <v>x</v>
      </c>
      <c r="AL239" s="6" t="str">
        <f t="shared" si="20"/>
        <v>x</v>
      </c>
      <c r="AM239" s="6" t="str">
        <f t="shared" si="21"/>
        <v>x</v>
      </c>
      <c r="AN239" s="6" t="str">
        <f t="shared" si="22"/>
        <v>x</v>
      </c>
      <c r="AO239" t="s">
        <v>743</v>
      </c>
      <c r="AP239" t="s">
        <v>743</v>
      </c>
      <c r="AQ239" t="s">
        <v>46</v>
      </c>
      <c r="AR239" t="s">
        <v>903</v>
      </c>
      <c r="AS239" t="s">
        <v>1323</v>
      </c>
      <c r="AT239" s="17" t="s">
        <v>1303</v>
      </c>
    </row>
    <row r="240" spans="2:46">
      <c r="B240" t="s">
        <v>745</v>
      </c>
      <c r="C240" t="s">
        <v>746</v>
      </c>
      <c r="D240" t="s">
        <v>1188</v>
      </c>
      <c r="E240" t="s">
        <v>50</v>
      </c>
      <c r="F240" t="s">
        <v>4</v>
      </c>
      <c r="J240" t="s">
        <v>245</v>
      </c>
      <c r="K240" t="s">
        <v>38</v>
      </c>
      <c r="L240" t="s">
        <v>474</v>
      </c>
      <c r="M240" t="s">
        <v>319</v>
      </c>
      <c r="N240" s="5">
        <v>41291.429143518515</v>
      </c>
      <c r="O240" s="5">
        <v>41232.599803240744</v>
      </c>
      <c r="P240" s="5">
        <v>41414.74322916667</v>
      </c>
      <c r="Q240" t="s">
        <v>99</v>
      </c>
      <c r="R240" t="s">
        <v>326</v>
      </c>
      <c r="S240" t="s">
        <v>55</v>
      </c>
      <c r="T240" t="s">
        <v>118</v>
      </c>
      <c r="U240" t="s">
        <v>215</v>
      </c>
      <c r="X240" t="s">
        <v>338</v>
      </c>
      <c r="Y240" s="17" t="s">
        <v>1303</v>
      </c>
      <c r="Z240" t="s">
        <v>908</v>
      </c>
      <c r="AA240" t="s">
        <v>42</v>
      </c>
      <c r="AB240" t="s">
        <v>74</v>
      </c>
      <c r="AC240" s="5">
        <v>41232.599803240744</v>
      </c>
      <c r="AD240" s="5">
        <v>41414.74322916667</v>
      </c>
      <c r="AE240" t="s">
        <v>45</v>
      </c>
      <c r="AF240" t="s">
        <v>45</v>
      </c>
      <c r="AG240">
        <f>WEEKNUM(AD240)</f>
        <v>21</v>
      </c>
      <c r="AH240" t="s">
        <v>46</v>
      </c>
      <c r="AI240" t="s">
        <v>906</v>
      </c>
      <c r="AJ240" t="s">
        <v>1323</v>
      </c>
      <c r="AK240" s="6" t="str">
        <f t="shared" si="19"/>
        <v>x</v>
      </c>
      <c r="AL240" s="6" t="str">
        <f t="shared" si="20"/>
        <v>x</v>
      </c>
      <c r="AM240" s="6" t="str">
        <f t="shared" si="21"/>
        <v>x</v>
      </c>
      <c r="AN240" s="6" t="str">
        <f t="shared" si="22"/>
        <v>x</v>
      </c>
      <c r="AO240" t="s">
        <v>745</v>
      </c>
      <c r="AP240" t="s">
        <v>745</v>
      </c>
      <c r="AQ240" t="s">
        <v>46</v>
      </c>
      <c r="AR240" t="s">
        <v>906</v>
      </c>
      <c r="AS240" t="s">
        <v>1347</v>
      </c>
      <c r="AT240" s="17" t="s">
        <v>1303</v>
      </c>
    </row>
    <row r="241" spans="2:46">
      <c r="B241" t="s">
        <v>1719</v>
      </c>
      <c r="C241" t="s">
        <v>1720</v>
      </c>
      <c r="D241" t="s">
        <v>1188</v>
      </c>
      <c r="E241" t="s">
        <v>50</v>
      </c>
      <c r="F241" t="s">
        <v>4</v>
      </c>
      <c r="J241" t="s">
        <v>245</v>
      </c>
      <c r="K241" t="s">
        <v>64</v>
      </c>
      <c r="M241" t="s">
        <v>128</v>
      </c>
      <c r="N241" s="5">
        <v>41561.497916666667</v>
      </c>
      <c r="O241" s="5">
        <v>41239.604953703703</v>
      </c>
      <c r="P241" s="5">
        <v>41649.719375000001</v>
      </c>
      <c r="Q241" t="s">
        <v>99</v>
      </c>
      <c r="R241" t="s">
        <v>326</v>
      </c>
      <c r="S241" t="s">
        <v>55</v>
      </c>
      <c r="T241" t="s">
        <v>74</v>
      </c>
      <c r="U241" t="s">
        <v>2128</v>
      </c>
      <c r="V241" t="s">
        <v>104</v>
      </c>
      <c r="X241" t="s">
        <v>271</v>
      </c>
      <c r="Y241" s="17" t="s">
        <v>1164</v>
      </c>
      <c r="Z241" t="s">
        <v>1740</v>
      </c>
      <c r="AA241" t="s">
        <v>63</v>
      </c>
      <c r="AB241" t="s">
        <v>74</v>
      </c>
      <c r="AC241" s="5">
        <v>41239.604953703703</v>
      </c>
      <c r="AD241" s="5">
        <v>41649.719375000001</v>
      </c>
      <c r="AE241" t="s">
        <v>220</v>
      </c>
      <c r="AF241" t="s">
        <v>58</v>
      </c>
      <c r="AG241">
        <f>WEEKNUM(AD241)</f>
        <v>2</v>
      </c>
      <c r="AH241" t="s">
        <v>46</v>
      </c>
      <c r="AI241" t="s">
        <v>906</v>
      </c>
      <c r="AJ241" t="s">
        <v>1347</v>
      </c>
      <c r="AK241" s="6" t="str">
        <f t="shared" si="19"/>
        <v>x</v>
      </c>
      <c r="AL241" s="6" t="str">
        <f t="shared" si="20"/>
        <v>x</v>
      </c>
      <c r="AM241" s="6" t="str">
        <f t="shared" si="21"/>
        <v>x</v>
      </c>
      <c r="AN241" s="6" t="str">
        <f t="shared" si="22"/>
        <v>x</v>
      </c>
      <c r="AO241" t="s">
        <v>1719</v>
      </c>
      <c r="AP241" t="s">
        <v>1719</v>
      </c>
      <c r="AQ241" t="s">
        <v>46</v>
      </c>
      <c r="AR241" t="s">
        <v>906</v>
      </c>
      <c r="AS241" t="s">
        <v>1347</v>
      </c>
      <c r="AT241" s="17" t="s">
        <v>1164</v>
      </c>
    </row>
    <row r="242" spans="2:46">
      <c r="B242" t="s">
        <v>748</v>
      </c>
      <c r="C242" t="s">
        <v>749</v>
      </c>
      <c r="D242" t="s">
        <v>1188</v>
      </c>
      <c r="E242" t="s">
        <v>50</v>
      </c>
      <c r="F242" t="s">
        <v>4</v>
      </c>
      <c r="I242" t="s">
        <v>40</v>
      </c>
      <c r="J242" t="s">
        <v>117</v>
      </c>
      <c r="K242" t="s">
        <v>47</v>
      </c>
      <c r="L242" s="8">
        <v>2791</v>
      </c>
      <c r="M242" t="s">
        <v>240</v>
      </c>
      <c r="N242" s="5">
        <v>41543.598553240743</v>
      </c>
      <c r="O242" s="5">
        <v>41239.666863425926</v>
      </c>
      <c r="P242" s="5">
        <v>41543.598553240743</v>
      </c>
      <c r="Q242" t="s">
        <v>252</v>
      </c>
      <c r="R242" t="s">
        <v>54</v>
      </c>
      <c r="S242" t="s">
        <v>55</v>
      </c>
      <c r="T242" t="s">
        <v>74</v>
      </c>
      <c r="U242" t="s">
        <v>208</v>
      </c>
      <c r="V242" t="s">
        <v>373</v>
      </c>
      <c r="X242" t="s">
        <v>393</v>
      </c>
      <c r="Y242" s="17" t="s">
        <v>1203</v>
      </c>
      <c r="AA242" t="s">
        <v>49</v>
      </c>
      <c r="AB242" t="s">
        <v>43</v>
      </c>
      <c r="AC242" s="5">
        <v>41239.666863425926</v>
      </c>
      <c r="AD242" s="5">
        <v>41543.598912037036</v>
      </c>
      <c r="AE242" t="s">
        <v>45</v>
      </c>
      <c r="AF242" t="s">
        <v>45</v>
      </c>
      <c r="AG242">
        <f>WEEKNUM(AD242)</f>
        <v>39</v>
      </c>
      <c r="AH242" t="s">
        <v>46</v>
      </c>
      <c r="AI242" t="s">
        <v>888</v>
      </c>
      <c r="AJ242" t="s">
        <v>1347</v>
      </c>
      <c r="AK242" s="6" t="str">
        <f t="shared" si="19"/>
        <v>x</v>
      </c>
      <c r="AL242" s="6" t="str">
        <f t="shared" si="20"/>
        <v>x</v>
      </c>
      <c r="AM242" s="6" t="str">
        <f t="shared" si="21"/>
        <v>x</v>
      </c>
      <c r="AN242" s="6" t="str">
        <f t="shared" si="22"/>
        <v>x</v>
      </c>
      <c r="AO242" t="s">
        <v>748</v>
      </c>
      <c r="AP242" t="s">
        <v>748</v>
      </c>
      <c r="AQ242" t="s">
        <v>46</v>
      </c>
      <c r="AR242" t="s">
        <v>888</v>
      </c>
      <c r="AS242" t="s">
        <v>1347</v>
      </c>
      <c r="AT242" s="17" t="s">
        <v>1203</v>
      </c>
    </row>
    <row r="243" spans="2:46">
      <c r="B243" t="s">
        <v>750</v>
      </c>
      <c r="C243" t="s">
        <v>751</v>
      </c>
      <c r="D243" t="s">
        <v>67</v>
      </c>
      <c r="E243" t="s">
        <v>36</v>
      </c>
      <c r="F243" t="s">
        <v>4</v>
      </c>
      <c r="J243" t="s">
        <v>117</v>
      </c>
      <c r="K243" t="s">
        <v>47</v>
      </c>
      <c r="L243" s="8" t="s">
        <v>1153</v>
      </c>
      <c r="M243" t="s">
        <v>268</v>
      </c>
      <c r="N243" s="5">
        <v>41400.449780092589</v>
      </c>
      <c r="O243" s="5">
        <v>41239.674791666665</v>
      </c>
      <c r="P243" s="5"/>
      <c r="T243" t="s">
        <v>74</v>
      </c>
      <c r="V243" t="s">
        <v>373</v>
      </c>
      <c r="X243" t="s">
        <v>393</v>
      </c>
      <c r="Y243" s="17" t="s">
        <v>1203</v>
      </c>
      <c r="AA243" t="s">
        <v>49</v>
      </c>
      <c r="AB243" t="s">
        <v>43</v>
      </c>
      <c r="AC243" s="5">
        <v>41239.674791666665</v>
      </c>
      <c r="AD243" s="5"/>
      <c r="AE243" t="s">
        <v>45</v>
      </c>
      <c r="AF243" t="s">
        <v>45</v>
      </c>
      <c r="AG243">
        <f>WEEKNUM(AD243)</f>
        <v>0</v>
      </c>
      <c r="AH243" t="s">
        <v>46</v>
      </c>
      <c r="AI243" t="s">
        <v>888</v>
      </c>
      <c r="AJ243" t="s">
        <v>1347</v>
      </c>
      <c r="AK243" s="6" t="str">
        <f t="shared" si="19"/>
        <v>x</v>
      </c>
      <c r="AL243" s="6" t="str">
        <f t="shared" si="20"/>
        <v>x</v>
      </c>
      <c r="AM243" s="6" t="str">
        <f t="shared" si="21"/>
        <v>x</v>
      </c>
      <c r="AN243" s="6" t="str">
        <f t="shared" si="22"/>
        <v>x</v>
      </c>
      <c r="AO243" t="s">
        <v>750</v>
      </c>
      <c r="AP243" t="s">
        <v>750</v>
      </c>
      <c r="AQ243" t="s">
        <v>46</v>
      </c>
      <c r="AR243" t="s">
        <v>888</v>
      </c>
      <c r="AS243" t="s">
        <v>1347</v>
      </c>
      <c r="AT243" s="17" t="s">
        <v>1203</v>
      </c>
    </row>
    <row r="244" spans="2:46">
      <c r="B244" t="s">
        <v>752</v>
      </c>
      <c r="C244" t="s">
        <v>1415</v>
      </c>
      <c r="D244" t="s">
        <v>35</v>
      </c>
      <c r="E244" t="s">
        <v>36</v>
      </c>
      <c r="F244" t="s">
        <v>4</v>
      </c>
      <c r="J244" t="s">
        <v>37</v>
      </c>
      <c r="K244" t="s">
        <v>108</v>
      </c>
      <c r="L244">
        <v>3059</v>
      </c>
      <c r="M244" t="s">
        <v>338</v>
      </c>
      <c r="N244" s="5">
        <v>41463.595532407409</v>
      </c>
      <c r="O244" s="5">
        <v>41241.361967592595</v>
      </c>
      <c r="P244" s="5"/>
      <c r="T244" t="s">
        <v>118</v>
      </c>
      <c r="X244" t="s">
        <v>345</v>
      </c>
      <c r="Y244" s="17" t="s">
        <v>1476</v>
      </c>
      <c r="AA244" t="s">
        <v>42</v>
      </c>
      <c r="AB244" t="s">
        <v>43</v>
      </c>
      <c r="AC244" s="5">
        <v>41241.361967592595</v>
      </c>
      <c r="AD244" s="5"/>
      <c r="AE244" t="s">
        <v>45</v>
      </c>
      <c r="AF244" t="s">
        <v>45</v>
      </c>
      <c r="AG244">
        <f>WEEKNUM(AD244)</f>
        <v>0</v>
      </c>
      <c r="AH244" t="s">
        <v>46</v>
      </c>
      <c r="AI244" t="s">
        <v>888</v>
      </c>
      <c r="AJ244" t="s">
        <v>1347</v>
      </c>
      <c r="AK244" s="6" t="str">
        <f t="shared" si="19"/>
        <v>x</v>
      </c>
      <c r="AL244" s="6" t="str">
        <f t="shared" si="20"/>
        <v>x</v>
      </c>
      <c r="AM244" s="6" t="str">
        <f t="shared" si="21"/>
        <v>x</v>
      </c>
      <c r="AN244" s="6" t="str">
        <f t="shared" si="22"/>
        <v>x</v>
      </c>
      <c r="AO244" t="s">
        <v>752</v>
      </c>
      <c r="AP244" t="s">
        <v>752</v>
      </c>
      <c r="AQ244" t="s">
        <v>46</v>
      </c>
      <c r="AR244" t="s">
        <v>888</v>
      </c>
      <c r="AS244" t="s">
        <v>1347</v>
      </c>
      <c r="AT244" s="17" t="s">
        <v>1476</v>
      </c>
    </row>
    <row r="245" spans="2:46">
      <c r="B245" t="s">
        <v>753</v>
      </c>
      <c r="C245" t="s">
        <v>754</v>
      </c>
      <c r="D245" t="s">
        <v>1188</v>
      </c>
      <c r="E245" t="s">
        <v>50</v>
      </c>
      <c r="F245" t="s">
        <v>4</v>
      </c>
      <c r="J245" t="s">
        <v>117</v>
      </c>
      <c r="K245" t="s">
        <v>38</v>
      </c>
      <c r="M245" t="s">
        <v>426</v>
      </c>
      <c r="N245" s="5">
        <v>41248.494340277779</v>
      </c>
      <c r="O245" s="5">
        <v>41242.61215277778</v>
      </c>
      <c r="P245" s="5">
        <v>41418.729212962964</v>
      </c>
      <c r="Q245" t="s">
        <v>133</v>
      </c>
      <c r="R245" t="s">
        <v>54</v>
      </c>
      <c r="S245" t="s">
        <v>55</v>
      </c>
      <c r="T245" t="s">
        <v>74</v>
      </c>
      <c r="U245" t="s">
        <v>202</v>
      </c>
      <c r="X245" t="s">
        <v>243</v>
      </c>
      <c r="Y245" s="17" t="s">
        <v>1303</v>
      </c>
      <c r="Z245">
        <v>11840</v>
      </c>
      <c r="AA245" t="s">
        <v>42</v>
      </c>
      <c r="AB245" t="s">
        <v>74</v>
      </c>
      <c r="AC245" s="5">
        <v>41242.61215277778</v>
      </c>
      <c r="AD245" s="5">
        <v>41418.729212962964</v>
      </c>
      <c r="AE245" t="s">
        <v>45</v>
      </c>
      <c r="AF245" t="s">
        <v>45</v>
      </c>
      <c r="AG245">
        <f>WEEKNUM(AD245)</f>
        <v>21</v>
      </c>
      <c r="AH245" t="s">
        <v>46</v>
      </c>
      <c r="AI245" t="s">
        <v>903</v>
      </c>
      <c r="AJ245" t="s">
        <v>1347</v>
      </c>
      <c r="AK245" s="6" t="str">
        <f t="shared" si="19"/>
        <v>x</v>
      </c>
      <c r="AL245" s="6" t="str">
        <f t="shared" si="20"/>
        <v>x</v>
      </c>
      <c r="AM245" s="6" t="str">
        <f t="shared" si="21"/>
        <v>x</v>
      </c>
      <c r="AN245" s="6" t="str">
        <f t="shared" si="22"/>
        <v>x</v>
      </c>
      <c r="AO245" t="s">
        <v>753</v>
      </c>
      <c r="AP245" t="s">
        <v>753</v>
      </c>
      <c r="AQ245" t="s">
        <v>46</v>
      </c>
      <c r="AR245" t="s">
        <v>903</v>
      </c>
      <c r="AS245" t="s">
        <v>1338</v>
      </c>
      <c r="AT245" s="17" t="s">
        <v>1303</v>
      </c>
    </row>
    <row r="246" spans="2:46">
      <c r="B246" t="s">
        <v>755</v>
      </c>
      <c r="C246" t="s">
        <v>756</v>
      </c>
      <c r="D246" t="s">
        <v>1188</v>
      </c>
      <c r="E246" t="s">
        <v>50</v>
      </c>
      <c r="F246" t="s">
        <v>4</v>
      </c>
      <c r="G246" t="s">
        <v>170</v>
      </c>
      <c r="I246" t="s">
        <v>757</v>
      </c>
      <c r="J246" t="s">
        <v>37</v>
      </c>
      <c r="K246" t="s">
        <v>47</v>
      </c>
      <c r="L246" s="8"/>
      <c r="M246" t="s">
        <v>57</v>
      </c>
      <c r="N246" s="5">
        <v>41246.501747685186</v>
      </c>
      <c r="O246" s="5">
        <v>41243.469594907408</v>
      </c>
      <c r="P246" s="5">
        <v>41413.652349537035</v>
      </c>
      <c r="Q246" t="s">
        <v>133</v>
      </c>
      <c r="R246" t="s">
        <v>54</v>
      </c>
      <c r="S246" t="s">
        <v>55</v>
      </c>
      <c r="T246" t="s">
        <v>56</v>
      </c>
      <c r="U246" t="s">
        <v>137</v>
      </c>
      <c r="V246" t="s">
        <v>104</v>
      </c>
      <c r="X246" t="s">
        <v>57</v>
      </c>
      <c r="Y246" s="17" t="s">
        <v>1117</v>
      </c>
      <c r="Z246">
        <v>11926</v>
      </c>
      <c r="AA246" t="s">
        <v>49</v>
      </c>
      <c r="AB246" t="s">
        <v>56</v>
      </c>
      <c r="AC246" s="5">
        <v>41243.469594907408</v>
      </c>
      <c r="AD246" s="5">
        <v>41413.652349537035</v>
      </c>
      <c r="AE246" t="s">
        <v>58</v>
      </c>
      <c r="AF246" t="s">
        <v>58</v>
      </c>
      <c r="AG246">
        <f>WEEKNUM(AD246)</f>
        <v>21</v>
      </c>
      <c r="AH246" t="s">
        <v>46</v>
      </c>
      <c r="AI246" t="s">
        <v>56</v>
      </c>
      <c r="AJ246" t="s">
        <v>1338</v>
      </c>
      <c r="AK246" s="6" t="str">
        <f t="shared" si="19"/>
        <v>x</v>
      </c>
      <c r="AL246" s="6" t="str">
        <f t="shared" si="20"/>
        <v>x</v>
      </c>
      <c r="AM246" s="6" t="str">
        <f t="shared" si="21"/>
        <v>x</v>
      </c>
      <c r="AN246" s="6" t="str">
        <f t="shared" si="22"/>
        <v>x</v>
      </c>
      <c r="AO246" t="s">
        <v>755</v>
      </c>
      <c r="AP246" t="s">
        <v>755</v>
      </c>
      <c r="AQ246" t="s">
        <v>46</v>
      </c>
      <c r="AR246" t="s">
        <v>56</v>
      </c>
      <c r="AS246" t="s">
        <v>1347</v>
      </c>
      <c r="AT246" s="17" t="s">
        <v>1117</v>
      </c>
    </row>
    <row r="247" spans="2:46">
      <c r="B247" t="s">
        <v>758</v>
      </c>
      <c r="C247" t="s">
        <v>759</v>
      </c>
      <c r="D247" t="s">
        <v>1188</v>
      </c>
      <c r="E247" t="s">
        <v>68</v>
      </c>
      <c r="F247" t="s">
        <v>4</v>
      </c>
      <c r="H247" t="s">
        <v>939</v>
      </c>
      <c r="J247" t="s">
        <v>84</v>
      </c>
      <c r="K247" t="s">
        <v>108</v>
      </c>
      <c r="L247" s="8">
        <v>2800</v>
      </c>
      <c r="M247" t="s">
        <v>251</v>
      </c>
      <c r="N247" s="5">
        <v>41248.491203703707</v>
      </c>
      <c r="O247" s="5">
        <v>41247.383587962962</v>
      </c>
      <c r="P247" s="5">
        <v>41332.346435185187</v>
      </c>
      <c r="Q247" t="s">
        <v>61</v>
      </c>
      <c r="R247" t="s">
        <v>54</v>
      </c>
      <c r="S247" t="s">
        <v>55</v>
      </c>
      <c r="T247" t="s">
        <v>109</v>
      </c>
      <c r="U247" t="s">
        <v>208</v>
      </c>
      <c r="W247" t="s">
        <v>940</v>
      </c>
      <c r="X247" t="s">
        <v>251</v>
      </c>
      <c r="Y247" s="17" t="s">
        <v>1248</v>
      </c>
      <c r="AA247" t="s">
        <v>42</v>
      </c>
      <c r="AB247" t="s">
        <v>74</v>
      </c>
      <c r="AC247" s="5">
        <v>41247.383587962962</v>
      </c>
      <c r="AD247" s="5">
        <v>41676.736585648148</v>
      </c>
      <c r="AE247" t="s">
        <v>309</v>
      </c>
      <c r="AF247" t="s">
        <v>309</v>
      </c>
      <c r="AG247">
        <f>WEEKNUM(AD247)</f>
        <v>6</v>
      </c>
      <c r="AH247" t="s">
        <v>59</v>
      </c>
      <c r="AI247" t="s">
        <v>1535</v>
      </c>
      <c r="AJ247" t="s">
        <v>1347</v>
      </c>
      <c r="AK247" s="6" t="str">
        <f t="shared" si="19"/>
        <v>x</v>
      </c>
      <c r="AL247" s="6" t="str">
        <f t="shared" si="20"/>
        <v>x</v>
      </c>
      <c r="AM247" s="6" t="str">
        <f t="shared" si="21"/>
        <v>x</v>
      </c>
      <c r="AN247" s="6" t="str">
        <f t="shared" si="22"/>
        <v>x</v>
      </c>
      <c r="AO247" t="s">
        <v>758</v>
      </c>
      <c r="AP247" t="s">
        <v>758</v>
      </c>
      <c r="AQ247" t="s">
        <v>59</v>
      </c>
      <c r="AR247" t="s">
        <v>1535</v>
      </c>
      <c r="AS247" t="s">
        <v>1536</v>
      </c>
      <c r="AT247" s="17" t="s">
        <v>1248</v>
      </c>
    </row>
    <row r="248" spans="2:46">
      <c r="B248" t="s">
        <v>760</v>
      </c>
      <c r="C248" t="s">
        <v>761</v>
      </c>
      <c r="D248" t="s">
        <v>1188</v>
      </c>
      <c r="E248" t="s">
        <v>50</v>
      </c>
      <c r="F248" t="s">
        <v>4</v>
      </c>
      <c r="J248" t="s">
        <v>84</v>
      </c>
      <c r="K248" t="s">
        <v>47</v>
      </c>
      <c r="L248" s="8">
        <v>2797</v>
      </c>
      <c r="M248" t="s">
        <v>268</v>
      </c>
      <c r="N248" s="5">
        <v>41485.620381944442</v>
      </c>
      <c r="O248" s="5">
        <v>41247.404120370367</v>
      </c>
      <c r="P248" s="5">
        <v>41540.61509259259</v>
      </c>
      <c r="Q248" t="s">
        <v>127</v>
      </c>
      <c r="R248" t="s">
        <v>54</v>
      </c>
      <c r="S248" t="s">
        <v>55</v>
      </c>
      <c r="T248" t="s">
        <v>109</v>
      </c>
      <c r="U248" t="s">
        <v>295</v>
      </c>
      <c r="X248" t="s">
        <v>251</v>
      </c>
      <c r="Y248" s="17" t="s">
        <v>1248</v>
      </c>
      <c r="AA248" t="s">
        <v>49</v>
      </c>
      <c r="AB248" t="s">
        <v>74</v>
      </c>
      <c r="AC248" s="5">
        <v>41247.404120370367</v>
      </c>
      <c r="AD248" s="5">
        <v>41540.61509259259</v>
      </c>
      <c r="AE248" t="s">
        <v>220</v>
      </c>
      <c r="AF248" t="s">
        <v>220</v>
      </c>
      <c r="AG248">
        <f>WEEKNUM(AD248)</f>
        <v>39</v>
      </c>
      <c r="AH248" t="s">
        <v>46</v>
      </c>
      <c r="AI248" t="s">
        <v>1535</v>
      </c>
      <c r="AJ248" t="s">
        <v>1536</v>
      </c>
      <c r="AK248" s="6" t="str">
        <f t="shared" si="19"/>
        <v>x</v>
      </c>
      <c r="AL248" s="6" t="str">
        <f t="shared" si="20"/>
        <v>x</v>
      </c>
      <c r="AM248" s="6" t="str">
        <f t="shared" si="21"/>
        <v>x</v>
      </c>
      <c r="AN248" s="6" t="str">
        <f t="shared" si="22"/>
        <v>x</v>
      </c>
      <c r="AO248" t="s">
        <v>760</v>
      </c>
      <c r="AP248" t="s">
        <v>760</v>
      </c>
      <c r="AQ248" t="s">
        <v>46</v>
      </c>
      <c r="AR248" t="s">
        <v>1535</v>
      </c>
      <c r="AS248" t="s">
        <v>1536</v>
      </c>
      <c r="AT248" s="17" t="s">
        <v>1248</v>
      </c>
    </row>
    <row r="249" spans="2:46">
      <c r="B249" t="s">
        <v>762</v>
      </c>
      <c r="C249" t="s">
        <v>763</v>
      </c>
      <c r="D249" t="s">
        <v>1188</v>
      </c>
      <c r="E249" t="s">
        <v>50</v>
      </c>
      <c r="F249" t="s">
        <v>69</v>
      </c>
      <c r="H249" t="s">
        <v>708</v>
      </c>
      <c r="J249" t="s">
        <v>304</v>
      </c>
      <c r="K249" t="s">
        <v>38</v>
      </c>
      <c r="L249" t="s">
        <v>581</v>
      </c>
      <c r="M249" t="s">
        <v>305</v>
      </c>
      <c r="N249" s="5">
        <v>41249.390046296299</v>
      </c>
      <c r="O249" s="5">
        <v>41247.463935185187</v>
      </c>
      <c r="P249" s="5">
        <v>41410.472187500003</v>
      </c>
      <c r="Q249" t="s">
        <v>73</v>
      </c>
      <c r="R249" t="s">
        <v>54</v>
      </c>
      <c r="S249" t="s">
        <v>55</v>
      </c>
      <c r="T249" t="s">
        <v>109</v>
      </c>
      <c r="U249" t="s">
        <v>307</v>
      </c>
      <c r="V249" t="s">
        <v>104</v>
      </c>
      <c r="W249" t="s">
        <v>308</v>
      </c>
      <c r="X249" t="s">
        <v>305</v>
      </c>
      <c r="Y249" s="17" t="s">
        <v>1202</v>
      </c>
      <c r="Z249">
        <v>11909</v>
      </c>
      <c r="AA249" t="s">
        <v>42</v>
      </c>
      <c r="AB249" t="s">
        <v>74</v>
      </c>
      <c r="AC249" s="5">
        <v>41247.463935185187</v>
      </c>
      <c r="AD249" s="5">
        <v>41410.472187500003</v>
      </c>
      <c r="AE249" t="s">
        <v>309</v>
      </c>
      <c r="AF249" t="s">
        <v>309</v>
      </c>
      <c r="AG249">
        <f>WEEKNUM(AD249)</f>
        <v>20</v>
      </c>
      <c r="AH249" t="s">
        <v>46</v>
      </c>
      <c r="AI249" t="s">
        <v>901</v>
      </c>
      <c r="AJ249" t="s">
        <v>1536</v>
      </c>
      <c r="AK249" s="6" t="str">
        <f t="shared" si="19"/>
        <v>x</v>
      </c>
      <c r="AL249" s="6" t="str">
        <f t="shared" si="20"/>
        <v>x</v>
      </c>
      <c r="AM249" s="6" t="str">
        <f t="shared" si="21"/>
        <v>x</v>
      </c>
      <c r="AN249" s="6" t="str">
        <f t="shared" si="22"/>
        <v>x</v>
      </c>
      <c r="AO249" t="s">
        <v>762</v>
      </c>
      <c r="AP249" t="s">
        <v>762</v>
      </c>
      <c r="AQ249" t="s">
        <v>46</v>
      </c>
      <c r="AR249" t="s">
        <v>901</v>
      </c>
      <c r="AS249" t="s">
        <v>1347</v>
      </c>
      <c r="AT249" s="17" t="s">
        <v>1202</v>
      </c>
    </row>
    <row r="250" spans="2:46">
      <c r="B250" t="s">
        <v>764</v>
      </c>
      <c r="C250" t="s">
        <v>765</v>
      </c>
      <c r="D250" t="s">
        <v>1188</v>
      </c>
      <c r="E250" t="s">
        <v>50</v>
      </c>
      <c r="F250" t="s">
        <v>4</v>
      </c>
      <c r="J250" t="s">
        <v>84</v>
      </c>
      <c r="K250" t="s">
        <v>47</v>
      </c>
      <c r="L250" s="8"/>
      <c r="M250" t="s">
        <v>269</v>
      </c>
      <c r="N250" s="5">
        <v>41248.487245370372</v>
      </c>
      <c r="O250" s="5">
        <v>41247.465231481481</v>
      </c>
      <c r="P250" s="5">
        <v>41549.665254629632</v>
      </c>
      <c r="Q250" t="s">
        <v>249</v>
      </c>
      <c r="R250" t="s">
        <v>54</v>
      </c>
      <c r="S250" t="s">
        <v>55</v>
      </c>
      <c r="T250" t="s">
        <v>109</v>
      </c>
      <c r="U250" t="s">
        <v>1351</v>
      </c>
      <c r="X250" t="s">
        <v>251</v>
      </c>
      <c r="Y250" s="17" t="s">
        <v>1248</v>
      </c>
      <c r="AA250" t="s">
        <v>49</v>
      </c>
      <c r="AB250" t="s">
        <v>74</v>
      </c>
      <c r="AC250" s="5">
        <v>41247.465231481481</v>
      </c>
      <c r="AD250" s="5">
        <v>41549.665254629632</v>
      </c>
      <c r="AE250" t="s">
        <v>220</v>
      </c>
      <c r="AF250" t="s">
        <v>309</v>
      </c>
      <c r="AG250">
        <f>WEEKNUM(AD250)</f>
        <v>40</v>
      </c>
      <c r="AH250" t="s">
        <v>46</v>
      </c>
      <c r="AI250" t="s">
        <v>1535</v>
      </c>
      <c r="AJ250" t="s">
        <v>1347</v>
      </c>
      <c r="AK250" s="6" t="str">
        <f t="shared" si="19"/>
        <v>x</v>
      </c>
      <c r="AL250" s="6" t="str">
        <f t="shared" si="20"/>
        <v>x</v>
      </c>
      <c r="AM250" s="6" t="str">
        <f t="shared" si="21"/>
        <v>x</v>
      </c>
      <c r="AN250" s="6" t="str">
        <f t="shared" si="22"/>
        <v>x</v>
      </c>
      <c r="AO250" t="s">
        <v>764</v>
      </c>
      <c r="AP250" t="s">
        <v>764</v>
      </c>
      <c r="AQ250" t="s">
        <v>46</v>
      </c>
      <c r="AR250" t="s">
        <v>1535</v>
      </c>
      <c r="AS250" t="s">
        <v>1536</v>
      </c>
      <c r="AT250" s="17" t="s">
        <v>1248</v>
      </c>
    </row>
    <row r="251" spans="2:46">
      <c r="B251" t="s">
        <v>766</v>
      </c>
      <c r="C251" t="s">
        <v>767</v>
      </c>
      <c r="D251" t="s">
        <v>1188</v>
      </c>
      <c r="E251" t="s">
        <v>50</v>
      </c>
      <c r="F251" t="s">
        <v>4</v>
      </c>
      <c r="J251" t="s">
        <v>84</v>
      </c>
      <c r="K251" t="s">
        <v>47</v>
      </c>
      <c r="L251" s="8"/>
      <c r="M251" t="s">
        <v>269</v>
      </c>
      <c r="N251" s="5">
        <v>41248.486562500002</v>
      </c>
      <c r="O251" s="5">
        <v>41247.470486111109</v>
      </c>
      <c r="P251" s="5">
        <v>41453.419687499998</v>
      </c>
      <c r="Q251" t="s">
        <v>147</v>
      </c>
      <c r="R251" t="s">
        <v>132</v>
      </c>
      <c r="S251" t="s">
        <v>55</v>
      </c>
      <c r="T251" t="s">
        <v>109</v>
      </c>
      <c r="U251" t="s">
        <v>218</v>
      </c>
      <c r="X251" t="s">
        <v>251</v>
      </c>
      <c r="Y251" s="17" t="s">
        <v>1164</v>
      </c>
      <c r="AA251" t="s">
        <v>49</v>
      </c>
      <c r="AB251" t="s">
        <v>74</v>
      </c>
      <c r="AC251" s="5">
        <v>41247.470486111109</v>
      </c>
      <c r="AD251" s="5">
        <v>41453.419687499998</v>
      </c>
      <c r="AE251" t="s">
        <v>220</v>
      </c>
      <c r="AF251" t="s">
        <v>220</v>
      </c>
      <c r="AG251">
        <f>WEEKNUM(AD251)</f>
        <v>26</v>
      </c>
      <c r="AH251" t="s">
        <v>46</v>
      </c>
      <c r="AI251" t="s">
        <v>902</v>
      </c>
      <c r="AJ251" t="s">
        <v>1536</v>
      </c>
      <c r="AK251" s="6" t="str">
        <f t="shared" si="19"/>
        <v>x</v>
      </c>
      <c r="AL251" s="6" t="str">
        <f t="shared" si="20"/>
        <v>x</v>
      </c>
      <c r="AM251" s="6" t="str">
        <f t="shared" si="21"/>
        <v>x</v>
      </c>
      <c r="AN251" s="6" t="str">
        <f t="shared" si="22"/>
        <v>x</v>
      </c>
      <c r="AO251" t="s">
        <v>766</v>
      </c>
      <c r="AP251" t="s">
        <v>766</v>
      </c>
      <c r="AQ251" t="s">
        <v>46</v>
      </c>
      <c r="AR251" t="s">
        <v>902</v>
      </c>
      <c r="AS251" t="s">
        <v>1546</v>
      </c>
      <c r="AT251" s="17" t="s">
        <v>1164</v>
      </c>
    </row>
    <row r="252" spans="2:46">
      <c r="B252" t="s">
        <v>768</v>
      </c>
      <c r="C252" t="s">
        <v>769</v>
      </c>
      <c r="D252" t="s">
        <v>1188</v>
      </c>
      <c r="E252" t="s">
        <v>50</v>
      </c>
      <c r="F252" t="s">
        <v>69</v>
      </c>
      <c r="H252" t="s">
        <v>708</v>
      </c>
      <c r="J252" t="s">
        <v>304</v>
      </c>
      <c r="K252" t="s">
        <v>108</v>
      </c>
      <c r="L252" s="8" t="s">
        <v>581</v>
      </c>
      <c r="M252" t="s">
        <v>305</v>
      </c>
      <c r="N252" s="5">
        <v>41249.390636574077</v>
      </c>
      <c r="O252" s="5">
        <v>41247.55259259259</v>
      </c>
      <c r="P252" s="5">
        <v>41410.472557870373</v>
      </c>
      <c r="Q252" t="s">
        <v>73</v>
      </c>
      <c r="R252" t="s">
        <v>54</v>
      </c>
      <c r="S252" t="s">
        <v>55</v>
      </c>
      <c r="T252" t="s">
        <v>109</v>
      </c>
      <c r="U252" t="s">
        <v>307</v>
      </c>
      <c r="V252" t="s">
        <v>104</v>
      </c>
      <c r="W252" t="s">
        <v>308</v>
      </c>
      <c r="X252" t="s">
        <v>305</v>
      </c>
      <c r="Y252" s="17" t="s">
        <v>1202</v>
      </c>
      <c r="Z252">
        <v>11909</v>
      </c>
      <c r="AA252" t="s">
        <v>49</v>
      </c>
      <c r="AB252" t="s">
        <v>74</v>
      </c>
      <c r="AC252" s="5">
        <v>41247.55259259259</v>
      </c>
      <c r="AD252" s="5">
        <v>41410.472557870373</v>
      </c>
      <c r="AE252" t="s">
        <v>309</v>
      </c>
      <c r="AF252" t="s">
        <v>309</v>
      </c>
      <c r="AG252">
        <f>WEEKNUM(AD252)</f>
        <v>20</v>
      </c>
      <c r="AH252" t="s">
        <v>46</v>
      </c>
      <c r="AI252" t="s">
        <v>901</v>
      </c>
      <c r="AJ252" t="s">
        <v>1546</v>
      </c>
      <c r="AK252" s="6" t="str">
        <f t="shared" si="19"/>
        <v>x</v>
      </c>
      <c r="AL252" s="6" t="str">
        <f t="shared" si="20"/>
        <v>x</v>
      </c>
      <c r="AM252" s="6" t="str">
        <f t="shared" si="21"/>
        <v>x</v>
      </c>
      <c r="AN252" s="6" t="str">
        <f t="shared" si="22"/>
        <v>x</v>
      </c>
      <c r="AO252" t="s">
        <v>768</v>
      </c>
      <c r="AP252" t="s">
        <v>768</v>
      </c>
      <c r="AQ252" t="s">
        <v>46</v>
      </c>
      <c r="AR252" t="s">
        <v>901</v>
      </c>
      <c r="AS252" t="s">
        <v>1347</v>
      </c>
      <c r="AT252" s="17" t="s">
        <v>1202</v>
      </c>
    </row>
    <row r="253" spans="2:46">
      <c r="B253" t="s">
        <v>770</v>
      </c>
      <c r="C253" t="s">
        <v>771</v>
      </c>
      <c r="D253" t="s">
        <v>1188</v>
      </c>
      <c r="E253" t="s">
        <v>50</v>
      </c>
      <c r="F253" t="s">
        <v>69</v>
      </c>
      <c r="H253" t="s">
        <v>708</v>
      </c>
      <c r="J253" t="s">
        <v>304</v>
      </c>
      <c r="K253" t="s">
        <v>108</v>
      </c>
      <c r="L253" s="8" t="s">
        <v>581</v>
      </c>
      <c r="M253" t="s">
        <v>305</v>
      </c>
      <c r="N253" s="5">
        <v>41249.391261574077</v>
      </c>
      <c r="O253" s="5">
        <v>41247.563923611109</v>
      </c>
      <c r="P253" s="5">
        <v>41410.472881944443</v>
      </c>
      <c r="Q253" t="s">
        <v>73</v>
      </c>
      <c r="R253" t="s">
        <v>54</v>
      </c>
      <c r="S253" t="s">
        <v>55</v>
      </c>
      <c r="T253" t="s">
        <v>109</v>
      </c>
      <c r="U253" t="s">
        <v>307</v>
      </c>
      <c r="V253" t="s">
        <v>104</v>
      </c>
      <c r="W253" t="s">
        <v>308</v>
      </c>
      <c r="X253" t="s">
        <v>305</v>
      </c>
      <c r="Y253" s="17" t="s">
        <v>1202</v>
      </c>
      <c r="Z253">
        <v>11909</v>
      </c>
      <c r="AA253" t="s">
        <v>49</v>
      </c>
      <c r="AB253" t="s">
        <v>74</v>
      </c>
      <c r="AC253" s="5">
        <v>41247.563923611109</v>
      </c>
      <c r="AD253" s="5">
        <v>41410.472881944443</v>
      </c>
      <c r="AE253" t="s">
        <v>309</v>
      </c>
      <c r="AF253" t="s">
        <v>309</v>
      </c>
      <c r="AG253">
        <f>WEEKNUM(AD253)</f>
        <v>20</v>
      </c>
      <c r="AH253" t="s">
        <v>46</v>
      </c>
      <c r="AI253" t="s">
        <v>901</v>
      </c>
      <c r="AJ253" t="s">
        <v>1347</v>
      </c>
      <c r="AK253" s="6" t="str">
        <f t="shared" si="19"/>
        <v>x</v>
      </c>
      <c r="AL253" s="6" t="str">
        <f t="shared" si="20"/>
        <v>x</v>
      </c>
      <c r="AM253" s="6" t="str">
        <f t="shared" si="21"/>
        <v>x</v>
      </c>
      <c r="AN253" s="6" t="str">
        <f t="shared" si="22"/>
        <v>x</v>
      </c>
      <c r="AO253" t="s">
        <v>770</v>
      </c>
      <c r="AP253" t="s">
        <v>770</v>
      </c>
      <c r="AQ253" t="s">
        <v>46</v>
      </c>
      <c r="AR253" t="s">
        <v>901</v>
      </c>
      <c r="AS253" t="s">
        <v>1347</v>
      </c>
      <c r="AT253" s="17" t="s">
        <v>1202</v>
      </c>
    </row>
    <row r="254" spans="2:46">
      <c r="B254" t="s">
        <v>772</v>
      </c>
      <c r="C254" t="s">
        <v>773</v>
      </c>
      <c r="D254" t="s">
        <v>1188</v>
      </c>
      <c r="E254" t="s">
        <v>50</v>
      </c>
      <c r="F254" t="s">
        <v>4</v>
      </c>
      <c r="J254" t="s">
        <v>117</v>
      </c>
      <c r="K254" t="s">
        <v>38</v>
      </c>
      <c r="L254" s="8">
        <v>2563</v>
      </c>
      <c r="M254" t="s">
        <v>321</v>
      </c>
      <c r="N254" s="5">
        <v>41248.492835648147</v>
      </c>
      <c r="O254" s="5">
        <v>41248.376006944447</v>
      </c>
      <c r="P254" s="5">
        <v>41411.391180555554</v>
      </c>
      <c r="Q254" t="s">
        <v>133</v>
      </c>
      <c r="R254" t="s">
        <v>54</v>
      </c>
      <c r="S254" t="s">
        <v>55</v>
      </c>
      <c r="T254" t="s">
        <v>74</v>
      </c>
      <c r="U254" t="s">
        <v>422</v>
      </c>
      <c r="X254" t="s">
        <v>321</v>
      </c>
      <c r="Y254" s="17" t="s">
        <v>1303</v>
      </c>
      <c r="AA254" t="s">
        <v>63</v>
      </c>
      <c r="AB254" t="s">
        <v>74</v>
      </c>
      <c r="AC254" s="5">
        <v>41248.376006944447</v>
      </c>
      <c r="AD254" s="5">
        <v>41411.391180555554</v>
      </c>
      <c r="AE254" t="s">
        <v>45</v>
      </c>
      <c r="AF254" t="s">
        <v>45</v>
      </c>
      <c r="AG254">
        <f>WEEKNUM(AD254)</f>
        <v>20</v>
      </c>
      <c r="AH254" t="s">
        <v>46</v>
      </c>
      <c r="AI254" t="s">
        <v>903</v>
      </c>
      <c r="AJ254" t="s">
        <v>1347</v>
      </c>
      <c r="AK254" s="6" t="str">
        <f t="shared" si="19"/>
        <v>x</v>
      </c>
      <c r="AL254" s="6" t="str">
        <f t="shared" si="20"/>
        <v>x</v>
      </c>
      <c r="AM254" s="6" t="str">
        <f t="shared" si="21"/>
        <v>x</v>
      </c>
      <c r="AN254" s="6" t="str">
        <f t="shared" si="22"/>
        <v>x</v>
      </c>
      <c r="AO254" t="s">
        <v>772</v>
      </c>
      <c r="AP254" t="s">
        <v>772</v>
      </c>
      <c r="AQ254" t="s">
        <v>46</v>
      </c>
      <c r="AR254" t="s">
        <v>903</v>
      </c>
      <c r="AS254" t="s">
        <v>1541</v>
      </c>
      <c r="AT254" s="17" t="s">
        <v>1303</v>
      </c>
    </row>
    <row r="255" spans="2:46">
      <c r="B255" t="s">
        <v>774</v>
      </c>
      <c r="C255" t="s">
        <v>775</v>
      </c>
      <c r="D255" t="s">
        <v>1188</v>
      </c>
      <c r="E255" t="s">
        <v>50</v>
      </c>
      <c r="F255" t="s">
        <v>4</v>
      </c>
      <c r="G255" t="s">
        <v>776</v>
      </c>
      <c r="J255" t="s">
        <v>37</v>
      </c>
      <c r="K255" t="s">
        <v>64</v>
      </c>
      <c r="M255" t="s">
        <v>191</v>
      </c>
      <c r="N255" s="5">
        <v>41248.492013888892</v>
      </c>
      <c r="O255" s="5">
        <v>41248.383009259262</v>
      </c>
      <c r="P255" s="5">
        <v>41521.659687500003</v>
      </c>
      <c r="Q255" t="s">
        <v>127</v>
      </c>
      <c r="R255" t="s">
        <v>54</v>
      </c>
      <c r="S255" t="s">
        <v>55</v>
      </c>
      <c r="T255" t="s">
        <v>74</v>
      </c>
      <c r="U255" t="s">
        <v>348</v>
      </c>
      <c r="X255" t="s">
        <v>321</v>
      </c>
      <c r="Y255" s="17" t="s">
        <v>1161</v>
      </c>
      <c r="AA255" t="s">
        <v>63</v>
      </c>
      <c r="AB255" t="s">
        <v>74</v>
      </c>
      <c r="AC255" s="5">
        <v>41248.383009259262</v>
      </c>
      <c r="AD255" s="5">
        <v>41521.659687500003</v>
      </c>
      <c r="AE255" t="s">
        <v>45</v>
      </c>
      <c r="AF255" t="s">
        <v>45</v>
      </c>
      <c r="AG255">
        <f>WEEKNUM(AD255)</f>
        <v>36</v>
      </c>
      <c r="AH255" t="s">
        <v>59</v>
      </c>
      <c r="AI255" t="s">
        <v>905</v>
      </c>
      <c r="AJ255" t="s">
        <v>1541</v>
      </c>
      <c r="AK255" s="6" t="str">
        <f t="shared" si="19"/>
        <v>x</v>
      </c>
      <c r="AL255" s="6" t="str">
        <f t="shared" si="20"/>
        <v>x</v>
      </c>
      <c r="AM255" s="6" t="str">
        <f t="shared" si="21"/>
        <v>x</v>
      </c>
      <c r="AN255" s="6" t="str">
        <f t="shared" si="22"/>
        <v>x</v>
      </c>
      <c r="AO255" t="s">
        <v>774</v>
      </c>
      <c r="AP255" t="s">
        <v>774</v>
      </c>
      <c r="AQ255" t="s">
        <v>59</v>
      </c>
      <c r="AR255" t="s">
        <v>905</v>
      </c>
      <c r="AS255" t="s">
        <v>1347</v>
      </c>
      <c r="AT255" s="17" t="s">
        <v>1161</v>
      </c>
    </row>
    <row r="256" spans="2:46">
      <c r="B256" t="s">
        <v>777</v>
      </c>
      <c r="C256" t="s">
        <v>778</v>
      </c>
      <c r="D256" t="s">
        <v>1188</v>
      </c>
      <c r="E256" t="s">
        <v>50</v>
      </c>
      <c r="F256" t="s">
        <v>4</v>
      </c>
      <c r="G256" t="s">
        <v>46</v>
      </c>
      <c r="I256" t="s">
        <v>170</v>
      </c>
      <c r="J256" t="s">
        <v>37</v>
      </c>
      <c r="K256" t="s">
        <v>47</v>
      </c>
      <c r="L256" s="8"/>
      <c r="M256" t="s">
        <v>57</v>
      </c>
      <c r="N256" s="5">
        <v>41250.570243055554</v>
      </c>
      <c r="O256" s="5">
        <v>41250.358483796299</v>
      </c>
      <c r="P256" s="5">
        <v>41430.670185185183</v>
      </c>
      <c r="Q256" t="s">
        <v>133</v>
      </c>
      <c r="R256" t="s">
        <v>54</v>
      </c>
      <c r="S256" t="s">
        <v>55</v>
      </c>
      <c r="T256" t="s">
        <v>56</v>
      </c>
      <c r="U256" t="s">
        <v>137</v>
      </c>
      <c r="V256" t="s">
        <v>104</v>
      </c>
      <c r="X256" t="s">
        <v>57</v>
      </c>
      <c r="Y256" s="17" t="s">
        <v>1117</v>
      </c>
      <c r="Z256">
        <v>11926</v>
      </c>
      <c r="AA256" t="s">
        <v>49</v>
      </c>
      <c r="AB256" t="s">
        <v>56</v>
      </c>
      <c r="AC256" s="5">
        <v>41250.358483796299</v>
      </c>
      <c r="AD256" s="5">
        <v>41430.670185185183</v>
      </c>
      <c r="AE256" t="s">
        <v>58</v>
      </c>
      <c r="AF256" t="s">
        <v>58</v>
      </c>
      <c r="AG256">
        <f>WEEKNUM(AD256)</f>
        <v>23</v>
      </c>
      <c r="AH256" t="s">
        <v>46</v>
      </c>
      <c r="AI256" t="s">
        <v>56</v>
      </c>
      <c r="AJ256" t="s">
        <v>1347</v>
      </c>
      <c r="AK256" s="6" t="str">
        <f t="shared" si="19"/>
        <v>x</v>
      </c>
      <c r="AL256" s="6" t="str">
        <f t="shared" si="20"/>
        <v>x</v>
      </c>
      <c r="AM256" s="6" t="str">
        <f t="shared" si="21"/>
        <v>x</v>
      </c>
      <c r="AN256" s="6" t="str">
        <f t="shared" si="22"/>
        <v>x</v>
      </c>
      <c r="AO256" t="s">
        <v>777</v>
      </c>
      <c r="AP256" t="s">
        <v>777</v>
      </c>
      <c r="AQ256" t="s">
        <v>46</v>
      </c>
      <c r="AR256" t="s">
        <v>56</v>
      </c>
      <c r="AS256" t="s">
        <v>1347</v>
      </c>
      <c r="AT256" s="17" t="s">
        <v>1117</v>
      </c>
    </row>
    <row r="257" spans="2:46">
      <c r="B257" t="s">
        <v>779</v>
      </c>
      <c r="C257" t="s">
        <v>780</v>
      </c>
      <c r="D257" t="s">
        <v>1188</v>
      </c>
      <c r="E257" t="s">
        <v>50</v>
      </c>
      <c r="F257" t="s">
        <v>4</v>
      </c>
      <c r="I257" t="s">
        <v>734</v>
      </c>
      <c r="J257" t="s">
        <v>37</v>
      </c>
      <c r="K257" t="s">
        <v>38</v>
      </c>
      <c r="L257" s="8">
        <v>16801863</v>
      </c>
      <c r="M257" t="s">
        <v>98</v>
      </c>
      <c r="N257" s="5">
        <v>41250.571388888886</v>
      </c>
      <c r="O257" s="5">
        <v>41250.567476851851</v>
      </c>
      <c r="P257" s="5">
        <v>41423.858576388891</v>
      </c>
      <c r="Q257" t="s">
        <v>173</v>
      </c>
      <c r="R257" t="s">
        <v>54</v>
      </c>
      <c r="S257" t="s">
        <v>55</v>
      </c>
      <c r="T257" t="s">
        <v>56</v>
      </c>
      <c r="U257" t="s">
        <v>62</v>
      </c>
      <c r="V257" t="s">
        <v>104</v>
      </c>
      <c r="X257" t="s">
        <v>98</v>
      </c>
      <c r="Y257" s="17" t="s">
        <v>1117</v>
      </c>
      <c r="Z257">
        <v>11951</v>
      </c>
      <c r="AA257" t="s">
        <v>42</v>
      </c>
      <c r="AB257" t="s">
        <v>56</v>
      </c>
      <c r="AC257" s="5">
        <v>41250.567476851851</v>
      </c>
      <c r="AD257" s="5">
        <v>41423.858576388891</v>
      </c>
      <c r="AE257" t="s">
        <v>58</v>
      </c>
      <c r="AF257" t="s">
        <v>58</v>
      </c>
      <c r="AG257">
        <f>WEEKNUM(AD257)</f>
        <v>22</v>
      </c>
      <c r="AH257" t="s">
        <v>46</v>
      </c>
      <c r="AI257" t="s">
        <v>56</v>
      </c>
      <c r="AJ257" t="s">
        <v>1347</v>
      </c>
      <c r="AK257" s="6" t="str">
        <f t="shared" si="19"/>
        <v>x</v>
      </c>
      <c r="AL257" s="6" t="str">
        <f t="shared" si="20"/>
        <v>x</v>
      </c>
      <c r="AM257" s="6" t="str">
        <f t="shared" si="21"/>
        <v>x</v>
      </c>
      <c r="AN257" s="6" t="str">
        <f t="shared" si="22"/>
        <v>x</v>
      </c>
      <c r="AO257" t="s">
        <v>779</v>
      </c>
      <c r="AP257" t="s">
        <v>779</v>
      </c>
      <c r="AQ257" t="s">
        <v>46</v>
      </c>
      <c r="AR257" t="s">
        <v>56</v>
      </c>
      <c r="AS257" t="s">
        <v>1347</v>
      </c>
      <c r="AT257" s="17" t="s">
        <v>1117</v>
      </c>
    </row>
    <row r="258" spans="2:46">
      <c r="B258" t="s">
        <v>781</v>
      </c>
      <c r="C258" t="s">
        <v>782</v>
      </c>
      <c r="D258" t="s">
        <v>1188</v>
      </c>
      <c r="E258" t="s">
        <v>50</v>
      </c>
      <c r="F258" t="s">
        <v>4</v>
      </c>
      <c r="J258" t="s">
        <v>117</v>
      </c>
      <c r="K258" t="s">
        <v>38</v>
      </c>
      <c r="L258" s="8"/>
      <c r="M258" t="s">
        <v>321</v>
      </c>
      <c r="N258" s="5">
        <v>41440.732604166667</v>
      </c>
      <c r="O258" s="5">
        <v>41254.657523148147</v>
      </c>
      <c r="P258" s="5">
        <v>41443.732581018521</v>
      </c>
      <c r="Q258" t="s">
        <v>133</v>
      </c>
      <c r="R258" t="s">
        <v>54</v>
      </c>
      <c r="S258" t="s">
        <v>55</v>
      </c>
      <c r="T258" t="s">
        <v>74</v>
      </c>
      <c r="U258" t="s">
        <v>422</v>
      </c>
      <c r="V258" t="s">
        <v>104</v>
      </c>
      <c r="X258" t="s">
        <v>243</v>
      </c>
      <c r="Y258" s="17" t="s">
        <v>1303</v>
      </c>
      <c r="AA258" t="s">
        <v>42</v>
      </c>
      <c r="AB258" t="s">
        <v>74</v>
      </c>
      <c r="AC258" s="5">
        <v>41254.657523148147</v>
      </c>
      <c r="AD258" s="5">
        <v>41443.732581018521</v>
      </c>
      <c r="AE258" t="s">
        <v>45</v>
      </c>
      <c r="AF258" t="s">
        <v>45</v>
      </c>
      <c r="AG258">
        <f>WEEKNUM(AD258)</f>
        <v>25</v>
      </c>
      <c r="AH258" t="s">
        <v>46</v>
      </c>
      <c r="AI258" t="s">
        <v>903</v>
      </c>
      <c r="AJ258" t="s">
        <v>1347</v>
      </c>
      <c r="AK258" s="6" t="str">
        <f t="shared" si="19"/>
        <v>x</v>
      </c>
      <c r="AL258" s="6" t="str">
        <f t="shared" si="20"/>
        <v>x</v>
      </c>
      <c r="AM258" s="6" t="str">
        <f t="shared" si="21"/>
        <v>x</v>
      </c>
      <c r="AN258" s="6" t="str">
        <f t="shared" si="22"/>
        <v>x</v>
      </c>
      <c r="AO258" t="s">
        <v>781</v>
      </c>
      <c r="AP258" t="s">
        <v>781</v>
      </c>
      <c r="AQ258" t="s">
        <v>46</v>
      </c>
      <c r="AR258" t="s">
        <v>903</v>
      </c>
      <c r="AS258" t="s">
        <v>1334</v>
      </c>
      <c r="AT258" s="17" t="s">
        <v>1303</v>
      </c>
    </row>
    <row r="259" spans="2:46">
      <c r="B259" t="s">
        <v>783</v>
      </c>
      <c r="C259" t="s">
        <v>784</v>
      </c>
      <c r="D259" t="s">
        <v>1188</v>
      </c>
      <c r="E259" t="s">
        <v>68</v>
      </c>
      <c r="F259" t="s">
        <v>69</v>
      </c>
      <c r="H259" t="s">
        <v>785</v>
      </c>
      <c r="I259" t="s">
        <v>785</v>
      </c>
      <c r="J259" t="s">
        <v>84</v>
      </c>
      <c r="K259" t="s">
        <v>108</v>
      </c>
      <c r="L259" t="s">
        <v>909</v>
      </c>
      <c r="M259" t="s">
        <v>131</v>
      </c>
      <c r="N259" s="5">
        <v>41267.447546296295</v>
      </c>
      <c r="O259" s="5">
        <v>41255.628518518519</v>
      </c>
      <c r="P259" s="5">
        <v>41498.463229166664</v>
      </c>
      <c r="Q259" t="s">
        <v>127</v>
      </c>
      <c r="R259" t="s">
        <v>326</v>
      </c>
      <c r="S259" t="s">
        <v>55</v>
      </c>
      <c r="T259" t="s">
        <v>74</v>
      </c>
      <c r="U259" t="s">
        <v>218</v>
      </c>
      <c r="X259" t="s">
        <v>269</v>
      </c>
      <c r="Y259" s="17" t="s">
        <v>1204</v>
      </c>
      <c r="Z259" t="s">
        <v>1531</v>
      </c>
      <c r="AA259" t="s">
        <v>42</v>
      </c>
      <c r="AB259" t="s">
        <v>74</v>
      </c>
      <c r="AC259" s="5">
        <v>41255.628518518519</v>
      </c>
      <c r="AD259" s="5">
        <v>41498.584988425922</v>
      </c>
      <c r="AE259" t="s">
        <v>58</v>
      </c>
      <c r="AF259" t="s">
        <v>58</v>
      </c>
      <c r="AG259">
        <f>WEEKNUM(AD259)</f>
        <v>33</v>
      </c>
      <c r="AH259" t="s">
        <v>46</v>
      </c>
      <c r="AI259" t="s">
        <v>901</v>
      </c>
      <c r="AJ259" t="s">
        <v>1334</v>
      </c>
      <c r="AK259" s="6" t="str">
        <f t="shared" si="19"/>
        <v>x</v>
      </c>
      <c r="AL259" s="6" t="str">
        <f t="shared" si="20"/>
        <v>x</v>
      </c>
      <c r="AM259" s="6" t="str">
        <f t="shared" si="21"/>
        <v>x</v>
      </c>
      <c r="AN259" s="6" t="str">
        <f t="shared" si="22"/>
        <v>x</v>
      </c>
      <c r="AO259" t="s">
        <v>783</v>
      </c>
      <c r="AP259" t="s">
        <v>783</v>
      </c>
      <c r="AQ259" t="s">
        <v>46</v>
      </c>
      <c r="AR259" t="s">
        <v>901</v>
      </c>
      <c r="AS259" t="s">
        <v>1347</v>
      </c>
      <c r="AT259" s="17" t="s">
        <v>1204</v>
      </c>
    </row>
    <row r="260" spans="2:46">
      <c r="B260" t="s">
        <v>786</v>
      </c>
      <c r="C260" t="s">
        <v>787</v>
      </c>
      <c r="D260" t="s">
        <v>1188</v>
      </c>
      <c r="E260" t="s">
        <v>50</v>
      </c>
      <c r="F260" t="s">
        <v>4</v>
      </c>
      <c r="I260" t="s">
        <v>788</v>
      </c>
      <c r="J260" t="s">
        <v>245</v>
      </c>
      <c r="K260" t="s">
        <v>38</v>
      </c>
      <c r="L260" s="8"/>
      <c r="M260" t="s">
        <v>248</v>
      </c>
      <c r="N260" s="5">
        <v>41288.567152777781</v>
      </c>
      <c r="O260" s="5">
        <v>41255.765787037039</v>
      </c>
      <c r="P260" s="5">
        <v>41418.753275462965</v>
      </c>
      <c r="Q260" t="s">
        <v>99</v>
      </c>
      <c r="R260" t="s">
        <v>54</v>
      </c>
      <c r="S260" t="s">
        <v>55</v>
      </c>
      <c r="T260" t="s">
        <v>74</v>
      </c>
      <c r="U260" t="s">
        <v>354</v>
      </c>
      <c r="X260" t="s">
        <v>248</v>
      </c>
      <c r="Y260" s="17" t="s">
        <v>1303</v>
      </c>
      <c r="Z260">
        <v>11840</v>
      </c>
      <c r="AA260" t="s">
        <v>219</v>
      </c>
      <c r="AB260" t="s">
        <v>74</v>
      </c>
      <c r="AC260" s="5">
        <v>41255.765787037039</v>
      </c>
      <c r="AD260" s="5">
        <v>41418.753275462965</v>
      </c>
      <c r="AE260" t="s">
        <v>45</v>
      </c>
      <c r="AF260" t="s">
        <v>45</v>
      </c>
      <c r="AG260">
        <f>WEEKNUM(AD260)</f>
        <v>21</v>
      </c>
      <c r="AH260" t="s">
        <v>46</v>
      </c>
      <c r="AI260" t="s">
        <v>903</v>
      </c>
      <c r="AJ260" t="s">
        <v>1347</v>
      </c>
      <c r="AK260" s="6" t="str">
        <f t="shared" ref="AK260:AK323" si="23">IF(ISERROR(MATCH(AO260,AP260,0)),"ERROR","x")</f>
        <v>x</v>
      </c>
      <c r="AL260" s="6" t="str">
        <f t="shared" ref="AL260:AL323" si="24">IF(ISERROR(MATCH(AH260,AQ260,0)),"ERROR","x")</f>
        <v>x</v>
      </c>
      <c r="AM260" s="6" t="str">
        <f t="shared" ref="AM260:AM323" si="25">IF(ISERROR(MATCH(Y260,AT260,0)),"ERROR","x")</f>
        <v>x</v>
      </c>
      <c r="AN260" s="6" t="str">
        <f t="shared" ref="AN260:AN323" si="26">IF(ISERROR(MATCH(AI260,AR260,0)),"ERROR","x")</f>
        <v>x</v>
      </c>
      <c r="AO260" t="s">
        <v>786</v>
      </c>
      <c r="AP260" t="s">
        <v>786</v>
      </c>
      <c r="AQ260" t="s">
        <v>46</v>
      </c>
      <c r="AR260" t="s">
        <v>903</v>
      </c>
      <c r="AS260" t="s">
        <v>1326</v>
      </c>
      <c r="AT260" s="17" t="s">
        <v>1303</v>
      </c>
    </row>
    <row r="261" spans="2:46">
      <c r="B261" t="s">
        <v>789</v>
      </c>
      <c r="C261" t="s">
        <v>790</v>
      </c>
      <c r="D261" t="s">
        <v>1188</v>
      </c>
      <c r="E261" t="s">
        <v>50</v>
      </c>
      <c r="F261" t="s">
        <v>4</v>
      </c>
      <c r="I261" t="s">
        <v>791</v>
      </c>
      <c r="J261" t="s">
        <v>117</v>
      </c>
      <c r="K261" t="s">
        <v>38</v>
      </c>
      <c r="L261" s="8"/>
      <c r="M261" t="s">
        <v>271</v>
      </c>
      <c r="N261" s="5">
        <v>41277.337060185186</v>
      </c>
      <c r="O261" s="5">
        <v>41270.386805555558</v>
      </c>
      <c r="P261" s="5">
        <v>41484.578912037039</v>
      </c>
      <c r="Q261" t="s">
        <v>133</v>
      </c>
      <c r="R261" t="s">
        <v>54</v>
      </c>
      <c r="S261" t="s">
        <v>55</v>
      </c>
      <c r="T261" t="s">
        <v>74</v>
      </c>
      <c r="U261" t="s">
        <v>318</v>
      </c>
      <c r="V261" t="s">
        <v>104</v>
      </c>
      <c r="X261" t="s">
        <v>271</v>
      </c>
      <c r="Y261" s="17" t="s">
        <v>1303</v>
      </c>
      <c r="AA261" t="s">
        <v>42</v>
      </c>
      <c r="AB261" t="s">
        <v>74</v>
      </c>
      <c r="AC261" s="5">
        <v>41270.386805555558</v>
      </c>
      <c r="AD261" s="5">
        <v>41484.578912037039</v>
      </c>
      <c r="AE261" t="s">
        <v>45</v>
      </c>
      <c r="AF261" t="s">
        <v>45</v>
      </c>
      <c r="AG261">
        <f>WEEKNUM(AD261)</f>
        <v>31</v>
      </c>
      <c r="AH261" t="s">
        <v>46</v>
      </c>
      <c r="AI261" t="s">
        <v>903</v>
      </c>
      <c r="AJ261" t="s">
        <v>1326</v>
      </c>
      <c r="AK261" s="6" t="str">
        <f t="shared" si="23"/>
        <v>x</v>
      </c>
      <c r="AL261" s="6" t="str">
        <f t="shared" si="24"/>
        <v>x</v>
      </c>
      <c r="AM261" s="6" t="str">
        <f t="shared" si="25"/>
        <v>x</v>
      </c>
      <c r="AN261" s="6" t="str">
        <f t="shared" si="26"/>
        <v>x</v>
      </c>
      <c r="AO261" t="s">
        <v>789</v>
      </c>
      <c r="AP261" t="s">
        <v>789</v>
      </c>
      <c r="AQ261" t="s">
        <v>46</v>
      </c>
      <c r="AR261" t="s">
        <v>903</v>
      </c>
      <c r="AS261" t="s">
        <v>1335</v>
      </c>
      <c r="AT261" s="17" t="s">
        <v>1303</v>
      </c>
    </row>
    <row r="262" spans="2:46">
      <c r="B262" t="s">
        <v>792</v>
      </c>
      <c r="C262" t="s">
        <v>793</v>
      </c>
      <c r="D262" t="s">
        <v>1188</v>
      </c>
      <c r="E262" t="s">
        <v>50</v>
      </c>
      <c r="F262" t="s">
        <v>4</v>
      </c>
      <c r="J262" t="s">
        <v>247</v>
      </c>
      <c r="K262" t="s">
        <v>47</v>
      </c>
      <c r="L262" s="8"/>
      <c r="M262" t="s">
        <v>271</v>
      </c>
      <c r="N262" s="5">
        <v>41420.464178240742</v>
      </c>
      <c r="O262" s="5">
        <v>41278.480254629627</v>
      </c>
      <c r="P262" s="5">
        <v>41594.605370370373</v>
      </c>
      <c r="Q262" t="s">
        <v>249</v>
      </c>
      <c r="R262" t="s">
        <v>54</v>
      </c>
      <c r="S262" t="s">
        <v>55</v>
      </c>
      <c r="T262" t="s">
        <v>74</v>
      </c>
      <c r="U262" t="s">
        <v>422</v>
      </c>
      <c r="V262" t="s">
        <v>104</v>
      </c>
      <c r="X262" t="s">
        <v>271</v>
      </c>
      <c r="Y262" s="17" t="s">
        <v>1303</v>
      </c>
      <c r="AA262" t="s">
        <v>49</v>
      </c>
      <c r="AB262" t="s">
        <v>74</v>
      </c>
      <c r="AC262" s="5">
        <v>41278.480254629627</v>
      </c>
      <c r="AD262" s="5">
        <v>41594.605474537035</v>
      </c>
      <c r="AE262" t="s">
        <v>45</v>
      </c>
      <c r="AF262" t="s">
        <v>45</v>
      </c>
      <c r="AG262">
        <f>WEEKNUM(AD262)</f>
        <v>46</v>
      </c>
      <c r="AH262" t="s">
        <v>46</v>
      </c>
      <c r="AI262" t="s">
        <v>903</v>
      </c>
      <c r="AJ262" t="s">
        <v>1335</v>
      </c>
      <c r="AK262" s="6" t="str">
        <f t="shared" si="23"/>
        <v>x</v>
      </c>
      <c r="AL262" s="6" t="str">
        <f t="shared" si="24"/>
        <v>x</v>
      </c>
      <c r="AM262" s="6" t="str">
        <f t="shared" si="25"/>
        <v>x</v>
      </c>
      <c r="AN262" s="6" t="str">
        <f t="shared" si="26"/>
        <v>x</v>
      </c>
      <c r="AO262" t="s">
        <v>792</v>
      </c>
      <c r="AP262" t="s">
        <v>792</v>
      </c>
      <c r="AQ262" t="s">
        <v>46</v>
      </c>
      <c r="AR262" t="s">
        <v>903</v>
      </c>
      <c r="AS262" t="s">
        <v>1546</v>
      </c>
      <c r="AT262" s="17" t="s">
        <v>1303</v>
      </c>
    </row>
    <row r="263" spans="2:46">
      <c r="B263" t="s">
        <v>794</v>
      </c>
      <c r="C263" t="s">
        <v>795</v>
      </c>
      <c r="D263" t="s">
        <v>1188</v>
      </c>
      <c r="E263" t="s">
        <v>50</v>
      </c>
      <c r="F263" t="s">
        <v>4</v>
      </c>
      <c r="J263" t="s">
        <v>72</v>
      </c>
      <c r="K263" t="s">
        <v>47</v>
      </c>
      <c r="L263" s="8"/>
      <c r="M263" t="s">
        <v>321</v>
      </c>
      <c r="N263" s="5">
        <v>41284.387442129628</v>
      </c>
      <c r="O263" s="5">
        <v>41281.489803240744</v>
      </c>
      <c r="P263" s="5">
        <v>41547.389965277776</v>
      </c>
      <c r="Q263" t="s">
        <v>147</v>
      </c>
      <c r="R263" t="s">
        <v>54</v>
      </c>
      <c r="S263" t="s">
        <v>55</v>
      </c>
      <c r="T263" t="s">
        <v>74</v>
      </c>
      <c r="U263" t="s">
        <v>318</v>
      </c>
      <c r="X263" t="s">
        <v>321</v>
      </c>
      <c r="Y263" s="17" t="s">
        <v>1164</v>
      </c>
      <c r="AA263" t="s">
        <v>49</v>
      </c>
      <c r="AB263" t="s">
        <v>74</v>
      </c>
      <c r="AC263" s="5">
        <v>41281.489803240744</v>
      </c>
      <c r="AD263" s="5">
        <v>41547.389965277776</v>
      </c>
      <c r="AE263" t="s">
        <v>220</v>
      </c>
      <c r="AF263" t="s">
        <v>220</v>
      </c>
      <c r="AG263">
        <f>WEEKNUM(AD263)</f>
        <v>40</v>
      </c>
      <c r="AH263" t="s">
        <v>46</v>
      </c>
      <c r="AI263" t="s">
        <v>902</v>
      </c>
      <c r="AJ263" t="s">
        <v>1546</v>
      </c>
      <c r="AK263" s="6" t="str">
        <f t="shared" si="23"/>
        <v>x</v>
      </c>
      <c r="AL263" s="6" t="str">
        <f t="shared" si="24"/>
        <v>x</v>
      </c>
      <c r="AM263" s="6" t="str">
        <f t="shared" si="25"/>
        <v>x</v>
      </c>
      <c r="AN263" s="6" t="str">
        <f t="shared" si="26"/>
        <v>x</v>
      </c>
      <c r="AO263" t="s">
        <v>794</v>
      </c>
      <c r="AP263" t="s">
        <v>794</v>
      </c>
      <c r="AQ263" t="s">
        <v>46</v>
      </c>
      <c r="AR263" t="s">
        <v>902</v>
      </c>
      <c r="AS263" t="s">
        <v>1566</v>
      </c>
      <c r="AT263" s="17" t="s">
        <v>1164</v>
      </c>
    </row>
    <row r="264" spans="2:46">
      <c r="B264" t="s">
        <v>796</v>
      </c>
      <c r="C264" t="s">
        <v>797</v>
      </c>
      <c r="D264" t="s">
        <v>1188</v>
      </c>
      <c r="E264" t="s">
        <v>50</v>
      </c>
      <c r="F264" t="s">
        <v>4</v>
      </c>
      <c r="I264" t="s">
        <v>798</v>
      </c>
      <c r="J264" t="s">
        <v>117</v>
      </c>
      <c r="K264" t="s">
        <v>38</v>
      </c>
      <c r="L264" s="8"/>
      <c r="M264" t="s">
        <v>248</v>
      </c>
      <c r="N264" s="5">
        <v>41438.464050925926</v>
      </c>
      <c r="O264" s="5">
        <v>41281.761608796296</v>
      </c>
      <c r="P264" s="5">
        <v>41452.430578703701</v>
      </c>
      <c r="Q264" t="s">
        <v>133</v>
      </c>
      <c r="R264" t="s">
        <v>54</v>
      </c>
      <c r="S264" t="s">
        <v>55</v>
      </c>
      <c r="T264" t="s">
        <v>74</v>
      </c>
      <c r="U264" t="s">
        <v>244</v>
      </c>
      <c r="V264" t="s">
        <v>104</v>
      </c>
      <c r="X264" t="s">
        <v>271</v>
      </c>
      <c r="Y264" s="17" t="s">
        <v>1303</v>
      </c>
      <c r="AA264" t="s">
        <v>42</v>
      </c>
      <c r="AB264" t="s">
        <v>74</v>
      </c>
      <c r="AC264" s="5">
        <v>41281.761608796296</v>
      </c>
      <c r="AD264" s="5">
        <v>41452.430578703701</v>
      </c>
      <c r="AE264" t="s">
        <v>45</v>
      </c>
      <c r="AF264" t="s">
        <v>45</v>
      </c>
      <c r="AG264">
        <f>WEEKNUM(AD264)</f>
        <v>26</v>
      </c>
      <c r="AH264" t="s">
        <v>46</v>
      </c>
      <c r="AI264" t="s">
        <v>903</v>
      </c>
      <c r="AJ264" t="s">
        <v>1566</v>
      </c>
      <c r="AK264" s="6" t="str">
        <f t="shared" si="23"/>
        <v>x</v>
      </c>
      <c r="AL264" s="6" t="str">
        <f t="shared" si="24"/>
        <v>x</v>
      </c>
      <c r="AM264" s="6" t="str">
        <f t="shared" si="25"/>
        <v>x</v>
      </c>
      <c r="AN264" s="6" t="str">
        <f t="shared" si="26"/>
        <v>x</v>
      </c>
      <c r="AO264" t="s">
        <v>796</v>
      </c>
      <c r="AP264" t="s">
        <v>796</v>
      </c>
      <c r="AQ264" t="s">
        <v>46</v>
      </c>
      <c r="AR264" t="s">
        <v>903</v>
      </c>
      <c r="AS264" t="s">
        <v>1341</v>
      </c>
      <c r="AT264" s="17" t="s">
        <v>1303</v>
      </c>
    </row>
    <row r="265" spans="2:46">
      <c r="B265" t="s">
        <v>799</v>
      </c>
      <c r="C265" t="s">
        <v>800</v>
      </c>
      <c r="D265" t="s">
        <v>1188</v>
      </c>
      <c r="E265" t="s">
        <v>50</v>
      </c>
      <c r="F265" t="s">
        <v>4</v>
      </c>
      <c r="I265" t="s">
        <v>801</v>
      </c>
      <c r="J265" t="s">
        <v>245</v>
      </c>
      <c r="K265" t="s">
        <v>108</v>
      </c>
      <c r="L265" s="8"/>
      <c r="M265" t="s">
        <v>319</v>
      </c>
      <c r="N265" s="5">
        <v>41282.70040509259</v>
      </c>
      <c r="O265" s="5">
        <v>41282.691435185188</v>
      </c>
      <c r="P265" s="5">
        <v>41414.732372685183</v>
      </c>
      <c r="Q265" t="s">
        <v>133</v>
      </c>
      <c r="R265" t="s">
        <v>54</v>
      </c>
      <c r="S265" t="s">
        <v>55</v>
      </c>
      <c r="T265" t="s">
        <v>74</v>
      </c>
      <c r="U265" t="s">
        <v>415</v>
      </c>
      <c r="V265" t="s">
        <v>104</v>
      </c>
      <c r="X265" t="s">
        <v>271</v>
      </c>
      <c r="Y265" s="17" t="s">
        <v>1303</v>
      </c>
      <c r="Z265" t="s">
        <v>964</v>
      </c>
      <c r="AA265" t="s">
        <v>219</v>
      </c>
      <c r="AB265" t="s">
        <v>74</v>
      </c>
      <c r="AC265" s="5">
        <v>41282.691435185188</v>
      </c>
      <c r="AD265" s="5">
        <v>41414.732372685183</v>
      </c>
      <c r="AE265" t="s">
        <v>45</v>
      </c>
      <c r="AF265" t="s">
        <v>45</v>
      </c>
      <c r="AG265">
        <f>WEEKNUM(AD265)</f>
        <v>21</v>
      </c>
      <c r="AH265" t="s">
        <v>46</v>
      </c>
      <c r="AI265" t="s">
        <v>906</v>
      </c>
      <c r="AJ265" t="s">
        <v>1341</v>
      </c>
      <c r="AK265" s="6" t="str">
        <f t="shared" si="23"/>
        <v>x</v>
      </c>
      <c r="AL265" s="6" t="str">
        <f t="shared" si="24"/>
        <v>x</v>
      </c>
      <c r="AM265" s="6" t="str">
        <f t="shared" si="25"/>
        <v>x</v>
      </c>
      <c r="AN265" s="6" t="str">
        <f t="shared" si="26"/>
        <v>x</v>
      </c>
      <c r="AO265" t="s">
        <v>799</v>
      </c>
      <c r="AP265" t="s">
        <v>799</v>
      </c>
      <c r="AQ265" t="s">
        <v>46</v>
      </c>
      <c r="AR265" t="s">
        <v>906</v>
      </c>
      <c r="AS265" t="s">
        <v>1347</v>
      </c>
      <c r="AT265" s="17" t="s">
        <v>1303</v>
      </c>
    </row>
    <row r="266" spans="2:46">
      <c r="B266" t="s">
        <v>802</v>
      </c>
      <c r="C266" t="s">
        <v>803</v>
      </c>
      <c r="D266" t="s">
        <v>1188</v>
      </c>
      <c r="E266" t="s">
        <v>50</v>
      </c>
      <c r="F266" t="s">
        <v>4</v>
      </c>
      <c r="J266" t="s">
        <v>72</v>
      </c>
      <c r="K266" t="s">
        <v>38</v>
      </c>
      <c r="L266">
        <v>2776</v>
      </c>
      <c r="M266" t="s">
        <v>207</v>
      </c>
      <c r="N266" s="5">
        <v>41291.42150462963</v>
      </c>
      <c r="O266" s="5">
        <v>41282.742395833331</v>
      </c>
      <c r="P266" s="5">
        <v>41477.630706018521</v>
      </c>
      <c r="Q266" t="s">
        <v>173</v>
      </c>
      <c r="R266" t="s">
        <v>132</v>
      </c>
      <c r="S266" t="s">
        <v>55</v>
      </c>
      <c r="T266" t="s">
        <v>109</v>
      </c>
      <c r="U266" t="s">
        <v>318</v>
      </c>
      <c r="X266" t="s">
        <v>191</v>
      </c>
      <c r="Y266" s="9" t="s">
        <v>1164</v>
      </c>
      <c r="AA266" t="s">
        <v>219</v>
      </c>
      <c r="AB266" t="s">
        <v>74</v>
      </c>
      <c r="AC266" s="5">
        <v>41282.742395833331</v>
      </c>
      <c r="AD266" s="5">
        <v>41477.630706018521</v>
      </c>
      <c r="AE266" t="s">
        <v>220</v>
      </c>
      <c r="AF266" t="s">
        <v>220</v>
      </c>
      <c r="AG266">
        <f>WEEKNUM(AD266)</f>
        <v>30</v>
      </c>
      <c r="AH266" t="s">
        <v>46</v>
      </c>
      <c r="AI266" t="s">
        <v>904</v>
      </c>
      <c r="AJ266" t="s">
        <v>1347</v>
      </c>
      <c r="AK266" s="6" t="str">
        <f t="shared" si="23"/>
        <v>x</v>
      </c>
      <c r="AL266" s="6" t="str">
        <f t="shared" si="24"/>
        <v>x</v>
      </c>
      <c r="AM266" s="6" t="str">
        <f t="shared" si="25"/>
        <v>x</v>
      </c>
      <c r="AN266" s="6" t="str">
        <f t="shared" si="26"/>
        <v>x</v>
      </c>
      <c r="AO266" t="s">
        <v>802</v>
      </c>
      <c r="AP266" t="s">
        <v>802</v>
      </c>
      <c r="AQ266" t="s">
        <v>46</v>
      </c>
      <c r="AR266" t="s">
        <v>904</v>
      </c>
      <c r="AS266" t="s">
        <v>1347</v>
      </c>
      <c r="AT266" s="9" t="s">
        <v>1164</v>
      </c>
    </row>
    <row r="267" spans="2:46">
      <c r="B267" t="s">
        <v>804</v>
      </c>
      <c r="C267" t="s">
        <v>805</v>
      </c>
      <c r="D267" t="s">
        <v>1188</v>
      </c>
      <c r="E267" t="s">
        <v>50</v>
      </c>
      <c r="F267" t="s">
        <v>4</v>
      </c>
      <c r="J267" t="s">
        <v>72</v>
      </c>
      <c r="K267" t="s">
        <v>64</v>
      </c>
      <c r="M267" t="s">
        <v>321</v>
      </c>
      <c r="N267" s="5">
        <v>41284.388877314814</v>
      </c>
      <c r="O267" s="5">
        <v>41283.417812500003</v>
      </c>
      <c r="P267" s="5">
        <v>41526.578298611108</v>
      </c>
      <c r="Q267" t="s">
        <v>99</v>
      </c>
      <c r="R267" t="s">
        <v>326</v>
      </c>
      <c r="S267" t="s">
        <v>55</v>
      </c>
      <c r="T267" t="s">
        <v>74</v>
      </c>
      <c r="U267" t="s">
        <v>318</v>
      </c>
      <c r="X267" t="s">
        <v>321</v>
      </c>
      <c r="Y267" s="17" t="s">
        <v>1164</v>
      </c>
      <c r="AA267" t="s">
        <v>49</v>
      </c>
      <c r="AB267" t="s">
        <v>74</v>
      </c>
      <c r="AC267" s="5">
        <v>41283.417812500003</v>
      </c>
      <c r="AD267" s="5">
        <v>41526.578298611108</v>
      </c>
      <c r="AE267" t="s">
        <v>220</v>
      </c>
      <c r="AF267" t="s">
        <v>220</v>
      </c>
      <c r="AG267">
        <f>WEEKNUM(AD267)</f>
        <v>37</v>
      </c>
      <c r="AH267" t="s">
        <v>46</v>
      </c>
      <c r="AI267" t="s">
        <v>902</v>
      </c>
      <c r="AJ267" t="s">
        <v>1347</v>
      </c>
      <c r="AK267" s="6" t="str">
        <f t="shared" si="23"/>
        <v>x</v>
      </c>
      <c r="AL267" s="6" t="str">
        <f t="shared" si="24"/>
        <v>x</v>
      </c>
      <c r="AM267" s="6" t="str">
        <f t="shared" si="25"/>
        <v>x</v>
      </c>
      <c r="AN267" s="6" t="str">
        <f t="shared" si="26"/>
        <v>x</v>
      </c>
      <c r="AO267" t="s">
        <v>804</v>
      </c>
      <c r="AP267" t="s">
        <v>804</v>
      </c>
      <c r="AQ267" t="s">
        <v>46</v>
      </c>
      <c r="AR267" t="s">
        <v>902</v>
      </c>
      <c r="AS267" t="s">
        <v>1567</v>
      </c>
      <c r="AT267" s="17" t="s">
        <v>1164</v>
      </c>
    </row>
    <row r="268" spans="2:46">
      <c r="B268" t="s">
        <v>806</v>
      </c>
      <c r="C268" t="s">
        <v>807</v>
      </c>
      <c r="D268" t="s">
        <v>1188</v>
      </c>
      <c r="E268" t="s">
        <v>50</v>
      </c>
      <c r="F268" t="s">
        <v>4</v>
      </c>
      <c r="J268" t="s">
        <v>37</v>
      </c>
      <c r="K268" t="s">
        <v>38</v>
      </c>
      <c r="L268">
        <v>2406</v>
      </c>
      <c r="M268" t="s">
        <v>335</v>
      </c>
      <c r="N268" s="5">
        <v>41394.433935185189</v>
      </c>
      <c r="O268" s="5">
        <v>41285.463437500002</v>
      </c>
      <c r="P268" s="5">
        <v>41452.430995370371</v>
      </c>
      <c r="Q268" t="s">
        <v>173</v>
      </c>
      <c r="R268" t="s">
        <v>132</v>
      </c>
      <c r="S268" t="s">
        <v>55</v>
      </c>
      <c r="T268" t="s">
        <v>118</v>
      </c>
      <c r="U268" t="s">
        <v>312</v>
      </c>
      <c r="X268" t="s">
        <v>52</v>
      </c>
      <c r="Y268" s="17" t="s">
        <v>1303</v>
      </c>
      <c r="AA268" t="s">
        <v>42</v>
      </c>
      <c r="AB268" t="s">
        <v>74</v>
      </c>
      <c r="AC268" s="5">
        <v>41285.463437500002</v>
      </c>
      <c r="AD268" s="5">
        <v>41452.430995370371</v>
      </c>
      <c r="AE268" t="s">
        <v>45</v>
      </c>
      <c r="AF268" t="s">
        <v>45</v>
      </c>
      <c r="AG268">
        <f>WEEKNUM(AD268)</f>
        <v>26</v>
      </c>
      <c r="AH268" t="s">
        <v>46</v>
      </c>
      <c r="AI268" s="9" t="s">
        <v>903</v>
      </c>
      <c r="AJ268" t="s">
        <v>1567</v>
      </c>
      <c r="AK268" s="6" t="str">
        <f t="shared" si="23"/>
        <v>x</v>
      </c>
      <c r="AL268" s="6" t="str">
        <f t="shared" si="24"/>
        <v>x</v>
      </c>
      <c r="AM268" s="6" t="str">
        <f t="shared" si="25"/>
        <v>x</v>
      </c>
      <c r="AN268" s="6" t="str">
        <f t="shared" si="26"/>
        <v>x</v>
      </c>
      <c r="AO268" t="s">
        <v>806</v>
      </c>
      <c r="AP268" t="s">
        <v>806</v>
      </c>
      <c r="AQ268" t="s">
        <v>46</v>
      </c>
      <c r="AR268" s="9" t="s">
        <v>903</v>
      </c>
      <c r="AS268" t="s">
        <v>1327</v>
      </c>
      <c r="AT268" s="17" t="s">
        <v>1303</v>
      </c>
    </row>
    <row r="269" spans="2:46">
      <c r="B269" t="s">
        <v>808</v>
      </c>
      <c r="C269" t="s">
        <v>809</v>
      </c>
      <c r="D269" t="s">
        <v>1188</v>
      </c>
      <c r="E269" t="s">
        <v>50</v>
      </c>
      <c r="F269" t="s">
        <v>4</v>
      </c>
      <c r="J269" t="s">
        <v>37</v>
      </c>
      <c r="K269" t="s">
        <v>38</v>
      </c>
      <c r="M269" t="s">
        <v>321</v>
      </c>
      <c r="N269" s="5">
        <v>41289.347719907404</v>
      </c>
      <c r="O269" s="5">
        <v>41288.492858796293</v>
      </c>
      <c r="P269" s="5">
        <v>41452.430115740739</v>
      </c>
      <c r="Q269" t="s">
        <v>99</v>
      </c>
      <c r="R269" t="s">
        <v>326</v>
      </c>
      <c r="S269" t="s">
        <v>55</v>
      </c>
      <c r="T269" t="s">
        <v>74</v>
      </c>
      <c r="U269" t="s">
        <v>318</v>
      </c>
      <c r="X269" t="s">
        <v>321</v>
      </c>
      <c r="Y269" s="17" t="s">
        <v>1303</v>
      </c>
      <c r="AA269" t="s">
        <v>42</v>
      </c>
      <c r="AB269" t="s">
        <v>74</v>
      </c>
      <c r="AC269" s="5">
        <v>41288.492858796293</v>
      </c>
      <c r="AD269" s="5">
        <v>41452.430115740739</v>
      </c>
      <c r="AE269" t="s">
        <v>45</v>
      </c>
      <c r="AF269" t="s">
        <v>45</v>
      </c>
      <c r="AG269">
        <f>WEEKNUM(AD269)</f>
        <v>26</v>
      </c>
      <c r="AH269" t="s">
        <v>46</v>
      </c>
      <c r="AI269" t="s">
        <v>903</v>
      </c>
      <c r="AJ269" t="s">
        <v>1327</v>
      </c>
      <c r="AK269" s="6" t="str">
        <f t="shared" si="23"/>
        <v>x</v>
      </c>
      <c r="AL269" s="6" t="str">
        <f t="shared" si="24"/>
        <v>x</v>
      </c>
      <c r="AM269" s="6" t="str">
        <f t="shared" si="25"/>
        <v>x</v>
      </c>
      <c r="AN269" s="6" t="str">
        <f t="shared" si="26"/>
        <v>x</v>
      </c>
      <c r="AO269" t="s">
        <v>808</v>
      </c>
      <c r="AP269" t="s">
        <v>808</v>
      </c>
      <c r="AQ269" t="s">
        <v>46</v>
      </c>
      <c r="AR269" t="s">
        <v>903</v>
      </c>
      <c r="AS269" t="s">
        <v>1331</v>
      </c>
      <c r="AT269" s="17" t="s">
        <v>1303</v>
      </c>
    </row>
    <row r="270" spans="2:46">
      <c r="B270" t="s">
        <v>810</v>
      </c>
      <c r="C270" t="s">
        <v>811</v>
      </c>
      <c r="D270" t="s">
        <v>1188</v>
      </c>
      <c r="E270" t="s">
        <v>50</v>
      </c>
      <c r="F270" t="s">
        <v>4</v>
      </c>
      <c r="J270" t="s">
        <v>72</v>
      </c>
      <c r="K270" t="s">
        <v>64</v>
      </c>
      <c r="L270" s="8"/>
      <c r="M270" t="s">
        <v>321</v>
      </c>
      <c r="N270" s="5">
        <v>41289.346354166664</v>
      </c>
      <c r="O270" s="5">
        <v>41288.567199074074</v>
      </c>
      <c r="P270" s="5">
        <v>41526.578773148147</v>
      </c>
      <c r="Q270" t="s">
        <v>99</v>
      </c>
      <c r="R270" t="s">
        <v>54</v>
      </c>
      <c r="S270" t="s">
        <v>55</v>
      </c>
      <c r="T270" t="s">
        <v>74</v>
      </c>
      <c r="U270" t="s">
        <v>318</v>
      </c>
      <c r="X270" t="s">
        <v>321</v>
      </c>
      <c r="Y270" s="17" t="s">
        <v>1164</v>
      </c>
      <c r="AA270" t="s">
        <v>49</v>
      </c>
      <c r="AB270" t="s">
        <v>74</v>
      </c>
      <c r="AC270" s="5">
        <v>41288.567199074074</v>
      </c>
      <c r="AD270" s="5">
        <v>41526.578773148147</v>
      </c>
      <c r="AE270" t="s">
        <v>220</v>
      </c>
      <c r="AF270" t="s">
        <v>220</v>
      </c>
      <c r="AG270">
        <f>WEEKNUM(AD270)</f>
        <v>37</v>
      </c>
      <c r="AH270" t="s">
        <v>46</v>
      </c>
      <c r="AI270" t="s">
        <v>902</v>
      </c>
      <c r="AJ270" t="s">
        <v>1331</v>
      </c>
      <c r="AK270" s="6" t="str">
        <f t="shared" si="23"/>
        <v>x</v>
      </c>
      <c r="AL270" s="6" t="str">
        <f t="shared" si="24"/>
        <v>x</v>
      </c>
      <c r="AM270" s="6" t="str">
        <f t="shared" si="25"/>
        <v>x</v>
      </c>
      <c r="AN270" s="6" t="str">
        <f t="shared" si="26"/>
        <v>x</v>
      </c>
      <c r="AO270" t="s">
        <v>810</v>
      </c>
      <c r="AP270" t="s">
        <v>810</v>
      </c>
      <c r="AQ270" t="s">
        <v>46</v>
      </c>
      <c r="AR270" t="s">
        <v>902</v>
      </c>
      <c r="AS270" t="s">
        <v>1568</v>
      </c>
      <c r="AT270" s="17" t="s">
        <v>1164</v>
      </c>
    </row>
    <row r="271" spans="2:46">
      <c r="B271" t="s">
        <v>812</v>
      </c>
      <c r="C271" t="s">
        <v>813</v>
      </c>
      <c r="D271" t="s">
        <v>1188</v>
      </c>
      <c r="E271" t="s">
        <v>50</v>
      </c>
      <c r="F271" t="s">
        <v>4</v>
      </c>
      <c r="J271" t="s">
        <v>117</v>
      </c>
      <c r="K271" t="s">
        <v>47</v>
      </c>
      <c r="L271" s="8">
        <v>3074</v>
      </c>
      <c r="M271" t="s">
        <v>248</v>
      </c>
      <c r="N271" s="5">
        <v>41289.344571759262</v>
      </c>
      <c r="O271" s="5">
        <v>41288.641412037039</v>
      </c>
      <c r="P271" s="5">
        <v>41411.390682870369</v>
      </c>
      <c r="Q271" t="s">
        <v>147</v>
      </c>
      <c r="R271" t="s">
        <v>1197</v>
      </c>
      <c r="S271" t="s">
        <v>55</v>
      </c>
      <c r="T271" t="s">
        <v>118</v>
      </c>
      <c r="U271" t="s">
        <v>422</v>
      </c>
      <c r="X271" t="s">
        <v>209</v>
      </c>
      <c r="Y271" s="17" t="s">
        <v>1303</v>
      </c>
      <c r="AA271" t="s">
        <v>49</v>
      </c>
      <c r="AB271" t="s">
        <v>74</v>
      </c>
      <c r="AC271" s="5">
        <v>41288.641412037039</v>
      </c>
      <c r="AD271" s="5">
        <v>41411.390682870369</v>
      </c>
      <c r="AE271" t="s">
        <v>45</v>
      </c>
      <c r="AF271" t="s">
        <v>45</v>
      </c>
      <c r="AG271">
        <f>WEEKNUM(AD271)</f>
        <v>20</v>
      </c>
      <c r="AH271" t="s">
        <v>46</v>
      </c>
      <c r="AI271" t="s">
        <v>903</v>
      </c>
      <c r="AJ271" t="s">
        <v>1568</v>
      </c>
      <c r="AK271" s="6" t="str">
        <f t="shared" si="23"/>
        <v>x</v>
      </c>
      <c r="AL271" s="6" t="str">
        <f t="shared" si="24"/>
        <v>x</v>
      </c>
      <c r="AM271" s="6" t="str">
        <f t="shared" si="25"/>
        <v>x</v>
      </c>
      <c r="AN271" s="6" t="str">
        <f t="shared" si="26"/>
        <v>x</v>
      </c>
      <c r="AO271" t="s">
        <v>812</v>
      </c>
      <c r="AP271" t="s">
        <v>812</v>
      </c>
      <c r="AQ271" t="s">
        <v>46</v>
      </c>
      <c r="AR271" t="s">
        <v>903</v>
      </c>
      <c r="AS271" t="s">
        <v>1326</v>
      </c>
      <c r="AT271" s="17" t="s">
        <v>1303</v>
      </c>
    </row>
    <row r="272" spans="2:46">
      <c r="B272" t="s">
        <v>814</v>
      </c>
      <c r="C272" t="s">
        <v>815</v>
      </c>
      <c r="D272" t="s">
        <v>1188</v>
      </c>
      <c r="E272" t="s">
        <v>50</v>
      </c>
      <c r="F272" t="s">
        <v>4</v>
      </c>
      <c r="J272" t="s">
        <v>72</v>
      </c>
      <c r="K272" t="s">
        <v>47</v>
      </c>
      <c r="L272" s="8"/>
      <c r="M272" t="s">
        <v>248</v>
      </c>
      <c r="N272" s="5">
        <v>41289.352453703701</v>
      </c>
      <c r="O272" s="5">
        <v>41288.642418981479</v>
      </c>
      <c r="P272" s="5">
        <v>41467.630289351851</v>
      </c>
      <c r="Q272" t="s">
        <v>73</v>
      </c>
      <c r="R272" t="s">
        <v>54</v>
      </c>
      <c r="S272" t="s">
        <v>55</v>
      </c>
      <c r="T272" t="s">
        <v>118</v>
      </c>
      <c r="U272" t="s">
        <v>218</v>
      </c>
      <c r="X272" t="s">
        <v>209</v>
      </c>
      <c r="Y272" s="17" t="s">
        <v>1164</v>
      </c>
      <c r="AA272" t="s">
        <v>49</v>
      </c>
      <c r="AB272" t="s">
        <v>74</v>
      </c>
      <c r="AC272" s="5">
        <v>41288.642418981479</v>
      </c>
      <c r="AD272" s="5">
        <v>41467.630300925928</v>
      </c>
      <c r="AE272" t="s">
        <v>220</v>
      </c>
      <c r="AF272" t="s">
        <v>220</v>
      </c>
      <c r="AG272">
        <f>WEEKNUM(AD272)</f>
        <v>28</v>
      </c>
      <c r="AH272" t="s">
        <v>46</v>
      </c>
      <c r="AI272" t="s">
        <v>902</v>
      </c>
      <c r="AJ272" t="s">
        <v>1326</v>
      </c>
      <c r="AK272" s="6" t="str">
        <f t="shared" si="23"/>
        <v>x</v>
      </c>
      <c r="AL272" s="6" t="str">
        <f t="shared" si="24"/>
        <v>x</v>
      </c>
      <c r="AM272" s="6" t="str">
        <f t="shared" si="25"/>
        <v>x</v>
      </c>
      <c r="AN272" s="6" t="str">
        <f t="shared" si="26"/>
        <v>x</v>
      </c>
      <c r="AO272" t="s">
        <v>814</v>
      </c>
      <c r="AP272" t="s">
        <v>814</v>
      </c>
      <c r="AQ272" t="s">
        <v>46</v>
      </c>
      <c r="AR272" t="s">
        <v>902</v>
      </c>
      <c r="AS272" t="s">
        <v>1569</v>
      </c>
      <c r="AT272" s="17" t="s">
        <v>1164</v>
      </c>
    </row>
    <row r="273" spans="2:46">
      <c r="B273" t="s">
        <v>816</v>
      </c>
      <c r="C273" t="s">
        <v>817</v>
      </c>
      <c r="D273" t="s">
        <v>1188</v>
      </c>
      <c r="E273" t="s">
        <v>50</v>
      </c>
      <c r="F273" t="s">
        <v>4</v>
      </c>
      <c r="J273" t="s">
        <v>84</v>
      </c>
      <c r="K273" t="s">
        <v>47</v>
      </c>
      <c r="L273" s="8"/>
      <c r="M273" t="s">
        <v>248</v>
      </c>
      <c r="N273" s="5">
        <v>41289.352743055555</v>
      </c>
      <c r="O273" s="5">
        <v>41288.643750000003</v>
      </c>
      <c r="P273" s="5">
        <v>41467.631435185183</v>
      </c>
      <c r="Q273" t="s">
        <v>73</v>
      </c>
      <c r="R273" t="s">
        <v>54</v>
      </c>
      <c r="S273" t="s">
        <v>55</v>
      </c>
      <c r="T273" t="s">
        <v>118</v>
      </c>
      <c r="U273" t="s">
        <v>218</v>
      </c>
      <c r="X273" t="s">
        <v>209</v>
      </c>
      <c r="Y273" s="17" t="s">
        <v>1164</v>
      </c>
      <c r="AA273" t="s">
        <v>49</v>
      </c>
      <c r="AB273" t="s">
        <v>74</v>
      </c>
      <c r="AC273" s="5">
        <v>41288.643750000003</v>
      </c>
      <c r="AD273" s="5">
        <v>41467.631435185183</v>
      </c>
      <c r="AE273" t="s">
        <v>220</v>
      </c>
      <c r="AF273" t="s">
        <v>220</v>
      </c>
      <c r="AG273">
        <f>WEEKNUM(AD273)</f>
        <v>28</v>
      </c>
      <c r="AH273" t="s">
        <v>46</v>
      </c>
      <c r="AI273" t="s">
        <v>902</v>
      </c>
      <c r="AJ273" t="s">
        <v>1569</v>
      </c>
      <c r="AK273" s="6" t="str">
        <f t="shared" si="23"/>
        <v>x</v>
      </c>
      <c r="AL273" s="6" t="str">
        <f t="shared" si="24"/>
        <v>x</v>
      </c>
      <c r="AM273" s="6" t="str">
        <f t="shared" si="25"/>
        <v>x</v>
      </c>
      <c r="AN273" s="6" t="str">
        <f t="shared" si="26"/>
        <v>x</v>
      </c>
      <c r="AO273" t="s">
        <v>816</v>
      </c>
      <c r="AP273" t="s">
        <v>816</v>
      </c>
      <c r="AQ273" t="s">
        <v>46</v>
      </c>
      <c r="AR273" t="s">
        <v>902</v>
      </c>
      <c r="AS273" t="s">
        <v>1570</v>
      </c>
      <c r="AT273" s="17" t="s">
        <v>1164</v>
      </c>
    </row>
    <row r="274" spans="2:46">
      <c r="B274" t="s">
        <v>1660</v>
      </c>
      <c r="C274" t="s">
        <v>1661</v>
      </c>
      <c r="D274" t="s">
        <v>1188</v>
      </c>
      <c r="E274" t="s">
        <v>50</v>
      </c>
      <c r="F274" t="s">
        <v>4</v>
      </c>
      <c r="J274" t="s">
        <v>245</v>
      </c>
      <c r="K274" t="s">
        <v>38</v>
      </c>
      <c r="L274" s="8"/>
      <c r="M274" t="s">
        <v>128</v>
      </c>
      <c r="N274" s="5">
        <v>41527.617199074077</v>
      </c>
      <c r="O274" s="5">
        <v>41289.32540509259</v>
      </c>
      <c r="P274" s="5">
        <v>41576.407442129632</v>
      </c>
      <c r="Q274" t="s">
        <v>173</v>
      </c>
      <c r="R274" t="s">
        <v>54</v>
      </c>
      <c r="S274" t="s">
        <v>55</v>
      </c>
      <c r="T274" t="s">
        <v>74</v>
      </c>
      <c r="U274" t="s">
        <v>270</v>
      </c>
      <c r="V274" t="s">
        <v>104</v>
      </c>
      <c r="X274" t="s">
        <v>271</v>
      </c>
      <c r="Y274" s="17" t="s">
        <v>1662</v>
      </c>
      <c r="Z274" t="s">
        <v>1652</v>
      </c>
      <c r="AA274" t="s">
        <v>63</v>
      </c>
      <c r="AB274" t="s">
        <v>74</v>
      </c>
      <c r="AC274" s="5">
        <v>41289.32540509259</v>
      </c>
      <c r="AD274" s="5">
        <v>41576.724421296298</v>
      </c>
      <c r="AE274" t="s">
        <v>45</v>
      </c>
      <c r="AF274" t="s">
        <v>58</v>
      </c>
      <c r="AG274">
        <f>WEEKNUM(AD274)</f>
        <v>44</v>
      </c>
      <c r="AH274" t="s">
        <v>46</v>
      </c>
      <c r="AI274" t="s">
        <v>906</v>
      </c>
      <c r="AJ274" t="s">
        <v>1570</v>
      </c>
      <c r="AK274" s="6" t="str">
        <f t="shared" si="23"/>
        <v>x</v>
      </c>
      <c r="AL274" s="6" t="str">
        <f t="shared" si="24"/>
        <v>x</v>
      </c>
      <c r="AM274" s="6" t="str">
        <f t="shared" si="25"/>
        <v>x</v>
      </c>
      <c r="AN274" s="6" t="str">
        <f t="shared" si="26"/>
        <v>x</v>
      </c>
      <c r="AO274" t="s">
        <v>1660</v>
      </c>
      <c r="AP274" t="s">
        <v>1660</v>
      </c>
      <c r="AQ274" t="s">
        <v>46</v>
      </c>
      <c r="AR274" t="s">
        <v>906</v>
      </c>
      <c r="AS274" t="s">
        <v>1347</v>
      </c>
      <c r="AT274" s="17" t="s">
        <v>1662</v>
      </c>
    </row>
    <row r="275" spans="2:46">
      <c r="B275" t="s">
        <v>1668</v>
      </c>
      <c r="C275" t="s">
        <v>1669</v>
      </c>
      <c r="D275" t="s">
        <v>1188</v>
      </c>
      <c r="E275" t="s">
        <v>50</v>
      </c>
      <c r="F275" t="s">
        <v>4</v>
      </c>
      <c r="J275" t="s">
        <v>245</v>
      </c>
      <c r="K275" t="s">
        <v>38</v>
      </c>
      <c r="M275" t="s">
        <v>128</v>
      </c>
      <c r="N275" s="5">
        <v>41528.509652777779</v>
      </c>
      <c r="O275" s="5">
        <v>41289.328449074077</v>
      </c>
      <c r="P275" s="5">
        <v>41575.728449074071</v>
      </c>
      <c r="Q275" t="s">
        <v>99</v>
      </c>
      <c r="R275" t="s">
        <v>54</v>
      </c>
      <c r="S275" t="s">
        <v>55</v>
      </c>
      <c r="T275" t="s">
        <v>74</v>
      </c>
      <c r="U275" t="s">
        <v>415</v>
      </c>
      <c r="V275" t="s">
        <v>104</v>
      </c>
      <c r="X275" t="s">
        <v>271</v>
      </c>
      <c r="Y275" s="17" t="s">
        <v>1662</v>
      </c>
      <c r="Z275" t="s">
        <v>1652</v>
      </c>
      <c r="AA275" t="s">
        <v>63</v>
      </c>
      <c r="AB275" t="s">
        <v>74</v>
      </c>
      <c r="AC275" s="5">
        <v>41289.328449074077</v>
      </c>
      <c r="AD275" s="5">
        <v>41576.724606481483</v>
      </c>
      <c r="AE275" t="s">
        <v>45</v>
      </c>
      <c r="AF275" t="s">
        <v>58</v>
      </c>
      <c r="AG275">
        <f>WEEKNUM(AD275)</f>
        <v>44</v>
      </c>
      <c r="AH275" t="s">
        <v>46</v>
      </c>
      <c r="AI275" t="s">
        <v>906</v>
      </c>
      <c r="AJ275" t="s">
        <v>1347</v>
      </c>
      <c r="AK275" s="6" t="str">
        <f t="shared" si="23"/>
        <v>x</v>
      </c>
      <c r="AL275" s="6" t="str">
        <f t="shared" si="24"/>
        <v>x</v>
      </c>
      <c r="AM275" s="6" t="str">
        <f t="shared" si="25"/>
        <v>x</v>
      </c>
      <c r="AN275" s="6" t="str">
        <f t="shared" si="26"/>
        <v>x</v>
      </c>
      <c r="AO275" t="s">
        <v>1668</v>
      </c>
      <c r="AP275" t="s">
        <v>1668</v>
      </c>
      <c r="AQ275" t="s">
        <v>46</v>
      </c>
      <c r="AR275" t="s">
        <v>906</v>
      </c>
      <c r="AS275" t="s">
        <v>1347</v>
      </c>
      <c r="AT275" s="17" t="s">
        <v>1662</v>
      </c>
    </row>
    <row r="276" spans="2:46">
      <c r="B276" t="s">
        <v>1663</v>
      </c>
      <c r="C276" t="s">
        <v>1664</v>
      </c>
      <c r="D276" t="s">
        <v>35</v>
      </c>
      <c r="E276" t="s">
        <v>324</v>
      </c>
      <c r="F276" t="s">
        <v>4</v>
      </c>
      <c r="J276" t="s">
        <v>117</v>
      </c>
      <c r="K276" t="s">
        <v>38</v>
      </c>
      <c r="L276" s="8"/>
      <c r="M276" t="s">
        <v>268</v>
      </c>
      <c r="N276" s="5">
        <v>41526.619085648148</v>
      </c>
      <c r="O276" s="5">
        <v>41289.335590277777</v>
      </c>
      <c r="P276" s="5"/>
      <c r="T276" t="s">
        <v>74</v>
      </c>
      <c r="V276" t="s">
        <v>104</v>
      </c>
      <c r="X276" t="s">
        <v>271</v>
      </c>
      <c r="Y276" s="17" t="s">
        <v>1275</v>
      </c>
      <c r="AA276" t="s">
        <v>192</v>
      </c>
      <c r="AB276" t="s">
        <v>74</v>
      </c>
      <c r="AC276" s="5">
        <v>41289.335590277777</v>
      </c>
      <c r="AD276" s="5"/>
      <c r="AE276" t="s">
        <v>45</v>
      </c>
      <c r="AF276" t="s">
        <v>45</v>
      </c>
      <c r="AG276">
        <f>WEEKNUM(AD276)</f>
        <v>0</v>
      </c>
      <c r="AH276" t="s">
        <v>46</v>
      </c>
      <c r="AI276" t="s">
        <v>904</v>
      </c>
      <c r="AJ276" t="s">
        <v>1347</v>
      </c>
      <c r="AK276" s="6" t="str">
        <f t="shared" si="23"/>
        <v>x</v>
      </c>
      <c r="AL276" s="6" t="str">
        <f t="shared" si="24"/>
        <v>x</v>
      </c>
      <c r="AM276" s="6" t="str">
        <f t="shared" si="25"/>
        <v>x</v>
      </c>
      <c r="AN276" s="6" t="str">
        <f t="shared" si="26"/>
        <v>x</v>
      </c>
      <c r="AO276" t="s">
        <v>1663</v>
      </c>
      <c r="AP276" t="s">
        <v>1663</v>
      </c>
      <c r="AQ276" t="s">
        <v>46</v>
      </c>
      <c r="AR276" t="s">
        <v>904</v>
      </c>
      <c r="AS276" t="s">
        <v>1347</v>
      </c>
      <c r="AT276" s="17" t="s">
        <v>1275</v>
      </c>
    </row>
    <row r="277" spans="2:46">
      <c r="B277" t="s">
        <v>818</v>
      </c>
      <c r="C277" t="s">
        <v>819</v>
      </c>
      <c r="D277" t="s">
        <v>1188</v>
      </c>
      <c r="E277" t="s">
        <v>50</v>
      </c>
      <c r="F277" t="s">
        <v>69</v>
      </c>
      <c r="H277" t="s">
        <v>820</v>
      </c>
      <c r="J277" t="s">
        <v>304</v>
      </c>
      <c r="K277" t="s">
        <v>108</v>
      </c>
      <c r="L277" s="8" t="s">
        <v>581</v>
      </c>
      <c r="M277" t="s">
        <v>305</v>
      </c>
      <c r="N277" s="5">
        <v>41290.544085648151</v>
      </c>
      <c r="O277" s="5">
        <v>41289.440891203703</v>
      </c>
      <c r="P277" s="5">
        <v>41410.47320601852</v>
      </c>
      <c r="Q277" t="s">
        <v>99</v>
      </c>
      <c r="R277" t="s">
        <v>54</v>
      </c>
      <c r="S277" t="s">
        <v>55</v>
      </c>
      <c r="T277" t="s">
        <v>109</v>
      </c>
      <c r="U277" t="s">
        <v>596</v>
      </c>
      <c r="V277" t="s">
        <v>104</v>
      </c>
      <c r="W277" t="s">
        <v>308</v>
      </c>
      <c r="X277" t="s">
        <v>240</v>
      </c>
      <c r="Y277" s="17" t="s">
        <v>1202</v>
      </c>
      <c r="Z277">
        <v>11922</v>
      </c>
      <c r="AA277" t="s">
        <v>42</v>
      </c>
      <c r="AB277" t="s">
        <v>74</v>
      </c>
      <c r="AC277" s="5">
        <v>41289.440891203703</v>
      </c>
      <c r="AD277" s="5">
        <v>41410.47320601852</v>
      </c>
      <c r="AE277" t="s">
        <v>309</v>
      </c>
      <c r="AF277" t="s">
        <v>309</v>
      </c>
      <c r="AG277">
        <f>WEEKNUM(AD277)</f>
        <v>20</v>
      </c>
      <c r="AH277" t="s">
        <v>46</v>
      </c>
      <c r="AI277" t="s">
        <v>901</v>
      </c>
      <c r="AJ277" t="s">
        <v>1347</v>
      </c>
      <c r="AK277" s="6" t="str">
        <f t="shared" si="23"/>
        <v>x</v>
      </c>
      <c r="AL277" s="6" t="str">
        <f t="shared" si="24"/>
        <v>x</v>
      </c>
      <c r="AM277" s="6" t="str">
        <f t="shared" si="25"/>
        <v>x</v>
      </c>
      <c r="AN277" s="6" t="str">
        <f t="shared" si="26"/>
        <v>x</v>
      </c>
      <c r="AO277" t="s">
        <v>818</v>
      </c>
      <c r="AP277" t="s">
        <v>818</v>
      </c>
      <c r="AQ277" t="s">
        <v>46</v>
      </c>
      <c r="AR277" t="s">
        <v>901</v>
      </c>
      <c r="AS277" t="s">
        <v>1347</v>
      </c>
      <c r="AT277" s="17" t="s">
        <v>1202</v>
      </c>
    </row>
    <row r="278" spans="2:46">
      <c r="B278" t="s">
        <v>821</v>
      </c>
      <c r="C278" t="s">
        <v>822</v>
      </c>
      <c r="D278" t="s">
        <v>71</v>
      </c>
      <c r="E278" t="s">
        <v>83</v>
      </c>
      <c r="F278" t="s">
        <v>4</v>
      </c>
      <c r="G278" t="s">
        <v>170</v>
      </c>
      <c r="I278" t="s">
        <v>170</v>
      </c>
      <c r="J278" t="s">
        <v>37</v>
      </c>
      <c r="K278" t="s">
        <v>47</v>
      </c>
      <c r="L278" s="8"/>
      <c r="M278" t="s">
        <v>57</v>
      </c>
      <c r="N278" s="5">
        <v>41295.559340277781</v>
      </c>
      <c r="O278" s="5">
        <v>41290.469826388886</v>
      </c>
      <c r="P278" s="5">
        <v>41309.575497685182</v>
      </c>
      <c r="Q278" t="s">
        <v>133</v>
      </c>
      <c r="R278" t="s">
        <v>54</v>
      </c>
      <c r="T278" t="s">
        <v>56</v>
      </c>
      <c r="U278" t="s">
        <v>165</v>
      </c>
      <c r="V278" t="s">
        <v>104</v>
      </c>
      <c r="X278" t="s">
        <v>57</v>
      </c>
      <c r="Y278" s="17" t="s">
        <v>1117</v>
      </c>
      <c r="Z278">
        <v>11928</v>
      </c>
      <c r="AA278" t="s">
        <v>49</v>
      </c>
      <c r="AB278" t="s">
        <v>56</v>
      </c>
      <c r="AC278" s="5">
        <v>41290.469826388886</v>
      </c>
      <c r="AD278" s="5"/>
      <c r="AE278" t="s">
        <v>58</v>
      </c>
      <c r="AF278" t="s">
        <v>58</v>
      </c>
      <c r="AG278">
        <f>WEEKNUM(AD278)</f>
        <v>0</v>
      </c>
      <c r="AH278" t="s">
        <v>46</v>
      </c>
      <c r="AI278" t="s">
        <v>56</v>
      </c>
      <c r="AJ278" t="s">
        <v>1347</v>
      </c>
      <c r="AK278" s="6" t="str">
        <f t="shared" si="23"/>
        <v>x</v>
      </c>
      <c r="AL278" s="6" t="str">
        <f t="shared" si="24"/>
        <v>x</v>
      </c>
      <c r="AM278" s="6" t="str">
        <f t="shared" si="25"/>
        <v>x</v>
      </c>
      <c r="AN278" s="6" t="str">
        <f t="shared" si="26"/>
        <v>x</v>
      </c>
      <c r="AO278" t="s">
        <v>821</v>
      </c>
      <c r="AP278" t="s">
        <v>821</v>
      </c>
      <c r="AQ278" t="s">
        <v>46</v>
      </c>
      <c r="AR278" t="s">
        <v>56</v>
      </c>
      <c r="AS278" t="s">
        <v>1347</v>
      </c>
      <c r="AT278" s="17" t="s">
        <v>1117</v>
      </c>
    </row>
    <row r="279" spans="2:46">
      <c r="B279" t="s">
        <v>823</v>
      </c>
      <c r="C279" t="s">
        <v>824</v>
      </c>
      <c r="D279" t="s">
        <v>67</v>
      </c>
      <c r="E279" t="s">
        <v>83</v>
      </c>
      <c r="F279" t="s">
        <v>4</v>
      </c>
      <c r="J279" t="s">
        <v>325</v>
      </c>
      <c r="K279" t="s">
        <v>38</v>
      </c>
      <c r="L279" s="8"/>
      <c r="M279" t="s">
        <v>328</v>
      </c>
      <c r="N279" s="5">
        <v>41298.599328703705</v>
      </c>
      <c r="O279" s="5">
        <v>41290.618634259263</v>
      </c>
      <c r="P279" s="5"/>
      <c r="T279" t="s">
        <v>74</v>
      </c>
      <c r="U279" t="s">
        <v>208</v>
      </c>
      <c r="V279" t="s">
        <v>104</v>
      </c>
      <c r="X279" t="s">
        <v>271</v>
      </c>
      <c r="Y279" s="17" t="s">
        <v>1164</v>
      </c>
      <c r="AA279" t="s">
        <v>49</v>
      </c>
      <c r="AB279" t="s">
        <v>43</v>
      </c>
      <c r="AC279" s="5">
        <v>41290.618634259263</v>
      </c>
      <c r="AD279" s="5"/>
      <c r="AE279" t="s">
        <v>220</v>
      </c>
      <c r="AF279" t="s">
        <v>220</v>
      </c>
      <c r="AG279">
        <f>WEEKNUM(AD279)</f>
        <v>0</v>
      </c>
      <c r="AH279" t="s">
        <v>46</v>
      </c>
      <c r="AI279" t="s">
        <v>888</v>
      </c>
      <c r="AJ279" t="s">
        <v>1347</v>
      </c>
      <c r="AK279" s="6" t="str">
        <f t="shared" si="23"/>
        <v>x</v>
      </c>
      <c r="AL279" s="6" t="str">
        <f t="shared" si="24"/>
        <v>x</v>
      </c>
      <c r="AM279" s="6" t="str">
        <f t="shared" si="25"/>
        <v>x</v>
      </c>
      <c r="AN279" s="6" t="str">
        <f t="shared" si="26"/>
        <v>x</v>
      </c>
      <c r="AO279" t="s">
        <v>823</v>
      </c>
      <c r="AP279" t="s">
        <v>823</v>
      </c>
      <c r="AQ279" t="s">
        <v>46</v>
      </c>
      <c r="AR279" t="s">
        <v>888</v>
      </c>
      <c r="AS279" t="s">
        <v>1347</v>
      </c>
      <c r="AT279" s="17" t="s">
        <v>1164</v>
      </c>
    </row>
    <row r="280" spans="2:46">
      <c r="B280" t="s">
        <v>1274</v>
      </c>
      <c r="C280" t="s">
        <v>1698</v>
      </c>
      <c r="D280" t="s">
        <v>35</v>
      </c>
      <c r="E280" t="s">
        <v>324</v>
      </c>
      <c r="F280" t="s">
        <v>4</v>
      </c>
      <c r="J280" t="s">
        <v>84</v>
      </c>
      <c r="K280" t="s">
        <v>38</v>
      </c>
      <c r="M280" t="s">
        <v>1160</v>
      </c>
      <c r="N280" s="5">
        <v>41424.596921296295</v>
      </c>
      <c r="O280" s="5">
        <v>41290.631249999999</v>
      </c>
      <c r="P280" s="5"/>
      <c r="T280" t="s">
        <v>74</v>
      </c>
      <c r="V280" t="s">
        <v>104</v>
      </c>
      <c r="X280" t="s">
        <v>271</v>
      </c>
      <c r="Y280" s="17" t="s">
        <v>1275</v>
      </c>
      <c r="AA280" t="s">
        <v>192</v>
      </c>
      <c r="AB280" t="s">
        <v>74</v>
      </c>
      <c r="AC280" s="5">
        <v>41290.631249999999</v>
      </c>
      <c r="AD280" s="5"/>
      <c r="AE280" t="s">
        <v>220</v>
      </c>
      <c r="AF280" t="s">
        <v>44</v>
      </c>
      <c r="AG280">
        <f>WEEKNUM(AD280)</f>
        <v>0</v>
      </c>
      <c r="AH280" t="s">
        <v>46</v>
      </c>
      <c r="AI280" t="s">
        <v>904</v>
      </c>
      <c r="AJ280" t="s">
        <v>1347</v>
      </c>
      <c r="AK280" s="6" t="str">
        <f t="shared" si="23"/>
        <v>x</v>
      </c>
      <c r="AL280" s="6" t="str">
        <f t="shared" si="24"/>
        <v>x</v>
      </c>
      <c r="AM280" s="6" t="str">
        <f t="shared" si="25"/>
        <v>x</v>
      </c>
      <c r="AN280" s="6" t="str">
        <f t="shared" si="26"/>
        <v>x</v>
      </c>
      <c r="AO280" t="s">
        <v>1274</v>
      </c>
      <c r="AP280" t="s">
        <v>1274</v>
      </c>
      <c r="AQ280" t="s">
        <v>46</v>
      </c>
      <c r="AR280" t="s">
        <v>904</v>
      </c>
      <c r="AS280" t="s">
        <v>1347</v>
      </c>
      <c r="AT280" s="17" t="s">
        <v>1275</v>
      </c>
    </row>
    <row r="281" spans="2:46">
      <c r="B281" t="s">
        <v>825</v>
      </c>
      <c r="C281" t="s">
        <v>826</v>
      </c>
      <c r="D281" t="s">
        <v>1188</v>
      </c>
      <c r="E281" t="s">
        <v>50</v>
      </c>
      <c r="F281" t="s">
        <v>4</v>
      </c>
      <c r="J281" t="s">
        <v>84</v>
      </c>
      <c r="K281" t="s">
        <v>38</v>
      </c>
      <c r="L281" s="8"/>
      <c r="M281" t="s">
        <v>268</v>
      </c>
      <c r="N281" s="5">
        <v>41298.599942129629</v>
      </c>
      <c r="O281" s="5">
        <v>41290.637233796297</v>
      </c>
      <c r="P281" s="5">
        <v>41596.616157407407</v>
      </c>
      <c r="Q281" t="s">
        <v>173</v>
      </c>
      <c r="R281" t="s">
        <v>54</v>
      </c>
      <c r="S281" t="s">
        <v>55</v>
      </c>
      <c r="T281" t="s">
        <v>40</v>
      </c>
      <c r="U281" t="s">
        <v>270</v>
      </c>
      <c r="V281" t="s">
        <v>104</v>
      </c>
      <c r="X281" t="s">
        <v>271</v>
      </c>
      <c r="Y281" s="17" t="s">
        <v>1164</v>
      </c>
      <c r="AA281" t="s">
        <v>42</v>
      </c>
      <c r="AB281" t="s">
        <v>43</v>
      </c>
      <c r="AC281" s="5">
        <v>41290.637233796297</v>
      </c>
      <c r="AD281" s="5">
        <v>41596.616157407407</v>
      </c>
      <c r="AE281" t="s">
        <v>220</v>
      </c>
      <c r="AF281" t="s">
        <v>220</v>
      </c>
      <c r="AG281">
        <f>WEEKNUM(AD281)</f>
        <v>47</v>
      </c>
      <c r="AH281" t="s">
        <v>46</v>
      </c>
      <c r="AI281" t="s">
        <v>888</v>
      </c>
      <c r="AJ281" t="s">
        <v>1347</v>
      </c>
      <c r="AK281" s="6" t="str">
        <f t="shared" si="23"/>
        <v>x</v>
      </c>
      <c r="AL281" s="6" t="str">
        <f t="shared" si="24"/>
        <v>x</v>
      </c>
      <c r="AM281" s="6" t="str">
        <f t="shared" si="25"/>
        <v>x</v>
      </c>
      <c r="AN281" s="6" t="str">
        <f t="shared" si="26"/>
        <v>x</v>
      </c>
      <c r="AO281" t="s">
        <v>825</v>
      </c>
      <c r="AP281" t="s">
        <v>825</v>
      </c>
      <c r="AQ281" t="s">
        <v>46</v>
      </c>
      <c r="AR281" t="s">
        <v>888</v>
      </c>
      <c r="AS281" t="s">
        <v>1347</v>
      </c>
      <c r="AT281" s="17" t="s">
        <v>1164</v>
      </c>
    </row>
    <row r="282" spans="2:46">
      <c r="B282" t="s">
        <v>965</v>
      </c>
      <c r="C282" t="s">
        <v>966</v>
      </c>
      <c r="D282" t="s">
        <v>1188</v>
      </c>
      <c r="E282" t="s">
        <v>50</v>
      </c>
      <c r="F282" t="s">
        <v>4</v>
      </c>
      <c r="J282" t="s">
        <v>130</v>
      </c>
      <c r="K282" t="s">
        <v>47</v>
      </c>
      <c r="L282" s="8" t="s">
        <v>3187</v>
      </c>
      <c r="M282" t="s">
        <v>131</v>
      </c>
      <c r="N282" s="5">
        <v>41416.555115740739</v>
      </c>
      <c r="O282" s="5">
        <v>41290.644004629627</v>
      </c>
      <c r="P282" s="5">
        <v>41666.709120370368</v>
      </c>
      <c r="Q282" t="s">
        <v>133</v>
      </c>
      <c r="R282" t="s">
        <v>54</v>
      </c>
      <c r="S282" t="s">
        <v>55</v>
      </c>
      <c r="T282" t="s">
        <v>74</v>
      </c>
      <c r="U282" t="s">
        <v>270</v>
      </c>
      <c r="V282" t="s">
        <v>104</v>
      </c>
      <c r="X282" t="s">
        <v>271</v>
      </c>
      <c r="Y282" s="17" t="s">
        <v>1203</v>
      </c>
      <c r="Z282" t="s">
        <v>3104</v>
      </c>
      <c r="AA282" t="s">
        <v>63</v>
      </c>
      <c r="AB282" t="s">
        <v>74</v>
      </c>
      <c r="AC282" s="5">
        <v>41290.644004629627</v>
      </c>
      <c r="AD282" s="5">
        <v>41666.709120370368</v>
      </c>
      <c r="AE282" t="s">
        <v>220</v>
      </c>
      <c r="AF282" t="s">
        <v>58</v>
      </c>
      <c r="AG282">
        <f>WEEKNUM(AD282)</f>
        <v>5</v>
      </c>
      <c r="AH282" t="s">
        <v>46</v>
      </c>
      <c r="AI282" t="s">
        <v>906</v>
      </c>
      <c r="AJ282" t="s">
        <v>1347</v>
      </c>
      <c r="AK282" s="6" t="str">
        <f t="shared" si="23"/>
        <v>x</v>
      </c>
      <c r="AL282" s="6" t="str">
        <f t="shared" si="24"/>
        <v>x</v>
      </c>
      <c r="AM282" s="6" t="str">
        <f t="shared" si="25"/>
        <v>x</v>
      </c>
      <c r="AN282" s="6" t="str">
        <f t="shared" si="26"/>
        <v>x</v>
      </c>
      <c r="AO282" t="s">
        <v>965</v>
      </c>
      <c r="AP282" t="s">
        <v>965</v>
      </c>
      <c r="AQ282" t="s">
        <v>46</v>
      </c>
      <c r="AR282" t="s">
        <v>906</v>
      </c>
      <c r="AS282" t="s">
        <v>1347</v>
      </c>
      <c r="AT282" s="17" t="s">
        <v>1203</v>
      </c>
    </row>
    <row r="283" spans="2:46">
      <c r="B283" t="s">
        <v>827</v>
      </c>
      <c r="C283" t="s">
        <v>828</v>
      </c>
      <c r="D283" t="s">
        <v>1188</v>
      </c>
      <c r="E283" t="s">
        <v>50</v>
      </c>
      <c r="F283" t="s">
        <v>69</v>
      </c>
      <c r="H283" t="s">
        <v>820</v>
      </c>
      <c r="J283" t="s">
        <v>304</v>
      </c>
      <c r="K283" t="s">
        <v>108</v>
      </c>
      <c r="L283" s="8" t="s">
        <v>581</v>
      </c>
      <c r="M283" t="s">
        <v>305</v>
      </c>
      <c r="N283" s="5">
        <v>41291.682534722226</v>
      </c>
      <c r="O283" s="5">
        <v>41291.378541666665</v>
      </c>
      <c r="P283" s="5">
        <v>41410.473576388889</v>
      </c>
      <c r="Q283" t="s">
        <v>99</v>
      </c>
      <c r="R283" t="s">
        <v>54</v>
      </c>
      <c r="S283" t="s">
        <v>55</v>
      </c>
      <c r="T283" t="s">
        <v>109</v>
      </c>
      <c r="U283" t="s">
        <v>307</v>
      </c>
      <c r="W283" t="s">
        <v>308</v>
      </c>
      <c r="X283" t="s">
        <v>305</v>
      </c>
      <c r="Y283" s="9" t="s">
        <v>1202</v>
      </c>
      <c r="Z283">
        <v>11922</v>
      </c>
      <c r="AA283" t="s">
        <v>49</v>
      </c>
      <c r="AB283" t="s">
        <v>74</v>
      </c>
      <c r="AC283" s="5">
        <v>41291.378541666665</v>
      </c>
      <c r="AD283" s="5">
        <v>41410.473576388889</v>
      </c>
      <c r="AE283" t="s">
        <v>309</v>
      </c>
      <c r="AF283" t="s">
        <v>309</v>
      </c>
      <c r="AG283">
        <f>WEEKNUM(AD283)</f>
        <v>20</v>
      </c>
      <c r="AH283" t="s">
        <v>46</v>
      </c>
      <c r="AI283" t="s">
        <v>901</v>
      </c>
      <c r="AJ283" t="s">
        <v>1347</v>
      </c>
      <c r="AK283" s="6" t="str">
        <f t="shared" si="23"/>
        <v>x</v>
      </c>
      <c r="AL283" s="6" t="str">
        <f t="shared" si="24"/>
        <v>x</v>
      </c>
      <c r="AM283" s="6" t="str">
        <f t="shared" si="25"/>
        <v>x</v>
      </c>
      <c r="AN283" s="6" t="str">
        <f t="shared" si="26"/>
        <v>x</v>
      </c>
      <c r="AO283" t="s">
        <v>827</v>
      </c>
      <c r="AP283" t="s">
        <v>827</v>
      </c>
      <c r="AQ283" t="s">
        <v>46</v>
      </c>
      <c r="AR283" t="s">
        <v>901</v>
      </c>
      <c r="AS283" t="s">
        <v>1347</v>
      </c>
      <c r="AT283" s="9" t="s">
        <v>1202</v>
      </c>
    </row>
    <row r="284" spans="2:46">
      <c r="B284" t="s">
        <v>829</v>
      </c>
      <c r="C284" t="s">
        <v>830</v>
      </c>
      <c r="D284" t="s">
        <v>1188</v>
      </c>
      <c r="E284" t="s">
        <v>50</v>
      </c>
      <c r="F284" t="s">
        <v>69</v>
      </c>
      <c r="H284" t="s">
        <v>820</v>
      </c>
      <c r="J284" t="s">
        <v>304</v>
      </c>
      <c r="K284" t="s">
        <v>108</v>
      </c>
      <c r="L284" s="8" t="s">
        <v>581</v>
      </c>
      <c r="M284" t="s">
        <v>305</v>
      </c>
      <c r="N284" s="5">
        <v>41291.683518518519</v>
      </c>
      <c r="O284" s="5">
        <v>41291.385752314818</v>
      </c>
      <c r="P284" s="5">
        <v>41410.473773148151</v>
      </c>
      <c r="Q284" t="s">
        <v>99</v>
      </c>
      <c r="R284" t="s">
        <v>54</v>
      </c>
      <c r="S284" t="s">
        <v>55</v>
      </c>
      <c r="T284" t="s">
        <v>109</v>
      </c>
      <c r="U284" t="s">
        <v>307</v>
      </c>
      <c r="V284" t="s">
        <v>373</v>
      </c>
      <c r="W284" t="s">
        <v>308</v>
      </c>
      <c r="X284" t="s">
        <v>305</v>
      </c>
      <c r="Y284" s="17" t="s">
        <v>1202</v>
      </c>
      <c r="Z284">
        <v>11922</v>
      </c>
      <c r="AA284" t="s">
        <v>49</v>
      </c>
      <c r="AB284" t="s">
        <v>74</v>
      </c>
      <c r="AC284" s="5">
        <v>41291.385752314818</v>
      </c>
      <c r="AD284" s="5">
        <v>41410.473773148151</v>
      </c>
      <c r="AE284" t="s">
        <v>309</v>
      </c>
      <c r="AF284" t="s">
        <v>309</v>
      </c>
      <c r="AG284">
        <f>WEEKNUM(AD284)</f>
        <v>20</v>
      </c>
      <c r="AH284" t="s">
        <v>46</v>
      </c>
      <c r="AI284" t="s">
        <v>901</v>
      </c>
      <c r="AJ284" t="s">
        <v>1347</v>
      </c>
      <c r="AK284" s="6" t="str">
        <f t="shared" si="23"/>
        <v>x</v>
      </c>
      <c r="AL284" s="6" t="str">
        <f t="shared" si="24"/>
        <v>x</v>
      </c>
      <c r="AM284" s="6" t="str">
        <f t="shared" si="25"/>
        <v>x</v>
      </c>
      <c r="AN284" s="6" t="str">
        <f t="shared" si="26"/>
        <v>x</v>
      </c>
      <c r="AO284" t="s">
        <v>829</v>
      </c>
      <c r="AP284" t="s">
        <v>829</v>
      </c>
      <c r="AQ284" t="s">
        <v>46</v>
      </c>
      <c r="AR284" t="s">
        <v>901</v>
      </c>
      <c r="AS284" t="s">
        <v>1347</v>
      </c>
      <c r="AT284" s="17" t="s">
        <v>1202</v>
      </c>
    </row>
    <row r="285" spans="2:46">
      <c r="B285" t="s">
        <v>831</v>
      </c>
      <c r="C285" t="s">
        <v>832</v>
      </c>
      <c r="D285" t="s">
        <v>1188</v>
      </c>
      <c r="E285" t="s">
        <v>50</v>
      </c>
      <c r="F285" t="s">
        <v>4</v>
      </c>
      <c r="J285" t="s">
        <v>245</v>
      </c>
      <c r="K285" t="s">
        <v>38</v>
      </c>
      <c r="L285" s="8">
        <v>3131</v>
      </c>
      <c r="M285" t="s">
        <v>128</v>
      </c>
      <c r="N285" s="5">
        <v>41323.334293981483</v>
      </c>
      <c r="O285" s="5">
        <v>41291.43608796296</v>
      </c>
      <c r="P285" s="5">
        <v>41479.765462962961</v>
      </c>
      <c r="Q285" t="s">
        <v>173</v>
      </c>
      <c r="R285" t="s">
        <v>54</v>
      </c>
      <c r="S285" t="s">
        <v>55</v>
      </c>
      <c r="T285" t="s">
        <v>74</v>
      </c>
      <c r="U285" t="s">
        <v>375</v>
      </c>
      <c r="V285" t="s">
        <v>104</v>
      </c>
      <c r="X285" t="s">
        <v>271</v>
      </c>
      <c r="Y285" s="17" t="s">
        <v>1164</v>
      </c>
      <c r="Z285" t="s">
        <v>1361</v>
      </c>
      <c r="AA285" t="s">
        <v>219</v>
      </c>
      <c r="AB285" t="s">
        <v>74</v>
      </c>
      <c r="AC285" s="5">
        <v>41291.43608796296</v>
      </c>
      <c r="AD285" s="5">
        <v>41479.765462962961</v>
      </c>
      <c r="AE285" t="s">
        <v>220</v>
      </c>
      <c r="AF285" t="s">
        <v>58</v>
      </c>
      <c r="AG285">
        <f>WEEKNUM(AD285)</f>
        <v>30</v>
      </c>
      <c r="AH285" t="s">
        <v>46</v>
      </c>
      <c r="AI285" t="s">
        <v>906</v>
      </c>
      <c r="AJ285" t="s">
        <v>1347</v>
      </c>
      <c r="AK285" s="6" t="str">
        <f t="shared" si="23"/>
        <v>x</v>
      </c>
      <c r="AL285" s="6" t="str">
        <f t="shared" si="24"/>
        <v>x</v>
      </c>
      <c r="AM285" s="6" t="str">
        <f t="shared" si="25"/>
        <v>x</v>
      </c>
      <c r="AN285" s="6" t="str">
        <f t="shared" si="26"/>
        <v>x</v>
      </c>
      <c r="AO285" t="s">
        <v>831</v>
      </c>
      <c r="AP285" t="s">
        <v>831</v>
      </c>
      <c r="AQ285" t="s">
        <v>46</v>
      </c>
      <c r="AR285" t="s">
        <v>906</v>
      </c>
      <c r="AS285" t="s">
        <v>1347</v>
      </c>
      <c r="AT285" s="17" t="s">
        <v>1164</v>
      </c>
    </row>
    <row r="286" spans="2:46">
      <c r="B286" t="s">
        <v>833</v>
      </c>
      <c r="C286" t="s">
        <v>834</v>
      </c>
      <c r="D286" t="s">
        <v>1188</v>
      </c>
      <c r="E286" t="s">
        <v>50</v>
      </c>
      <c r="F286" t="s">
        <v>4</v>
      </c>
      <c r="J286" t="s">
        <v>245</v>
      </c>
      <c r="K286" t="s">
        <v>38</v>
      </c>
      <c r="L286" t="s">
        <v>1219</v>
      </c>
      <c r="M286" t="s">
        <v>248</v>
      </c>
      <c r="N286" s="5">
        <v>41291.50984953704</v>
      </c>
      <c r="O286" s="5">
        <v>41291.487500000003</v>
      </c>
      <c r="P286" s="5">
        <v>41418.751469907409</v>
      </c>
      <c r="Q286" t="s">
        <v>73</v>
      </c>
      <c r="R286" t="s">
        <v>54</v>
      </c>
      <c r="S286" t="s">
        <v>55</v>
      </c>
      <c r="T286" t="s">
        <v>74</v>
      </c>
      <c r="U286" t="s">
        <v>417</v>
      </c>
      <c r="X286" t="s">
        <v>248</v>
      </c>
      <c r="Y286" s="17" t="s">
        <v>1303</v>
      </c>
      <c r="AA286" t="s">
        <v>219</v>
      </c>
      <c r="AB286" t="s">
        <v>74</v>
      </c>
      <c r="AC286" s="5">
        <v>41291.487500000003</v>
      </c>
      <c r="AD286" s="5">
        <v>41418.751469907409</v>
      </c>
      <c r="AE286" t="s">
        <v>45</v>
      </c>
      <c r="AF286" t="s">
        <v>45</v>
      </c>
      <c r="AG286">
        <f>WEEKNUM(AD286)</f>
        <v>21</v>
      </c>
      <c r="AH286" t="s">
        <v>46</v>
      </c>
      <c r="AI286" t="s">
        <v>903</v>
      </c>
      <c r="AJ286" t="s">
        <v>1347</v>
      </c>
      <c r="AK286" s="6" t="str">
        <f t="shared" si="23"/>
        <v>x</v>
      </c>
      <c r="AL286" s="6" t="str">
        <f t="shared" si="24"/>
        <v>x</v>
      </c>
      <c r="AM286" s="6" t="str">
        <f t="shared" si="25"/>
        <v>x</v>
      </c>
      <c r="AN286" s="6" t="str">
        <f t="shared" si="26"/>
        <v>x</v>
      </c>
      <c r="AO286" t="s">
        <v>833</v>
      </c>
      <c r="AP286" t="s">
        <v>833</v>
      </c>
      <c r="AQ286" t="s">
        <v>46</v>
      </c>
      <c r="AR286" t="s">
        <v>903</v>
      </c>
      <c r="AS286" t="s">
        <v>1326</v>
      </c>
      <c r="AT286" s="17" t="s">
        <v>1303</v>
      </c>
    </row>
    <row r="287" spans="2:46">
      <c r="B287" t="s">
        <v>835</v>
      </c>
      <c r="C287" t="s">
        <v>836</v>
      </c>
      <c r="D287" t="s">
        <v>1188</v>
      </c>
      <c r="E287" t="s">
        <v>50</v>
      </c>
      <c r="F287" t="s">
        <v>4</v>
      </c>
      <c r="J287" t="s">
        <v>245</v>
      </c>
      <c r="K287" t="s">
        <v>47</v>
      </c>
      <c r="L287" s="8"/>
      <c r="M287" t="s">
        <v>321</v>
      </c>
      <c r="N287" s="5">
        <v>41291.514398148145</v>
      </c>
      <c r="O287" s="5">
        <v>41291.494016203702</v>
      </c>
      <c r="P287" s="5">
        <v>41467.632280092592</v>
      </c>
      <c r="Q287" t="s">
        <v>73</v>
      </c>
      <c r="R287" t="s">
        <v>54</v>
      </c>
      <c r="S287" t="s">
        <v>55</v>
      </c>
      <c r="T287" t="s">
        <v>74</v>
      </c>
      <c r="U287" t="s">
        <v>218</v>
      </c>
      <c r="X287" t="s">
        <v>248</v>
      </c>
      <c r="Y287" s="17" t="s">
        <v>1164</v>
      </c>
      <c r="AA287" t="s">
        <v>42</v>
      </c>
      <c r="AB287" t="s">
        <v>74</v>
      </c>
      <c r="AC287" s="5">
        <v>41291.494016203702</v>
      </c>
      <c r="AD287" s="5">
        <v>41467.632280092592</v>
      </c>
      <c r="AE287" t="s">
        <v>220</v>
      </c>
      <c r="AF287" t="s">
        <v>220</v>
      </c>
      <c r="AG287">
        <f>WEEKNUM(AD287)</f>
        <v>28</v>
      </c>
      <c r="AH287" t="s">
        <v>46</v>
      </c>
      <c r="AI287" t="s">
        <v>902</v>
      </c>
      <c r="AJ287" t="s">
        <v>1326</v>
      </c>
      <c r="AK287" s="6" t="str">
        <f t="shared" si="23"/>
        <v>x</v>
      </c>
      <c r="AL287" s="6" t="str">
        <f t="shared" si="24"/>
        <v>x</v>
      </c>
      <c r="AM287" s="6" t="str">
        <f t="shared" si="25"/>
        <v>x</v>
      </c>
      <c r="AN287" s="6" t="str">
        <f t="shared" si="26"/>
        <v>x</v>
      </c>
      <c r="AO287" t="s">
        <v>835</v>
      </c>
      <c r="AP287" t="s">
        <v>835</v>
      </c>
      <c r="AQ287" t="s">
        <v>46</v>
      </c>
      <c r="AR287" t="s">
        <v>902</v>
      </c>
      <c r="AS287" t="s">
        <v>1326</v>
      </c>
      <c r="AT287" s="17" t="s">
        <v>1164</v>
      </c>
    </row>
    <row r="288" spans="2:46">
      <c r="B288" t="s">
        <v>837</v>
      </c>
      <c r="C288" t="s">
        <v>838</v>
      </c>
      <c r="D288" t="s">
        <v>1188</v>
      </c>
      <c r="E288" t="s">
        <v>50</v>
      </c>
      <c r="F288" t="s">
        <v>4</v>
      </c>
      <c r="J288" t="s">
        <v>245</v>
      </c>
      <c r="K288" t="s">
        <v>47</v>
      </c>
      <c r="L288">
        <v>1930</v>
      </c>
      <c r="M288" t="s">
        <v>128</v>
      </c>
      <c r="N288" s="5">
        <v>41445.413622685184</v>
      </c>
      <c r="O288" s="5">
        <v>41292.361284722225</v>
      </c>
      <c r="P288" s="5">
        <v>41583.006331018521</v>
      </c>
      <c r="Q288" t="s">
        <v>99</v>
      </c>
      <c r="R288" t="s">
        <v>54</v>
      </c>
      <c r="S288" t="s">
        <v>55</v>
      </c>
      <c r="T288" t="s">
        <v>74</v>
      </c>
      <c r="U288" t="s">
        <v>415</v>
      </c>
      <c r="X288" t="s">
        <v>494</v>
      </c>
      <c r="Y288" s="17" t="s">
        <v>1309</v>
      </c>
      <c r="Z288" t="s">
        <v>1370</v>
      </c>
      <c r="AA288" t="s">
        <v>63</v>
      </c>
      <c r="AB288" t="s">
        <v>74</v>
      </c>
      <c r="AC288" s="5">
        <v>41292.361284722225</v>
      </c>
      <c r="AD288" s="5">
        <v>41583.782939814817</v>
      </c>
      <c r="AE288" t="s">
        <v>45</v>
      </c>
      <c r="AF288" t="s">
        <v>58</v>
      </c>
      <c r="AG288">
        <f>WEEKNUM(AD288)</f>
        <v>45</v>
      </c>
      <c r="AH288" t="s">
        <v>46</v>
      </c>
      <c r="AI288" t="s">
        <v>904</v>
      </c>
      <c r="AJ288" t="s">
        <v>1326</v>
      </c>
      <c r="AK288" s="6" t="str">
        <f t="shared" si="23"/>
        <v>x</v>
      </c>
      <c r="AL288" s="6" t="str">
        <f t="shared" si="24"/>
        <v>x</v>
      </c>
      <c r="AM288" s="6" t="str">
        <f t="shared" si="25"/>
        <v>x</v>
      </c>
      <c r="AN288" s="6" t="str">
        <f t="shared" si="26"/>
        <v>x</v>
      </c>
      <c r="AO288" t="s">
        <v>837</v>
      </c>
      <c r="AP288" t="s">
        <v>837</v>
      </c>
      <c r="AQ288" t="s">
        <v>46</v>
      </c>
      <c r="AR288" t="s">
        <v>904</v>
      </c>
      <c r="AS288" t="s">
        <v>1347</v>
      </c>
      <c r="AT288" s="17" t="s">
        <v>1309</v>
      </c>
    </row>
    <row r="289" spans="2:46">
      <c r="B289" t="s">
        <v>839</v>
      </c>
      <c r="C289" t="s">
        <v>840</v>
      </c>
      <c r="D289" t="s">
        <v>1188</v>
      </c>
      <c r="E289" t="s">
        <v>50</v>
      </c>
      <c r="F289" t="s">
        <v>4</v>
      </c>
      <c r="J289" t="s">
        <v>37</v>
      </c>
      <c r="K289" t="s">
        <v>38</v>
      </c>
      <c r="M289" t="s">
        <v>321</v>
      </c>
      <c r="N289" s="5">
        <v>41298.419537037036</v>
      </c>
      <c r="O289" s="5">
        <v>41296.436851851853</v>
      </c>
      <c r="P289" s="5">
        <v>41409.464085648149</v>
      </c>
      <c r="Q289" t="s">
        <v>147</v>
      </c>
      <c r="R289" t="s">
        <v>54</v>
      </c>
      <c r="S289" t="s">
        <v>55</v>
      </c>
      <c r="T289" t="s">
        <v>74</v>
      </c>
      <c r="U289" t="s">
        <v>422</v>
      </c>
      <c r="X289" t="s">
        <v>321</v>
      </c>
      <c r="Y289" s="17" t="s">
        <v>1303</v>
      </c>
      <c r="AA289" t="s">
        <v>42</v>
      </c>
      <c r="AB289" t="s">
        <v>74</v>
      </c>
      <c r="AC289" s="5">
        <v>41296.436851851853</v>
      </c>
      <c r="AD289" s="5">
        <v>41409.464085648149</v>
      </c>
      <c r="AE289" t="s">
        <v>45</v>
      </c>
      <c r="AF289" t="s">
        <v>45</v>
      </c>
      <c r="AG289">
        <f>WEEKNUM(AD289)</f>
        <v>20</v>
      </c>
      <c r="AH289" t="s">
        <v>46</v>
      </c>
      <c r="AI289" t="s">
        <v>903</v>
      </c>
      <c r="AJ289" t="s">
        <v>1347</v>
      </c>
      <c r="AK289" s="6" t="str">
        <f t="shared" si="23"/>
        <v>x</v>
      </c>
      <c r="AL289" s="6" t="str">
        <f t="shared" si="24"/>
        <v>x</v>
      </c>
      <c r="AM289" s="6" t="str">
        <f t="shared" si="25"/>
        <v>x</v>
      </c>
      <c r="AN289" s="6" t="str">
        <f t="shared" si="26"/>
        <v>x</v>
      </c>
      <c r="AO289" t="s">
        <v>839</v>
      </c>
      <c r="AP289" t="s">
        <v>839</v>
      </c>
      <c r="AQ289" t="s">
        <v>46</v>
      </c>
      <c r="AR289" t="s">
        <v>903</v>
      </c>
      <c r="AS289" t="s">
        <v>1323</v>
      </c>
      <c r="AT289" s="17" t="s">
        <v>1303</v>
      </c>
    </row>
    <row r="290" spans="2:46">
      <c r="B290" t="s">
        <v>841</v>
      </c>
      <c r="C290" t="s">
        <v>842</v>
      </c>
      <c r="D290" t="s">
        <v>1188</v>
      </c>
      <c r="E290" t="s">
        <v>50</v>
      </c>
      <c r="F290" t="s">
        <v>4</v>
      </c>
      <c r="J290" t="s">
        <v>72</v>
      </c>
      <c r="K290" t="s">
        <v>64</v>
      </c>
      <c r="M290" t="s">
        <v>321</v>
      </c>
      <c r="N290" s="5">
        <v>41297.443009259259</v>
      </c>
      <c r="O290" s="5">
        <v>41296.444699074076</v>
      </c>
      <c r="P290" s="5">
        <v>41467.633159722223</v>
      </c>
      <c r="Q290" t="s">
        <v>99</v>
      </c>
      <c r="R290" t="s">
        <v>326</v>
      </c>
      <c r="S290" t="s">
        <v>55</v>
      </c>
      <c r="T290" t="s">
        <v>74</v>
      </c>
      <c r="U290" t="s">
        <v>218</v>
      </c>
      <c r="X290" t="s">
        <v>321</v>
      </c>
      <c r="Y290" s="17" t="s">
        <v>1164</v>
      </c>
      <c r="AA290" t="s">
        <v>49</v>
      </c>
      <c r="AB290" t="s">
        <v>74</v>
      </c>
      <c r="AC290" s="5">
        <v>41296.444699074076</v>
      </c>
      <c r="AD290" s="5">
        <v>41467.633159722223</v>
      </c>
      <c r="AE290" t="s">
        <v>220</v>
      </c>
      <c r="AF290" t="s">
        <v>220</v>
      </c>
      <c r="AG290">
        <f>WEEKNUM(AD290)</f>
        <v>28</v>
      </c>
      <c r="AH290" t="s">
        <v>46</v>
      </c>
      <c r="AI290" t="s">
        <v>902</v>
      </c>
      <c r="AJ290" t="s">
        <v>1323</v>
      </c>
      <c r="AK290" s="6" t="str">
        <f t="shared" si="23"/>
        <v>x</v>
      </c>
      <c r="AL290" s="6" t="str">
        <f t="shared" si="24"/>
        <v>x</v>
      </c>
      <c r="AM290" s="6" t="str">
        <f t="shared" si="25"/>
        <v>x</v>
      </c>
      <c r="AN290" s="6" t="str">
        <f t="shared" si="26"/>
        <v>x</v>
      </c>
      <c r="AO290" t="s">
        <v>841</v>
      </c>
      <c r="AP290" t="s">
        <v>841</v>
      </c>
      <c r="AQ290" t="s">
        <v>46</v>
      </c>
      <c r="AR290" t="s">
        <v>902</v>
      </c>
      <c r="AS290" t="s">
        <v>1570</v>
      </c>
      <c r="AT290" s="17" t="s">
        <v>1164</v>
      </c>
    </row>
    <row r="291" spans="2:46">
      <c r="B291" t="s">
        <v>843</v>
      </c>
      <c r="C291" t="s">
        <v>844</v>
      </c>
      <c r="D291" t="s">
        <v>1188</v>
      </c>
      <c r="E291" t="s">
        <v>50</v>
      </c>
      <c r="F291" t="s">
        <v>4</v>
      </c>
      <c r="J291" t="s">
        <v>37</v>
      </c>
      <c r="K291" t="s">
        <v>38</v>
      </c>
      <c r="M291" t="s">
        <v>321</v>
      </c>
      <c r="N291" s="5">
        <v>41298.420694444445</v>
      </c>
      <c r="O291" s="5">
        <v>41298.407696759263</v>
      </c>
      <c r="P291" s="5">
        <v>41458.82608796296</v>
      </c>
      <c r="Q291" t="s">
        <v>147</v>
      </c>
      <c r="R291" t="s">
        <v>54</v>
      </c>
      <c r="S291" t="s">
        <v>55</v>
      </c>
      <c r="T291" t="s">
        <v>74</v>
      </c>
      <c r="U291" t="s">
        <v>318</v>
      </c>
      <c r="X291" t="s">
        <v>321</v>
      </c>
      <c r="Y291" s="17" t="s">
        <v>1303</v>
      </c>
      <c r="AA291" t="s">
        <v>42</v>
      </c>
      <c r="AB291" t="s">
        <v>74</v>
      </c>
      <c r="AC291" s="5">
        <v>41298.407696759263</v>
      </c>
      <c r="AD291" s="5">
        <v>41458.82608796296</v>
      </c>
      <c r="AE291" t="s">
        <v>45</v>
      </c>
      <c r="AF291" t="s">
        <v>45</v>
      </c>
      <c r="AG291">
        <f>WEEKNUM(AD291)</f>
        <v>27</v>
      </c>
      <c r="AH291" t="s">
        <v>46</v>
      </c>
      <c r="AI291" t="s">
        <v>903</v>
      </c>
      <c r="AJ291" t="s">
        <v>1570</v>
      </c>
      <c r="AK291" s="6" t="str">
        <f t="shared" si="23"/>
        <v>x</v>
      </c>
      <c r="AL291" s="6" t="str">
        <f t="shared" si="24"/>
        <v>x</v>
      </c>
      <c r="AM291" s="6" t="str">
        <f t="shared" si="25"/>
        <v>x</v>
      </c>
      <c r="AN291" s="6" t="str">
        <f t="shared" si="26"/>
        <v>x</v>
      </c>
      <c r="AO291" t="s">
        <v>843</v>
      </c>
      <c r="AP291" t="s">
        <v>843</v>
      </c>
      <c r="AQ291" t="s">
        <v>46</v>
      </c>
      <c r="AR291" t="s">
        <v>903</v>
      </c>
      <c r="AS291" t="s">
        <v>1325</v>
      </c>
      <c r="AT291" s="17" t="s">
        <v>1303</v>
      </c>
    </row>
    <row r="292" spans="2:46">
      <c r="B292" t="s">
        <v>923</v>
      </c>
      <c r="C292" t="s">
        <v>924</v>
      </c>
      <c r="D292" t="s">
        <v>1188</v>
      </c>
      <c r="E292" t="s">
        <v>50</v>
      </c>
      <c r="F292" t="s">
        <v>4</v>
      </c>
      <c r="I292" t="s">
        <v>925</v>
      </c>
      <c r="J292" t="s">
        <v>117</v>
      </c>
      <c r="K292" t="s">
        <v>38</v>
      </c>
      <c r="L292" s="8">
        <v>289528962898</v>
      </c>
      <c r="M292" t="s">
        <v>439</v>
      </c>
      <c r="N292" s="5">
        <v>41347.526678240742</v>
      </c>
      <c r="O292" s="5">
        <v>41298.745659722219</v>
      </c>
      <c r="P292" s="5">
        <v>41355.415185185186</v>
      </c>
      <c r="Q292" t="s">
        <v>133</v>
      </c>
      <c r="R292" t="s">
        <v>54</v>
      </c>
      <c r="S292" t="s">
        <v>55</v>
      </c>
      <c r="T292" t="s">
        <v>74</v>
      </c>
      <c r="U292" t="s">
        <v>320</v>
      </c>
      <c r="X292" t="s">
        <v>248</v>
      </c>
      <c r="Y292" s="17" t="s">
        <v>1303</v>
      </c>
      <c r="Z292" t="s">
        <v>948</v>
      </c>
      <c r="AA292" t="s">
        <v>49</v>
      </c>
      <c r="AB292" t="s">
        <v>74</v>
      </c>
      <c r="AC292" s="5">
        <v>41298.745659722219</v>
      </c>
      <c r="AD292" s="5">
        <v>41430.672337962962</v>
      </c>
      <c r="AE292" t="s">
        <v>45</v>
      </c>
      <c r="AF292" t="s">
        <v>58</v>
      </c>
      <c r="AG292">
        <f>WEEKNUM(AD292)</f>
        <v>23</v>
      </c>
      <c r="AH292" t="s">
        <v>46</v>
      </c>
      <c r="AI292" t="s">
        <v>906</v>
      </c>
      <c r="AJ292" t="s">
        <v>1325</v>
      </c>
      <c r="AK292" s="6" t="str">
        <f t="shared" si="23"/>
        <v>x</v>
      </c>
      <c r="AL292" s="6" t="str">
        <f t="shared" si="24"/>
        <v>x</v>
      </c>
      <c r="AM292" s="6" t="str">
        <f t="shared" si="25"/>
        <v>x</v>
      </c>
      <c r="AN292" s="6" t="str">
        <f t="shared" si="26"/>
        <v>x</v>
      </c>
      <c r="AO292" t="s">
        <v>923</v>
      </c>
      <c r="AP292" t="s">
        <v>923</v>
      </c>
      <c r="AQ292" t="s">
        <v>46</v>
      </c>
      <c r="AR292" t="s">
        <v>906</v>
      </c>
      <c r="AS292" t="s">
        <v>1347</v>
      </c>
      <c r="AT292" s="17" t="s">
        <v>1303</v>
      </c>
    </row>
    <row r="293" spans="2:46">
      <c r="B293" t="s">
        <v>926</v>
      </c>
      <c r="C293" t="s">
        <v>927</v>
      </c>
      <c r="D293" t="s">
        <v>1188</v>
      </c>
      <c r="E293" t="s">
        <v>50</v>
      </c>
      <c r="F293" t="s">
        <v>4</v>
      </c>
      <c r="I293" t="s">
        <v>925</v>
      </c>
      <c r="J293" t="s">
        <v>84</v>
      </c>
      <c r="K293" t="s">
        <v>38</v>
      </c>
      <c r="L293" s="8">
        <v>289528962897</v>
      </c>
      <c r="M293" t="s">
        <v>439</v>
      </c>
      <c r="N293" s="5">
        <v>41347.526030092595</v>
      </c>
      <c r="O293" s="5">
        <v>41298.756631944445</v>
      </c>
      <c r="P293" s="5">
        <v>41481.68959490741</v>
      </c>
      <c r="Q293" t="s">
        <v>133</v>
      </c>
      <c r="R293" t="s">
        <v>54</v>
      </c>
      <c r="S293" t="s">
        <v>55</v>
      </c>
      <c r="T293" t="s">
        <v>74</v>
      </c>
      <c r="U293" t="s">
        <v>320</v>
      </c>
      <c r="X293" t="s">
        <v>248</v>
      </c>
      <c r="Y293" s="17" t="s">
        <v>1164</v>
      </c>
      <c r="Z293" t="s">
        <v>948</v>
      </c>
      <c r="AA293" t="s">
        <v>49</v>
      </c>
      <c r="AB293" t="s">
        <v>74</v>
      </c>
      <c r="AC293" s="5">
        <v>41298.756631944445</v>
      </c>
      <c r="AD293" s="5">
        <v>41481.68959490741</v>
      </c>
      <c r="AE293" t="s">
        <v>220</v>
      </c>
      <c r="AF293" t="s">
        <v>58</v>
      </c>
      <c r="AG293">
        <f>WEEKNUM(AD293)</f>
        <v>30</v>
      </c>
      <c r="AH293" t="s">
        <v>46</v>
      </c>
      <c r="AI293" t="s">
        <v>906</v>
      </c>
      <c r="AJ293" t="s">
        <v>1347</v>
      </c>
      <c r="AK293" s="6" t="str">
        <f t="shared" si="23"/>
        <v>x</v>
      </c>
      <c r="AL293" s="6" t="str">
        <f t="shared" si="24"/>
        <v>x</v>
      </c>
      <c r="AM293" s="6" t="str">
        <f t="shared" si="25"/>
        <v>x</v>
      </c>
      <c r="AN293" s="6" t="str">
        <f t="shared" si="26"/>
        <v>x</v>
      </c>
      <c r="AO293" t="s">
        <v>926</v>
      </c>
      <c r="AP293" t="s">
        <v>926</v>
      </c>
      <c r="AQ293" t="s">
        <v>46</v>
      </c>
      <c r="AR293" t="s">
        <v>906</v>
      </c>
      <c r="AS293" t="s">
        <v>1347</v>
      </c>
      <c r="AT293" s="17" t="s">
        <v>1164</v>
      </c>
    </row>
    <row r="294" spans="2:46">
      <c r="B294" t="s">
        <v>845</v>
      </c>
      <c r="C294" t="s">
        <v>846</v>
      </c>
      <c r="D294" t="s">
        <v>1188</v>
      </c>
      <c r="E294" t="s">
        <v>50</v>
      </c>
      <c r="F294" t="s">
        <v>4</v>
      </c>
      <c r="J294" t="s">
        <v>37</v>
      </c>
      <c r="K294" t="s">
        <v>47</v>
      </c>
      <c r="L294" s="8"/>
      <c r="M294" t="s">
        <v>321</v>
      </c>
      <c r="N294" s="5">
        <v>41302.348865740743</v>
      </c>
      <c r="O294" s="5">
        <v>41299.519525462965</v>
      </c>
      <c r="P294" s="5">
        <v>41452.427766203706</v>
      </c>
      <c r="Q294" t="s">
        <v>99</v>
      </c>
      <c r="R294" t="s">
        <v>326</v>
      </c>
      <c r="S294" t="s">
        <v>55</v>
      </c>
      <c r="T294" t="s">
        <v>74</v>
      </c>
      <c r="U294" t="s">
        <v>318</v>
      </c>
      <c r="X294" t="s">
        <v>321</v>
      </c>
      <c r="Y294" s="17" t="s">
        <v>1476</v>
      </c>
      <c r="AA294" t="s">
        <v>49</v>
      </c>
      <c r="AB294" t="s">
        <v>74</v>
      </c>
      <c r="AC294" s="5">
        <v>41299.519525462965</v>
      </c>
      <c r="AD294" s="5">
        <v>41452.427766203706</v>
      </c>
      <c r="AE294" t="s">
        <v>45</v>
      </c>
      <c r="AF294" t="s">
        <v>45</v>
      </c>
      <c r="AG294">
        <f>WEEKNUM(AD294)</f>
        <v>26</v>
      </c>
      <c r="AH294" t="s">
        <v>46</v>
      </c>
      <c r="AI294" t="s">
        <v>903</v>
      </c>
      <c r="AJ294" t="s">
        <v>1347</v>
      </c>
      <c r="AK294" s="6" t="str">
        <f t="shared" si="23"/>
        <v>x</v>
      </c>
      <c r="AL294" s="6" t="str">
        <f t="shared" si="24"/>
        <v>x</v>
      </c>
      <c r="AM294" s="6" t="str">
        <f t="shared" si="25"/>
        <v>x</v>
      </c>
      <c r="AN294" s="6" t="str">
        <f t="shared" si="26"/>
        <v>x</v>
      </c>
      <c r="AO294" t="s">
        <v>845</v>
      </c>
      <c r="AP294" t="s">
        <v>845</v>
      </c>
      <c r="AQ294" t="s">
        <v>46</v>
      </c>
      <c r="AR294" t="s">
        <v>903</v>
      </c>
      <c r="AS294" t="s">
        <v>1547</v>
      </c>
      <c r="AT294" s="17" t="s">
        <v>1476</v>
      </c>
    </row>
    <row r="295" spans="2:46">
      <c r="B295" t="s">
        <v>847</v>
      </c>
      <c r="C295" t="s">
        <v>848</v>
      </c>
      <c r="D295" t="s">
        <v>35</v>
      </c>
      <c r="E295" t="s">
        <v>36</v>
      </c>
      <c r="F295" t="s">
        <v>4</v>
      </c>
      <c r="G295" t="s">
        <v>849</v>
      </c>
      <c r="H295" t="s">
        <v>850</v>
      </c>
      <c r="J295" t="s">
        <v>37</v>
      </c>
      <c r="K295" t="s">
        <v>47</v>
      </c>
      <c r="L295" s="8">
        <v>2492</v>
      </c>
      <c r="M295" t="s">
        <v>39</v>
      </c>
      <c r="N295" s="5">
        <v>41326.5781712963</v>
      </c>
      <c r="O295" s="5">
        <v>41299.52380787037</v>
      </c>
      <c r="P295" s="5"/>
      <c r="T295" t="s">
        <v>109</v>
      </c>
      <c r="X295" t="s">
        <v>55</v>
      </c>
      <c r="Y295" s="17" t="s">
        <v>1123</v>
      </c>
      <c r="AA295" t="s">
        <v>49</v>
      </c>
      <c r="AB295" t="s">
        <v>43</v>
      </c>
      <c r="AC295" s="5">
        <v>41299.52380787037</v>
      </c>
      <c r="AD295" s="5"/>
      <c r="AE295" t="s">
        <v>45</v>
      </c>
      <c r="AF295" t="s">
        <v>45</v>
      </c>
      <c r="AG295">
        <f>WEEKNUM(AD295)</f>
        <v>0</v>
      </c>
      <c r="AH295" t="s">
        <v>59</v>
      </c>
      <c r="AI295" t="s">
        <v>888</v>
      </c>
      <c r="AJ295" t="s">
        <v>1547</v>
      </c>
      <c r="AK295" s="6" t="str">
        <f t="shared" si="23"/>
        <v>x</v>
      </c>
      <c r="AL295" s="6" t="str">
        <f t="shared" si="24"/>
        <v>x</v>
      </c>
      <c r="AM295" s="6" t="str">
        <f t="shared" si="25"/>
        <v>x</v>
      </c>
      <c r="AN295" s="6" t="str">
        <f t="shared" si="26"/>
        <v>x</v>
      </c>
      <c r="AO295" t="s">
        <v>847</v>
      </c>
      <c r="AP295" t="s">
        <v>847</v>
      </c>
      <c r="AQ295" t="s">
        <v>59</v>
      </c>
      <c r="AR295" t="s">
        <v>888</v>
      </c>
      <c r="AS295" t="s">
        <v>1347</v>
      </c>
      <c r="AT295" s="17" t="s">
        <v>1123</v>
      </c>
    </row>
    <row r="296" spans="2:46">
      <c r="B296" t="s">
        <v>851</v>
      </c>
      <c r="C296" t="s">
        <v>852</v>
      </c>
      <c r="D296" t="s">
        <v>1188</v>
      </c>
      <c r="E296" t="s">
        <v>50</v>
      </c>
      <c r="F296" t="s">
        <v>4</v>
      </c>
      <c r="J296" t="s">
        <v>37</v>
      </c>
      <c r="K296" t="s">
        <v>47</v>
      </c>
      <c r="L296" s="8"/>
      <c r="M296" t="s">
        <v>321</v>
      </c>
      <c r="N296" s="5">
        <v>41302.352083333331</v>
      </c>
      <c r="O296" s="5">
        <v>41299.52511574074</v>
      </c>
      <c r="P296" s="5">
        <v>41458.827025462961</v>
      </c>
      <c r="Q296" t="s">
        <v>147</v>
      </c>
      <c r="R296" t="s">
        <v>54</v>
      </c>
      <c r="S296" t="s">
        <v>55</v>
      </c>
      <c r="T296" t="s">
        <v>118</v>
      </c>
      <c r="U296" t="s">
        <v>318</v>
      </c>
      <c r="X296" t="s">
        <v>321</v>
      </c>
      <c r="Y296" s="17" t="s">
        <v>1303</v>
      </c>
      <c r="AA296" t="s">
        <v>63</v>
      </c>
      <c r="AB296" t="s">
        <v>74</v>
      </c>
      <c r="AC296" s="5">
        <v>41299.52511574074</v>
      </c>
      <c r="AD296" s="5">
        <v>41458.827025462961</v>
      </c>
      <c r="AE296" t="s">
        <v>45</v>
      </c>
      <c r="AF296" t="s">
        <v>45</v>
      </c>
      <c r="AG296">
        <f>WEEKNUM(AD296)</f>
        <v>27</v>
      </c>
      <c r="AH296" t="s">
        <v>46</v>
      </c>
      <c r="AI296" t="s">
        <v>903</v>
      </c>
      <c r="AJ296" t="s">
        <v>1347</v>
      </c>
      <c r="AK296" s="6" t="str">
        <f t="shared" si="23"/>
        <v>x</v>
      </c>
      <c r="AL296" s="6" t="str">
        <f t="shared" si="24"/>
        <v>x</v>
      </c>
      <c r="AM296" s="6" t="str">
        <f t="shared" si="25"/>
        <v>x</v>
      </c>
      <c r="AN296" s="6" t="str">
        <f t="shared" si="26"/>
        <v>x</v>
      </c>
      <c r="AO296" t="s">
        <v>851</v>
      </c>
      <c r="AP296" t="s">
        <v>851</v>
      </c>
      <c r="AQ296" t="s">
        <v>46</v>
      </c>
      <c r="AR296" t="s">
        <v>903</v>
      </c>
      <c r="AS296" t="s">
        <v>1324</v>
      </c>
      <c r="AT296" s="17" t="s">
        <v>1303</v>
      </c>
    </row>
    <row r="297" spans="2:46">
      <c r="B297" t="s">
        <v>853</v>
      </c>
      <c r="C297" t="s">
        <v>854</v>
      </c>
      <c r="D297" t="s">
        <v>1188</v>
      </c>
      <c r="E297" t="s">
        <v>50</v>
      </c>
      <c r="F297" t="s">
        <v>4</v>
      </c>
      <c r="J297" t="s">
        <v>37</v>
      </c>
      <c r="K297" t="s">
        <v>47</v>
      </c>
      <c r="L297" s="8"/>
      <c r="M297" t="s">
        <v>321</v>
      </c>
      <c r="N297" s="5">
        <v>41302.354004629633</v>
      </c>
      <c r="O297" s="5">
        <v>41299.527870370373</v>
      </c>
      <c r="P297" s="5">
        <v>41414.794374999998</v>
      </c>
      <c r="Q297" t="s">
        <v>147</v>
      </c>
      <c r="R297" t="s">
        <v>54</v>
      </c>
      <c r="S297" t="s">
        <v>55</v>
      </c>
      <c r="T297" t="s">
        <v>118</v>
      </c>
      <c r="U297" t="s">
        <v>318</v>
      </c>
      <c r="X297" t="s">
        <v>321</v>
      </c>
      <c r="Y297" s="17" t="s">
        <v>1303</v>
      </c>
      <c r="AA297" t="s">
        <v>49</v>
      </c>
      <c r="AB297" t="s">
        <v>74</v>
      </c>
      <c r="AC297" s="5">
        <v>41299.527870370373</v>
      </c>
      <c r="AD297" s="5">
        <v>41414.794374999998</v>
      </c>
      <c r="AE297" t="s">
        <v>45</v>
      </c>
      <c r="AF297" t="s">
        <v>45</v>
      </c>
      <c r="AG297">
        <f>WEEKNUM(AD297)</f>
        <v>21</v>
      </c>
      <c r="AH297" t="s">
        <v>46</v>
      </c>
      <c r="AI297" t="s">
        <v>903</v>
      </c>
      <c r="AJ297" t="s">
        <v>1324</v>
      </c>
      <c r="AK297" s="6" t="str">
        <f t="shared" si="23"/>
        <v>x</v>
      </c>
      <c r="AL297" s="6" t="str">
        <f t="shared" si="24"/>
        <v>x</v>
      </c>
      <c r="AM297" s="6" t="str">
        <f t="shared" si="25"/>
        <v>x</v>
      </c>
      <c r="AN297" s="6" t="str">
        <f t="shared" si="26"/>
        <v>x</v>
      </c>
      <c r="AO297" t="s">
        <v>853</v>
      </c>
      <c r="AP297" t="s">
        <v>853</v>
      </c>
      <c r="AQ297" t="s">
        <v>46</v>
      </c>
      <c r="AR297" t="s">
        <v>903</v>
      </c>
      <c r="AS297" t="s">
        <v>1548</v>
      </c>
      <c r="AT297" s="17" t="s">
        <v>1303</v>
      </c>
    </row>
    <row r="298" spans="2:46">
      <c r="B298" t="s">
        <v>855</v>
      </c>
      <c r="C298" t="s">
        <v>856</v>
      </c>
      <c r="D298" t="s">
        <v>1188</v>
      </c>
      <c r="E298" t="s">
        <v>50</v>
      </c>
      <c r="F298" t="s">
        <v>4</v>
      </c>
      <c r="J298" t="s">
        <v>117</v>
      </c>
      <c r="K298" t="s">
        <v>47</v>
      </c>
      <c r="L298" s="8" t="s">
        <v>928</v>
      </c>
      <c r="M298" t="s">
        <v>278</v>
      </c>
      <c r="N298" s="5">
        <v>41326.641643518517</v>
      </c>
      <c r="O298" s="5">
        <v>41299.884525462963</v>
      </c>
      <c r="P298" s="5">
        <v>41418.731851851851</v>
      </c>
      <c r="Q298" t="s">
        <v>127</v>
      </c>
      <c r="R298" t="s">
        <v>54</v>
      </c>
      <c r="S298" t="s">
        <v>55</v>
      </c>
      <c r="T298" t="s">
        <v>74</v>
      </c>
      <c r="U298" t="s">
        <v>303</v>
      </c>
      <c r="V298" t="s">
        <v>104</v>
      </c>
      <c r="W298" t="s">
        <v>929</v>
      </c>
      <c r="X298" t="s">
        <v>393</v>
      </c>
      <c r="Y298" s="17" t="s">
        <v>1303</v>
      </c>
      <c r="AA298" t="s">
        <v>49</v>
      </c>
      <c r="AB298" t="s">
        <v>74</v>
      </c>
      <c r="AC298" s="5">
        <v>41299.884525462963</v>
      </c>
      <c r="AD298" s="5">
        <v>41418.731851851851</v>
      </c>
      <c r="AE298" t="s">
        <v>45</v>
      </c>
      <c r="AF298" t="s">
        <v>45</v>
      </c>
      <c r="AG298">
        <f>WEEKNUM(AD298)</f>
        <v>21</v>
      </c>
      <c r="AH298" t="s">
        <v>46</v>
      </c>
      <c r="AI298" t="s">
        <v>904</v>
      </c>
      <c r="AJ298" t="s">
        <v>1548</v>
      </c>
      <c r="AK298" s="6" t="str">
        <f t="shared" si="23"/>
        <v>x</v>
      </c>
      <c r="AL298" s="6" t="str">
        <f t="shared" si="24"/>
        <v>x</v>
      </c>
      <c r="AM298" s="6" t="str">
        <f t="shared" si="25"/>
        <v>x</v>
      </c>
      <c r="AN298" s="6" t="str">
        <f t="shared" si="26"/>
        <v>x</v>
      </c>
      <c r="AO298" t="s">
        <v>855</v>
      </c>
      <c r="AP298" t="s">
        <v>855</v>
      </c>
      <c r="AQ298" t="s">
        <v>46</v>
      </c>
      <c r="AR298" t="s">
        <v>904</v>
      </c>
      <c r="AS298" t="s">
        <v>1347</v>
      </c>
      <c r="AT298" s="17" t="s">
        <v>1303</v>
      </c>
    </row>
    <row r="299" spans="2:46">
      <c r="B299" t="s">
        <v>857</v>
      </c>
      <c r="C299" t="s">
        <v>858</v>
      </c>
      <c r="D299" t="s">
        <v>1188</v>
      </c>
      <c r="E299" t="s">
        <v>50</v>
      </c>
      <c r="F299" t="s">
        <v>4</v>
      </c>
      <c r="H299" t="s">
        <v>859</v>
      </c>
      <c r="J299" t="s">
        <v>117</v>
      </c>
      <c r="K299" t="s">
        <v>47</v>
      </c>
      <c r="L299" s="8"/>
      <c r="M299" t="s">
        <v>248</v>
      </c>
      <c r="N299" s="5">
        <v>41303.385682870372</v>
      </c>
      <c r="O299" s="5">
        <v>41303.320844907408</v>
      </c>
      <c r="P299" s="5">
        <v>41418.750023148146</v>
      </c>
      <c r="Q299" t="s">
        <v>73</v>
      </c>
      <c r="R299" t="s">
        <v>54</v>
      </c>
      <c r="S299" t="s">
        <v>55</v>
      </c>
      <c r="T299" t="s">
        <v>74</v>
      </c>
      <c r="U299" t="s">
        <v>244</v>
      </c>
      <c r="X299" t="s">
        <v>209</v>
      </c>
      <c r="Y299" s="17" t="s">
        <v>1303</v>
      </c>
      <c r="Z299">
        <v>11840</v>
      </c>
      <c r="AA299" t="s">
        <v>49</v>
      </c>
      <c r="AB299" t="s">
        <v>74</v>
      </c>
      <c r="AC299" s="5">
        <v>41303.320844907408</v>
      </c>
      <c r="AD299" s="5">
        <v>41418.750023148146</v>
      </c>
      <c r="AE299" t="s">
        <v>45</v>
      </c>
      <c r="AF299" t="s">
        <v>45</v>
      </c>
      <c r="AG299">
        <f>WEEKNUM(AD299)</f>
        <v>21</v>
      </c>
      <c r="AH299" t="s">
        <v>46</v>
      </c>
      <c r="AI299" t="s">
        <v>903</v>
      </c>
      <c r="AJ299" t="s">
        <v>1347</v>
      </c>
      <c r="AK299" s="6" t="str">
        <f t="shared" si="23"/>
        <v>x</v>
      </c>
      <c r="AL299" s="6" t="str">
        <f t="shared" si="24"/>
        <v>x</v>
      </c>
      <c r="AM299" s="6" t="str">
        <f t="shared" si="25"/>
        <v>x</v>
      </c>
      <c r="AN299" s="6" t="str">
        <f t="shared" si="26"/>
        <v>x</v>
      </c>
      <c r="AO299" t="s">
        <v>857</v>
      </c>
      <c r="AP299" t="s">
        <v>857</v>
      </c>
      <c r="AQ299" t="s">
        <v>46</v>
      </c>
      <c r="AR299" t="s">
        <v>903</v>
      </c>
      <c r="AS299" t="s">
        <v>1326</v>
      </c>
      <c r="AT299" s="17" t="s">
        <v>1303</v>
      </c>
    </row>
    <row r="300" spans="2:46">
      <c r="B300" t="s">
        <v>860</v>
      </c>
      <c r="C300" t="s">
        <v>861</v>
      </c>
      <c r="D300" t="s">
        <v>67</v>
      </c>
      <c r="E300" t="s">
        <v>68</v>
      </c>
      <c r="F300" t="s">
        <v>4</v>
      </c>
      <c r="J300" t="s">
        <v>247</v>
      </c>
      <c r="K300" t="s">
        <v>38</v>
      </c>
      <c r="L300" s="8"/>
      <c r="M300" t="s">
        <v>240</v>
      </c>
      <c r="N300" s="5">
        <v>41323.741041666668</v>
      </c>
      <c r="O300" s="5">
        <v>41303.402662037035</v>
      </c>
      <c r="P300" s="5">
        <v>41313.443518518521</v>
      </c>
      <c r="Q300" t="s">
        <v>249</v>
      </c>
      <c r="R300" t="s">
        <v>54</v>
      </c>
      <c r="T300" t="s">
        <v>109</v>
      </c>
      <c r="U300" t="s">
        <v>250</v>
      </c>
      <c r="V300" t="s">
        <v>104</v>
      </c>
      <c r="W300" t="s">
        <v>893</v>
      </c>
      <c r="X300" t="s">
        <v>251</v>
      </c>
      <c r="Y300" s="17" t="s">
        <v>1236</v>
      </c>
      <c r="AA300" t="s">
        <v>42</v>
      </c>
      <c r="AB300" t="s">
        <v>74</v>
      </c>
      <c r="AC300" s="5">
        <v>41303.402662037035</v>
      </c>
      <c r="AD300" s="5"/>
      <c r="AE300" t="s">
        <v>45</v>
      </c>
      <c r="AF300" t="s">
        <v>45</v>
      </c>
      <c r="AG300">
        <f>WEEKNUM(AD300)</f>
        <v>0</v>
      </c>
      <c r="AH300" t="s">
        <v>46</v>
      </c>
      <c r="AI300" t="s">
        <v>1535</v>
      </c>
      <c r="AJ300" t="s">
        <v>1326</v>
      </c>
      <c r="AK300" s="6" t="str">
        <f t="shared" si="23"/>
        <v>x</v>
      </c>
      <c r="AL300" s="6" t="str">
        <f t="shared" si="24"/>
        <v>x</v>
      </c>
      <c r="AM300" s="6" t="str">
        <f t="shared" si="25"/>
        <v>x</v>
      </c>
      <c r="AN300" s="6" t="str">
        <f t="shared" si="26"/>
        <v>x</v>
      </c>
      <c r="AO300" t="s">
        <v>860</v>
      </c>
      <c r="AP300" t="s">
        <v>860</v>
      </c>
      <c r="AQ300" t="s">
        <v>46</v>
      </c>
      <c r="AR300" t="s">
        <v>1535</v>
      </c>
      <c r="AS300" t="s">
        <v>1536</v>
      </c>
      <c r="AT300" s="17" t="s">
        <v>1236</v>
      </c>
    </row>
    <row r="301" spans="2:46">
      <c r="B301" t="s">
        <v>862</v>
      </c>
      <c r="C301" t="s">
        <v>863</v>
      </c>
      <c r="D301" t="s">
        <v>1188</v>
      </c>
      <c r="E301" t="s">
        <v>50</v>
      </c>
      <c r="F301" t="s">
        <v>4</v>
      </c>
      <c r="J301" t="s">
        <v>37</v>
      </c>
      <c r="K301" t="s">
        <v>47</v>
      </c>
      <c r="L301" s="8"/>
      <c r="M301" t="s">
        <v>321</v>
      </c>
      <c r="N301" s="5">
        <v>41304.377210648148</v>
      </c>
      <c r="O301" s="5">
        <v>41303.708391203705</v>
      </c>
      <c r="P301" s="5">
        <v>41418.732627314814</v>
      </c>
      <c r="Q301" t="s">
        <v>133</v>
      </c>
      <c r="R301" t="s">
        <v>54</v>
      </c>
      <c r="S301" t="s">
        <v>55</v>
      </c>
      <c r="T301" t="s">
        <v>118</v>
      </c>
      <c r="U301" t="s">
        <v>318</v>
      </c>
      <c r="X301" t="s">
        <v>321</v>
      </c>
      <c r="Y301" s="17" t="s">
        <v>1303</v>
      </c>
      <c r="AA301" t="s">
        <v>49</v>
      </c>
      <c r="AB301" t="s">
        <v>74</v>
      </c>
      <c r="AC301" s="5">
        <v>41303.708391203705</v>
      </c>
      <c r="AD301" s="5">
        <v>41418.732627314814</v>
      </c>
      <c r="AE301" t="s">
        <v>45</v>
      </c>
      <c r="AF301" t="s">
        <v>45</v>
      </c>
      <c r="AG301">
        <f>WEEKNUM(AD301)</f>
        <v>21</v>
      </c>
      <c r="AH301" t="s">
        <v>46</v>
      </c>
      <c r="AI301" t="s">
        <v>903</v>
      </c>
      <c r="AJ301" t="s">
        <v>1536</v>
      </c>
      <c r="AK301" s="6" t="str">
        <f t="shared" si="23"/>
        <v>x</v>
      </c>
      <c r="AL301" s="6" t="str">
        <f t="shared" si="24"/>
        <v>x</v>
      </c>
      <c r="AM301" s="6" t="str">
        <f t="shared" si="25"/>
        <v>x</v>
      </c>
      <c r="AN301" s="6" t="str">
        <f t="shared" si="26"/>
        <v>x</v>
      </c>
      <c r="AO301" t="s">
        <v>862</v>
      </c>
      <c r="AP301" t="s">
        <v>862</v>
      </c>
      <c r="AQ301" t="s">
        <v>46</v>
      </c>
      <c r="AR301" t="s">
        <v>903</v>
      </c>
      <c r="AS301" t="s">
        <v>1549</v>
      </c>
      <c r="AT301" s="17" t="s">
        <v>1303</v>
      </c>
    </row>
    <row r="302" spans="2:46">
      <c r="B302" t="s">
        <v>864</v>
      </c>
      <c r="C302" t="s">
        <v>865</v>
      </c>
      <c r="D302" t="s">
        <v>1188</v>
      </c>
      <c r="E302" t="s">
        <v>50</v>
      </c>
      <c r="F302" t="s">
        <v>4</v>
      </c>
      <c r="J302" t="s">
        <v>37</v>
      </c>
      <c r="K302" t="s">
        <v>47</v>
      </c>
      <c r="L302" s="8"/>
      <c r="M302" t="s">
        <v>321</v>
      </c>
      <c r="N302" s="5">
        <v>41304.599814814814</v>
      </c>
      <c r="O302" s="5">
        <v>41304.561168981483</v>
      </c>
      <c r="P302" s="5">
        <v>41411.391550925924</v>
      </c>
      <c r="Q302" t="s">
        <v>99</v>
      </c>
      <c r="R302" t="s">
        <v>326</v>
      </c>
      <c r="S302" t="s">
        <v>55</v>
      </c>
      <c r="T302" t="s">
        <v>74</v>
      </c>
      <c r="U302" t="s">
        <v>318</v>
      </c>
      <c r="X302" t="s">
        <v>321</v>
      </c>
      <c r="Y302" s="17" t="s">
        <v>1303</v>
      </c>
      <c r="AA302" t="s">
        <v>49</v>
      </c>
      <c r="AB302" t="s">
        <v>74</v>
      </c>
      <c r="AC302" s="5">
        <v>41304.561168981483</v>
      </c>
      <c r="AD302" s="5">
        <v>41411.391550925924</v>
      </c>
      <c r="AE302" t="s">
        <v>45</v>
      </c>
      <c r="AF302" t="s">
        <v>45</v>
      </c>
      <c r="AG302">
        <f>WEEKNUM(AD302)</f>
        <v>20</v>
      </c>
      <c r="AH302" t="s">
        <v>46</v>
      </c>
      <c r="AI302" t="s">
        <v>903</v>
      </c>
      <c r="AJ302" t="s">
        <v>1549</v>
      </c>
      <c r="AK302" s="6" t="str">
        <f t="shared" si="23"/>
        <v>x</v>
      </c>
      <c r="AL302" s="6" t="str">
        <f t="shared" si="24"/>
        <v>x</v>
      </c>
      <c r="AM302" s="6" t="str">
        <f t="shared" si="25"/>
        <v>x</v>
      </c>
      <c r="AN302" s="6" t="str">
        <f t="shared" si="26"/>
        <v>x</v>
      </c>
      <c r="AO302" t="s">
        <v>864</v>
      </c>
      <c r="AP302" t="s">
        <v>864</v>
      </c>
      <c r="AQ302" t="s">
        <v>46</v>
      </c>
      <c r="AR302" t="s">
        <v>903</v>
      </c>
      <c r="AS302" t="s">
        <v>1329</v>
      </c>
      <c r="AT302" s="17" t="s">
        <v>1303</v>
      </c>
    </row>
    <row r="303" spans="2:46">
      <c r="B303" t="s">
        <v>875</v>
      </c>
      <c r="C303" t="s">
        <v>876</v>
      </c>
      <c r="D303" t="s">
        <v>1188</v>
      </c>
      <c r="E303" t="s">
        <v>50</v>
      </c>
      <c r="F303" t="s">
        <v>4</v>
      </c>
      <c r="J303" t="s">
        <v>117</v>
      </c>
      <c r="K303" t="s">
        <v>47</v>
      </c>
      <c r="L303" s="8"/>
      <c r="M303" t="s">
        <v>248</v>
      </c>
      <c r="N303" s="5">
        <v>41326.581226851849</v>
      </c>
      <c r="O303" s="5">
        <v>41305.996666666666</v>
      </c>
      <c r="P303" s="5">
        <v>41413.68309027778</v>
      </c>
      <c r="Q303" t="s">
        <v>133</v>
      </c>
      <c r="R303" t="s">
        <v>54</v>
      </c>
      <c r="S303" t="s">
        <v>55</v>
      </c>
      <c r="T303" t="s">
        <v>74</v>
      </c>
      <c r="U303" t="s">
        <v>422</v>
      </c>
      <c r="V303" t="s">
        <v>104</v>
      </c>
      <c r="X303" t="s">
        <v>393</v>
      </c>
      <c r="Y303" s="17" t="s">
        <v>1303</v>
      </c>
      <c r="AA303" t="s">
        <v>49</v>
      </c>
      <c r="AB303" t="s">
        <v>43</v>
      </c>
      <c r="AC303" s="5">
        <v>41305.996666666666</v>
      </c>
      <c r="AD303" s="5">
        <v>41413.68309027778</v>
      </c>
      <c r="AE303" t="s">
        <v>45</v>
      </c>
      <c r="AF303" t="s">
        <v>45</v>
      </c>
      <c r="AG303">
        <f>WEEKNUM(AD303)</f>
        <v>21</v>
      </c>
      <c r="AH303" t="s">
        <v>46</v>
      </c>
      <c r="AI303" t="s">
        <v>888</v>
      </c>
      <c r="AJ303" t="s">
        <v>1329</v>
      </c>
      <c r="AK303" s="6" t="str">
        <f t="shared" si="23"/>
        <v>x</v>
      </c>
      <c r="AL303" s="6" t="str">
        <f t="shared" si="24"/>
        <v>x</v>
      </c>
      <c r="AM303" s="6" t="str">
        <f t="shared" si="25"/>
        <v>x</v>
      </c>
      <c r="AN303" s="6" t="str">
        <f t="shared" si="26"/>
        <v>x</v>
      </c>
      <c r="AO303" t="s">
        <v>875</v>
      </c>
      <c r="AP303" t="s">
        <v>875</v>
      </c>
      <c r="AQ303" t="s">
        <v>46</v>
      </c>
      <c r="AR303" t="s">
        <v>888</v>
      </c>
      <c r="AS303" t="s">
        <v>1347</v>
      </c>
      <c r="AT303" s="17" t="s">
        <v>1303</v>
      </c>
    </row>
    <row r="304" spans="2:46">
      <c r="B304" t="s">
        <v>877</v>
      </c>
      <c r="C304" t="s">
        <v>878</v>
      </c>
      <c r="D304" t="s">
        <v>1188</v>
      </c>
      <c r="E304" t="s">
        <v>50</v>
      </c>
      <c r="F304" t="s">
        <v>4</v>
      </c>
      <c r="J304" t="s">
        <v>245</v>
      </c>
      <c r="K304" t="s">
        <v>47</v>
      </c>
      <c r="L304" s="8"/>
      <c r="M304" t="s">
        <v>128</v>
      </c>
      <c r="N304" s="5">
        <v>41310.435578703706</v>
      </c>
      <c r="O304" s="5">
        <v>41306.460787037038</v>
      </c>
      <c r="P304" s="5">
        <v>41310.632754629631</v>
      </c>
      <c r="Q304" t="s">
        <v>99</v>
      </c>
      <c r="R304" t="s">
        <v>54</v>
      </c>
      <c r="S304" t="s">
        <v>55</v>
      </c>
      <c r="T304" t="s">
        <v>74</v>
      </c>
      <c r="U304" t="s">
        <v>375</v>
      </c>
      <c r="X304" t="s">
        <v>319</v>
      </c>
      <c r="Y304" s="17" t="s">
        <v>1303</v>
      </c>
      <c r="Z304" t="s">
        <v>747</v>
      </c>
      <c r="AA304" t="s">
        <v>49</v>
      </c>
      <c r="AB304" t="s">
        <v>74</v>
      </c>
      <c r="AC304" s="5">
        <v>41306.460787037038</v>
      </c>
      <c r="AD304" s="5">
        <v>41414.729317129626</v>
      </c>
      <c r="AE304" t="s">
        <v>58</v>
      </c>
      <c r="AF304" t="s">
        <v>58</v>
      </c>
      <c r="AG304">
        <f>WEEKNUM(AD304)</f>
        <v>21</v>
      </c>
      <c r="AH304" t="s">
        <v>46</v>
      </c>
      <c r="AI304" t="s">
        <v>906</v>
      </c>
      <c r="AJ304" t="s">
        <v>1347</v>
      </c>
      <c r="AK304" s="6" t="str">
        <f t="shared" si="23"/>
        <v>x</v>
      </c>
      <c r="AL304" s="6" t="str">
        <f t="shared" si="24"/>
        <v>x</v>
      </c>
      <c r="AM304" s="6" t="str">
        <f t="shared" si="25"/>
        <v>x</v>
      </c>
      <c r="AN304" s="6" t="str">
        <f t="shared" si="26"/>
        <v>x</v>
      </c>
      <c r="AO304" t="s">
        <v>877</v>
      </c>
      <c r="AP304" t="s">
        <v>877</v>
      </c>
      <c r="AQ304" t="s">
        <v>46</v>
      </c>
      <c r="AR304" t="s">
        <v>906</v>
      </c>
      <c r="AS304" t="s">
        <v>1347</v>
      </c>
      <c r="AT304" s="17" t="s">
        <v>1303</v>
      </c>
    </row>
    <row r="305" spans="2:46">
      <c r="B305" t="s">
        <v>879</v>
      </c>
      <c r="C305" t="s">
        <v>880</v>
      </c>
      <c r="D305" t="s">
        <v>1188</v>
      </c>
      <c r="E305" t="s">
        <v>50</v>
      </c>
      <c r="F305" t="s">
        <v>4</v>
      </c>
      <c r="J305" t="s">
        <v>117</v>
      </c>
      <c r="K305" t="s">
        <v>38</v>
      </c>
      <c r="L305" s="8"/>
      <c r="M305" t="s">
        <v>321</v>
      </c>
      <c r="N305" s="5">
        <v>41306.529340277775</v>
      </c>
      <c r="O305" s="5">
        <v>41306.482858796298</v>
      </c>
      <c r="P305" s="5">
        <v>41438.540034722224</v>
      </c>
      <c r="Q305" t="s">
        <v>166</v>
      </c>
      <c r="R305" t="s">
        <v>54</v>
      </c>
      <c r="S305" t="s">
        <v>55</v>
      </c>
      <c r="T305" t="s">
        <v>118</v>
      </c>
      <c r="U305" t="s">
        <v>318</v>
      </c>
      <c r="X305" t="s">
        <v>191</v>
      </c>
      <c r="Y305" s="17" t="s">
        <v>1303</v>
      </c>
      <c r="AA305" t="s">
        <v>42</v>
      </c>
      <c r="AB305" t="s">
        <v>74</v>
      </c>
      <c r="AC305" s="5">
        <v>41306.482858796298</v>
      </c>
      <c r="AD305" s="5">
        <v>41438.540034722224</v>
      </c>
      <c r="AE305" t="s">
        <v>45</v>
      </c>
      <c r="AF305" t="s">
        <v>45</v>
      </c>
      <c r="AG305">
        <f>WEEKNUM(AD305)</f>
        <v>24</v>
      </c>
      <c r="AH305" t="s">
        <v>46</v>
      </c>
      <c r="AI305" t="s">
        <v>903</v>
      </c>
      <c r="AJ305" t="s">
        <v>1347</v>
      </c>
      <c r="AK305" s="6" t="str">
        <f t="shared" si="23"/>
        <v>x</v>
      </c>
      <c r="AL305" s="6" t="str">
        <f t="shared" si="24"/>
        <v>x</v>
      </c>
      <c r="AM305" s="6" t="str">
        <f t="shared" si="25"/>
        <v>x</v>
      </c>
      <c r="AN305" s="6" t="str">
        <f t="shared" si="26"/>
        <v>x</v>
      </c>
      <c r="AO305" t="s">
        <v>879</v>
      </c>
      <c r="AP305" t="s">
        <v>879</v>
      </c>
      <c r="AQ305" t="s">
        <v>46</v>
      </c>
      <c r="AR305" t="s">
        <v>903</v>
      </c>
      <c r="AS305" t="s">
        <v>1330</v>
      </c>
      <c r="AT305" s="17" t="s">
        <v>1303</v>
      </c>
    </row>
    <row r="306" spans="2:46">
      <c r="B306" t="s">
        <v>881</v>
      </c>
      <c r="C306" t="s">
        <v>882</v>
      </c>
      <c r="D306" t="s">
        <v>1188</v>
      </c>
      <c r="E306" t="s">
        <v>50</v>
      </c>
      <c r="F306" t="s">
        <v>4</v>
      </c>
      <c r="J306" t="s">
        <v>37</v>
      </c>
      <c r="K306" t="s">
        <v>47</v>
      </c>
      <c r="L306" s="8">
        <v>2406</v>
      </c>
      <c r="M306" t="s">
        <v>345</v>
      </c>
      <c r="N306" s="5">
        <v>41513.782500000001</v>
      </c>
      <c r="O306" s="5">
        <v>41306.692650462966</v>
      </c>
      <c r="P306" s="5">
        <v>41653.413761574076</v>
      </c>
      <c r="Q306" t="s">
        <v>127</v>
      </c>
      <c r="R306" t="s">
        <v>54</v>
      </c>
      <c r="S306" t="s">
        <v>55</v>
      </c>
      <c r="T306" t="s">
        <v>118</v>
      </c>
      <c r="U306" t="s">
        <v>288</v>
      </c>
      <c r="X306" t="s">
        <v>55</v>
      </c>
      <c r="Y306" s="17" t="s">
        <v>1303</v>
      </c>
      <c r="AA306" t="s">
        <v>49</v>
      </c>
      <c r="AB306" t="s">
        <v>74</v>
      </c>
      <c r="AC306" s="5">
        <v>41306.692650462966</v>
      </c>
      <c r="AD306" s="5">
        <v>41653.413761574076</v>
      </c>
      <c r="AE306" t="s">
        <v>45</v>
      </c>
      <c r="AF306" t="s">
        <v>45</v>
      </c>
      <c r="AG306">
        <f>WEEKNUM(AD306)</f>
        <v>3</v>
      </c>
      <c r="AH306" t="s">
        <v>59</v>
      </c>
      <c r="AI306" t="s">
        <v>905</v>
      </c>
      <c r="AJ306" t="s">
        <v>1330</v>
      </c>
      <c r="AK306" s="6" t="str">
        <f t="shared" si="23"/>
        <v>x</v>
      </c>
      <c r="AL306" s="6" t="str">
        <f t="shared" si="24"/>
        <v>x</v>
      </c>
      <c r="AM306" s="6" t="str">
        <f t="shared" si="25"/>
        <v>x</v>
      </c>
      <c r="AN306" s="6" t="str">
        <f t="shared" si="26"/>
        <v>x</v>
      </c>
      <c r="AO306" t="s">
        <v>881</v>
      </c>
      <c r="AP306" t="s">
        <v>881</v>
      </c>
      <c r="AQ306" t="s">
        <v>59</v>
      </c>
      <c r="AR306" t="s">
        <v>905</v>
      </c>
      <c r="AS306" t="s">
        <v>1347</v>
      </c>
      <c r="AT306" s="17" t="s">
        <v>1303</v>
      </c>
    </row>
    <row r="307" spans="2:46">
      <c r="B307" t="s">
        <v>883</v>
      </c>
      <c r="C307" t="s">
        <v>884</v>
      </c>
      <c r="D307" t="s">
        <v>1188</v>
      </c>
      <c r="E307" t="s">
        <v>50</v>
      </c>
      <c r="F307" t="s">
        <v>4</v>
      </c>
      <c r="G307" t="s">
        <v>885</v>
      </c>
      <c r="I307" t="s">
        <v>886</v>
      </c>
      <c r="J307" t="s">
        <v>37</v>
      </c>
      <c r="K307" t="s">
        <v>47</v>
      </c>
      <c r="L307" s="8">
        <v>3086</v>
      </c>
      <c r="M307" t="s">
        <v>248</v>
      </c>
      <c r="N307" s="5">
        <v>41420.449236111112</v>
      </c>
      <c r="O307" s="5">
        <v>41306.772986111115</v>
      </c>
      <c r="P307" s="5">
        <v>41452.429606481484</v>
      </c>
      <c r="Q307" t="s">
        <v>99</v>
      </c>
      <c r="R307" t="s">
        <v>54</v>
      </c>
      <c r="S307" t="s">
        <v>55</v>
      </c>
      <c r="T307" t="s">
        <v>109</v>
      </c>
      <c r="U307" t="s">
        <v>354</v>
      </c>
      <c r="V307" t="s">
        <v>373</v>
      </c>
      <c r="X307" t="s">
        <v>358</v>
      </c>
      <c r="Y307" s="17" t="s">
        <v>1303</v>
      </c>
      <c r="AA307" t="s">
        <v>49</v>
      </c>
      <c r="AB307" t="s">
        <v>74</v>
      </c>
      <c r="AC307" s="5">
        <v>41306.772986111115</v>
      </c>
      <c r="AD307" s="5">
        <v>41452.429606481484</v>
      </c>
      <c r="AE307" t="s">
        <v>45</v>
      </c>
      <c r="AF307" t="s">
        <v>45</v>
      </c>
      <c r="AG307">
        <f>WEEKNUM(AD307)</f>
        <v>26</v>
      </c>
      <c r="AH307" t="s">
        <v>46</v>
      </c>
      <c r="AI307" t="s">
        <v>903</v>
      </c>
      <c r="AJ307" t="s">
        <v>1347</v>
      </c>
      <c r="AK307" s="6" t="str">
        <f t="shared" si="23"/>
        <v>x</v>
      </c>
      <c r="AL307" s="6" t="str">
        <f t="shared" si="24"/>
        <v>x</v>
      </c>
      <c r="AM307" s="6" t="str">
        <f t="shared" si="25"/>
        <v>x</v>
      </c>
      <c r="AN307" s="6" t="str">
        <f t="shared" si="26"/>
        <v>x</v>
      </c>
      <c r="AO307" t="s">
        <v>883</v>
      </c>
      <c r="AP307" t="s">
        <v>883</v>
      </c>
      <c r="AQ307" t="s">
        <v>46</v>
      </c>
      <c r="AR307" t="s">
        <v>903</v>
      </c>
      <c r="AS307" t="s">
        <v>1341</v>
      </c>
      <c r="AT307" s="17" t="s">
        <v>1303</v>
      </c>
    </row>
    <row r="308" spans="2:46">
      <c r="B308" t="s">
        <v>894</v>
      </c>
      <c r="C308" t="s">
        <v>895</v>
      </c>
      <c r="D308" t="s">
        <v>1188</v>
      </c>
      <c r="E308" t="s">
        <v>50</v>
      </c>
      <c r="F308" t="s">
        <v>4</v>
      </c>
      <c r="G308" t="s">
        <v>896</v>
      </c>
      <c r="J308" t="s">
        <v>84</v>
      </c>
      <c r="K308" t="s">
        <v>47</v>
      </c>
      <c r="M308" t="s">
        <v>321</v>
      </c>
      <c r="N308" s="5">
        <v>41330.591793981483</v>
      </c>
      <c r="O308" s="5">
        <v>41311.043344907404</v>
      </c>
      <c r="P308" s="5">
        <v>41561.617581018516</v>
      </c>
      <c r="Q308" t="s">
        <v>127</v>
      </c>
      <c r="R308" t="s">
        <v>54</v>
      </c>
      <c r="S308" t="s">
        <v>55</v>
      </c>
      <c r="T308" t="s">
        <v>109</v>
      </c>
      <c r="U308" t="s">
        <v>1273</v>
      </c>
      <c r="V308" t="s">
        <v>104</v>
      </c>
      <c r="X308" t="s">
        <v>269</v>
      </c>
      <c r="Y308" s="17" t="s">
        <v>1164</v>
      </c>
      <c r="AA308" t="s">
        <v>49</v>
      </c>
      <c r="AB308" t="s">
        <v>74</v>
      </c>
      <c r="AC308" s="5">
        <v>41311.043344907404</v>
      </c>
      <c r="AD308" s="5">
        <v>41561.617581018516</v>
      </c>
      <c r="AE308" t="s">
        <v>220</v>
      </c>
      <c r="AF308" t="s">
        <v>220</v>
      </c>
      <c r="AG308">
        <f>WEEKNUM(AD308)</f>
        <v>42</v>
      </c>
      <c r="AH308" t="s">
        <v>46</v>
      </c>
      <c r="AI308" t="s">
        <v>902</v>
      </c>
      <c r="AJ308" t="s">
        <v>1341</v>
      </c>
      <c r="AK308" s="6" t="str">
        <f t="shared" si="23"/>
        <v>x</v>
      </c>
      <c r="AL308" s="6" t="str">
        <f t="shared" si="24"/>
        <v>x</v>
      </c>
      <c r="AM308" s="6" t="str">
        <f t="shared" si="25"/>
        <v>x</v>
      </c>
      <c r="AN308" s="6" t="str">
        <f t="shared" si="26"/>
        <v>x</v>
      </c>
      <c r="AO308" t="s">
        <v>894</v>
      </c>
      <c r="AP308" t="s">
        <v>894</v>
      </c>
      <c r="AQ308" t="s">
        <v>46</v>
      </c>
      <c r="AR308" t="s">
        <v>902</v>
      </c>
      <c r="AS308" t="s">
        <v>1569</v>
      </c>
      <c r="AT308" s="17" t="s">
        <v>1164</v>
      </c>
    </row>
    <row r="309" spans="2:46">
      <c r="B309" t="s">
        <v>897</v>
      </c>
      <c r="C309" t="s">
        <v>898</v>
      </c>
      <c r="D309" t="s">
        <v>1188</v>
      </c>
      <c r="E309" t="s">
        <v>50</v>
      </c>
      <c r="F309" t="s">
        <v>69</v>
      </c>
      <c r="H309" t="s">
        <v>930</v>
      </c>
      <c r="J309" t="s">
        <v>304</v>
      </c>
      <c r="K309" t="s">
        <v>38</v>
      </c>
      <c r="L309" s="8" t="s">
        <v>967</v>
      </c>
      <c r="M309" t="s">
        <v>305</v>
      </c>
      <c r="N309" s="5">
        <v>41317.430891203701</v>
      </c>
      <c r="O309" s="5">
        <v>41317.280648148146</v>
      </c>
      <c r="P309" s="5">
        <v>41340.482303240744</v>
      </c>
      <c r="Q309" t="s">
        <v>99</v>
      </c>
      <c r="R309" t="s">
        <v>54</v>
      </c>
      <c r="S309" t="s">
        <v>55</v>
      </c>
      <c r="T309" t="s">
        <v>109</v>
      </c>
      <c r="U309" t="s">
        <v>307</v>
      </c>
      <c r="V309" t="s">
        <v>81</v>
      </c>
      <c r="W309" t="s">
        <v>308</v>
      </c>
      <c r="X309" t="s">
        <v>588</v>
      </c>
      <c r="Y309" s="17" t="s">
        <v>1202</v>
      </c>
      <c r="Z309">
        <v>11929</v>
      </c>
      <c r="AA309" t="s">
        <v>42</v>
      </c>
      <c r="AB309" t="s">
        <v>74</v>
      </c>
      <c r="AC309" s="5">
        <v>41317.280648148146</v>
      </c>
      <c r="AD309" s="5">
        <v>41410.474085648151</v>
      </c>
      <c r="AE309" t="s">
        <v>309</v>
      </c>
      <c r="AF309" t="s">
        <v>309</v>
      </c>
      <c r="AG309">
        <f>WEEKNUM(AD309)</f>
        <v>20</v>
      </c>
      <c r="AH309" t="s">
        <v>46</v>
      </c>
      <c r="AI309" t="s">
        <v>901</v>
      </c>
      <c r="AJ309" t="s">
        <v>1569</v>
      </c>
      <c r="AK309" s="6" t="str">
        <f t="shared" si="23"/>
        <v>x</v>
      </c>
      <c r="AL309" s="6" t="str">
        <f t="shared" si="24"/>
        <v>x</v>
      </c>
      <c r="AM309" s="6" t="str">
        <f t="shared" si="25"/>
        <v>x</v>
      </c>
      <c r="AN309" s="6" t="str">
        <f t="shared" si="26"/>
        <v>x</v>
      </c>
      <c r="AO309" t="s">
        <v>897</v>
      </c>
      <c r="AP309" t="s">
        <v>897</v>
      </c>
      <c r="AQ309" t="s">
        <v>46</v>
      </c>
      <c r="AR309" t="s">
        <v>901</v>
      </c>
      <c r="AS309" t="s">
        <v>1347</v>
      </c>
      <c r="AT309" s="17" t="s">
        <v>1202</v>
      </c>
    </row>
    <row r="310" spans="2:46">
      <c r="B310" t="s">
        <v>899</v>
      </c>
      <c r="C310" t="s">
        <v>900</v>
      </c>
      <c r="D310" t="s">
        <v>1188</v>
      </c>
      <c r="E310" t="s">
        <v>50</v>
      </c>
      <c r="F310" t="s">
        <v>69</v>
      </c>
      <c r="H310" t="s">
        <v>930</v>
      </c>
      <c r="J310" t="s">
        <v>304</v>
      </c>
      <c r="K310" t="s">
        <v>38</v>
      </c>
      <c r="L310" s="8" t="s">
        <v>967</v>
      </c>
      <c r="M310" t="s">
        <v>305</v>
      </c>
      <c r="N310" s="5">
        <v>41317.431400462963</v>
      </c>
      <c r="O310" s="5">
        <v>41317.387696759259</v>
      </c>
      <c r="P310" s="5">
        <v>41340.482777777775</v>
      </c>
      <c r="Q310" t="s">
        <v>99</v>
      </c>
      <c r="R310" t="s">
        <v>54</v>
      </c>
      <c r="S310" t="s">
        <v>55</v>
      </c>
      <c r="T310" t="s">
        <v>109</v>
      </c>
      <c r="U310" t="s">
        <v>307</v>
      </c>
      <c r="V310" t="s">
        <v>81</v>
      </c>
      <c r="W310" t="s">
        <v>308</v>
      </c>
      <c r="X310" t="s">
        <v>588</v>
      </c>
      <c r="Y310" s="17" t="s">
        <v>1202</v>
      </c>
      <c r="Z310">
        <v>11929</v>
      </c>
      <c r="AA310" t="s">
        <v>42</v>
      </c>
      <c r="AB310" t="s">
        <v>74</v>
      </c>
      <c r="AC310" s="5">
        <v>41317.387696759259</v>
      </c>
      <c r="AD310" s="5">
        <v>41410.474305555559</v>
      </c>
      <c r="AE310" t="s">
        <v>309</v>
      </c>
      <c r="AF310" t="s">
        <v>309</v>
      </c>
      <c r="AG310">
        <f>WEEKNUM(AD310)</f>
        <v>20</v>
      </c>
      <c r="AH310" t="s">
        <v>46</v>
      </c>
      <c r="AI310" t="s">
        <v>901</v>
      </c>
      <c r="AJ310" t="s">
        <v>1347</v>
      </c>
      <c r="AK310" s="6" t="str">
        <f t="shared" si="23"/>
        <v>x</v>
      </c>
      <c r="AL310" s="6" t="str">
        <f t="shared" si="24"/>
        <v>x</v>
      </c>
      <c r="AM310" s="6" t="str">
        <f t="shared" si="25"/>
        <v>x</v>
      </c>
      <c r="AN310" s="6" t="str">
        <f t="shared" si="26"/>
        <v>x</v>
      </c>
      <c r="AO310" t="s">
        <v>899</v>
      </c>
      <c r="AP310" t="s">
        <v>899</v>
      </c>
      <c r="AQ310" t="s">
        <v>46</v>
      </c>
      <c r="AR310" t="s">
        <v>901</v>
      </c>
      <c r="AS310" t="s">
        <v>1347</v>
      </c>
      <c r="AT310" s="17" t="s">
        <v>1202</v>
      </c>
    </row>
    <row r="311" spans="2:46">
      <c r="B311" t="s">
        <v>910</v>
      </c>
      <c r="C311" t="s">
        <v>911</v>
      </c>
      <c r="D311" t="s">
        <v>1188</v>
      </c>
      <c r="E311" t="s">
        <v>50</v>
      </c>
      <c r="F311" t="s">
        <v>4</v>
      </c>
      <c r="J311" t="s">
        <v>37</v>
      </c>
      <c r="K311" t="s">
        <v>38</v>
      </c>
      <c r="L311" s="8"/>
      <c r="M311" t="s">
        <v>321</v>
      </c>
      <c r="N311" s="5">
        <v>41318.644560185188</v>
      </c>
      <c r="O311" s="5">
        <v>41318.436550925922</v>
      </c>
      <c r="P311" s="5">
        <v>41422.537407407406</v>
      </c>
      <c r="Q311" t="s">
        <v>99</v>
      </c>
      <c r="R311" t="s">
        <v>326</v>
      </c>
      <c r="S311" t="s">
        <v>55</v>
      </c>
      <c r="T311" t="s">
        <v>118</v>
      </c>
      <c r="U311" t="s">
        <v>244</v>
      </c>
      <c r="X311" t="s">
        <v>321</v>
      </c>
      <c r="Y311" s="17" t="s">
        <v>1303</v>
      </c>
      <c r="AA311" t="s">
        <v>49</v>
      </c>
      <c r="AB311" t="s">
        <v>74</v>
      </c>
      <c r="AC311" s="5">
        <v>41318.436550925922</v>
      </c>
      <c r="AD311" s="5">
        <v>41422.537407407406</v>
      </c>
      <c r="AE311" t="s">
        <v>45</v>
      </c>
      <c r="AF311" t="s">
        <v>45</v>
      </c>
      <c r="AG311">
        <f>WEEKNUM(AD311)</f>
        <v>22</v>
      </c>
      <c r="AH311" t="s">
        <v>46</v>
      </c>
      <c r="AI311" t="s">
        <v>903</v>
      </c>
      <c r="AJ311" t="s">
        <v>1347</v>
      </c>
      <c r="AK311" s="6" t="str">
        <f t="shared" si="23"/>
        <v>x</v>
      </c>
      <c r="AL311" s="6" t="str">
        <f t="shared" si="24"/>
        <v>x</v>
      </c>
      <c r="AM311" s="6" t="str">
        <f t="shared" si="25"/>
        <v>x</v>
      </c>
      <c r="AN311" s="6" t="str">
        <f t="shared" si="26"/>
        <v>x</v>
      </c>
      <c r="AO311" t="s">
        <v>910</v>
      </c>
      <c r="AP311" t="s">
        <v>910</v>
      </c>
      <c r="AQ311" t="s">
        <v>46</v>
      </c>
      <c r="AR311" t="s">
        <v>903</v>
      </c>
      <c r="AS311" t="s">
        <v>1537</v>
      </c>
      <c r="AT311" s="17" t="s">
        <v>1303</v>
      </c>
    </row>
    <row r="312" spans="2:46">
      <c r="B312" t="s">
        <v>914</v>
      </c>
      <c r="C312" t="s">
        <v>913</v>
      </c>
      <c r="D312" t="s">
        <v>1188</v>
      </c>
      <c r="E312" t="s">
        <v>50</v>
      </c>
      <c r="F312" t="s">
        <v>4</v>
      </c>
      <c r="J312" t="s">
        <v>117</v>
      </c>
      <c r="K312" t="s">
        <v>38</v>
      </c>
      <c r="L312" s="8" t="s">
        <v>1440</v>
      </c>
      <c r="M312" t="s">
        <v>191</v>
      </c>
      <c r="N312" s="5">
        <v>41318.643726851849</v>
      </c>
      <c r="O312" s="5">
        <v>41318.440324074072</v>
      </c>
      <c r="P312" s="5">
        <v>41474.558240740742</v>
      </c>
      <c r="Q312" t="s">
        <v>99</v>
      </c>
      <c r="R312" t="s">
        <v>54</v>
      </c>
      <c r="S312" t="s">
        <v>55</v>
      </c>
      <c r="T312" t="s">
        <v>118</v>
      </c>
      <c r="U312" t="s">
        <v>318</v>
      </c>
      <c r="X312" t="s">
        <v>191</v>
      </c>
      <c r="Y312" s="17" t="s">
        <v>1303</v>
      </c>
      <c r="AA312" t="s">
        <v>42</v>
      </c>
      <c r="AB312" t="s">
        <v>74</v>
      </c>
      <c r="AC312" s="5">
        <v>41318.440324074072</v>
      </c>
      <c r="AD312" s="5">
        <v>41474.558240740742</v>
      </c>
      <c r="AE312" t="s">
        <v>45</v>
      </c>
      <c r="AF312" t="s">
        <v>45</v>
      </c>
      <c r="AG312">
        <f>WEEKNUM(AD312)</f>
        <v>29</v>
      </c>
      <c r="AH312" t="s">
        <v>46</v>
      </c>
      <c r="AI312" t="s">
        <v>903</v>
      </c>
      <c r="AJ312" t="s">
        <v>1537</v>
      </c>
      <c r="AK312" s="6" t="str">
        <f t="shared" si="23"/>
        <v>x</v>
      </c>
      <c r="AL312" s="6" t="str">
        <f t="shared" si="24"/>
        <v>x</v>
      </c>
      <c r="AM312" s="6" t="str">
        <f t="shared" si="25"/>
        <v>x</v>
      </c>
      <c r="AN312" s="6" t="str">
        <f t="shared" si="26"/>
        <v>x</v>
      </c>
      <c r="AO312" t="s">
        <v>914</v>
      </c>
      <c r="AP312" t="s">
        <v>914</v>
      </c>
      <c r="AQ312" t="s">
        <v>46</v>
      </c>
      <c r="AR312" t="s">
        <v>903</v>
      </c>
      <c r="AS312" t="s">
        <v>1344</v>
      </c>
      <c r="AT312" s="17" t="s">
        <v>1303</v>
      </c>
    </row>
    <row r="313" spans="2:46">
      <c r="B313" t="s">
        <v>912</v>
      </c>
      <c r="C313" t="s">
        <v>913</v>
      </c>
      <c r="D313" t="s">
        <v>1188</v>
      </c>
      <c r="E313" t="s">
        <v>50</v>
      </c>
      <c r="F313" t="s">
        <v>4</v>
      </c>
      <c r="J313" t="s">
        <v>84</v>
      </c>
      <c r="K313" t="s">
        <v>38</v>
      </c>
      <c r="L313" s="8">
        <v>2939</v>
      </c>
      <c r="M313" t="s">
        <v>321</v>
      </c>
      <c r="N313" s="5">
        <v>41486.63244212963</v>
      </c>
      <c r="O313" s="5">
        <v>41318.440324074072</v>
      </c>
      <c r="P313" s="5">
        <v>41505.5391087963</v>
      </c>
      <c r="Q313" t="s">
        <v>99</v>
      </c>
      <c r="R313" t="s">
        <v>54</v>
      </c>
      <c r="S313" t="s">
        <v>55</v>
      </c>
      <c r="T313" t="s">
        <v>118</v>
      </c>
      <c r="U313" t="s">
        <v>270</v>
      </c>
      <c r="X313" t="s">
        <v>191</v>
      </c>
      <c r="Y313" s="17" t="s">
        <v>1164</v>
      </c>
      <c r="AA313" t="s">
        <v>42</v>
      </c>
      <c r="AB313" t="s">
        <v>74</v>
      </c>
      <c r="AC313" s="5">
        <v>41318.440324074072</v>
      </c>
      <c r="AD313" s="5">
        <v>41505.5391087963</v>
      </c>
      <c r="AE313" t="s">
        <v>220</v>
      </c>
      <c r="AF313" t="s">
        <v>220</v>
      </c>
      <c r="AG313">
        <f>WEEKNUM(AD313)</f>
        <v>34</v>
      </c>
      <c r="AH313" t="s">
        <v>46</v>
      </c>
      <c r="AI313" t="s">
        <v>902</v>
      </c>
      <c r="AJ313" t="s">
        <v>1344</v>
      </c>
      <c r="AK313" s="6" t="str">
        <f t="shared" si="23"/>
        <v>x</v>
      </c>
      <c r="AL313" s="6" t="str">
        <f t="shared" si="24"/>
        <v>x</v>
      </c>
      <c r="AM313" s="6" t="str">
        <f t="shared" si="25"/>
        <v>x</v>
      </c>
      <c r="AN313" s="6" t="str">
        <f t="shared" si="26"/>
        <v>x</v>
      </c>
      <c r="AO313" t="s">
        <v>912</v>
      </c>
      <c r="AP313" t="s">
        <v>912</v>
      </c>
      <c r="AQ313" t="s">
        <v>46</v>
      </c>
      <c r="AR313" t="s">
        <v>902</v>
      </c>
      <c r="AS313" t="s">
        <v>1571</v>
      </c>
      <c r="AT313" s="17" t="s">
        <v>1164</v>
      </c>
    </row>
    <row r="314" spans="2:46">
      <c r="B314" t="s">
        <v>915</v>
      </c>
      <c r="C314" t="s">
        <v>916</v>
      </c>
      <c r="D314" t="s">
        <v>1188</v>
      </c>
      <c r="E314" t="s">
        <v>50</v>
      </c>
      <c r="F314" t="s">
        <v>4</v>
      </c>
      <c r="J314" t="s">
        <v>117</v>
      </c>
      <c r="K314" t="s">
        <v>47</v>
      </c>
      <c r="L314" s="8"/>
      <c r="M314" t="s">
        <v>321</v>
      </c>
      <c r="N314" s="5">
        <v>41318.613078703704</v>
      </c>
      <c r="O314" s="5">
        <v>41318.487268518518</v>
      </c>
      <c r="P314" s="5">
        <v>41430.802557870367</v>
      </c>
      <c r="Q314" t="s">
        <v>99</v>
      </c>
      <c r="R314" t="s">
        <v>326</v>
      </c>
      <c r="S314" t="s">
        <v>55</v>
      </c>
      <c r="T314" t="s">
        <v>109</v>
      </c>
      <c r="U314" t="s">
        <v>244</v>
      </c>
      <c r="V314" t="s">
        <v>104</v>
      </c>
      <c r="X314" t="s">
        <v>278</v>
      </c>
      <c r="Y314" s="17" t="s">
        <v>1303</v>
      </c>
      <c r="AA314" t="s">
        <v>49</v>
      </c>
      <c r="AB314" t="s">
        <v>74</v>
      </c>
      <c r="AC314" s="5">
        <v>41318.487268518518</v>
      </c>
      <c r="AD314" s="5">
        <v>41430.802557870367</v>
      </c>
      <c r="AE314" t="s">
        <v>45</v>
      </c>
      <c r="AF314" t="s">
        <v>45</v>
      </c>
      <c r="AG314">
        <f>WEEKNUM(AD314)</f>
        <v>23</v>
      </c>
      <c r="AH314" t="s">
        <v>46</v>
      </c>
      <c r="AI314" t="s">
        <v>903</v>
      </c>
      <c r="AJ314" t="s">
        <v>1571</v>
      </c>
      <c r="AK314" s="6" t="str">
        <f t="shared" si="23"/>
        <v>x</v>
      </c>
      <c r="AL314" s="6" t="str">
        <f t="shared" si="24"/>
        <v>x</v>
      </c>
      <c r="AM314" s="6" t="str">
        <f t="shared" si="25"/>
        <v>x</v>
      </c>
      <c r="AN314" s="6" t="str">
        <f t="shared" si="26"/>
        <v>x</v>
      </c>
      <c r="AO314" t="s">
        <v>915</v>
      </c>
      <c r="AP314" t="s">
        <v>915</v>
      </c>
      <c r="AQ314" t="s">
        <v>46</v>
      </c>
      <c r="AR314" t="s">
        <v>903</v>
      </c>
      <c r="AS314" t="s">
        <v>1550</v>
      </c>
      <c r="AT314" s="17" t="s">
        <v>1303</v>
      </c>
    </row>
    <row r="315" spans="2:46">
      <c r="B315" t="s">
        <v>917</v>
      </c>
      <c r="C315" t="s">
        <v>918</v>
      </c>
      <c r="D315" t="s">
        <v>1188</v>
      </c>
      <c r="E315" t="s">
        <v>50</v>
      </c>
      <c r="F315" t="s">
        <v>4</v>
      </c>
      <c r="J315" t="s">
        <v>117</v>
      </c>
      <c r="K315" t="s">
        <v>108</v>
      </c>
      <c r="L315" s="8">
        <v>2944</v>
      </c>
      <c r="M315" t="s">
        <v>248</v>
      </c>
      <c r="N315" s="5">
        <v>41420.446273148147</v>
      </c>
      <c r="O315" s="5">
        <v>41318.602962962963</v>
      </c>
      <c r="P315" s="5">
        <v>41458.825694444444</v>
      </c>
      <c r="Q315" t="s">
        <v>173</v>
      </c>
      <c r="R315" t="s">
        <v>132</v>
      </c>
      <c r="S315" t="s">
        <v>55</v>
      </c>
      <c r="T315" t="s">
        <v>74</v>
      </c>
      <c r="U315" t="s">
        <v>318</v>
      </c>
      <c r="X315" t="s">
        <v>243</v>
      </c>
      <c r="Y315" s="17" t="s">
        <v>1303</v>
      </c>
      <c r="AA315" t="s">
        <v>42</v>
      </c>
      <c r="AB315" t="s">
        <v>74</v>
      </c>
      <c r="AC315" s="5">
        <v>41318.602962962963</v>
      </c>
      <c r="AD315" s="5">
        <v>41458.825694444444</v>
      </c>
      <c r="AE315" t="s">
        <v>45</v>
      </c>
      <c r="AF315" t="s">
        <v>45</v>
      </c>
      <c r="AG315">
        <f>WEEKNUM(AD315)</f>
        <v>27</v>
      </c>
      <c r="AH315" t="s">
        <v>46</v>
      </c>
      <c r="AI315" t="s">
        <v>903</v>
      </c>
      <c r="AJ315" t="s">
        <v>1550</v>
      </c>
      <c r="AK315" s="6" t="str">
        <f t="shared" si="23"/>
        <v>x</v>
      </c>
      <c r="AL315" s="6" t="str">
        <f t="shared" si="24"/>
        <v>x</v>
      </c>
      <c r="AM315" s="6" t="str">
        <f t="shared" si="25"/>
        <v>x</v>
      </c>
      <c r="AN315" s="6" t="str">
        <f t="shared" si="26"/>
        <v>x</v>
      </c>
      <c r="AO315" t="s">
        <v>917</v>
      </c>
      <c r="AP315" t="s">
        <v>917</v>
      </c>
      <c r="AQ315" t="s">
        <v>46</v>
      </c>
      <c r="AR315" t="s">
        <v>903</v>
      </c>
      <c r="AS315" t="s">
        <v>1325</v>
      </c>
      <c r="AT315" s="17" t="s">
        <v>1303</v>
      </c>
    </row>
    <row r="316" spans="2:46">
      <c r="B316" t="s">
        <v>955</v>
      </c>
      <c r="C316" t="s">
        <v>956</v>
      </c>
      <c r="D316" t="s">
        <v>1188</v>
      </c>
      <c r="E316" t="s">
        <v>50</v>
      </c>
      <c r="F316" t="s">
        <v>4</v>
      </c>
      <c r="J316" t="s">
        <v>245</v>
      </c>
      <c r="K316" t="s">
        <v>64</v>
      </c>
      <c r="L316" s="8"/>
      <c r="M316" t="s">
        <v>439</v>
      </c>
      <c r="N316" s="5">
        <v>41403.48642361111</v>
      </c>
      <c r="O316" s="5">
        <v>41319.442187499997</v>
      </c>
      <c r="P316" s="5">
        <v>41437.580439814818</v>
      </c>
      <c r="Q316" t="s">
        <v>147</v>
      </c>
      <c r="R316" t="s">
        <v>54</v>
      </c>
      <c r="S316" t="s">
        <v>55</v>
      </c>
      <c r="T316" t="s">
        <v>74</v>
      </c>
      <c r="U316" t="s">
        <v>415</v>
      </c>
      <c r="X316" t="s">
        <v>494</v>
      </c>
      <c r="Y316" s="17" t="s">
        <v>1308</v>
      </c>
      <c r="Z316" t="s">
        <v>995</v>
      </c>
      <c r="AA316" t="s">
        <v>63</v>
      </c>
      <c r="AB316" t="s">
        <v>74</v>
      </c>
      <c r="AC316" s="5">
        <v>41319.442187499997</v>
      </c>
      <c r="AD316" s="5">
        <v>41437.580439814818</v>
      </c>
      <c r="AE316" t="s">
        <v>58</v>
      </c>
      <c r="AF316" t="s">
        <v>58</v>
      </c>
      <c r="AG316">
        <f>WEEKNUM(AD316)</f>
        <v>24</v>
      </c>
      <c r="AH316" t="s">
        <v>46</v>
      </c>
      <c r="AI316" t="s">
        <v>906</v>
      </c>
      <c r="AJ316" t="s">
        <v>1325</v>
      </c>
      <c r="AK316" s="6" t="str">
        <f t="shared" si="23"/>
        <v>x</v>
      </c>
      <c r="AL316" s="6" t="str">
        <f t="shared" si="24"/>
        <v>x</v>
      </c>
      <c r="AM316" s="6" t="str">
        <f t="shared" si="25"/>
        <v>x</v>
      </c>
      <c r="AN316" s="6" t="str">
        <f t="shared" si="26"/>
        <v>x</v>
      </c>
      <c r="AO316" t="s">
        <v>955</v>
      </c>
      <c r="AP316" t="s">
        <v>955</v>
      </c>
      <c r="AQ316" t="s">
        <v>46</v>
      </c>
      <c r="AR316" t="s">
        <v>906</v>
      </c>
      <c r="AS316" t="s">
        <v>1347</v>
      </c>
      <c r="AT316" s="17" t="s">
        <v>1308</v>
      </c>
    </row>
    <row r="317" spans="2:46">
      <c r="B317" t="s">
        <v>919</v>
      </c>
      <c r="C317" t="s">
        <v>920</v>
      </c>
      <c r="D317" t="s">
        <v>1188</v>
      </c>
      <c r="E317" t="s">
        <v>50</v>
      </c>
      <c r="F317" t="s">
        <v>69</v>
      </c>
      <c r="H317" t="s">
        <v>930</v>
      </c>
      <c r="J317" t="s">
        <v>304</v>
      </c>
      <c r="K317" t="s">
        <v>38</v>
      </c>
      <c r="L317" s="8" t="s">
        <v>967</v>
      </c>
      <c r="M317" t="s">
        <v>305</v>
      </c>
      <c r="N317" s="5">
        <v>41326.546296296299</v>
      </c>
      <c r="O317" s="5">
        <v>41323.27884259259</v>
      </c>
      <c r="P317" s="5">
        <v>41340.484513888892</v>
      </c>
      <c r="Q317" t="s">
        <v>99</v>
      </c>
      <c r="R317" t="s">
        <v>54</v>
      </c>
      <c r="S317" t="s">
        <v>55</v>
      </c>
      <c r="T317" t="s">
        <v>109</v>
      </c>
      <c r="U317" t="s">
        <v>307</v>
      </c>
      <c r="V317" t="s">
        <v>104</v>
      </c>
      <c r="W317" t="s">
        <v>308</v>
      </c>
      <c r="X317" t="s">
        <v>588</v>
      </c>
      <c r="Y317" s="17" t="s">
        <v>1202</v>
      </c>
      <c r="Z317">
        <v>11929</v>
      </c>
      <c r="AA317" t="s">
        <v>42</v>
      </c>
      <c r="AB317" t="s">
        <v>74</v>
      </c>
      <c r="AC317" s="5">
        <v>41323.27884259259</v>
      </c>
      <c r="AD317" s="5">
        <v>41410.474456018521</v>
      </c>
      <c r="AE317" t="s">
        <v>309</v>
      </c>
      <c r="AF317" t="s">
        <v>309</v>
      </c>
      <c r="AG317">
        <f>WEEKNUM(AD317)</f>
        <v>20</v>
      </c>
      <c r="AH317" t="s">
        <v>46</v>
      </c>
      <c r="AI317" t="s">
        <v>901</v>
      </c>
      <c r="AJ317" t="s">
        <v>1347</v>
      </c>
      <c r="AK317" s="6" t="str">
        <f t="shared" si="23"/>
        <v>x</v>
      </c>
      <c r="AL317" s="6" t="str">
        <f t="shared" si="24"/>
        <v>x</v>
      </c>
      <c r="AM317" s="6" t="str">
        <f t="shared" si="25"/>
        <v>x</v>
      </c>
      <c r="AN317" s="6" t="str">
        <f t="shared" si="26"/>
        <v>x</v>
      </c>
      <c r="AO317" t="s">
        <v>919</v>
      </c>
      <c r="AP317" t="s">
        <v>919</v>
      </c>
      <c r="AQ317" t="s">
        <v>46</v>
      </c>
      <c r="AR317" t="s">
        <v>901</v>
      </c>
      <c r="AS317" t="s">
        <v>1347</v>
      </c>
      <c r="AT317" s="17" t="s">
        <v>1202</v>
      </c>
    </row>
    <row r="318" spans="2:46">
      <c r="B318" t="s">
        <v>931</v>
      </c>
      <c r="C318" t="s">
        <v>932</v>
      </c>
      <c r="D318" t="s">
        <v>1188</v>
      </c>
      <c r="E318" t="s">
        <v>50</v>
      </c>
      <c r="F318" t="s">
        <v>4</v>
      </c>
      <c r="J318" t="s">
        <v>37</v>
      </c>
      <c r="K318" t="s">
        <v>38</v>
      </c>
      <c r="L318" s="8" t="s">
        <v>1420</v>
      </c>
      <c r="M318" t="s">
        <v>321</v>
      </c>
      <c r="N318" s="5">
        <v>41326.524386574078</v>
      </c>
      <c r="O318" s="5">
        <v>41324.422534722224</v>
      </c>
      <c r="P318" s="5">
        <v>41481.693240740744</v>
      </c>
      <c r="Q318" t="s">
        <v>99</v>
      </c>
      <c r="R318" t="s">
        <v>326</v>
      </c>
      <c r="S318" t="s">
        <v>55</v>
      </c>
      <c r="T318" t="s">
        <v>74</v>
      </c>
      <c r="U318" t="s">
        <v>270</v>
      </c>
      <c r="X318" t="s">
        <v>321</v>
      </c>
      <c r="Y318" s="17" t="s">
        <v>1303</v>
      </c>
      <c r="AA318" t="s">
        <v>49</v>
      </c>
      <c r="AB318" t="s">
        <v>74</v>
      </c>
      <c r="AC318" s="5">
        <v>41324.422534722224</v>
      </c>
      <c r="AD318" s="5">
        <v>41481.693240740744</v>
      </c>
      <c r="AE318" t="s">
        <v>45</v>
      </c>
      <c r="AF318" t="s">
        <v>45</v>
      </c>
      <c r="AG318">
        <f>WEEKNUM(AD318)</f>
        <v>30</v>
      </c>
      <c r="AH318" t="s">
        <v>46</v>
      </c>
      <c r="AI318" t="s">
        <v>903</v>
      </c>
      <c r="AJ318" t="s">
        <v>1347</v>
      </c>
      <c r="AK318" s="6" t="str">
        <f t="shared" si="23"/>
        <v>x</v>
      </c>
      <c r="AL318" s="6" t="str">
        <f t="shared" si="24"/>
        <v>x</v>
      </c>
      <c r="AM318" s="6" t="str">
        <f t="shared" si="25"/>
        <v>x</v>
      </c>
      <c r="AN318" s="6" t="str">
        <f t="shared" si="26"/>
        <v>x</v>
      </c>
      <c r="AO318" t="s">
        <v>931</v>
      </c>
      <c r="AP318" t="s">
        <v>931</v>
      </c>
      <c r="AQ318" t="s">
        <v>46</v>
      </c>
      <c r="AR318" t="s">
        <v>903</v>
      </c>
      <c r="AS318" t="s">
        <v>1342</v>
      </c>
      <c r="AT318" s="17" t="s">
        <v>1303</v>
      </c>
    </row>
    <row r="319" spans="2:46">
      <c r="B319" t="s">
        <v>933</v>
      </c>
      <c r="C319" t="s">
        <v>934</v>
      </c>
      <c r="D319" t="s">
        <v>1188</v>
      </c>
      <c r="E319" t="s">
        <v>50</v>
      </c>
      <c r="F319" t="s">
        <v>4</v>
      </c>
      <c r="J319" t="s">
        <v>117</v>
      </c>
      <c r="K319" t="s">
        <v>38</v>
      </c>
      <c r="L319" s="8"/>
      <c r="M319" t="s">
        <v>321</v>
      </c>
      <c r="N319" s="5">
        <v>41326.523969907408</v>
      </c>
      <c r="O319" s="5">
        <v>41324.597951388889</v>
      </c>
      <c r="P319" s="5">
        <v>41442.54755787037</v>
      </c>
      <c r="Q319" t="s">
        <v>147</v>
      </c>
      <c r="R319" t="s">
        <v>54</v>
      </c>
      <c r="S319" t="s">
        <v>55</v>
      </c>
      <c r="T319" t="s">
        <v>118</v>
      </c>
      <c r="U319" t="s">
        <v>318</v>
      </c>
      <c r="X319" t="s">
        <v>191</v>
      </c>
      <c r="Y319" s="17" t="s">
        <v>1303</v>
      </c>
      <c r="AA319" t="s">
        <v>42</v>
      </c>
      <c r="AB319" t="s">
        <v>74</v>
      </c>
      <c r="AC319" s="5">
        <v>41324.597951388889</v>
      </c>
      <c r="AD319" s="5">
        <v>41442.54755787037</v>
      </c>
      <c r="AE319" t="s">
        <v>45</v>
      </c>
      <c r="AF319" t="s">
        <v>45</v>
      </c>
      <c r="AG319">
        <f>WEEKNUM(AD319)</f>
        <v>25</v>
      </c>
      <c r="AH319" t="s">
        <v>46</v>
      </c>
      <c r="AI319" t="s">
        <v>903</v>
      </c>
      <c r="AJ319" t="s">
        <v>1342</v>
      </c>
      <c r="AK319" s="6" t="str">
        <f t="shared" si="23"/>
        <v>x</v>
      </c>
      <c r="AL319" s="6" t="str">
        <f t="shared" si="24"/>
        <v>x</v>
      </c>
      <c r="AM319" s="6" t="str">
        <f t="shared" si="25"/>
        <v>x</v>
      </c>
      <c r="AN319" s="6" t="str">
        <f t="shared" si="26"/>
        <v>x</v>
      </c>
      <c r="AO319" t="s">
        <v>933</v>
      </c>
      <c r="AP319" t="s">
        <v>933</v>
      </c>
      <c r="AQ319" t="s">
        <v>46</v>
      </c>
      <c r="AR319" t="s">
        <v>903</v>
      </c>
      <c r="AS319" t="s">
        <v>1345</v>
      </c>
      <c r="AT319" s="17" t="s">
        <v>1303</v>
      </c>
    </row>
    <row r="320" spans="2:46">
      <c r="B320" t="s">
        <v>935</v>
      </c>
      <c r="C320" t="s">
        <v>936</v>
      </c>
      <c r="D320" t="s">
        <v>1188</v>
      </c>
      <c r="E320" t="s">
        <v>50</v>
      </c>
      <c r="F320" t="s">
        <v>69</v>
      </c>
      <c r="H320" t="s">
        <v>930</v>
      </c>
      <c r="J320" t="s">
        <v>304</v>
      </c>
      <c r="K320" t="s">
        <v>47</v>
      </c>
      <c r="L320" s="8" t="s">
        <v>967</v>
      </c>
      <c r="M320" t="s">
        <v>305</v>
      </c>
      <c r="N320" s="5">
        <v>41326.546875</v>
      </c>
      <c r="O320" s="5">
        <v>41325.293645833335</v>
      </c>
      <c r="P320" s="5">
        <v>41340.484837962962</v>
      </c>
      <c r="Q320" t="s">
        <v>99</v>
      </c>
      <c r="R320" t="s">
        <v>54</v>
      </c>
      <c r="S320" t="s">
        <v>55</v>
      </c>
      <c r="T320" t="s">
        <v>109</v>
      </c>
      <c r="U320" t="s">
        <v>307</v>
      </c>
      <c r="V320" t="s">
        <v>373</v>
      </c>
      <c r="W320" t="s">
        <v>308</v>
      </c>
      <c r="X320" t="s">
        <v>588</v>
      </c>
      <c r="Y320" s="17" t="s">
        <v>1202</v>
      </c>
      <c r="Z320">
        <v>11929</v>
      </c>
      <c r="AA320" t="s">
        <v>49</v>
      </c>
      <c r="AB320" t="s">
        <v>74</v>
      </c>
      <c r="AC320" s="5">
        <v>41325.293657407405</v>
      </c>
      <c r="AD320" s="5">
        <v>41410.474988425929</v>
      </c>
      <c r="AE320" t="s">
        <v>309</v>
      </c>
      <c r="AF320" t="s">
        <v>309</v>
      </c>
      <c r="AG320">
        <f>WEEKNUM(AD320)</f>
        <v>20</v>
      </c>
      <c r="AH320" t="s">
        <v>46</v>
      </c>
      <c r="AI320" t="s">
        <v>901</v>
      </c>
      <c r="AJ320" t="s">
        <v>1345</v>
      </c>
      <c r="AK320" s="6" t="str">
        <f t="shared" si="23"/>
        <v>x</v>
      </c>
      <c r="AL320" s="6" t="str">
        <f t="shared" si="24"/>
        <v>x</v>
      </c>
      <c r="AM320" s="6" t="str">
        <f t="shared" si="25"/>
        <v>x</v>
      </c>
      <c r="AN320" s="6" t="str">
        <f t="shared" si="26"/>
        <v>x</v>
      </c>
      <c r="AO320" t="s">
        <v>935</v>
      </c>
      <c r="AP320" t="s">
        <v>935</v>
      </c>
      <c r="AQ320" t="s">
        <v>46</v>
      </c>
      <c r="AR320" t="s">
        <v>901</v>
      </c>
      <c r="AS320" t="s">
        <v>1347</v>
      </c>
      <c r="AT320" s="17" t="s">
        <v>1202</v>
      </c>
    </row>
    <row r="321" spans="2:46">
      <c r="B321" t="s">
        <v>937</v>
      </c>
      <c r="C321" t="s">
        <v>938</v>
      </c>
      <c r="D321" t="s">
        <v>1188</v>
      </c>
      <c r="E321" t="s">
        <v>50</v>
      </c>
      <c r="F321" t="s">
        <v>4</v>
      </c>
      <c r="G321" t="s">
        <v>170</v>
      </c>
      <c r="J321" t="s">
        <v>37</v>
      </c>
      <c r="K321" t="s">
        <v>47</v>
      </c>
      <c r="L321" s="8"/>
      <c r="M321" t="s">
        <v>95</v>
      </c>
      <c r="N321" s="5">
        <v>41330.4608912037</v>
      </c>
      <c r="O321" s="5">
        <v>41330.41028935185</v>
      </c>
      <c r="P321" s="5">
        <v>41418.588020833333</v>
      </c>
      <c r="Q321" t="s">
        <v>147</v>
      </c>
      <c r="R321" t="s">
        <v>54</v>
      </c>
      <c r="S321" t="s">
        <v>55</v>
      </c>
      <c r="T321" t="s">
        <v>56</v>
      </c>
      <c r="U321" t="s">
        <v>62</v>
      </c>
      <c r="V321" t="s">
        <v>104</v>
      </c>
      <c r="X321" t="s">
        <v>95</v>
      </c>
      <c r="Y321" s="17" t="s">
        <v>1117</v>
      </c>
      <c r="Z321">
        <v>11941</v>
      </c>
      <c r="AA321" t="s">
        <v>49</v>
      </c>
      <c r="AB321" t="s">
        <v>56</v>
      </c>
      <c r="AC321" s="5">
        <v>41330.41028935185</v>
      </c>
      <c r="AD321" s="5">
        <v>41418.588020833333</v>
      </c>
      <c r="AE321" t="s">
        <v>58</v>
      </c>
      <c r="AF321" t="s">
        <v>58</v>
      </c>
      <c r="AG321">
        <f>WEEKNUM(AD321)</f>
        <v>21</v>
      </c>
      <c r="AH321" t="s">
        <v>46</v>
      </c>
      <c r="AI321" t="s">
        <v>56</v>
      </c>
      <c r="AJ321" t="s">
        <v>1347</v>
      </c>
      <c r="AK321" s="6" t="str">
        <f t="shared" si="23"/>
        <v>x</v>
      </c>
      <c r="AL321" s="6" t="str">
        <f t="shared" si="24"/>
        <v>x</v>
      </c>
      <c r="AM321" s="6" t="str">
        <f t="shared" si="25"/>
        <v>x</v>
      </c>
      <c r="AN321" s="6" t="str">
        <f t="shared" si="26"/>
        <v>x</v>
      </c>
      <c r="AO321" t="s">
        <v>937</v>
      </c>
      <c r="AP321" t="s">
        <v>937</v>
      </c>
      <c r="AQ321" t="s">
        <v>46</v>
      </c>
      <c r="AR321" t="s">
        <v>56</v>
      </c>
      <c r="AS321" t="s">
        <v>1347</v>
      </c>
      <c r="AT321" s="17" t="s">
        <v>1117</v>
      </c>
    </row>
    <row r="322" spans="2:46">
      <c r="B322" t="s">
        <v>941</v>
      </c>
      <c r="C322" t="s">
        <v>942</v>
      </c>
      <c r="D322" t="s">
        <v>1188</v>
      </c>
      <c r="E322" t="s">
        <v>50</v>
      </c>
      <c r="F322" t="s">
        <v>4</v>
      </c>
      <c r="J322" t="s">
        <v>84</v>
      </c>
      <c r="K322" t="s">
        <v>108</v>
      </c>
      <c r="L322" s="8"/>
      <c r="M322" t="s">
        <v>240</v>
      </c>
      <c r="N322" s="5">
        <v>41333.576284722221</v>
      </c>
      <c r="O322" s="5">
        <v>41330.637025462966</v>
      </c>
      <c r="P322" s="5">
        <v>41536.47865740741</v>
      </c>
      <c r="Q322" t="s">
        <v>252</v>
      </c>
      <c r="R322" t="s">
        <v>54</v>
      </c>
      <c r="S322" t="s">
        <v>55</v>
      </c>
      <c r="T322" t="s">
        <v>118</v>
      </c>
      <c r="U322" t="s">
        <v>244</v>
      </c>
      <c r="X322" t="s">
        <v>209</v>
      </c>
      <c r="Y322" s="17" t="s">
        <v>1129</v>
      </c>
      <c r="AA322" t="s">
        <v>219</v>
      </c>
      <c r="AB322" t="s">
        <v>43</v>
      </c>
      <c r="AC322" s="5">
        <v>41330.637025462966</v>
      </c>
      <c r="AD322" s="5">
        <v>41536.47865740741</v>
      </c>
      <c r="AE322" t="s">
        <v>220</v>
      </c>
      <c r="AF322" t="s">
        <v>220</v>
      </c>
      <c r="AG322">
        <f>WEEKNUM(AD322)</f>
        <v>38</v>
      </c>
      <c r="AH322" t="s">
        <v>46</v>
      </c>
      <c r="AI322" t="s">
        <v>890</v>
      </c>
      <c r="AJ322" t="s">
        <v>1347</v>
      </c>
      <c r="AK322" s="6" t="str">
        <f t="shared" si="23"/>
        <v>x</v>
      </c>
      <c r="AL322" s="6" t="str">
        <f t="shared" si="24"/>
        <v>x</v>
      </c>
      <c r="AM322" s="6" t="str">
        <f t="shared" si="25"/>
        <v>x</v>
      </c>
      <c r="AN322" s="6" t="str">
        <f t="shared" si="26"/>
        <v>x</v>
      </c>
      <c r="AO322" t="s">
        <v>941</v>
      </c>
      <c r="AP322" t="s">
        <v>941</v>
      </c>
      <c r="AQ322" t="s">
        <v>46</v>
      </c>
      <c r="AR322" t="s">
        <v>890</v>
      </c>
      <c r="AS322" t="s">
        <v>1326</v>
      </c>
      <c r="AT322" s="17" t="s">
        <v>1129</v>
      </c>
    </row>
    <row r="323" spans="2:46">
      <c r="B323" t="s">
        <v>943</v>
      </c>
      <c r="C323" t="s">
        <v>944</v>
      </c>
      <c r="D323" t="s">
        <v>67</v>
      </c>
      <c r="E323" t="s">
        <v>36</v>
      </c>
      <c r="F323" t="s">
        <v>4</v>
      </c>
      <c r="J323" t="s">
        <v>72</v>
      </c>
      <c r="K323" t="s">
        <v>47</v>
      </c>
      <c r="M323" t="s">
        <v>191</v>
      </c>
      <c r="N323" s="5">
        <v>41333.577777777777</v>
      </c>
      <c r="O323" s="5">
        <v>41330.723391203705</v>
      </c>
      <c r="P323" s="5"/>
      <c r="Q323" t="s">
        <v>166</v>
      </c>
      <c r="T323" t="s">
        <v>118</v>
      </c>
      <c r="X323" t="s">
        <v>191</v>
      </c>
      <c r="Y323" s="17" t="s">
        <v>1129</v>
      </c>
      <c r="AA323" t="s">
        <v>49</v>
      </c>
      <c r="AB323" t="s">
        <v>74</v>
      </c>
      <c r="AC323" s="5">
        <v>41330.723391203705</v>
      </c>
      <c r="AD323" s="5"/>
      <c r="AE323" t="s">
        <v>220</v>
      </c>
      <c r="AF323" t="s">
        <v>220</v>
      </c>
      <c r="AG323">
        <f>WEEKNUM(AD323)</f>
        <v>0</v>
      </c>
      <c r="AH323" t="s">
        <v>46</v>
      </c>
      <c r="AI323" t="s">
        <v>890</v>
      </c>
      <c r="AJ323" t="s">
        <v>1326</v>
      </c>
      <c r="AK323" s="6" t="str">
        <f t="shared" si="23"/>
        <v>x</v>
      </c>
      <c r="AL323" s="6" t="str">
        <f t="shared" si="24"/>
        <v>x</v>
      </c>
      <c r="AM323" s="6" t="str">
        <f t="shared" si="25"/>
        <v>x</v>
      </c>
      <c r="AN323" s="6" t="str">
        <f t="shared" si="26"/>
        <v>x</v>
      </c>
      <c r="AO323" t="s">
        <v>943</v>
      </c>
      <c r="AP323" t="s">
        <v>943</v>
      </c>
      <c r="AQ323" t="s">
        <v>46</v>
      </c>
      <c r="AR323" t="s">
        <v>890</v>
      </c>
      <c r="AS323" t="s">
        <v>1573</v>
      </c>
      <c r="AT323" s="17" t="s">
        <v>1129</v>
      </c>
    </row>
    <row r="324" spans="2:46">
      <c r="B324" t="s">
        <v>945</v>
      </c>
      <c r="C324" t="s">
        <v>946</v>
      </c>
      <c r="D324" t="s">
        <v>1188</v>
      </c>
      <c r="E324" t="s">
        <v>50</v>
      </c>
      <c r="F324" t="s">
        <v>4</v>
      </c>
      <c r="I324" t="s">
        <v>947</v>
      </c>
      <c r="J324" t="s">
        <v>84</v>
      </c>
      <c r="K324" t="s">
        <v>38</v>
      </c>
      <c r="L324">
        <v>1139</v>
      </c>
      <c r="M324" t="s">
        <v>209</v>
      </c>
      <c r="N324" s="5">
        <v>41333.58525462963</v>
      </c>
      <c r="O324" s="5">
        <v>41332.279178240744</v>
      </c>
      <c r="P324" s="5">
        <v>41479.786678240744</v>
      </c>
      <c r="Q324" t="s">
        <v>173</v>
      </c>
      <c r="R324" t="s">
        <v>54</v>
      </c>
      <c r="S324" t="s">
        <v>55</v>
      </c>
      <c r="T324" t="s">
        <v>109</v>
      </c>
      <c r="U324" t="s">
        <v>218</v>
      </c>
      <c r="V324" t="s">
        <v>81</v>
      </c>
      <c r="X324" t="s">
        <v>251</v>
      </c>
      <c r="Y324" s="17" t="s">
        <v>1164</v>
      </c>
      <c r="AA324" t="s">
        <v>49</v>
      </c>
      <c r="AB324" t="s">
        <v>74</v>
      </c>
      <c r="AC324" s="5">
        <v>41332.279178240744</v>
      </c>
      <c r="AD324" s="5">
        <v>41479.786678240744</v>
      </c>
      <c r="AE324" t="s">
        <v>220</v>
      </c>
      <c r="AF324" t="s">
        <v>58</v>
      </c>
      <c r="AG324">
        <f>WEEKNUM(AD324)</f>
        <v>30</v>
      </c>
      <c r="AH324" t="s">
        <v>46</v>
      </c>
      <c r="AI324" t="s">
        <v>902</v>
      </c>
      <c r="AJ324" t="s">
        <v>1573</v>
      </c>
      <c r="AK324" s="6" t="str">
        <f t="shared" ref="AK324:AK387" si="27">IF(ISERROR(MATCH(AO324,AP324,0)),"ERROR","x")</f>
        <v>x</v>
      </c>
      <c r="AL324" s="6" t="str">
        <f t="shared" ref="AL324:AL387" si="28">IF(ISERROR(MATCH(AH324,AQ324,0)),"ERROR","x")</f>
        <v>x</v>
      </c>
      <c r="AM324" s="6" t="str">
        <f t="shared" ref="AM324:AM387" si="29">IF(ISERROR(MATCH(Y324,AT324,0)),"ERROR","x")</f>
        <v>x</v>
      </c>
      <c r="AN324" s="6" t="str">
        <f t="shared" ref="AN324:AN387" si="30">IF(ISERROR(MATCH(AI324,AR324,0)),"ERROR","x")</f>
        <v>x</v>
      </c>
      <c r="AO324" t="s">
        <v>945</v>
      </c>
      <c r="AP324" t="s">
        <v>945</v>
      </c>
      <c r="AQ324" t="s">
        <v>46</v>
      </c>
      <c r="AR324" t="s">
        <v>902</v>
      </c>
      <c r="AS324" t="s">
        <v>1536</v>
      </c>
      <c r="AT324" s="17" t="s">
        <v>1164</v>
      </c>
    </row>
    <row r="325" spans="2:46">
      <c r="B325" t="s">
        <v>949</v>
      </c>
      <c r="C325" t="s">
        <v>950</v>
      </c>
      <c r="D325" t="s">
        <v>1188</v>
      </c>
      <c r="E325" t="s">
        <v>50</v>
      </c>
      <c r="F325" t="s">
        <v>4</v>
      </c>
      <c r="J325" t="s">
        <v>37</v>
      </c>
      <c r="K325" t="s">
        <v>64</v>
      </c>
      <c r="M325" t="s">
        <v>321</v>
      </c>
      <c r="N325" s="5">
        <v>41333.383252314816</v>
      </c>
      <c r="O325" s="5">
        <v>41332.600104166668</v>
      </c>
      <c r="P325" s="5">
        <v>41446.53292824074</v>
      </c>
      <c r="Q325" t="s">
        <v>99</v>
      </c>
      <c r="R325" t="s">
        <v>326</v>
      </c>
      <c r="S325" t="s">
        <v>55</v>
      </c>
      <c r="T325" t="s">
        <v>109</v>
      </c>
      <c r="U325" t="s">
        <v>337</v>
      </c>
      <c r="X325" t="s">
        <v>321</v>
      </c>
      <c r="Y325" s="17" t="s">
        <v>1303</v>
      </c>
      <c r="AA325" t="s">
        <v>63</v>
      </c>
      <c r="AB325" t="s">
        <v>74</v>
      </c>
      <c r="AC325" s="5">
        <v>41332.600104166668</v>
      </c>
      <c r="AD325" s="5">
        <v>41446.53292824074</v>
      </c>
      <c r="AE325" t="s">
        <v>45</v>
      </c>
      <c r="AF325" t="s">
        <v>45</v>
      </c>
      <c r="AG325">
        <f>WEEKNUM(AD325)</f>
        <v>25</v>
      </c>
      <c r="AH325" t="s">
        <v>46</v>
      </c>
      <c r="AI325" t="s">
        <v>903</v>
      </c>
      <c r="AJ325" t="s">
        <v>1536</v>
      </c>
      <c r="AK325" s="6" t="str">
        <f t="shared" si="27"/>
        <v>x</v>
      </c>
      <c r="AL325" s="6" t="str">
        <f t="shared" si="28"/>
        <v>x</v>
      </c>
      <c r="AM325" s="6" t="str">
        <f t="shared" si="29"/>
        <v>x</v>
      </c>
      <c r="AN325" s="6" t="str">
        <f t="shared" si="30"/>
        <v>x</v>
      </c>
      <c r="AO325" t="s">
        <v>949</v>
      </c>
      <c r="AP325" t="s">
        <v>949</v>
      </c>
      <c r="AQ325" t="s">
        <v>46</v>
      </c>
      <c r="AR325" t="s">
        <v>903</v>
      </c>
      <c r="AS325" t="s">
        <v>1329</v>
      </c>
      <c r="AT325" s="17" t="s">
        <v>1303</v>
      </c>
    </row>
    <row r="326" spans="2:46">
      <c r="B326" t="s">
        <v>951</v>
      </c>
      <c r="C326" t="s">
        <v>952</v>
      </c>
      <c r="D326" t="s">
        <v>1188</v>
      </c>
      <c r="E326" t="s">
        <v>50</v>
      </c>
      <c r="F326" t="s">
        <v>4</v>
      </c>
      <c r="J326" t="s">
        <v>37</v>
      </c>
      <c r="K326" t="s">
        <v>38</v>
      </c>
      <c r="L326" s="8"/>
      <c r="M326" t="s">
        <v>321</v>
      </c>
      <c r="N326" s="5">
        <v>41337.567233796297</v>
      </c>
      <c r="O326" s="5">
        <v>41333.58320601852</v>
      </c>
      <c r="P326" s="5">
        <v>41418.735925925925</v>
      </c>
      <c r="Q326" t="s">
        <v>99</v>
      </c>
      <c r="R326" t="s">
        <v>326</v>
      </c>
      <c r="S326" t="s">
        <v>55</v>
      </c>
      <c r="T326" t="s">
        <v>74</v>
      </c>
      <c r="U326" t="s">
        <v>244</v>
      </c>
      <c r="X326" t="s">
        <v>321</v>
      </c>
      <c r="Y326" s="17" t="s">
        <v>1303</v>
      </c>
      <c r="AA326" t="s">
        <v>49</v>
      </c>
      <c r="AB326" t="s">
        <v>74</v>
      </c>
      <c r="AC326" s="5">
        <v>41333.58320601852</v>
      </c>
      <c r="AD326" s="5">
        <v>41418.735925925925</v>
      </c>
      <c r="AE326" t="s">
        <v>45</v>
      </c>
      <c r="AF326" t="s">
        <v>45</v>
      </c>
      <c r="AG326">
        <f>WEEKNUM(AD326)</f>
        <v>21</v>
      </c>
      <c r="AH326" t="s">
        <v>46</v>
      </c>
      <c r="AI326" t="s">
        <v>903</v>
      </c>
      <c r="AJ326" t="s">
        <v>1329</v>
      </c>
      <c r="AK326" s="6" t="str">
        <f t="shared" si="27"/>
        <v>x</v>
      </c>
      <c r="AL326" s="6" t="str">
        <f t="shared" si="28"/>
        <v>x</v>
      </c>
      <c r="AM326" s="6" t="str">
        <f t="shared" si="29"/>
        <v>x</v>
      </c>
      <c r="AN326" s="6" t="str">
        <f t="shared" si="30"/>
        <v>x</v>
      </c>
      <c r="AO326" t="s">
        <v>951</v>
      </c>
      <c r="AP326" t="s">
        <v>951</v>
      </c>
      <c r="AQ326" t="s">
        <v>46</v>
      </c>
      <c r="AR326" t="s">
        <v>903</v>
      </c>
      <c r="AS326" t="s">
        <v>1343</v>
      </c>
      <c r="AT326" s="17" t="s">
        <v>1303</v>
      </c>
    </row>
    <row r="327" spans="2:46">
      <c r="B327" t="s">
        <v>968</v>
      </c>
      <c r="C327" t="s">
        <v>1279</v>
      </c>
      <c r="D327" t="s">
        <v>71</v>
      </c>
      <c r="E327" t="s">
        <v>83</v>
      </c>
      <c r="F327" t="s">
        <v>4</v>
      </c>
      <c r="G327" t="s">
        <v>170</v>
      </c>
      <c r="I327" t="s">
        <v>998</v>
      </c>
      <c r="J327" t="s">
        <v>37</v>
      </c>
      <c r="K327" t="s">
        <v>47</v>
      </c>
      <c r="L327" s="8"/>
      <c r="M327" t="s">
        <v>57</v>
      </c>
      <c r="N327" s="5">
        <v>41338.482569444444</v>
      </c>
      <c r="O327" s="5">
        <v>41338.440451388888</v>
      </c>
      <c r="P327" s="5">
        <v>41339.492858796293</v>
      </c>
      <c r="Q327" t="s">
        <v>133</v>
      </c>
      <c r="R327" t="s">
        <v>54</v>
      </c>
      <c r="T327" t="s">
        <v>56</v>
      </c>
      <c r="U327" t="s">
        <v>137</v>
      </c>
      <c r="V327" t="s">
        <v>104</v>
      </c>
      <c r="X327" t="s">
        <v>57</v>
      </c>
      <c r="Y327" s="17" t="s">
        <v>1117</v>
      </c>
      <c r="Z327">
        <v>11957</v>
      </c>
      <c r="AA327" t="s">
        <v>49</v>
      </c>
      <c r="AB327" t="s">
        <v>56</v>
      </c>
      <c r="AC327" s="5">
        <v>41338.440451388888</v>
      </c>
      <c r="AD327" s="5"/>
      <c r="AE327" t="s">
        <v>58</v>
      </c>
      <c r="AF327" t="s">
        <v>58</v>
      </c>
      <c r="AG327">
        <f>WEEKNUM(AD327)</f>
        <v>0</v>
      </c>
      <c r="AH327" t="s">
        <v>46</v>
      </c>
      <c r="AI327" t="s">
        <v>56</v>
      </c>
      <c r="AJ327" t="s">
        <v>1343</v>
      </c>
      <c r="AK327" s="6" t="str">
        <f t="shared" si="27"/>
        <v>x</v>
      </c>
      <c r="AL327" s="6" t="str">
        <f t="shared" si="28"/>
        <v>x</v>
      </c>
      <c r="AM327" s="6" t="str">
        <f t="shared" si="29"/>
        <v>x</v>
      </c>
      <c r="AN327" s="6" t="str">
        <f t="shared" si="30"/>
        <v>x</v>
      </c>
      <c r="AO327" t="s">
        <v>968</v>
      </c>
      <c r="AP327" t="s">
        <v>968</v>
      </c>
      <c r="AQ327" t="s">
        <v>46</v>
      </c>
      <c r="AR327" t="s">
        <v>56</v>
      </c>
      <c r="AS327" t="s">
        <v>1347</v>
      </c>
      <c r="AT327" s="17" t="s">
        <v>1117</v>
      </c>
    </row>
    <row r="328" spans="2:46">
      <c r="B328" t="s">
        <v>969</v>
      </c>
      <c r="C328" t="s">
        <v>970</v>
      </c>
      <c r="D328" t="s">
        <v>1188</v>
      </c>
      <c r="E328" t="s">
        <v>50</v>
      </c>
      <c r="F328" t="s">
        <v>4</v>
      </c>
      <c r="J328" t="s">
        <v>117</v>
      </c>
      <c r="K328" t="s">
        <v>38</v>
      </c>
      <c r="L328" s="8"/>
      <c r="M328" t="s">
        <v>191</v>
      </c>
      <c r="N328" s="5">
        <v>41412.617604166669</v>
      </c>
      <c r="O328" s="5">
        <v>41339.602152777778</v>
      </c>
      <c r="P328" s="5">
        <v>41452.429062499999</v>
      </c>
      <c r="Q328" t="s">
        <v>73</v>
      </c>
      <c r="R328" t="s">
        <v>54</v>
      </c>
      <c r="S328" t="s">
        <v>55</v>
      </c>
      <c r="T328" t="s">
        <v>118</v>
      </c>
      <c r="U328" t="s">
        <v>312</v>
      </c>
      <c r="X328" t="s">
        <v>191</v>
      </c>
      <c r="Y328" s="17" t="s">
        <v>1303</v>
      </c>
      <c r="AA328" t="s">
        <v>42</v>
      </c>
      <c r="AB328" t="s">
        <v>74</v>
      </c>
      <c r="AC328" s="5">
        <v>41339.602152777778</v>
      </c>
      <c r="AD328" s="5">
        <v>41452.429062499999</v>
      </c>
      <c r="AE328" t="s">
        <v>45</v>
      </c>
      <c r="AF328" t="s">
        <v>45</v>
      </c>
      <c r="AG328">
        <f>WEEKNUM(AD328)</f>
        <v>26</v>
      </c>
      <c r="AH328" t="s">
        <v>46</v>
      </c>
      <c r="AI328" t="s">
        <v>903</v>
      </c>
      <c r="AJ328" t="s">
        <v>1347</v>
      </c>
      <c r="AK328" s="6" t="str">
        <f t="shared" si="27"/>
        <v>x</v>
      </c>
      <c r="AL328" s="6" t="str">
        <f t="shared" si="28"/>
        <v>x</v>
      </c>
      <c r="AM328" s="6" t="str">
        <f t="shared" si="29"/>
        <v>x</v>
      </c>
      <c r="AN328" s="6" t="str">
        <f t="shared" si="30"/>
        <v>x</v>
      </c>
      <c r="AO328" t="s">
        <v>969</v>
      </c>
      <c r="AP328" t="s">
        <v>969</v>
      </c>
      <c r="AQ328" t="s">
        <v>46</v>
      </c>
      <c r="AR328" t="s">
        <v>903</v>
      </c>
      <c r="AS328" t="s">
        <v>1327</v>
      </c>
      <c r="AT328" s="17" t="s">
        <v>1303</v>
      </c>
    </row>
    <row r="329" spans="2:46">
      <c r="B329" t="s">
        <v>971</v>
      </c>
      <c r="C329" t="s">
        <v>972</v>
      </c>
      <c r="D329" t="s">
        <v>1188</v>
      </c>
      <c r="E329" t="s">
        <v>50</v>
      </c>
      <c r="F329" t="s">
        <v>4</v>
      </c>
      <c r="J329" t="s">
        <v>37</v>
      </c>
      <c r="K329" t="s">
        <v>38</v>
      </c>
      <c r="L329" s="8"/>
      <c r="M329" t="s">
        <v>248</v>
      </c>
      <c r="N329" s="5">
        <v>41437.781458333331</v>
      </c>
      <c r="O329" s="5">
        <v>41339.603784722225</v>
      </c>
      <c r="P329" s="5">
        <v>41438.480324074073</v>
      </c>
      <c r="Q329" t="s">
        <v>147</v>
      </c>
      <c r="R329" t="s">
        <v>54</v>
      </c>
      <c r="S329" t="s">
        <v>55</v>
      </c>
      <c r="T329" t="s">
        <v>118</v>
      </c>
      <c r="U329" t="s">
        <v>318</v>
      </c>
      <c r="X329" t="s">
        <v>321</v>
      </c>
      <c r="Y329" s="17" t="s">
        <v>1303</v>
      </c>
      <c r="AA329" t="s">
        <v>49</v>
      </c>
      <c r="AB329" t="s">
        <v>74</v>
      </c>
      <c r="AC329" s="5">
        <v>41339.603784722225</v>
      </c>
      <c r="AD329" s="5">
        <v>41438.480324074073</v>
      </c>
      <c r="AE329" t="s">
        <v>45</v>
      </c>
      <c r="AF329" t="s">
        <v>45</v>
      </c>
      <c r="AG329">
        <f>WEEKNUM(AD329)</f>
        <v>24</v>
      </c>
      <c r="AH329" t="s">
        <v>46</v>
      </c>
      <c r="AI329" t="s">
        <v>903</v>
      </c>
      <c r="AJ329" t="s">
        <v>1327</v>
      </c>
      <c r="AK329" s="6" t="str">
        <f t="shared" si="27"/>
        <v>x</v>
      </c>
      <c r="AL329" s="6" t="str">
        <f t="shared" si="28"/>
        <v>x</v>
      </c>
      <c r="AM329" s="6" t="str">
        <f t="shared" si="29"/>
        <v>x</v>
      </c>
      <c r="AN329" s="6" t="str">
        <f t="shared" si="30"/>
        <v>x</v>
      </c>
      <c r="AO329" t="s">
        <v>971</v>
      </c>
      <c r="AP329" t="s">
        <v>971</v>
      </c>
      <c r="AQ329" t="s">
        <v>46</v>
      </c>
      <c r="AR329" t="s">
        <v>903</v>
      </c>
      <c r="AS329" t="s">
        <v>1334</v>
      </c>
      <c r="AT329" s="17" t="s">
        <v>1303</v>
      </c>
    </row>
    <row r="330" spans="2:46">
      <c r="B330" t="s">
        <v>973</v>
      </c>
      <c r="C330" t="s">
        <v>974</v>
      </c>
      <c r="D330" t="s">
        <v>1188</v>
      </c>
      <c r="E330" t="s">
        <v>50</v>
      </c>
      <c r="F330" t="s">
        <v>4</v>
      </c>
      <c r="G330" t="s">
        <v>975</v>
      </c>
      <c r="I330" t="s">
        <v>975</v>
      </c>
      <c r="J330" t="s">
        <v>117</v>
      </c>
      <c r="K330" t="s">
        <v>38</v>
      </c>
      <c r="L330" t="s">
        <v>1533</v>
      </c>
      <c r="M330" t="s">
        <v>248</v>
      </c>
      <c r="N330" s="5">
        <v>41341.448310185187</v>
      </c>
      <c r="O330" s="5">
        <v>41340.427442129629</v>
      </c>
      <c r="P330" s="5">
        <v>41499.494432870371</v>
      </c>
      <c r="Q330" t="s">
        <v>249</v>
      </c>
      <c r="R330" t="s">
        <v>1197</v>
      </c>
      <c r="S330" t="s">
        <v>55</v>
      </c>
      <c r="T330" t="s">
        <v>74</v>
      </c>
      <c r="U330" t="s">
        <v>270</v>
      </c>
      <c r="V330" t="s">
        <v>104</v>
      </c>
      <c r="X330" t="s">
        <v>248</v>
      </c>
      <c r="Y330" s="17" t="s">
        <v>1196</v>
      </c>
      <c r="AA330" t="s">
        <v>42</v>
      </c>
      <c r="AB330" t="s">
        <v>74</v>
      </c>
      <c r="AC330" s="5">
        <v>41340.427442129629</v>
      </c>
      <c r="AD330" s="5">
        <v>41499.494432870371</v>
      </c>
      <c r="AE330" t="s">
        <v>45</v>
      </c>
      <c r="AF330" t="s">
        <v>45</v>
      </c>
      <c r="AG330">
        <f>WEEKNUM(AD330)</f>
        <v>33</v>
      </c>
      <c r="AH330" t="s">
        <v>46</v>
      </c>
      <c r="AI330" t="s">
        <v>903</v>
      </c>
      <c r="AJ330" t="s">
        <v>1334</v>
      </c>
      <c r="AK330" s="6" t="str">
        <f t="shared" si="27"/>
        <v>x</v>
      </c>
      <c r="AL330" s="6" t="str">
        <f t="shared" si="28"/>
        <v>x</v>
      </c>
      <c r="AM330" s="6" t="str">
        <f t="shared" si="29"/>
        <v>x</v>
      </c>
      <c r="AN330" s="6" t="str">
        <f t="shared" si="30"/>
        <v>x</v>
      </c>
      <c r="AO330" t="s">
        <v>973</v>
      </c>
      <c r="AP330" t="s">
        <v>973</v>
      </c>
      <c r="AQ330" t="s">
        <v>46</v>
      </c>
      <c r="AR330" t="s">
        <v>903</v>
      </c>
      <c r="AS330" t="s">
        <v>1551</v>
      </c>
      <c r="AT330" s="17" t="s">
        <v>1196</v>
      </c>
    </row>
    <row r="331" spans="2:46">
      <c r="B331" t="s">
        <v>976</v>
      </c>
      <c r="C331" t="s">
        <v>1416</v>
      </c>
      <c r="D331" t="s">
        <v>35</v>
      </c>
      <c r="E331" t="s">
        <v>36</v>
      </c>
      <c r="F331" t="s">
        <v>4</v>
      </c>
      <c r="J331" t="s">
        <v>117</v>
      </c>
      <c r="K331" t="s">
        <v>47</v>
      </c>
      <c r="L331" s="8" t="s">
        <v>383</v>
      </c>
      <c r="M331" t="s">
        <v>248</v>
      </c>
      <c r="N331" s="5">
        <v>41463.598946759259</v>
      </c>
      <c r="O331" s="5">
        <v>41340.693541666667</v>
      </c>
      <c r="P331" s="5"/>
      <c r="Q331" t="s">
        <v>99</v>
      </c>
      <c r="T331" t="s">
        <v>118</v>
      </c>
      <c r="U331" t="s">
        <v>318</v>
      </c>
      <c r="X331" t="s">
        <v>319</v>
      </c>
      <c r="Y331" s="9" t="s">
        <v>1309</v>
      </c>
      <c r="AA331" t="s">
        <v>63</v>
      </c>
      <c r="AB331" t="s">
        <v>74</v>
      </c>
      <c r="AC331" s="5">
        <v>41340.693541666667</v>
      </c>
      <c r="AD331" s="5"/>
      <c r="AE331" t="s">
        <v>45</v>
      </c>
      <c r="AF331" t="s">
        <v>45</v>
      </c>
      <c r="AG331">
        <f>WEEKNUM(AD331)</f>
        <v>0</v>
      </c>
      <c r="AH331" t="s">
        <v>46</v>
      </c>
      <c r="AI331" t="s">
        <v>903</v>
      </c>
      <c r="AJ331" t="s">
        <v>1551</v>
      </c>
      <c r="AK331" s="6" t="str">
        <f t="shared" si="27"/>
        <v>x</v>
      </c>
      <c r="AL331" s="6" t="str">
        <f t="shared" si="28"/>
        <v>x</v>
      </c>
      <c r="AM331" s="6" t="str">
        <f t="shared" si="29"/>
        <v>x</v>
      </c>
      <c r="AN331" s="6" t="str">
        <f t="shared" si="30"/>
        <v>x</v>
      </c>
      <c r="AO331" t="s">
        <v>976</v>
      </c>
      <c r="AP331" t="s">
        <v>976</v>
      </c>
      <c r="AQ331" t="s">
        <v>46</v>
      </c>
      <c r="AR331" t="s">
        <v>903</v>
      </c>
      <c r="AS331" t="s">
        <v>1539</v>
      </c>
      <c r="AT331" s="9" t="s">
        <v>1309</v>
      </c>
    </row>
    <row r="332" spans="2:46">
      <c r="B332" t="s">
        <v>977</v>
      </c>
      <c r="C332" t="s">
        <v>978</v>
      </c>
      <c r="D332" t="s">
        <v>1188</v>
      </c>
      <c r="E332" t="s">
        <v>50</v>
      </c>
      <c r="F332" t="s">
        <v>4</v>
      </c>
      <c r="G332" t="s">
        <v>170</v>
      </c>
      <c r="I332" t="s">
        <v>998</v>
      </c>
      <c r="J332" t="s">
        <v>37</v>
      </c>
      <c r="K332" t="s">
        <v>47</v>
      </c>
      <c r="L332" s="8">
        <v>3158</v>
      </c>
      <c r="M332" t="s">
        <v>95</v>
      </c>
      <c r="N332" s="5">
        <v>41347.568229166667</v>
      </c>
      <c r="O332" s="5">
        <v>41345.357766203706</v>
      </c>
      <c r="P332" s="5">
        <v>41486.620694444442</v>
      </c>
      <c r="Q332" t="s">
        <v>133</v>
      </c>
      <c r="R332" t="s">
        <v>54</v>
      </c>
      <c r="S332" t="s">
        <v>55</v>
      </c>
      <c r="T332" t="s">
        <v>56</v>
      </c>
      <c r="U332" t="s">
        <v>62</v>
      </c>
      <c r="V332" t="s">
        <v>104</v>
      </c>
      <c r="X332" t="s">
        <v>95</v>
      </c>
      <c r="Y332" s="17" t="s">
        <v>1117</v>
      </c>
      <c r="Z332">
        <v>11941</v>
      </c>
      <c r="AA332" t="s">
        <v>49</v>
      </c>
      <c r="AB332" t="s">
        <v>56</v>
      </c>
      <c r="AC332" s="5">
        <v>41345.357766203706</v>
      </c>
      <c r="AD332" s="5">
        <v>41486.620694444442</v>
      </c>
      <c r="AE332" t="s">
        <v>58</v>
      </c>
      <c r="AF332" t="s">
        <v>58</v>
      </c>
      <c r="AG332">
        <f>WEEKNUM(AD332)</f>
        <v>31</v>
      </c>
      <c r="AH332" t="s">
        <v>46</v>
      </c>
      <c r="AI332" t="s">
        <v>56</v>
      </c>
      <c r="AJ332" t="s">
        <v>1539</v>
      </c>
      <c r="AK332" s="6" t="str">
        <f t="shared" si="27"/>
        <v>x</v>
      </c>
      <c r="AL332" s="6" t="str">
        <f t="shared" si="28"/>
        <v>x</v>
      </c>
      <c r="AM332" s="6" t="str">
        <f t="shared" si="29"/>
        <v>x</v>
      </c>
      <c r="AN332" s="6" t="str">
        <f t="shared" si="30"/>
        <v>x</v>
      </c>
      <c r="AO332" t="s">
        <v>977</v>
      </c>
      <c r="AP332" t="s">
        <v>977</v>
      </c>
      <c r="AQ332" t="s">
        <v>46</v>
      </c>
      <c r="AR332" t="s">
        <v>56</v>
      </c>
      <c r="AS332" t="s">
        <v>1347</v>
      </c>
      <c r="AT332" s="17" t="s">
        <v>1117</v>
      </c>
    </row>
    <row r="333" spans="2:46">
      <c r="B333" t="s">
        <v>979</v>
      </c>
      <c r="C333" t="s">
        <v>980</v>
      </c>
      <c r="D333" t="s">
        <v>1188</v>
      </c>
      <c r="E333" t="s">
        <v>50</v>
      </c>
      <c r="F333" t="s">
        <v>69</v>
      </c>
      <c r="H333" t="s">
        <v>1076</v>
      </c>
      <c r="J333" t="s">
        <v>304</v>
      </c>
      <c r="K333" t="s">
        <v>108</v>
      </c>
      <c r="L333" t="s">
        <v>1110</v>
      </c>
      <c r="M333" t="s">
        <v>305</v>
      </c>
      <c r="N333" s="5">
        <v>41347.582962962966</v>
      </c>
      <c r="O333" s="5">
        <v>41345.57534722222</v>
      </c>
      <c r="P333" s="5">
        <v>41410.475266203706</v>
      </c>
      <c r="Q333" t="s">
        <v>133</v>
      </c>
      <c r="R333" t="s">
        <v>54</v>
      </c>
      <c r="S333" t="s">
        <v>55</v>
      </c>
      <c r="T333" t="s">
        <v>109</v>
      </c>
      <c r="U333" t="s">
        <v>307</v>
      </c>
      <c r="V333" t="s">
        <v>104</v>
      </c>
      <c r="W333" t="s">
        <v>1077</v>
      </c>
      <c r="X333" t="s">
        <v>240</v>
      </c>
      <c r="Y333" s="17" t="s">
        <v>1202</v>
      </c>
      <c r="Z333">
        <v>11940</v>
      </c>
      <c r="AA333" t="s">
        <v>49</v>
      </c>
      <c r="AB333" t="s">
        <v>74</v>
      </c>
      <c r="AC333" s="5">
        <v>41345.57534722222</v>
      </c>
      <c r="AD333" s="5">
        <v>41410.475266203706</v>
      </c>
      <c r="AE333" t="s">
        <v>309</v>
      </c>
      <c r="AF333" t="s">
        <v>309</v>
      </c>
      <c r="AG333">
        <f>WEEKNUM(AD333)</f>
        <v>20</v>
      </c>
      <c r="AH333" t="s">
        <v>46</v>
      </c>
      <c r="AI333" t="s">
        <v>901</v>
      </c>
      <c r="AJ333" t="s">
        <v>1347</v>
      </c>
      <c r="AK333" s="6" t="str">
        <f t="shared" si="27"/>
        <v>x</v>
      </c>
      <c r="AL333" s="6" t="str">
        <f t="shared" si="28"/>
        <v>x</v>
      </c>
      <c r="AM333" s="6" t="str">
        <f t="shared" si="29"/>
        <v>x</v>
      </c>
      <c r="AN333" s="6" t="str">
        <f t="shared" si="30"/>
        <v>x</v>
      </c>
      <c r="AO333" t="s">
        <v>979</v>
      </c>
      <c r="AP333" t="s">
        <v>979</v>
      </c>
      <c r="AQ333" t="s">
        <v>46</v>
      </c>
      <c r="AR333" t="s">
        <v>901</v>
      </c>
      <c r="AS333" t="s">
        <v>1347</v>
      </c>
      <c r="AT333" s="17" t="s">
        <v>1202</v>
      </c>
    </row>
    <row r="334" spans="2:46">
      <c r="B334" t="s">
        <v>981</v>
      </c>
      <c r="C334" t="s">
        <v>982</v>
      </c>
      <c r="D334" t="s">
        <v>1188</v>
      </c>
      <c r="E334" t="s">
        <v>50</v>
      </c>
      <c r="F334" t="s">
        <v>4</v>
      </c>
      <c r="I334" t="s">
        <v>998</v>
      </c>
      <c r="J334" t="s">
        <v>37</v>
      </c>
      <c r="K334" t="s">
        <v>38</v>
      </c>
      <c r="L334" s="8"/>
      <c r="M334" t="s">
        <v>60</v>
      </c>
      <c r="N334" s="5">
        <v>41347.56962962963</v>
      </c>
      <c r="O334" s="5">
        <v>41347.407546296294</v>
      </c>
      <c r="P334" s="5">
        <v>41410.706157407411</v>
      </c>
      <c r="Q334" t="s">
        <v>133</v>
      </c>
      <c r="R334" t="s">
        <v>54</v>
      </c>
      <c r="S334" t="s">
        <v>55</v>
      </c>
      <c r="T334" t="s">
        <v>56</v>
      </c>
      <c r="U334" t="s">
        <v>165</v>
      </c>
      <c r="V334" t="s">
        <v>104</v>
      </c>
      <c r="X334" t="s">
        <v>60</v>
      </c>
      <c r="Y334" s="17" t="s">
        <v>1117</v>
      </c>
      <c r="Z334">
        <v>11941</v>
      </c>
      <c r="AA334" t="s">
        <v>49</v>
      </c>
      <c r="AB334" t="s">
        <v>56</v>
      </c>
      <c r="AC334" s="5">
        <v>41347.407546296294</v>
      </c>
      <c r="AD334" s="5">
        <v>41410.706157407411</v>
      </c>
      <c r="AE334" t="s">
        <v>58</v>
      </c>
      <c r="AF334" t="s">
        <v>58</v>
      </c>
      <c r="AG334">
        <f>WEEKNUM(AD334)</f>
        <v>20</v>
      </c>
      <c r="AH334" t="s">
        <v>46</v>
      </c>
      <c r="AI334" t="s">
        <v>56</v>
      </c>
      <c r="AJ334" t="s">
        <v>1347</v>
      </c>
      <c r="AK334" s="6" t="str">
        <f t="shared" si="27"/>
        <v>x</v>
      </c>
      <c r="AL334" s="6" t="str">
        <f t="shared" si="28"/>
        <v>x</v>
      </c>
      <c r="AM334" s="6" t="str">
        <f t="shared" si="29"/>
        <v>x</v>
      </c>
      <c r="AN334" s="6" t="str">
        <f t="shared" si="30"/>
        <v>x</v>
      </c>
      <c r="AO334" t="s">
        <v>981</v>
      </c>
      <c r="AP334" t="s">
        <v>981</v>
      </c>
      <c r="AQ334" t="s">
        <v>46</v>
      </c>
      <c r="AR334" t="s">
        <v>56</v>
      </c>
      <c r="AS334" t="s">
        <v>1347</v>
      </c>
      <c r="AT334" s="17" t="s">
        <v>1117</v>
      </c>
    </row>
    <row r="335" spans="2:46">
      <c r="B335" t="s">
        <v>983</v>
      </c>
      <c r="C335" t="s">
        <v>984</v>
      </c>
      <c r="D335" t="s">
        <v>1188</v>
      </c>
      <c r="E335" t="s">
        <v>50</v>
      </c>
      <c r="F335" t="s">
        <v>4</v>
      </c>
      <c r="J335" t="s">
        <v>117</v>
      </c>
      <c r="K335" t="s">
        <v>47</v>
      </c>
      <c r="M335" t="s">
        <v>243</v>
      </c>
      <c r="N335" s="5">
        <v>41347.586643518516</v>
      </c>
      <c r="O335" s="5">
        <v>41347.491319444445</v>
      </c>
      <c r="P335" s="5">
        <v>41465.481770833336</v>
      </c>
      <c r="Q335" t="s">
        <v>99</v>
      </c>
      <c r="R335" t="s">
        <v>54</v>
      </c>
      <c r="S335" t="s">
        <v>55</v>
      </c>
      <c r="T335" t="s">
        <v>118</v>
      </c>
      <c r="U335" t="s">
        <v>422</v>
      </c>
      <c r="X335" t="s">
        <v>209</v>
      </c>
      <c r="Y335" s="17" t="s">
        <v>1303</v>
      </c>
      <c r="AA335" t="s">
        <v>49</v>
      </c>
      <c r="AB335" t="s">
        <v>74</v>
      </c>
      <c r="AC335" s="5">
        <v>41347.491319444445</v>
      </c>
      <c r="AD335" s="5">
        <v>41465.481770833336</v>
      </c>
      <c r="AE335" t="s">
        <v>45</v>
      </c>
      <c r="AF335" t="s">
        <v>45</v>
      </c>
      <c r="AG335">
        <f>WEEKNUM(AD335)</f>
        <v>28</v>
      </c>
      <c r="AH335" t="s">
        <v>46</v>
      </c>
      <c r="AI335" t="s">
        <v>903</v>
      </c>
      <c r="AJ335" t="s">
        <v>1347</v>
      </c>
      <c r="AK335" s="6" t="str">
        <f t="shared" si="27"/>
        <v>x</v>
      </c>
      <c r="AL335" s="6" t="str">
        <f t="shared" si="28"/>
        <v>x</v>
      </c>
      <c r="AM335" s="6" t="str">
        <f t="shared" si="29"/>
        <v>x</v>
      </c>
      <c r="AN335" s="6" t="str">
        <f t="shared" si="30"/>
        <v>x</v>
      </c>
      <c r="AO335" t="s">
        <v>983</v>
      </c>
      <c r="AP335" t="s">
        <v>983</v>
      </c>
      <c r="AQ335" t="s">
        <v>46</v>
      </c>
      <c r="AR335" t="s">
        <v>903</v>
      </c>
      <c r="AS335" t="s">
        <v>1342</v>
      </c>
      <c r="AT335" s="17" t="s">
        <v>1303</v>
      </c>
    </row>
    <row r="336" spans="2:46">
      <c r="B336" t="s">
        <v>985</v>
      </c>
      <c r="C336" t="s">
        <v>986</v>
      </c>
      <c r="D336" t="s">
        <v>1188</v>
      </c>
      <c r="E336" t="s">
        <v>50</v>
      </c>
      <c r="F336" t="s">
        <v>4</v>
      </c>
      <c r="J336" t="s">
        <v>37</v>
      </c>
      <c r="K336" t="s">
        <v>38</v>
      </c>
      <c r="L336" s="8"/>
      <c r="M336" t="s">
        <v>248</v>
      </c>
      <c r="N336" s="5">
        <v>41418.635335648149</v>
      </c>
      <c r="O336" s="5">
        <v>41349.693796296298</v>
      </c>
      <c r="P336" s="5">
        <v>41424.778344907405</v>
      </c>
      <c r="Q336" t="s">
        <v>147</v>
      </c>
      <c r="R336" t="s">
        <v>54</v>
      </c>
      <c r="S336" t="s">
        <v>55</v>
      </c>
      <c r="T336" t="s">
        <v>74</v>
      </c>
      <c r="U336" t="s">
        <v>318</v>
      </c>
      <c r="X336" t="s">
        <v>321</v>
      </c>
      <c r="Y336" s="17" t="s">
        <v>1303</v>
      </c>
      <c r="AA336" t="s">
        <v>42</v>
      </c>
      <c r="AB336" t="s">
        <v>74</v>
      </c>
      <c r="AC336" s="5">
        <v>41349.693796296298</v>
      </c>
      <c r="AD336" s="5">
        <v>41424.778344907405</v>
      </c>
      <c r="AE336" t="s">
        <v>45</v>
      </c>
      <c r="AF336" t="s">
        <v>45</v>
      </c>
      <c r="AG336">
        <f>WEEKNUM(AD336)</f>
        <v>22</v>
      </c>
      <c r="AH336" t="s">
        <v>46</v>
      </c>
      <c r="AI336" t="s">
        <v>903</v>
      </c>
      <c r="AJ336" t="s">
        <v>1342</v>
      </c>
      <c r="AK336" s="6" t="str">
        <f t="shared" si="27"/>
        <v>x</v>
      </c>
      <c r="AL336" s="6" t="str">
        <f t="shared" si="28"/>
        <v>x</v>
      </c>
      <c r="AM336" s="6" t="str">
        <f t="shared" si="29"/>
        <v>x</v>
      </c>
      <c r="AN336" s="6" t="str">
        <f t="shared" si="30"/>
        <v>x</v>
      </c>
      <c r="AO336" t="s">
        <v>985</v>
      </c>
      <c r="AP336" t="s">
        <v>985</v>
      </c>
      <c r="AQ336" t="s">
        <v>46</v>
      </c>
      <c r="AR336" t="s">
        <v>903</v>
      </c>
      <c r="AS336" t="s">
        <v>1537</v>
      </c>
      <c r="AT336" s="17" t="s">
        <v>1303</v>
      </c>
    </row>
    <row r="337" spans="2:46">
      <c r="B337" t="s">
        <v>987</v>
      </c>
      <c r="C337" t="s">
        <v>988</v>
      </c>
      <c r="D337" t="s">
        <v>1188</v>
      </c>
      <c r="E337" t="s">
        <v>50</v>
      </c>
      <c r="F337" t="s">
        <v>4</v>
      </c>
      <c r="J337" t="s">
        <v>37</v>
      </c>
      <c r="K337" t="s">
        <v>64</v>
      </c>
      <c r="M337" t="s">
        <v>191</v>
      </c>
      <c r="N337" s="5">
        <v>41351.476377314815</v>
      </c>
      <c r="O337" s="5">
        <v>41349.696875000001</v>
      </c>
      <c r="P337" s="5">
        <v>41453.562986111108</v>
      </c>
      <c r="Q337" t="s">
        <v>249</v>
      </c>
      <c r="R337" t="s">
        <v>70</v>
      </c>
      <c r="S337" t="s">
        <v>55</v>
      </c>
      <c r="T337" t="s">
        <v>74</v>
      </c>
      <c r="U337" t="s">
        <v>318</v>
      </c>
      <c r="X337" t="s">
        <v>321</v>
      </c>
      <c r="Y337" s="17" t="s">
        <v>1476</v>
      </c>
      <c r="AA337" t="s">
        <v>63</v>
      </c>
      <c r="AB337" t="s">
        <v>74</v>
      </c>
      <c r="AC337" s="5">
        <v>41349.696875000001</v>
      </c>
      <c r="AD337" s="5">
        <v>41453.56355324074</v>
      </c>
      <c r="AE337" t="s">
        <v>45</v>
      </c>
      <c r="AF337" t="s">
        <v>45</v>
      </c>
      <c r="AG337">
        <f>WEEKNUM(AD337)</f>
        <v>26</v>
      </c>
      <c r="AH337" t="s">
        <v>46</v>
      </c>
      <c r="AI337" t="s">
        <v>903</v>
      </c>
      <c r="AJ337" t="s">
        <v>1537</v>
      </c>
      <c r="AK337" s="6" t="str">
        <f t="shared" si="27"/>
        <v>x</v>
      </c>
      <c r="AL337" s="6" t="str">
        <f t="shared" si="28"/>
        <v>x</v>
      </c>
      <c r="AM337" s="6" t="str">
        <f t="shared" si="29"/>
        <v>x</v>
      </c>
      <c r="AN337" s="6" t="str">
        <f t="shared" si="30"/>
        <v>x</v>
      </c>
      <c r="AO337" t="s">
        <v>987</v>
      </c>
      <c r="AP337" t="s">
        <v>987</v>
      </c>
      <c r="AQ337" t="s">
        <v>46</v>
      </c>
      <c r="AR337" t="s">
        <v>903</v>
      </c>
      <c r="AS337" t="s">
        <v>1329</v>
      </c>
      <c r="AT337" s="17" t="s">
        <v>1476</v>
      </c>
    </row>
    <row r="338" spans="2:46">
      <c r="B338" t="s">
        <v>989</v>
      </c>
      <c r="C338" t="s">
        <v>990</v>
      </c>
      <c r="D338" t="s">
        <v>1188</v>
      </c>
      <c r="E338" t="s">
        <v>50</v>
      </c>
      <c r="F338" t="s">
        <v>69</v>
      </c>
      <c r="H338" t="s">
        <v>1076</v>
      </c>
      <c r="J338" t="s">
        <v>304</v>
      </c>
      <c r="K338" t="s">
        <v>38</v>
      </c>
      <c r="L338" t="s">
        <v>1111</v>
      </c>
      <c r="M338" t="s">
        <v>305</v>
      </c>
      <c r="N338" s="5">
        <v>41351.533993055556</v>
      </c>
      <c r="O338" s="5">
        <v>41351.307754629626</v>
      </c>
      <c r="P338" s="5">
        <v>41410.475555555553</v>
      </c>
      <c r="Q338" t="s">
        <v>99</v>
      </c>
      <c r="R338" t="s">
        <v>54</v>
      </c>
      <c r="S338" t="s">
        <v>55</v>
      </c>
      <c r="T338" t="s">
        <v>40</v>
      </c>
      <c r="U338" t="s">
        <v>307</v>
      </c>
      <c r="V338" t="s">
        <v>104</v>
      </c>
      <c r="W338" t="s">
        <v>308</v>
      </c>
      <c r="X338" t="s">
        <v>588</v>
      </c>
      <c r="Y338" s="17" t="s">
        <v>1202</v>
      </c>
      <c r="Z338">
        <v>11940</v>
      </c>
      <c r="AA338" t="s">
        <v>192</v>
      </c>
      <c r="AB338" t="s">
        <v>74</v>
      </c>
      <c r="AC338" s="5">
        <v>41351.307754629626</v>
      </c>
      <c r="AD338" s="5">
        <v>41410.475555555553</v>
      </c>
      <c r="AE338" t="s">
        <v>309</v>
      </c>
      <c r="AF338" t="s">
        <v>309</v>
      </c>
      <c r="AG338">
        <f>WEEKNUM(AD338)</f>
        <v>20</v>
      </c>
      <c r="AH338" t="s">
        <v>46</v>
      </c>
      <c r="AI338" t="s">
        <v>901</v>
      </c>
      <c r="AJ338" t="s">
        <v>1329</v>
      </c>
      <c r="AK338" s="6" t="str">
        <f t="shared" si="27"/>
        <v>x</v>
      </c>
      <c r="AL338" s="6" t="str">
        <f t="shared" si="28"/>
        <v>x</v>
      </c>
      <c r="AM338" s="6" t="str">
        <f t="shared" si="29"/>
        <v>x</v>
      </c>
      <c r="AN338" s="6" t="str">
        <f t="shared" si="30"/>
        <v>x</v>
      </c>
      <c r="AO338" t="s">
        <v>989</v>
      </c>
      <c r="AP338" t="s">
        <v>989</v>
      </c>
      <c r="AQ338" t="s">
        <v>46</v>
      </c>
      <c r="AR338" t="s">
        <v>901</v>
      </c>
      <c r="AS338" t="s">
        <v>1347</v>
      </c>
      <c r="AT338" s="17" t="s">
        <v>1202</v>
      </c>
    </row>
    <row r="339" spans="2:46">
      <c r="B339" t="s">
        <v>991</v>
      </c>
      <c r="C339" t="s">
        <v>992</v>
      </c>
      <c r="D339" t="s">
        <v>1188</v>
      </c>
      <c r="E339" t="s">
        <v>50</v>
      </c>
      <c r="F339" t="s">
        <v>4</v>
      </c>
      <c r="I339" t="s">
        <v>892</v>
      </c>
      <c r="J339" t="s">
        <v>245</v>
      </c>
      <c r="K339" t="s">
        <v>108</v>
      </c>
      <c r="L339" t="s">
        <v>993</v>
      </c>
      <c r="M339" t="s">
        <v>128</v>
      </c>
      <c r="N339" s="5">
        <v>41351.600995370369</v>
      </c>
      <c r="O339" s="5">
        <v>41351.532893518517</v>
      </c>
      <c r="P339" s="5">
        <v>41458.535150462965</v>
      </c>
      <c r="Q339" t="s">
        <v>99</v>
      </c>
      <c r="R339" t="s">
        <v>326</v>
      </c>
      <c r="S339" t="s">
        <v>55</v>
      </c>
      <c r="T339" t="s">
        <v>74</v>
      </c>
      <c r="U339" t="s">
        <v>375</v>
      </c>
      <c r="W339" t="s">
        <v>994</v>
      </c>
      <c r="X339" t="s">
        <v>319</v>
      </c>
      <c r="Y339" s="9" t="s">
        <v>1303</v>
      </c>
      <c r="Z339" t="s">
        <v>948</v>
      </c>
      <c r="AA339" t="s">
        <v>49</v>
      </c>
      <c r="AB339" t="s">
        <v>74</v>
      </c>
      <c r="AC339" s="5">
        <v>41351.532893518517</v>
      </c>
      <c r="AD339" s="5">
        <v>41458.535150462965</v>
      </c>
      <c r="AE339" t="s">
        <v>58</v>
      </c>
      <c r="AF339" t="s">
        <v>58</v>
      </c>
      <c r="AG339">
        <f>WEEKNUM(AD339)</f>
        <v>27</v>
      </c>
      <c r="AH339" t="s">
        <v>46</v>
      </c>
      <c r="AI339" t="s">
        <v>906</v>
      </c>
      <c r="AJ339" t="s">
        <v>1347</v>
      </c>
      <c r="AK339" s="6" t="str">
        <f t="shared" si="27"/>
        <v>x</v>
      </c>
      <c r="AL339" s="6" t="str">
        <f t="shared" si="28"/>
        <v>x</v>
      </c>
      <c r="AM339" s="6" t="str">
        <f t="shared" si="29"/>
        <v>x</v>
      </c>
      <c r="AN339" s="6" t="str">
        <f t="shared" si="30"/>
        <v>x</v>
      </c>
      <c r="AO339" t="s">
        <v>991</v>
      </c>
      <c r="AP339" t="s">
        <v>991</v>
      </c>
      <c r="AQ339" t="s">
        <v>46</v>
      </c>
      <c r="AR339" t="s">
        <v>906</v>
      </c>
      <c r="AS339" t="s">
        <v>1347</v>
      </c>
      <c r="AT339" s="9" t="s">
        <v>1303</v>
      </c>
    </row>
    <row r="340" spans="2:46">
      <c r="B340" t="s">
        <v>996</v>
      </c>
      <c r="C340" t="s">
        <v>997</v>
      </c>
      <c r="D340" t="s">
        <v>71</v>
      </c>
      <c r="E340" t="s">
        <v>83</v>
      </c>
      <c r="F340" t="s">
        <v>4</v>
      </c>
      <c r="G340" t="s">
        <v>170</v>
      </c>
      <c r="I340" t="s">
        <v>998</v>
      </c>
      <c r="J340" t="s">
        <v>37</v>
      </c>
      <c r="K340" t="s">
        <v>47</v>
      </c>
      <c r="M340" t="s">
        <v>98</v>
      </c>
      <c r="N340" s="5">
        <v>41352.575324074074</v>
      </c>
      <c r="O340" s="5">
        <v>41352.421122685184</v>
      </c>
      <c r="P340" s="5">
        <v>41374.834675925929</v>
      </c>
      <c r="Q340" t="s">
        <v>173</v>
      </c>
      <c r="R340" t="s">
        <v>54</v>
      </c>
      <c r="T340" t="s">
        <v>56</v>
      </c>
      <c r="U340" t="s">
        <v>62</v>
      </c>
      <c r="V340" t="s">
        <v>104</v>
      </c>
      <c r="X340" t="s">
        <v>57</v>
      </c>
      <c r="Y340" s="17" t="s">
        <v>1117</v>
      </c>
      <c r="Z340">
        <v>11941</v>
      </c>
      <c r="AA340" t="s">
        <v>49</v>
      </c>
      <c r="AB340" t="s">
        <v>56</v>
      </c>
      <c r="AC340" s="5">
        <v>41352.421122685184</v>
      </c>
      <c r="AD340" s="5"/>
      <c r="AE340" t="s">
        <v>58</v>
      </c>
      <c r="AF340" t="s">
        <v>58</v>
      </c>
      <c r="AG340">
        <f>WEEKNUM(AD340)</f>
        <v>0</v>
      </c>
      <c r="AH340" t="s">
        <v>46</v>
      </c>
      <c r="AI340" t="s">
        <v>56</v>
      </c>
      <c r="AJ340" t="s">
        <v>1347</v>
      </c>
      <c r="AK340" s="6" t="str">
        <f t="shared" si="27"/>
        <v>x</v>
      </c>
      <c r="AL340" s="6" t="str">
        <f t="shared" si="28"/>
        <v>x</v>
      </c>
      <c r="AM340" s="6" t="str">
        <f t="shared" si="29"/>
        <v>x</v>
      </c>
      <c r="AN340" s="6" t="str">
        <f t="shared" si="30"/>
        <v>x</v>
      </c>
      <c r="AO340" t="s">
        <v>996</v>
      </c>
      <c r="AP340" t="s">
        <v>996</v>
      </c>
      <c r="AQ340" t="s">
        <v>46</v>
      </c>
      <c r="AR340" t="s">
        <v>56</v>
      </c>
      <c r="AS340" t="s">
        <v>1347</v>
      </c>
      <c r="AT340" s="17" t="s">
        <v>1117</v>
      </c>
    </row>
    <row r="341" spans="2:46">
      <c r="B341" t="s">
        <v>999</v>
      </c>
      <c r="C341" t="s">
        <v>1000</v>
      </c>
      <c r="D341" t="s">
        <v>71</v>
      </c>
      <c r="E341" t="s">
        <v>83</v>
      </c>
      <c r="F341" t="s">
        <v>4</v>
      </c>
      <c r="G341" t="s">
        <v>170</v>
      </c>
      <c r="I341" t="s">
        <v>1039</v>
      </c>
      <c r="J341" t="s">
        <v>37</v>
      </c>
      <c r="K341" t="s">
        <v>47</v>
      </c>
      <c r="M341" t="s">
        <v>57</v>
      </c>
      <c r="N341" s="5">
        <v>41388.592824074076</v>
      </c>
      <c r="O341" s="5">
        <v>41353.394745370373</v>
      </c>
      <c r="P341" s="5">
        <v>41404.632939814815</v>
      </c>
      <c r="Q341" t="s">
        <v>133</v>
      </c>
      <c r="R341" t="s">
        <v>54</v>
      </c>
      <c r="T341" t="s">
        <v>56</v>
      </c>
      <c r="U341" t="s">
        <v>62</v>
      </c>
      <c r="V341" t="s">
        <v>104</v>
      </c>
      <c r="X341" t="s">
        <v>57</v>
      </c>
      <c r="Y341" s="17" t="s">
        <v>1117</v>
      </c>
      <c r="Z341">
        <v>11951</v>
      </c>
      <c r="AA341" t="s">
        <v>49</v>
      </c>
      <c r="AB341" t="s">
        <v>56</v>
      </c>
      <c r="AC341" s="5">
        <v>41353.394745370373</v>
      </c>
      <c r="AD341" s="5"/>
      <c r="AE341" t="s">
        <v>58</v>
      </c>
      <c r="AF341" t="s">
        <v>58</v>
      </c>
      <c r="AG341">
        <f>WEEKNUM(AD341)</f>
        <v>0</v>
      </c>
      <c r="AH341" t="s">
        <v>46</v>
      </c>
      <c r="AI341" t="s">
        <v>56</v>
      </c>
      <c r="AJ341" t="s">
        <v>1347</v>
      </c>
      <c r="AK341" s="6" t="str">
        <f t="shared" si="27"/>
        <v>x</v>
      </c>
      <c r="AL341" s="6" t="str">
        <f t="shared" si="28"/>
        <v>x</v>
      </c>
      <c r="AM341" s="6" t="str">
        <f t="shared" si="29"/>
        <v>x</v>
      </c>
      <c r="AN341" s="6" t="str">
        <f t="shared" si="30"/>
        <v>x</v>
      </c>
      <c r="AO341" t="s">
        <v>999</v>
      </c>
      <c r="AP341" t="s">
        <v>999</v>
      </c>
      <c r="AQ341" t="s">
        <v>46</v>
      </c>
      <c r="AR341" t="s">
        <v>56</v>
      </c>
      <c r="AS341" t="s">
        <v>1347</v>
      </c>
      <c r="AT341" s="17" t="s">
        <v>1117</v>
      </c>
    </row>
    <row r="342" spans="2:46">
      <c r="B342" t="s">
        <v>1001</v>
      </c>
      <c r="C342" t="s">
        <v>1002</v>
      </c>
      <c r="D342" t="s">
        <v>1188</v>
      </c>
      <c r="E342" t="s">
        <v>50</v>
      </c>
      <c r="F342" t="s">
        <v>4</v>
      </c>
      <c r="J342" t="s">
        <v>117</v>
      </c>
      <c r="K342" t="s">
        <v>47</v>
      </c>
      <c r="M342" t="s">
        <v>191</v>
      </c>
      <c r="N342" s="5">
        <v>41353.413969907408</v>
      </c>
      <c r="O342" s="5">
        <v>41353.406631944446</v>
      </c>
      <c r="P342" s="5">
        <v>41486.685428240744</v>
      </c>
      <c r="Q342" t="s">
        <v>166</v>
      </c>
      <c r="R342" t="s">
        <v>70</v>
      </c>
      <c r="S342" t="s">
        <v>55</v>
      </c>
      <c r="T342" t="s">
        <v>118</v>
      </c>
      <c r="U342" t="s">
        <v>422</v>
      </c>
      <c r="X342" t="s">
        <v>191</v>
      </c>
      <c r="Y342" s="17" t="s">
        <v>1129</v>
      </c>
      <c r="AA342" t="s">
        <v>42</v>
      </c>
      <c r="AB342" t="s">
        <v>74</v>
      </c>
      <c r="AC342" s="5">
        <v>41353.406631944446</v>
      </c>
      <c r="AD342" s="5">
        <v>41486.685428240744</v>
      </c>
      <c r="AE342" t="s">
        <v>45</v>
      </c>
      <c r="AF342" t="s">
        <v>45</v>
      </c>
      <c r="AG342">
        <f>WEEKNUM(AD342)</f>
        <v>31</v>
      </c>
      <c r="AH342" t="s">
        <v>46</v>
      </c>
      <c r="AI342" t="s">
        <v>890</v>
      </c>
      <c r="AJ342" t="s">
        <v>1347</v>
      </c>
      <c r="AK342" s="6" t="str">
        <f t="shared" si="27"/>
        <v>x</v>
      </c>
      <c r="AL342" s="6" t="str">
        <f t="shared" si="28"/>
        <v>x</v>
      </c>
      <c r="AM342" s="6" t="str">
        <f t="shared" si="29"/>
        <v>x</v>
      </c>
      <c r="AN342" s="6" t="str">
        <f t="shared" si="30"/>
        <v>x</v>
      </c>
      <c r="AO342" t="s">
        <v>1001</v>
      </c>
      <c r="AP342" t="s">
        <v>1001</v>
      </c>
      <c r="AQ342" t="s">
        <v>46</v>
      </c>
      <c r="AR342" t="s">
        <v>890</v>
      </c>
      <c r="AS342" t="s">
        <v>1573</v>
      </c>
      <c r="AT342" s="17" t="s">
        <v>1129</v>
      </c>
    </row>
    <row r="343" spans="2:46">
      <c r="B343" t="s">
        <v>1003</v>
      </c>
      <c r="C343" t="s">
        <v>1004</v>
      </c>
      <c r="D343" t="s">
        <v>35</v>
      </c>
      <c r="E343" t="s">
        <v>36</v>
      </c>
      <c r="F343" t="s">
        <v>4</v>
      </c>
      <c r="J343" t="s">
        <v>37</v>
      </c>
      <c r="K343" t="s">
        <v>38</v>
      </c>
      <c r="L343" s="8"/>
      <c r="M343" t="s">
        <v>39</v>
      </c>
      <c r="N343" s="5">
        <v>41358.619699074072</v>
      </c>
      <c r="O343" s="5">
        <v>41353.439166666663</v>
      </c>
      <c r="P343" s="5"/>
      <c r="Q343" t="s">
        <v>252</v>
      </c>
      <c r="T343" t="s">
        <v>74</v>
      </c>
      <c r="U343" t="s">
        <v>320</v>
      </c>
      <c r="X343" t="s">
        <v>248</v>
      </c>
      <c r="Y343" s="17" t="s">
        <v>1203</v>
      </c>
      <c r="AA343" t="s">
        <v>49</v>
      </c>
      <c r="AB343" t="s">
        <v>43</v>
      </c>
      <c r="AC343" s="5">
        <v>41353.439166666663</v>
      </c>
      <c r="AD343" s="5"/>
      <c r="AE343" t="s">
        <v>45</v>
      </c>
      <c r="AF343" t="s">
        <v>45</v>
      </c>
      <c r="AG343">
        <f>WEEKNUM(AD343)</f>
        <v>0</v>
      </c>
      <c r="AH343" t="s">
        <v>46</v>
      </c>
      <c r="AI343" t="s">
        <v>888</v>
      </c>
      <c r="AJ343" t="s">
        <v>1573</v>
      </c>
      <c r="AK343" s="6" t="str">
        <f t="shared" si="27"/>
        <v>x</v>
      </c>
      <c r="AL343" s="6" t="str">
        <f t="shared" si="28"/>
        <v>x</v>
      </c>
      <c r="AM343" s="6" t="str">
        <f t="shared" si="29"/>
        <v>x</v>
      </c>
      <c r="AN343" s="6" t="str">
        <f t="shared" si="30"/>
        <v>x</v>
      </c>
      <c r="AO343" t="s">
        <v>1003</v>
      </c>
      <c r="AP343" t="s">
        <v>1003</v>
      </c>
      <c r="AQ343" t="s">
        <v>46</v>
      </c>
      <c r="AR343" t="s">
        <v>888</v>
      </c>
      <c r="AS343" t="s">
        <v>1347</v>
      </c>
      <c r="AT343" s="17" t="s">
        <v>1203</v>
      </c>
    </row>
    <row r="344" spans="2:46">
      <c r="B344" t="s">
        <v>1005</v>
      </c>
      <c r="C344" t="s">
        <v>1006</v>
      </c>
      <c r="D344" t="s">
        <v>1188</v>
      </c>
      <c r="E344" t="s">
        <v>68</v>
      </c>
      <c r="F344" t="s">
        <v>4</v>
      </c>
      <c r="J344" t="s">
        <v>245</v>
      </c>
      <c r="K344" t="s">
        <v>38</v>
      </c>
      <c r="L344" s="8"/>
      <c r="M344" t="s">
        <v>319</v>
      </c>
      <c r="N344" s="5">
        <v>41358.600277777776</v>
      </c>
      <c r="O344" s="5">
        <v>41353.669537037036</v>
      </c>
      <c r="P344" s="5">
        <v>41361.495335648149</v>
      </c>
      <c r="Q344" t="s">
        <v>147</v>
      </c>
      <c r="R344" t="s">
        <v>326</v>
      </c>
      <c r="S344" t="s">
        <v>55</v>
      </c>
      <c r="T344" t="s">
        <v>40</v>
      </c>
      <c r="U344" t="s">
        <v>313</v>
      </c>
      <c r="X344" t="s">
        <v>319</v>
      </c>
      <c r="Y344" s="17" t="s">
        <v>1007</v>
      </c>
      <c r="Z344" t="s">
        <v>1008</v>
      </c>
      <c r="AA344" t="s">
        <v>49</v>
      </c>
      <c r="AB344" t="s">
        <v>74</v>
      </c>
      <c r="AC344" s="5">
        <v>41353.669537037036</v>
      </c>
      <c r="AD344" s="5">
        <v>41418.693437499998</v>
      </c>
      <c r="AE344" t="s">
        <v>45</v>
      </c>
      <c r="AF344" t="s">
        <v>58</v>
      </c>
      <c r="AG344">
        <f>WEEKNUM(AD344)</f>
        <v>21</v>
      </c>
      <c r="AH344" t="s">
        <v>46</v>
      </c>
      <c r="AI344" t="s">
        <v>906</v>
      </c>
      <c r="AJ344" t="s">
        <v>1347</v>
      </c>
      <c r="AK344" s="6" t="str">
        <f t="shared" si="27"/>
        <v>x</v>
      </c>
      <c r="AL344" s="6" t="str">
        <f t="shared" si="28"/>
        <v>x</v>
      </c>
      <c r="AM344" s="6" t="str">
        <f t="shared" si="29"/>
        <v>x</v>
      </c>
      <c r="AN344" s="6" t="str">
        <f t="shared" si="30"/>
        <v>x</v>
      </c>
      <c r="AO344" t="s">
        <v>1005</v>
      </c>
      <c r="AP344" t="s">
        <v>1005</v>
      </c>
      <c r="AQ344" t="s">
        <v>46</v>
      </c>
      <c r="AR344" t="s">
        <v>906</v>
      </c>
      <c r="AS344" t="s">
        <v>1347</v>
      </c>
      <c r="AT344" s="17" t="s">
        <v>1007</v>
      </c>
    </row>
    <row r="345" spans="2:46">
      <c r="B345" t="s">
        <v>1009</v>
      </c>
      <c r="C345" t="s">
        <v>1010</v>
      </c>
      <c r="D345" t="s">
        <v>1188</v>
      </c>
      <c r="E345" t="s">
        <v>50</v>
      </c>
      <c r="F345" t="s">
        <v>4</v>
      </c>
      <c r="J345" t="s">
        <v>72</v>
      </c>
      <c r="K345" t="s">
        <v>47</v>
      </c>
      <c r="L345">
        <v>2913</v>
      </c>
      <c r="M345" t="s">
        <v>321</v>
      </c>
      <c r="N345" s="5">
        <v>41358.407997685186</v>
      </c>
      <c r="O345" s="5">
        <v>41354.477592592593</v>
      </c>
      <c r="P345" s="5">
        <v>41547.390486111108</v>
      </c>
      <c r="Q345" t="s">
        <v>99</v>
      </c>
      <c r="R345" t="s">
        <v>326</v>
      </c>
      <c r="S345" t="s">
        <v>55</v>
      </c>
      <c r="T345" t="s">
        <v>74</v>
      </c>
      <c r="U345" t="s">
        <v>318</v>
      </c>
      <c r="X345" t="s">
        <v>321</v>
      </c>
      <c r="Y345" s="17" t="s">
        <v>1164</v>
      </c>
      <c r="AA345" t="s">
        <v>49</v>
      </c>
      <c r="AB345" t="s">
        <v>74</v>
      </c>
      <c r="AC345" s="5">
        <v>41354.477592592593</v>
      </c>
      <c r="AD345" s="5">
        <v>41547.390486111108</v>
      </c>
      <c r="AE345" t="s">
        <v>220</v>
      </c>
      <c r="AF345" t="s">
        <v>220</v>
      </c>
      <c r="AG345">
        <f>WEEKNUM(AD345)</f>
        <v>40</v>
      </c>
      <c r="AH345" t="s">
        <v>46</v>
      </c>
      <c r="AI345" t="s">
        <v>902</v>
      </c>
      <c r="AJ345" t="s">
        <v>1347</v>
      </c>
      <c r="AK345" s="6" t="str">
        <f t="shared" si="27"/>
        <v>x</v>
      </c>
      <c r="AL345" s="6" t="str">
        <f t="shared" si="28"/>
        <v>x</v>
      </c>
      <c r="AM345" s="6" t="str">
        <f t="shared" si="29"/>
        <v>x</v>
      </c>
      <c r="AN345" s="6" t="str">
        <f t="shared" si="30"/>
        <v>x</v>
      </c>
      <c r="AO345" t="s">
        <v>1009</v>
      </c>
      <c r="AP345" t="s">
        <v>1009</v>
      </c>
      <c r="AQ345" t="s">
        <v>46</v>
      </c>
      <c r="AR345" t="s">
        <v>902</v>
      </c>
      <c r="AS345" t="s">
        <v>1565</v>
      </c>
      <c r="AT345" s="17" t="s">
        <v>1164</v>
      </c>
    </row>
    <row r="346" spans="2:46">
      <c r="B346" t="s">
        <v>1011</v>
      </c>
      <c r="C346" t="s">
        <v>1012</v>
      </c>
      <c r="D346" t="s">
        <v>1188</v>
      </c>
      <c r="E346" t="s">
        <v>50</v>
      </c>
      <c r="F346" t="s">
        <v>4</v>
      </c>
      <c r="J346" t="s">
        <v>37</v>
      </c>
      <c r="K346" t="s">
        <v>38</v>
      </c>
      <c r="M346" t="s">
        <v>321</v>
      </c>
      <c r="N346" s="5">
        <v>41355.416365740741</v>
      </c>
      <c r="O346" s="5">
        <v>41354.622037037036</v>
      </c>
      <c r="P346" s="5">
        <v>41443.786921296298</v>
      </c>
      <c r="Q346" t="s">
        <v>133</v>
      </c>
      <c r="R346" t="s">
        <v>54</v>
      </c>
      <c r="S346" t="s">
        <v>55</v>
      </c>
      <c r="T346" t="s">
        <v>118</v>
      </c>
      <c r="U346" t="s">
        <v>318</v>
      </c>
      <c r="X346" t="s">
        <v>321</v>
      </c>
      <c r="Y346" s="17" t="s">
        <v>1303</v>
      </c>
      <c r="AA346" t="s">
        <v>42</v>
      </c>
      <c r="AB346" t="s">
        <v>74</v>
      </c>
      <c r="AC346" s="5">
        <v>41354.622037037036</v>
      </c>
      <c r="AD346" s="5">
        <v>41443.786921296298</v>
      </c>
      <c r="AE346" t="s">
        <v>45</v>
      </c>
      <c r="AF346" t="s">
        <v>45</v>
      </c>
      <c r="AG346">
        <f>WEEKNUM(AD346)</f>
        <v>25</v>
      </c>
      <c r="AH346" t="s">
        <v>46</v>
      </c>
      <c r="AI346" t="s">
        <v>903</v>
      </c>
      <c r="AJ346" t="s">
        <v>1565</v>
      </c>
      <c r="AK346" s="6" t="str">
        <f t="shared" si="27"/>
        <v>x</v>
      </c>
      <c r="AL346" s="6" t="str">
        <f t="shared" si="28"/>
        <v>x</v>
      </c>
      <c r="AM346" s="6" t="str">
        <f t="shared" si="29"/>
        <v>x</v>
      </c>
      <c r="AN346" s="6" t="str">
        <f t="shared" si="30"/>
        <v>x</v>
      </c>
      <c r="AO346" t="s">
        <v>1011</v>
      </c>
      <c r="AP346" t="s">
        <v>1011</v>
      </c>
      <c r="AQ346" t="s">
        <v>46</v>
      </c>
      <c r="AR346" t="s">
        <v>903</v>
      </c>
      <c r="AS346" t="s">
        <v>1329</v>
      </c>
      <c r="AT346" s="17" t="s">
        <v>1303</v>
      </c>
    </row>
    <row r="347" spans="2:46">
      <c r="B347" t="s">
        <v>1013</v>
      </c>
      <c r="C347" t="s">
        <v>1014</v>
      </c>
      <c r="D347" t="s">
        <v>1188</v>
      </c>
      <c r="E347" t="s">
        <v>50</v>
      </c>
      <c r="F347" t="s">
        <v>4</v>
      </c>
      <c r="J347" t="s">
        <v>72</v>
      </c>
      <c r="K347" t="s">
        <v>47</v>
      </c>
      <c r="M347" t="s">
        <v>321</v>
      </c>
      <c r="N347" s="5">
        <v>41358.407719907409</v>
      </c>
      <c r="O347" s="5">
        <v>41354.718287037038</v>
      </c>
      <c r="P347" s="5">
        <v>41550.490011574075</v>
      </c>
      <c r="Q347" t="s">
        <v>147</v>
      </c>
      <c r="R347" t="s">
        <v>54</v>
      </c>
      <c r="S347" t="s">
        <v>55</v>
      </c>
      <c r="T347" t="s">
        <v>74</v>
      </c>
      <c r="U347" t="s">
        <v>318</v>
      </c>
      <c r="X347" t="s">
        <v>321</v>
      </c>
      <c r="Y347" s="9" t="s">
        <v>1164</v>
      </c>
      <c r="AA347" t="s">
        <v>49</v>
      </c>
      <c r="AB347" t="s">
        <v>74</v>
      </c>
      <c r="AC347" s="5">
        <v>41354.718287037038</v>
      </c>
      <c r="AD347" s="5">
        <v>41550.490011574075</v>
      </c>
      <c r="AE347" t="s">
        <v>220</v>
      </c>
      <c r="AF347" t="s">
        <v>220</v>
      </c>
      <c r="AG347">
        <f>WEEKNUM(AD347)</f>
        <v>40</v>
      </c>
      <c r="AH347" t="s">
        <v>46</v>
      </c>
      <c r="AI347" t="s">
        <v>902</v>
      </c>
      <c r="AJ347" t="s">
        <v>1329</v>
      </c>
      <c r="AK347" s="6" t="str">
        <f t="shared" si="27"/>
        <v>x</v>
      </c>
      <c r="AL347" s="6" t="str">
        <f t="shared" si="28"/>
        <v>x</v>
      </c>
      <c r="AM347" s="6" t="str">
        <f t="shared" si="29"/>
        <v>x</v>
      </c>
      <c r="AN347" s="6" t="str">
        <f t="shared" si="30"/>
        <v>x</v>
      </c>
      <c r="AO347" t="s">
        <v>1013</v>
      </c>
      <c r="AP347" t="s">
        <v>1013</v>
      </c>
      <c r="AQ347" t="s">
        <v>46</v>
      </c>
      <c r="AR347" t="s">
        <v>902</v>
      </c>
      <c r="AS347" t="s">
        <v>1572</v>
      </c>
      <c r="AT347" s="9" t="s">
        <v>1164</v>
      </c>
    </row>
    <row r="348" spans="2:46">
      <c r="B348" t="s">
        <v>1015</v>
      </c>
      <c r="C348" t="s">
        <v>1016</v>
      </c>
      <c r="D348" t="s">
        <v>1188</v>
      </c>
      <c r="E348" t="s">
        <v>50</v>
      </c>
      <c r="F348" t="s">
        <v>4</v>
      </c>
      <c r="J348" t="s">
        <v>84</v>
      </c>
      <c r="K348" t="s">
        <v>47</v>
      </c>
      <c r="L348" t="s">
        <v>1714</v>
      </c>
      <c r="M348" t="s">
        <v>321</v>
      </c>
      <c r="N348" s="5">
        <v>41358.407453703701</v>
      </c>
      <c r="O348" s="5">
        <v>41355.671273148146</v>
      </c>
      <c r="P348" s="5">
        <v>41547.69902777778</v>
      </c>
      <c r="Q348" t="s">
        <v>73</v>
      </c>
      <c r="R348" t="s">
        <v>54</v>
      </c>
      <c r="S348" t="s">
        <v>55</v>
      </c>
      <c r="T348" t="s">
        <v>118</v>
      </c>
      <c r="U348" t="s">
        <v>244</v>
      </c>
      <c r="X348" t="s">
        <v>209</v>
      </c>
      <c r="Y348" s="17" t="s">
        <v>1164</v>
      </c>
      <c r="AA348" t="s">
        <v>49</v>
      </c>
      <c r="AB348" t="s">
        <v>74</v>
      </c>
      <c r="AC348" s="5">
        <v>41355.671273148146</v>
      </c>
      <c r="AD348" s="5">
        <v>41547.69902777778</v>
      </c>
      <c r="AE348" t="s">
        <v>220</v>
      </c>
      <c r="AF348" t="s">
        <v>220</v>
      </c>
      <c r="AG348">
        <f>WEEKNUM(AD348)</f>
        <v>40</v>
      </c>
      <c r="AH348" t="s">
        <v>46</v>
      </c>
      <c r="AI348" t="s">
        <v>902</v>
      </c>
      <c r="AJ348" t="s">
        <v>1572</v>
      </c>
      <c r="AK348" s="6" t="str">
        <f t="shared" si="27"/>
        <v>x</v>
      </c>
      <c r="AL348" s="6" t="str">
        <f t="shared" si="28"/>
        <v>x</v>
      </c>
      <c r="AM348" s="6" t="str">
        <f t="shared" si="29"/>
        <v>x</v>
      </c>
      <c r="AN348" s="6" t="str">
        <f t="shared" si="30"/>
        <v>x</v>
      </c>
      <c r="AO348" t="s">
        <v>1015</v>
      </c>
      <c r="AP348" t="s">
        <v>1015</v>
      </c>
      <c r="AQ348" t="s">
        <v>46</v>
      </c>
      <c r="AR348" t="s">
        <v>902</v>
      </c>
      <c r="AS348" t="s">
        <v>1573</v>
      </c>
      <c r="AT348" s="17" t="s">
        <v>1164</v>
      </c>
    </row>
    <row r="349" spans="2:46">
      <c r="B349" t="s">
        <v>1017</v>
      </c>
      <c r="C349" t="s">
        <v>1018</v>
      </c>
      <c r="D349" t="s">
        <v>91</v>
      </c>
      <c r="E349" t="s">
        <v>83</v>
      </c>
      <c r="F349" t="s">
        <v>4</v>
      </c>
      <c r="J349" t="s">
        <v>37</v>
      </c>
      <c r="K349" t="s">
        <v>47</v>
      </c>
      <c r="L349" s="8"/>
      <c r="M349" t="s">
        <v>191</v>
      </c>
      <c r="N349" s="5">
        <v>41437.691168981481</v>
      </c>
      <c r="O349" s="5">
        <v>41356.510034722225</v>
      </c>
      <c r="P349" s="5">
        <v>41489.696655092594</v>
      </c>
      <c r="Q349" t="s">
        <v>147</v>
      </c>
      <c r="R349" t="s">
        <v>70</v>
      </c>
      <c r="T349" t="s">
        <v>118</v>
      </c>
      <c r="V349" t="s">
        <v>104</v>
      </c>
      <c r="X349" t="s">
        <v>278</v>
      </c>
      <c r="Y349" s="9" t="s">
        <v>1512</v>
      </c>
      <c r="AA349" t="s">
        <v>49</v>
      </c>
      <c r="AB349" t="s">
        <v>43</v>
      </c>
      <c r="AC349" s="5">
        <v>41356.510034722225</v>
      </c>
      <c r="AD349" s="5"/>
      <c r="AE349" t="s">
        <v>45</v>
      </c>
      <c r="AF349" t="s">
        <v>45</v>
      </c>
      <c r="AG349">
        <f>WEEKNUM(AD349)</f>
        <v>0</v>
      </c>
      <c r="AH349" t="s">
        <v>46</v>
      </c>
      <c r="AI349" t="s">
        <v>890</v>
      </c>
      <c r="AJ349" t="s">
        <v>1573</v>
      </c>
      <c r="AK349" s="6" t="str">
        <f t="shared" si="27"/>
        <v>x</v>
      </c>
      <c r="AL349" s="6" t="str">
        <f t="shared" si="28"/>
        <v>x</v>
      </c>
      <c r="AM349" s="6" t="str">
        <f t="shared" si="29"/>
        <v>x</v>
      </c>
      <c r="AN349" s="6" t="str">
        <f t="shared" si="30"/>
        <v>x</v>
      </c>
      <c r="AO349" t="s">
        <v>1017</v>
      </c>
      <c r="AP349" t="s">
        <v>1017</v>
      </c>
      <c r="AQ349" t="s">
        <v>46</v>
      </c>
      <c r="AR349" t="s">
        <v>890</v>
      </c>
      <c r="AS349" t="s">
        <v>1541</v>
      </c>
      <c r="AT349" s="9" t="s">
        <v>1512</v>
      </c>
    </row>
    <row r="350" spans="2:46">
      <c r="B350" t="s">
        <v>1019</v>
      </c>
      <c r="C350" t="s">
        <v>1020</v>
      </c>
      <c r="D350" t="s">
        <v>1188</v>
      </c>
      <c r="E350" t="s">
        <v>50</v>
      </c>
      <c r="F350" t="s">
        <v>4</v>
      </c>
      <c r="J350" t="s">
        <v>245</v>
      </c>
      <c r="K350" t="s">
        <v>108</v>
      </c>
      <c r="L350" s="8"/>
      <c r="M350" t="s">
        <v>439</v>
      </c>
      <c r="N350" s="5">
        <v>41360.648553240739</v>
      </c>
      <c r="O350" s="5">
        <v>41359.348483796297</v>
      </c>
      <c r="P350" s="5">
        <v>41481.714618055557</v>
      </c>
      <c r="Q350" t="s">
        <v>133</v>
      </c>
      <c r="R350" t="s">
        <v>54</v>
      </c>
      <c r="S350" t="s">
        <v>55</v>
      </c>
      <c r="T350" t="s">
        <v>74</v>
      </c>
      <c r="U350" t="s">
        <v>250</v>
      </c>
      <c r="V350" t="s">
        <v>104</v>
      </c>
      <c r="W350" t="s">
        <v>1441</v>
      </c>
      <c r="X350" t="s">
        <v>271</v>
      </c>
      <c r="Y350" s="9" t="s">
        <v>1303</v>
      </c>
      <c r="Z350" t="s">
        <v>1370</v>
      </c>
      <c r="AA350" t="s">
        <v>49</v>
      </c>
      <c r="AB350" t="s">
        <v>74</v>
      </c>
      <c r="AC350" s="5">
        <v>41359.348483796297</v>
      </c>
      <c r="AD350" s="5">
        <v>41499.711296296293</v>
      </c>
      <c r="AE350" t="s">
        <v>45</v>
      </c>
      <c r="AF350" t="s">
        <v>58</v>
      </c>
      <c r="AG350">
        <f>WEEKNUM(AD350)</f>
        <v>33</v>
      </c>
      <c r="AH350" t="s">
        <v>46</v>
      </c>
      <c r="AI350" t="s">
        <v>906</v>
      </c>
      <c r="AJ350" t="s">
        <v>1541</v>
      </c>
      <c r="AK350" s="6" t="str">
        <f t="shared" si="27"/>
        <v>x</v>
      </c>
      <c r="AL350" s="6" t="str">
        <f t="shared" si="28"/>
        <v>x</v>
      </c>
      <c r="AM350" s="6" t="str">
        <f t="shared" si="29"/>
        <v>x</v>
      </c>
      <c r="AN350" s="6" t="str">
        <f t="shared" si="30"/>
        <v>x</v>
      </c>
      <c r="AO350" t="s">
        <v>1019</v>
      </c>
      <c r="AP350" t="s">
        <v>1019</v>
      </c>
      <c r="AQ350" t="s">
        <v>46</v>
      </c>
      <c r="AR350" t="s">
        <v>906</v>
      </c>
      <c r="AS350" t="s">
        <v>1347</v>
      </c>
      <c r="AT350" s="9" t="s">
        <v>1303</v>
      </c>
    </row>
    <row r="351" spans="2:46">
      <c r="B351" t="s">
        <v>1023</v>
      </c>
      <c r="C351" t="s">
        <v>1024</v>
      </c>
      <c r="D351" t="s">
        <v>1188</v>
      </c>
      <c r="E351" t="s">
        <v>50</v>
      </c>
      <c r="F351" t="s">
        <v>69</v>
      </c>
      <c r="G351" t="s">
        <v>1078</v>
      </c>
      <c r="H351" t="s">
        <v>1076</v>
      </c>
      <c r="J351" t="s">
        <v>304</v>
      </c>
      <c r="K351" t="s">
        <v>38</v>
      </c>
      <c r="L351" s="8" t="s">
        <v>1112</v>
      </c>
      <c r="M351" t="s">
        <v>305</v>
      </c>
      <c r="N351" s="5">
        <v>41361.650243055556</v>
      </c>
      <c r="O351" s="5">
        <v>41360.409386574072</v>
      </c>
      <c r="P351" s="5">
        <v>41410.476018518515</v>
      </c>
      <c r="Q351" t="s">
        <v>73</v>
      </c>
      <c r="R351" t="s">
        <v>54</v>
      </c>
      <c r="S351" t="s">
        <v>55</v>
      </c>
      <c r="T351" t="s">
        <v>109</v>
      </c>
      <c r="U351" t="s">
        <v>307</v>
      </c>
      <c r="V351" t="s">
        <v>373</v>
      </c>
      <c r="W351" t="s">
        <v>308</v>
      </c>
      <c r="X351" t="s">
        <v>588</v>
      </c>
      <c r="Y351" s="9" t="s">
        <v>1202</v>
      </c>
      <c r="Z351">
        <v>11940</v>
      </c>
      <c r="AA351" t="s">
        <v>42</v>
      </c>
      <c r="AB351" t="s">
        <v>74</v>
      </c>
      <c r="AC351" s="5">
        <v>41360.409386574072</v>
      </c>
      <c r="AD351" s="5">
        <v>41410.476018518515</v>
      </c>
      <c r="AE351" t="s">
        <v>309</v>
      </c>
      <c r="AF351" t="s">
        <v>309</v>
      </c>
      <c r="AG351">
        <f>WEEKNUM(AD351)</f>
        <v>20</v>
      </c>
      <c r="AH351" t="s">
        <v>46</v>
      </c>
      <c r="AI351" t="s">
        <v>901</v>
      </c>
      <c r="AJ351" t="s">
        <v>1347</v>
      </c>
      <c r="AK351" s="6" t="str">
        <f t="shared" si="27"/>
        <v>x</v>
      </c>
      <c r="AL351" s="6" t="str">
        <f t="shared" si="28"/>
        <v>x</v>
      </c>
      <c r="AM351" s="6" t="str">
        <f t="shared" si="29"/>
        <v>x</v>
      </c>
      <c r="AN351" s="6" t="str">
        <f t="shared" si="30"/>
        <v>x</v>
      </c>
      <c r="AO351" t="s">
        <v>1023</v>
      </c>
      <c r="AP351" t="s">
        <v>1023</v>
      </c>
      <c r="AQ351" t="s">
        <v>46</v>
      </c>
      <c r="AR351" t="s">
        <v>901</v>
      </c>
      <c r="AS351" t="s">
        <v>1347</v>
      </c>
      <c r="AT351" s="9" t="s">
        <v>1202</v>
      </c>
    </row>
    <row r="352" spans="2:46">
      <c r="B352" t="s">
        <v>1025</v>
      </c>
      <c r="C352" t="s">
        <v>1026</v>
      </c>
      <c r="D352" t="s">
        <v>1188</v>
      </c>
      <c r="E352" t="s">
        <v>50</v>
      </c>
      <c r="F352" t="s">
        <v>4</v>
      </c>
      <c r="J352" t="s">
        <v>245</v>
      </c>
      <c r="K352" t="s">
        <v>47</v>
      </c>
      <c r="L352">
        <v>2913</v>
      </c>
      <c r="M352" t="s">
        <v>248</v>
      </c>
      <c r="N352" s="5">
        <v>41361.468148148146</v>
      </c>
      <c r="O352" s="5">
        <v>41360.674004629633</v>
      </c>
      <c r="P352" s="5">
        <v>41443.791030092594</v>
      </c>
      <c r="Q352" t="s">
        <v>99</v>
      </c>
      <c r="R352" t="s">
        <v>54</v>
      </c>
      <c r="S352" t="s">
        <v>55</v>
      </c>
      <c r="T352" t="s">
        <v>74</v>
      </c>
      <c r="U352" t="s">
        <v>318</v>
      </c>
      <c r="V352" t="s">
        <v>104</v>
      </c>
      <c r="X352" t="s">
        <v>248</v>
      </c>
      <c r="Y352" s="17" t="s">
        <v>1303</v>
      </c>
      <c r="AA352" t="s">
        <v>49</v>
      </c>
      <c r="AB352" t="s">
        <v>74</v>
      </c>
      <c r="AC352" s="5">
        <v>41360.674004629633</v>
      </c>
      <c r="AD352" s="5">
        <v>41443.791030092594</v>
      </c>
      <c r="AE352" t="s">
        <v>45</v>
      </c>
      <c r="AF352" t="s">
        <v>45</v>
      </c>
      <c r="AG352">
        <f>WEEKNUM(AD352)</f>
        <v>25</v>
      </c>
      <c r="AH352" t="s">
        <v>46</v>
      </c>
      <c r="AI352" t="s">
        <v>903</v>
      </c>
      <c r="AJ352" t="s">
        <v>1347</v>
      </c>
      <c r="AK352" s="6" t="str">
        <f t="shared" si="27"/>
        <v>x</v>
      </c>
      <c r="AL352" s="6" t="str">
        <f t="shared" si="28"/>
        <v>x</v>
      </c>
      <c r="AM352" s="6" t="str">
        <f t="shared" si="29"/>
        <v>x</v>
      </c>
      <c r="AN352" s="6" t="str">
        <f t="shared" si="30"/>
        <v>x</v>
      </c>
      <c r="AO352" t="s">
        <v>1025</v>
      </c>
      <c r="AP352" t="s">
        <v>1025</v>
      </c>
      <c r="AQ352" t="s">
        <v>46</v>
      </c>
      <c r="AR352" t="s">
        <v>903</v>
      </c>
      <c r="AS352" t="s">
        <v>1326</v>
      </c>
      <c r="AT352" s="17" t="s">
        <v>1303</v>
      </c>
    </row>
    <row r="353" spans="2:46">
      <c r="B353" t="s">
        <v>1027</v>
      </c>
      <c r="C353" t="s">
        <v>1028</v>
      </c>
      <c r="D353" t="s">
        <v>1188</v>
      </c>
      <c r="E353" t="s">
        <v>50</v>
      </c>
      <c r="F353" t="s">
        <v>4</v>
      </c>
      <c r="J353" t="s">
        <v>117</v>
      </c>
      <c r="K353" t="s">
        <v>38</v>
      </c>
      <c r="L353" t="s">
        <v>1442</v>
      </c>
      <c r="M353" t="s">
        <v>321</v>
      </c>
      <c r="N353" s="5">
        <v>41361.46292824074</v>
      </c>
      <c r="O353" s="5">
        <v>41361.388807870368</v>
      </c>
      <c r="P353" s="5">
        <v>41488.39644675926</v>
      </c>
      <c r="Q353" t="s">
        <v>99</v>
      </c>
      <c r="R353" t="s">
        <v>54</v>
      </c>
      <c r="S353" t="s">
        <v>55</v>
      </c>
      <c r="T353" t="s">
        <v>74</v>
      </c>
      <c r="U353" t="s">
        <v>318</v>
      </c>
      <c r="X353" t="s">
        <v>321</v>
      </c>
      <c r="Y353" s="17" t="s">
        <v>1303</v>
      </c>
      <c r="AA353" t="s">
        <v>42</v>
      </c>
      <c r="AB353" t="s">
        <v>74</v>
      </c>
      <c r="AC353" s="5">
        <v>41361.388807870368</v>
      </c>
      <c r="AD353" s="5">
        <v>41488.39644675926</v>
      </c>
      <c r="AE353" t="s">
        <v>45</v>
      </c>
      <c r="AF353" t="s">
        <v>45</v>
      </c>
      <c r="AG353">
        <f>WEEKNUM(AD353)</f>
        <v>31</v>
      </c>
      <c r="AH353" t="s">
        <v>46</v>
      </c>
      <c r="AI353" t="s">
        <v>903</v>
      </c>
      <c r="AJ353" t="s">
        <v>1326</v>
      </c>
      <c r="AK353" s="6" t="str">
        <f t="shared" si="27"/>
        <v>x</v>
      </c>
      <c r="AL353" s="6" t="str">
        <f t="shared" si="28"/>
        <v>x</v>
      </c>
      <c r="AM353" s="6" t="str">
        <f t="shared" si="29"/>
        <v>x</v>
      </c>
      <c r="AN353" s="6" t="str">
        <f t="shared" si="30"/>
        <v>x</v>
      </c>
      <c r="AO353" t="s">
        <v>1027</v>
      </c>
      <c r="AP353" t="s">
        <v>1027</v>
      </c>
      <c r="AQ353" t="s">
        <v>46</v>
      </c>
      <c r="AR353" t="s">
        <v>903</v>
      </c>
      <c r="AS353" t="s">
        <v>1344</v>
      </c>
      <c r="AT353" s="17" t="s">
        <v>1303</v>
      </c>
    </row>
    <row r="354" spans="2:46">
      <c r="B354" t="s">
        <v>1030</v>
      </c>
      <c r="C354" t="s">
        <v>1031</v>
      </c>
      <c r="D354" t="s">
        <v>1188</v>
      </c>
      <c r="E354" t="s">
        <v>50</v>
      </c>
      <c r="F354" t="s">
        <v>4</v>
      </c>
      <c r="J354" t="s">
        <v>84</v>
      </c>
      <c r="K354" t="s">
        <v>47</v>
      </c>
      <c r="L354" t="s">
        <v>1029</v>
      </c>
      <c r="M354" t="s">
        <v>321</v>
      </c>
      <c r="N354" s="5">
        <v>41361.462430555555</v>
      </c>
      <c r="O354" s="5">
        <v>41361.395150462966</v>
      </c>
      <c r="P354" s="5">
        <v>41508.654456018521</v>
      </c>
      <c r="Q354" t="s">
        <v>99</v>
      </c>
      <c r="R354" t="s">
        <v>54</v>
      </c>
      <c r="S354" t="s">
        <v>55</v>
      </c>
      <c r="T354" t="s">
        <v>74</v>
      </c>
      <c r="U354" t="s">
        <v>318</v>
      </c>
      <c r="X354" t="s">
        <v>321</v>
      </c>
      <c r="Y354" s="17" t="s">
        <v>1164</v>
      </c>
      <c r="AA354" t="s">
        <v>49</v>
      </c>
      <c r="AB354" t="s">
        <v>74</v>
      </c>
      <c r="AC354" s="5">
        <v>41361.395150462966</v>
      </c>
      <c r="AD354" s="5">
        <v>41508.654456018521</v>
      </c>
      <c r="AE354" t="s">
        <v>220</v>
      </c>
      <c r="AF354" t="s">
        <v>220</v>
      </c>
      <c r="AG354">
        <f>WEEKNUM(AD354)</f>
        <v>34</v>
      </c>
      <c r="AH354" t="s">
        <v>46</v>
      </c>
      <c r="AI354" t="s">
        <v>902</v>
      </c>
      <c r="AJ354" t="s">
        <v>1344</v>
      </c>
      <c r="AK354" s="6" t="str">
        <f t="shared" si="27"/>
        <v>x</v>
      </c>
      <c r="AL354" s="6" t="str">
        <f t="shared" si="28"/>
        <v>x</v>
      </c>
      <c r="AM354" s="6" t="str">
        <f t="shared" si="29"/>
        <v>x</v>
      </c>
      <c r="AN354" s="6" t="str">
        <f t="shared" si="30"/>
        <v>x</v>
      </c>
      <c r="AO354" t="s">
        <v>1030</v>
      </c>
      <c r="AP354" t="s">
        <v>1030</v>
      </c>
      <c r="AQ354" t="s">
        <v>46</v>
      </c>
      <c r="AR354" t="s">
        <v>902</v>
      </c>
      <c r="AS354" t="s">
        <v>1571</v>
      </c>
      <c r="AT354" s="17" t="s">
        <v>1164</v>
      </c>
    </row>
    <row r="355" spans="2:46">
      <c r="B355" t="s">
        <v>1032</v>
      </c>
      <c r="C355" t="s">
        <v>1033</v>
      </c>
      <c r="D355" t="s">
        <v>1188</v>
      </c>
      <c r="E355" t="s">
        <v>50</v>
      </c>
      <c r="F355" t="s">
        <v>4</v>
      </c>
      <c r="J355" t="s">
        <v>37</v>
      </c>
      <c r="K355" t="s">
        <v>47</v>
      </c>
      <c r="M355" t="s">
        <v>335</v>
      </c>
      <c r="N355" s="5">
        <v>41365.593009259261</v>
      </c>
      <c r="O355" s="5">
        <v>41362.237662037034</v>
      </c>
      <c r="P355" s="5">
        <v>41471.559699074074</v>
      </c>
      <c r="Q355" t="s">
        <v>173</v>
      </c>
      <c r="R355" t="s">
        <v>54</v>
      </c>
      <c r="S355" t="s">
        <v>55</v>
      </c>
      <c r="T355" t="s">
        <v>74</v>
      </c>
      <c r="U355" t="s">
        <v>422</v>
      </c>
      <c r="V355" t="s">
        <v>104</v>
      </c>
      <c r="X355" t="s">
        <v>243</v>
      </c>
      <c r="Y355" s="9" t="s">
        <v>1303</v>
      </c>
      <c r="AA355" t="s">
        <v>49</v>
      </c>
      <c r="AB355" t="s">
        <v>43</v>
      </c>
      <c r="AC355" s="5">
        <v>41362.237662037034</v>
      </c>
      <c r="AD355" s="5">
        <v>41471.559699074074</v>
      </c>
      <c r="AE355" t="s">
        <v>45</v>
      </c>
      <c r="AF355" t="s">
        <v>45</v>
      </c>
      <c r="AG355">
        <f>WEEKNUM(AD355)</f>
        <v>29</v>
      </c>
      <c r="AH355" t="s">
        <v>46</v>
      </c>
      <c r="AI355" t="s">
        <v>888</v>
      </c>
      <c r="AJ355" t="s">
        <v>1571</v>
      </c>
      <c r="AK355" s="6" t="str">
        <f t="shared" si="27"/>
        <v>x</v>
      </c>
      <c r="AL355" s="6" t="str">
        <f t="shared" si="28"/>
        <v>x</v>
      </c>
      <c r="AM355" s="6" t="str">
        <f t="shared" si="29"/>
        <v>x</v>
      </c>
      <c r="AN355" s="6" t="str">
        <f t="shared" si="30"/>
        <v>x</v>
      </c>
      <c r="AO355" t="s">
        <v>1032</v>
      </c>
      <c r="AP355" t="s">
        <v>1032</v>
      </c>
      <c r="AQ355" t="s">
        <v>46</v>
      </c>
      <c r="AR355" t="s">
        <v>888</v>
      </c>
      <c r="AS355" t="s">
        <v>1347</v>
      </c>
      <c r="AT355" s="9" t="s">
        <v>1303</v>
      </c>
    </row>
    <row r="356" spans="2:46">
      <c r="B356" t="s">
        <v>1034</v>
      </c>
      <c r="C356" t="s">
        <v>1035</v>
      </c>
      <c r="D356" t="s">
        <v>1188</v>
      </c>
      <c r="E356" t="s">
        <v>50</v>
      </c>
      <c r="F356" t="s">
        <v>4</v>
      </c>
      <c r="J356" t="s">
        <v>72</v>
      </c>
      <c r="K356" t="s">
        <v>47</v>
      </c>
      <c r="M356" t="s">
        <v>248</v>
      </c>
      <c r="N356" s="5">
        <v>41411.445011574076</v>
      </c>
      <c r="O356" s="5">
        <v>41362.582476851851</v>
      </c>
      <c r="P356" s="5">
        <v>41416.699918981481</v>
      </c>
      <c r="Q356" t="s">
        <v>99</v>
      </c>
      <c r="R356" t="s">
        <v>54</v>
      </c>
      <c r="S356" t="s">
        <v>55</v>
      </c>
      <c r="T356" t="s">
        <v>118</v>
      </c>
      <c r="U356" t="s">
        <v>244</v>
      </c>
      <c r="X356" t="s">
        <v>321</v>
      </c>
      <c r="Y356" s="17" t="s">
        <v>1303</v>
      </c>
      <c r="AA356" t="s">
        <v>49</v>
      </c>
      <c r="AB356" t="s">
        <v>74</v>
      </c>
      <c r="AC356" s="5">
        <v>41362.582476851851</v>
      </c>
      <c r="AD356" s="5">
        <v>41416.699918981481</v>
      </c>
      <c r="AE356" t="s">
        <v>45</v>
      </c>
      <c r="AF356" t="s">
        <v>45</v>
      </c>
      <c r="AG356">
        <f>WEEKNUM(AD356)</f>
        <v>21</v>
      </c>
      <c r="AH356" t="s">
        <v>46</v>
      </c>
      <c r="AI356" t="s">
        <v>903</v>
      </c>
      <c r="AJ356" t="s">
        <v>1347</v>
      </c>
      <c r="AK356" s="6" t="str">
        <f t="shared" si="27"/>
        <v>x</v>
      </c>
      <c r="AL356" s="6" t="str">
        <f t="shared" si="28"/>
        <v>x</v>
      </c>
      <c r="AM356" s="6" t="str">
        <f t="shared" si="29"/>
        <v>x</v>
      </c>
      <c r="AN356" s="6" t="str">
        <f t="shared" si="30"/>
        <v>x</v>
      </c>
      <c r="AO356" t="s">
        <v>1034</v>
      </c>
      <c r="AP356" t="s">
        <v>1034</v>
      </c>
      <c r="AQ356" t="s">
        <v>46</v>
      </c>
      <c r="AR356" t="s">
        <v>903</v>
      </c>
      <c r="AS356" t="s">
        <v>1334</v>
      </c>
      <c r="AT356" s="17" t="s">
        <v>1303</v>
      </c>
    </row>
    <row r="357" spans="2:46">
      <c r="B357" t="s">
        <v>1040</v>
      </c>
      <c r="C357" t="s">
        <v>1041</v>
      </c>
      <c r="D357" t="s">
        <v>1188</v>
      </c>
      <c r="E357" t="s">
        <v>50</v>
      </c>
      <c r="F357" t="s">
        <v>69</v>
      </c>
      <c r="H357" t="s">
        <v>1076</v>
      </c>
      <c r="J357" t="s">
        <v>304</v>
      </c>
      <c r="K357" t="s">
        <v>38</v>
      </c>
      <c r="L357" t="s">
        <v>1111</v>
      </c>
      <c r="M357" t="s">
        <v>305</v>
      </c>
      <c r="N357" s="5">
        <v>41368.523761574077</v>
      </c>
      <c r="O357" s="5">
        <v>41366.335659722223</v>
      </c>
      <c r="P357" s="5">
        <v>41410.47625</v>
      </c>
      <c r="Q357" t="s">
        <v>99</v>
      </c>
      <c r="R357" t="s">
        <v>54</v>
      </c>
      <c r="S357" t="s">
        <v>55</v>
      </c>
      <c r="T357" t="s">
        <v>109</v>
      </c>
      <c r="U357" t="s">
        <v>307</v>
      </c>
      <c r="V357" t="s">
        <v>104</v>
      </c>
      <c r="W357" t="s">
        <v>308</v>
      </c>
      <c r="X357" t="s">
        <v>588</v>
      </c>
      <c r="Y357" s="17" t="s">
        <v>1202</v>
      </c>
      <c r="Z357">
        <v>11940</v>
      </c>
      <c r="AA357" t="s">
        <v>42</v>
      </c>
      <c r="AB357" t="s">
        <v>74</v>
      </c>
      <c r="AC357" s="5">
        <v>41366.335659722223</v>
      </c>
      <c r="AD357" s="5">
        <v>41410.47625</v>
      </c>
      <c r="AE357" t="s">
        <v>309</v>
      </c>
      <c r="AF357" t="s">
        <v>309</v>
      </c>
      <c r="AG357">
        <f>WEEKNUM(AD357)</f>
        <v>20</v>
      </c>
      <c r="AH357" t="s">
        <v>46</v>
      </c>
      <c r="AI357" t="s">
        <v>901</v>
      </c>
      <c r="AJ357" t="s">
        <v>1334</v>
      </c>
      <c r="AK357" s="6" t="str">
        <f t="shared" si="27"/>
        <v>x</v>
      </c>
      <c r="AL357" s="6" t="str">
        <f t="shared" si="28"/>
        <v>x</v>
      </c>
      <c r="AM357" s="6" t="str">
        <f t="shared" si="29"/>
        <v>x</v>
      </c>
      <c r="AN357" s="6" t="str">
        <f t="shared" si="30"/>
        <v>x</v>
      </c>
      <c r="AO357" t="s">
        <v>1040</v>
      </c>
      <c r="AP357" t="s">
        <v>1040</v>
      </c>
      <c r="AQ357" t="s">
        <v>46</v>
      </c>
      <c r="AR357" t="s">
        <v>901</v>
      </c>
      <c r="AS357" t="s">
        <v>1347</v>
      </c>
      <c r="AT357" s="17" t="s">
        <v>1202</v>
      </c>
    </row>
    <row r="358" spans="2:46">
      <c r="B358" t="s">
        <v>1042</v>
      </c>
      <c r="C358" t="s">
        <v>1043</v>
      </c>
      <c r="D358" t="s">
        <v>1188</v>
      </c>
      <c r="E358" t="s">
        <v>50</v>
      </c>
      <c r="F358" t="s">
        <v>4</v>
      </c>
      <c r="J358" t="s">
        <v>245</v>
      </c>
      <c r="K358" t="s">
        <v>47</v>
      </c>
      <c r="M358" t="s">
        <v>128</v>
      </c>
      <c r="N358" s="5">
        <v>41430.308530092596</v>
      </c>
      <c r="O358" s="5">
        <v>41366.48165509259</v>
      </c>
      <c r="P358" s="5">
        <v>41507.596516203703</v>
      </c>
      <c r="Q358" t="s">
        <v>99</v>
      </c>
      <c r="R358" t="s">
        <v>54</v>
      </c>
      <c r="S358" t="s">
        <v>55</v>
      </c>
      <c r="T358" t="s">
        <v>74</v>
      </c>
      <c r="U358" t="s">
        <v>270</v>
      </c>
      <c r="V358" t="s">
        <v>104</v>
      </c>
      <c r="X358" t="s">
        <v>271</v>
      </c>
      <c r="Y358" s="17" t="s">
        <v>1303</v>
      </c>
      <c r="Z358" t="s">
        <v>1361</v>
      </c>
      <c r="AA358" t="s">
        <v>63</v>
      </c>
      <c r="AB358" t="s">
        <v>74</v>
      </c>
      <c r="AC358" s="5">
        <v>41366.48165509259</v>
      </c>
      <c r="AD358" s="5">
        <v>41507.596516203703</v>
      </c>
      <c r="AE358" t="s">
        <v>45</v>
      </c>
      <c r="AF358" t="s">
        <v>58</v>
      </c>
      <c r="AG358">
        <f>WEEKNUM(AD358)</f>
        <v>34</v>
      </c>
      <c r="AH358" t="s">
        <v>46</v>
      </c>
      <c r="AI358" t="s">
        <v>906</v>
      </c>
      <c r="AJ358" t="s">
        <v>1347</v>
      </c>
      <c r="AK358" s="6" t="str">
        <f t="shared" si="27"/>
        <v>x</v>
      </c>
      <c r="AL358" s="6" t="str">
        <f t="shared" si="28"/>
        <v>x</v>
      </c>
      <c r="AM358" s="6" t="str">
        <f t="shared" si="29"/>
        <v>x</v>
      </c>
      <c r="AN358" s="6" t="str">
        <f t="shared" si="30"/>
        <v>x</v>
      </c>
      <c r="AO358" t="s">
        <v>1042</v>
      </c>
      <c r="AP358" t="s">
        <v>1042</v>
      </c>
      <c r="AQ358" t="s">
        <v>46</v>
      </c>
      <c r="AR358" t="s">
        <v>906</v>
      </c>
      <c r="AS358" t="s">
        <v>1347</v>
      </c>
      <c r="AT358" s="17" t="s">
        <v>1303</v>
      </c>
    </row>
    <row r="359" spans="2:46">
      <c r="B359" t="s">
        <v>1044</v>
      </c>
      <c r="C359" t="s">
        <v>1045</v>
      </c>
      <c r="D359" t="s">
        <v>71</v>
      </c>
      <c r="E359" t="s">
        <v>68</v>
      </c>
      <c r="F359" t="s">
        <v>4</v>
      </c>
      <c r="J359" t="s">
        <v>245</v>
      </c>
      <c r="K359" t="s">
        <v>64</v>
      </c>
      <c r="M359" t="s">
        <v>319</v>
      </c>
      <c r="N359" s="5">
        <v>41411.701412037037</v>
      </c>
      <c r="O359" s="5">
        <v>41368.740613425929</v>
      </c>
      <c r="P359" s="5">
        <v>41537.540613425925</v>
      </c>
      <c r="Q359" t="s">
        <v>133</v>
      </c>
      <c r="R359" t="s">
        <v>54</v>
      </c>
      <c r="T359" t="s">
        <v>74</v>
      </c>
      <c r="U359" t="s">
        <v>270</v>
      </c>
      <c r="X359" t="s">
        <v>319</v>
      </c>
      <c r="Y359" s="17" t="s">
        <v>1203</v>
      </c>
      <c r="Z359" t="s">
        <v>1652</v>
      </c>
      <c r="AA359" t="s">
        <v>49</v>
      </c>
      <c r="AB359" t="s">
        <v>74</v>
      </c>
      <c r="AC359" s="5">
        <v>41368.740613425929</v>
      </c>
      <c r="AD359" s="5"/>
      <c r="AE359" t="s">
        <v>220</v>
      </c>
      <c r="AF359" t="s">
        <v>58</v>
      </c>
      <c r="AG359">
        <f>WEEKNUM(AD359)</f>
        <v>0</v>
      </c>
      <c r="AH359" t="s">
        <v>46</v>
      </c>
      <c r="AI359" t="s">
        <v>906</v>
      </c>
      <c r="AJ359" t="s">
        <v>1347</v>
      </c>
      <c r="AK359" s="6" t="str">
        <f t="shared" si="27"/>
        <v>x</v>
      </c>
      <c r="AL359" s="6" t="str">
        <f t="shared" si="28"/>
        <v>x</v>
      </c>
      <c r="AM359" s="6" t="str">
        <f t="shared" si="29"/>
        <v>x</v>
      </c>
      <c r="AN359" s="6" t="str">
        <f t="shared" si="30"/>
        <v>x</v>
      </c>
      <c r="AO359" t="s">
        <v>1044</v>
      </c>
      <c r="AP359" t="s">
        <v>1044</v>
      </c>
      <c r="AQ359" t="s">
        <v>46</v>
      </c>
      <c r="AR359" t="s">
        <v>906</v>
      </c>
      <c r="AS359" t="s">
        <v>1347</v>
      </c>
      <c r="AT359" s="17" t="s">
        <v>1203</v>
      </c>
    </row>
    <row r="360" spans="2:46">
      <c r="B360" t="s">
        <v>1046</v>
      </c>
      <c r="C360" t="s">
        <v>1047</v>
      </c>
      <c r="D360" t="s">
        <v>71</v>
      </c>
      <c r="E360" t="s">
        <v>83</v>
      </c>
      <c r="F360" t="s">
        <v>4</v>
      </c>
      <c r="G360" t="s">
        <v>46</v>
      </c>
      <c r="I360" t="s">
        <v>1048</v>
      </c>
      <c r="J360" t="s">
        <v>37</v>
      </c>
      <c r="K360" t="s">
        <v>64</v>
      </c>
      <c r="M360" t="s">
        <v>98</v>
      </c>
      <c r="N360" s="5">
        <v>41372.562430555554</v>
      </c>
      <c r="O360" s="5">
        <v>41372.440405092595</v>
      </c>
      <c r="P360" s="5">
        <v>41374.768206018518</v>
      </c>
      <c r="Q360" t="s">
        <v>133</v>
      </c>
      <c r="R360" t="s">
        <v>54</v>
      </c>
      <c r="T360" t="s">
        <v>56</v>
      </c>
      <c r="U360" t="s">
        <v>62</v>
      </c>
      <c r="V360" t="s">
        <v>104</v>
      </c>
      <c r="X360" t="s">
        <v>98</v>
      </c>
      <c r="Y360" s="17" t="s">
        <v>1117</v>
      </c>
      <c r="Z360">
        <v>11941</v>
      </c>
      <c r="AA360" t="s">
        <v>49</v>
      </c>
      <c r="AB360" t="s">
        <v>56</v>
      </c>
      <c r="AC360" s="5">
        <v>41372.440405092595</v>
      </c>
      <c r="AD360" s="5"/>
      <c r="AE360" t="s">
        <v>58</v>
      </c>
      <c r="AF360" t="s">
        <v>58</v>
      </c>
      <c r="AG360">
        <f>WEEKNUM(AD360)</f>
        <v>0</v>
      </c>
      <c r="AH360" t="s">
        <v>46</v>
      </c>
      <c r="AI360" t="s">
        <v>56</v>
      </c>
      <c r="AJ360" t="s">
        <v>1347</v>
      </c>
      <c r="AK360" s="6" t="str">
        <f t="shared" si="27"/>
        <v>x</v>
      </c>
      <c r="AL360" s="6" t="str">
        <f t="shared" si="28"/>
        <v>x</v>
      </c>
      <c r="AM360" s="6" t="str">
        <f t="shared" si="29"/>
        <v>x</v>
      </c>
      <c r="AN360" s="6" t="str">
        <f t="shared" si="30"/>
        <v>x</v>
      </c>
      <c r="AO360" t="s">
        <v>1046</v>
      </c>
      <c r="AP360" t="s">
        <v>1046</v>
      </c>
      <c r="AQ360" t="s">
        <v>46</v>
      </c>
      <c r="AR360" t="s">
        <v>56</v>
      </c>
      <c r="AS360" t="s">
        <v>1347</v>
      </c>
      <c r="AT360" s="17" t="s">
        <v>1117</v>
      </c>
    </row>
    <row r="361" spans="2:46">
      <c r="B361" t="s">
        <v>1049</v>
      </c>
      <c r="C361" t="s">
        <v>1050</v>
      </c>
      <c r="D361" t="s">
        <v>1188</v>
      </c>
      <c r="E361" t="s">
        <v>50</v>
      </c>
      <c r="F361" t="s">
        <v>4</v>
      </c>
      <c r="G361" t="s">
        <v>1051</v>
      </c>
      <c r="H361" t="s">
        <v>1051</v>
      </c>
      <c r="J361" t="s">
        <v>72</v>
      </c>
      <c r="K361" t="s">
        <v>38</v>
      </c>
      <c r="M361" t="s">
        <v>345</v>
      </c>
      <c r="N361" s="5">
        <v>41375.678888888891</v>
      </c>
      <c r="O361" s="5">
        <v>41372.568935185183</v>
      </c>
      <c r="P361" s="5">
        <v>41410.421875</v>
      </c>
      <c r="Q361" t="s">
        <v>53</v>
      </c>
      <c r="R361" t="s">
        <v>54</v>
      </c>
      <c r="S361" t="s">
        <v>55</v>
      </c>
      <c r="T361" t="s">
        <v>118</v>
      </c>
      <c r="U361" t="s">
        <v>123</v>
      </c>
      <c r="V361" t="s">
        <v>104</v>
      </c>
      <c r="X361" t="s">
        <v>345</v>
      </c>
      <c r="Y361" s="17" t="s">
        <v>1199</v>
      </c>
      <c r="AA361" t="s">
        <v>63</v>
      </c>
      <c r="AB361" t="s">
        <v>43</v>
      </c>
      <c r="AC361" s="5">
        <v>41372.568935185183</v>
      </c>
      <c r="AD361" s="5">
        <v>41410.421875</v>
      </c>
      <c r="AE361" t="s">
        <v>220</v>
      </c>
      <c r="AF361" t="s">
        <v>220</v>
      </c>
      <c r="AG361">
        <f>WEEKNUM(AD361)</f>
        <v>20</v>
      </c>
      <c r="AH361" t="s">
        <v>46</v>
      </c>
      <c r="AI361" t="s">
        <v>904</v>
      </c>
      <c r="AJ361" t="s">
        <v>1347</v>
      </c>
      <c r="AK361" s="6" t="str">
        <f t="shared" si="27"/>
        <v>x</v>
      </c>
      <c r="AL361" s="6" t="str">
        <f t="shared" si="28"/>
        <v>x</v>
      </c>
      <c r="AM361" s="6" t="str">
        <f t="shared" si="29"/>
        <v>x</v>
      </c>
      <c r="AN361" s="6" t="str">
        <f t="shared" si="30"/>
        <v>x</v>
      </c>
      <c r="AO361" t="s">
        <v>1049</v>
      </c>
      <c r="AP361" t="s">
        <v>1049</v>
      </c>
      <c r="AQ361" t="s">
        <v>46</v>
      </c>
      <c r="AR361" t="s">
        <v>904</v>
      </c>
      <c r="AS361" t="s">
        <v>1347</v>
      </c>
      <c r="AT361" s="17" t="s">
        <v>1199</v>
      </c>
    </row>
    <row r="362" spans="2:46">
      <c r="B362" t="s">
        <v>1052</v>
      </c>
      <c r="C362" t="s">
        <v>1053</v>
      </c>
      <c r="D362" t="s">
        <v>1188</v>
      </c>
      <c r="E362" t="s">
        <v>50</v>
      </c>
      <c r="F362" t="s">
        <v>69</v>
      </c>
      <c r="H362" t="s">
        <v>1076</v>
      </c>
      <c r="J362" t="s">
        <v>304</v>
      </c>
      <c r="K362" t="s">
        <v>47</v>
      </c>
      <c r="L362" t="s">
        <v>1111</v>
      </c>
      <c r="M362" t="s">
        <v>305</v>
      </c>
      <c r="N362" s="5">
        <v>41387.794282407405</v>
      </c>
      <c r="O362" s="5">
        <v>41373.573495370372</v>
      </c>
      <c r="P362" s="5">
        <v>41410.476504629631</v>
      </c>
      <c r="Q362" t="s">
        <v>99</v>
      </c>
      <c r="R362" t="s">
        <v>54</v>
      </c>
      <c r="S362" t="s">
        <v>55</v>
      </c>
      <c r="T362" t="s">
        <v>109</v>
      </c>
      <c r="U362" t="s">
        <v>307</v>
      </c>
      <c r="V362" t="s">
        <v>373</v>
      </c>
      <c r="W362" t="s">
        <v>308</v>
      </c>
      <c r="X362" t="s">
        <v>1054</v>
      </c>
      <c r="Y362" s="17" t="s">
        <v>1202</v>
      </c>
      <c r="Z362">
        <v>11940</v>
      </c>
      <c r="AA362" t="s">
        <v>49</v>
      </c>
      <c r="AB362" t="s">
        <v>74</v>
      </c>
      <c r="AC362" s="5">
        <v>41373.573495370372</v>
      </c>
      <c r="AD362" s="5">
        <v>41410.476504629631</v>
      </c>
      <c r="AE362" t="s">
        <v>309</v>
      </c>
      <c r="AF362" t="s">
        <v>309</v>
      </c>
      <c r="AG362">
        <f>WEEKNUM(AD362)</f>
        <v>20</v>
      </c>
      <c r="AH362" t="s">
        <v>46</v>
      </c>
      <c r="AI362" t="s">
        <v>901</v>
      </c>
      <c r="AJ362" t="s">
        <v>1347</v>
      </c>
      <c r="AK362" s="6" t="str">
        <f t="shared" si="27"/>
        <v>x</v>
      </c>
      <c r="AL362" s="6" t="str">
        <f t="shared" si="28"/>
        <v>x</v>
      </c>
      <c r="AM362" s="6" t="str">
        <f t="shared" si="29"/>
        <v>x</v>
      </c>
      <c r="AN362" s="6" t="str">
        <f t="shared" si="30"/>
        <v>x</v>
      </c>
      <c r="AO362" t="s">
        <v>1052</v>
      </c>
      <c r="AP362" t="s">
        <v>1052</v>
      </c>
      <c r="AQ362" t="s">
        <v>46</v>
      </c>
      <c r="AR362" t="s">
        <v>901</v>
      </c>
      <c r="AS362" t="s">
        <v>1347</v>
      </c>
      <c r="AT362" s="17" t="s">
        <v>1202</v>
      </c>
    </row>
    <row r="363" spans="2:46">
      <c r="B363" t="s">
        <v>1055</v>
      </c>
      <c r="C363" t="s">
        <v>1056</v>
      </c>
      <c r="D363" t="s">
        <v>1188</v>
      </c>
      <c r="E363" t="s">
        <v>50</v>
      </c>
      <c r="F363" t="s">
        <v>69</v>
      </c>
      <c r="H363">
        <v>11940</v>
      </c>
      <c r="J363" t="s">
        <v>304</v>
      </c>
      <c r="K363" t="s">
        <v>47</v>
      </c>
      <c r="L363" t="s">
        <v>1111</v>
      </c>
      <c r="M363" t="s">
        <v>305</v>
      </c>
      <c r="N363" s="5">
        <v>41387.794687499998</v>
      </c>
      <c r="O363" s="5">
        <v>41373.577210648145</v>
      </c>
      <c r="P363" s="5">
        <v>41410.476678240739</v>
      </c>
      <c r="Q363" t="s">
        <v>99</v>
      </c>
      <c r="R363" t="s">
        <v>54</v>
      </c>
      <c r="S363" t="s">
        <v>55</v>
      </c>
      <c r="T363" t="s">
        <v>109</v>
      </c>
      <c r="U363" t="s">
        <v>307</v>
      </c>
      <c r="V363" t="s">
        <v>373</v>
      </c>
      <c r="W363" t="s">
        <v>308</v>
      </c>
      <c r="X363" t="s">
        <v>1054</v>
      </c>
      <c r="Y363" s="17" t="s">
        <v>1202</v>
      </c>
      <c r="Z363">
        <v>11940</v>
      </c>
      <c r="AA363" t="s">
        <v>49</v>
      </c>
      <c r="AB363" t="s">
        <v>74</v>
      </c>
      <c r="AC363" s="5">
        <v>41373.577210648145</v>
      </c>
      <c r="AD363" s="5">
        <v>41410.476678240739</v>
      </c>
      <c r="AE363" t="s">
        <v>309</v>
      </c>
      <c r="AF363" t="s">
        <v>309</v>
      </c>
      <c r="AG363">
        <f>WEEKNUM(AD363)</f>
        <v>20</v>
      </c>
      <c r="AH363" t="s">
        <v>46</v>
      </c>
      <c r="AI363" t="s">
        <v>901</v>
      </c>
      <c r="AJ363" t="s">
        <v>1347</v>
      </c>
      <c r="AK363" s="6" t="str">
        <f t="shared" si="27"/>
        <v>x</v>
      </c>
      <c r="AL363" s="6" t="str">
        <f t="shared" si="28"/>
        <v>x</v>
      </c>
      <c r="AM363" s="6" t="str">
        <f t="shared" si="29"/>
        <v>x</v>
      </c>
      <c r="AN363" s="6" t="str">
        <f t="shared" si="30"/>
        <v>x</v>
      </c>
      <c r="AO363" t="s">
        <v>1055</v>
      </c>
      <c r="AP363" t="s">
        <v>1055</v>
      </c>
      <c r="AQ363" t="s">
        <v>46</v>
      </c>
      <c r="AR363" t="s">
        <v>901</v>
      </c>
      <c r="AS363" t="s">
        <v>1347</v>
      </c>
      <c r="AT363" s="17" t="s">
        <v>1202</v>
      </c>
    </row>
    <row r="364" spans="2:46">
      <c r="B364" t="s">
        <v>1057</v>
      </c>
      <c r="C364" t="s">
        <v>1058</v>
      </c>
      <c r="D364" t="s">
        <v>1188</v>
      </c>
      <c r="E364" t="s">
        <v>50</v>
      </c>
      <c r="F364" t="s">
        <v>4</v>
      </c>
      <c r="I364" t="s">
        <v>892</v>
      </c>
      <c r="J364" t="s">
        <v>245</v>
      </c>
      <c r="K364" t="s">
        <v>108</v>
      </c>
      <c r="L364">
        <v>3127</v>
      </c>
      <c r="M364" t="s">
        <v>271</v>
      </c>
      <c r="N364" s="5">
        <v>41589.917719907404</v>
      </c>
      <c r="O364" s="5">
        <v>41373.618125000001</v>
      </c>
      <c r="P364" s="5">
        <v>41647.789548611108</v>
      </c>
      <c r="Q364" t="s">
        <v>133</v>
      </c>
      <c r="R364" t="s">
        <v>54</v>
      </c>
      <c r="S364" t="s">
        <v>55</v>
      </c>
      <c r="T364" t="s">
        <v>74</v>
      </c>
      <c r="U364" t="s">
        <v>320</v>
      </c>
      <c r="W364" t="s">
        <v>1059</v>
      </c>
      <c r="X364" t="s">
        <v>319</v>
      </c>
      <c r="Y364" s="17" t="s">
        <v>1304</v>
      </c>
      <c r="Z364" t="s">
        <v>1783</v>
      </c>
      <c r="AA364" t="s">
        <v>49</v>
      </c>
      <c r="AB364" t="s">
        <v>74</v>
      </c>
      <c r="AC364" s="5">
        <v>41373.618125000001</v>
      </c>
      <c r="AD364" s="5">
        <v>41647.789548611108</v>
      </c>
      <c r="AE364" t="s">
        <v>45</v>
      </c>
      <c r="AF364" t="s">
        <v>58</v>
      </c>
      <c r="AG364">
        <f>WEEKNUM(AD364)</f>
        <v>2</v>
      </c>
      <c r="AH364" t="s">
        <v>46</v>
      </c>
      <c r="AI364" t="s">
        <v>906</v>
      </c>
      <c r="AJ364" t="s">
        <v>1347</v>
      </c>
      <c r="AK364" s="6" t="str">
        <f t="shared" si="27"/>
        <v>x</v>
      </c>
      <c r="AL364" s="6" t="str">
        <f t="shared" si="28"/>
        <v>x</v>
      </c>
      <c r="AM364" s="6" t="str">
        <f t="shared" si="29"/>
        <v>x</v>
      </c>
      <c r="AN364" s="6" t="str">
        <f t="shared" si="30"/>
        <v>x</v>
      </c>
      <c r="AO364" t="s">
        <v>1057</v>
      </c>
      <c r="AP364" t="s">
        <v>1057</v>
      </c>
      <c r="AQ364" t="s">
        <v>46</v>
      </c>
      <c r="AR364" t="s">
        <v>906</v>
      </c>
      <c r="AS364" t="s">
        <v>1347</v>
      </c>
      <c r="AT364" s="17" t="s">
        <v>1304</v>
      </c>
    </row>
    <row r="365" spans="2:46">
      <c r="B365" t="s">
        <v>1060</v>
      </c>
      <c r="C365" t="s">
        <v>1061</v>
      </c>
      <c r="D365" t="s">
        <v>1188</v>
      </c>
      <c r="E365" t="s">
        <v>50</v>
      </c>
      <c r="F365" t="s">
        <v>4</v>
      </c>
      <c r="J365" t="s">
        <v>130</v>
      </c>
      <c r="K365" t="s">
        <v>108</v>
      </c>
      <c r="M365" t="s">
        <v>131</v>
      </c>
      <c r="N365" s="5">
        <v>41375.578738425924</v>
      </c>
      <c r="O365" s="5">
        <v>41373.773101851853</v>
      </c>
      <c r="P365" s="5">
        <v>41479.778240740743</v>
      </c>
      <c r="Q365" t="s">
        <v>133</v>
      </c>
      <c r="R365" t="s">
        <v>54</v>
      </c>
      <c r="S365" t="s">
        <v>55</v>
      </c>
      <c r="T365" t="s">
        <v>74</v>
      </c>
      <c r="U365" t="s">
        <v>270</v>
      </c>
      <c r="V365" t="s">
        <v>104</v>
      </c>
      <c r="X365" t="s">
        <v>271</v>
      </c>
      <c r="Y365" s="17" t="s">
        <v>1308</v>
      </c>
      <c r="Z365" t="s">
        <v>1361</v>
      </c>
      <c r="AA365" t="s">
        <v>49</v>
      </c>
      <c r="AB365" t="s">
        <v>74</v>
      </c>
      <c r="AC365" s="5">
        <v>41373.773101851853</v>
      </c>
      <c r="AD365" s="5">
        <v>41479.778252314813</v>
      </c>
      <c r="AE365" t="s">
        <v>45</v>
      </c>
      <c r="AF365" t="s">
        <v>58</v>
      </c>
      <c r="AG365">
        <f>WEEKNUM(AD365)</f>
        <v>30</v>
      </c>
      <c r="AH365" t="s">
        <v>46</v>
      </c>
      <c r="AI365" t="s">
        <v>906</v>
      </c>
      <c r="AJ365" t="s">
        <v>1347</v>
      </c>
      <c r="AK365" s="6" t="str">
        <f t="shared" si="27"/>
        <v>x</v>
      </c>
      <c r="AL365" s="6" t="str">
        <f t="shared" si="28"/>
        <v>x</v>
      </c>
      <c r="AM365" s="6" t="str">
        <f t="shared" si="29"/>
        <v>x</v>
      </c>
      <c r="AN365" s="6" t="str">
        <f t="shared" si="30"/>
        <v>x</v>
      </c>
      <c r="AO365" t="s">
        <v>1060</v>
      </c>
      <c r="AP365" t="s">
        <v>1060</v>
      </c>
      <c r="AQ365" t="s">
        <v>46</v>
      </c>
      <c r="AR365" t="s">
        <v>906</v>
      </c>
      <c r="AS365" t="s">
        <v>1347</v>
      </c>
      <c r="AT365" s="17" t="s">
        <v>1308</v>
      </c>
    </row>
    <row r="366" spans="2:46">
      <c r="B366" t="s">
        <v>1062</v>
      </c>
      <c r="C366" t="s">
        <v>1063</v>
      </c>
      <c r="D366" t="s">
        <v>1188</v>
      </c>
      <c r="E366" t="s">
        <v>50</v>
      </c>
      <c r="F366" t="s">
        <v>69</v>
      </c>
      <c r="H366" t="s">
        <v>1076</v>
      </c>
      <c r="J366" t="s">
        <v>304</v>
      </c>
      <c r="K366" t="s">
        <v>47</v>
      </c>
      <c r="L366" t="s">
        <v>1111</v>
      </c>
      <c r="M366" t="s">
        <v>305</v>
      </c>
      <c r="N366" s="5">
        <v>41387.794988425929</v>
      </c>
      <c r="O366" s="5">
        <v>41374.342997685184</v>
      </c>
      <c r="P366" s="5">
        <v>41410.476875</v>
      </c>
      <c r="Q366" t="s">
        <v>99</v>
      </c>
      <c r="R366" t="s">
        <v>54</v>
      </c>
      <c r="S366" t="s">
        <v>55</v>
      </c>
      <c r="T366" t="s">
        <v>109</v>
      </c>
      <c r="U366" t="s">
        <v>307</v>
      </c>
      <c r="V366" t="s">
        <v>373</v>
      </c>
      <c r="W366" t="s">
        <v>308</v>
      </c>
      <c r="X366" t="s">
        <v>1054</v>
      </c>
      <c r="Y366" s="17" t="s">
        <v>1202</v>
      </c>
      <c r="Z366">
        <v>11940</v>
      </c>
      <c r="AA366" t="s">
        <v>49</v>
      </c>
      <c r="AB366" t="s">
        <v>74</v>
      </c>
      <c r="AC366" s="5">
        <v>41374.342997685184</v>
      </c>
      <c r="AD366" s="5">
        <v>41410.476875</v>
      </c>
      <c r="AE366" t="s">
        <v>309</v>
      </c>
      <c r="AF366" t="s">
        <v>309</v>
      </c>
      <c r="AG366">
        <f>WEEKNUM(AD366)</f>
        <v>20</v>
      </c>
      <c r="AH366" t="s">
        <v>46</v>
      </c>
      <c r="AI366" t="s">
        <v>901</v>
      </c>
      <c r="AJ366" t="s">
        <v>1347</v>
      </c>
      <c r="AK366" s="6" t="str">
        <f t="shared" si="27"/>
        <v>x</v>
      </c>
      <c r="AL366" s="6" t="str">
        <f t="shared" si="28"/>
        <v>x</v>
      </c>
      <c r="AM366" s="6" t="str">
        <f t="shared" si="29"/>
        <v>x</v>
      </c>
      <c r="AN366" s="6" t="str">
        <f t="shared" si="30"/>
        <v>x</v>
      </c>
      <c r="AO366" t="s">
        <v>1062</v>
      </c>
      <c r="AP366" t="s">
        <v>1062</v>
      </c>
      <c r="AQ366" t="s">
        <v>46</v>
      </c>
      <c r="AR366" t="s">
        <v>901</v>
      </c>
      <c r="AS366" t="s">
        <v>1347</v>
      </c>
      <c r="AT366" s="17" t="s">
        <v>1202</v>
      </c>
    </row>
    <row r="367" spans="2:46">
      <c r="B367" t="s">
        <v>1064</v>
      </c>
      <c r="C367" t="s">
        <v>1065</v>
      </c>
      <c r="D367" t="s">
        <v>1188</v>
      </c>
      <c r="E367" t="s">
        <v>50</v>
      </c>
      <c r="F367" t="s">
        <v>69</v>
      </c>
      <c r="H367" t="s">
        <v>1076</v>
      </c>
      <c r="J367" t="s">
        <v>304</v>
      </c>
      <c r="K367" t="s">
        <v>47</v>
      </c>
      <c r="L367" t="s">
        <v>1111</v>
      </c>
      <c r="M367" t="s">
        <v>305</v>
      </c>
      <c r="N367" s="5">
        <v>41387.795312499999</v>
      </c>
      <c r="O367" s="5">
        <v>41374.343946759262</v>
      </c>
      <c r="P367" s="5">
        <v>41410.477256944447</v>
      </c>
      <c r="Q367" t="s">
        <v>99</v>
      </c>
      <c r="R367" t="s">
        <v>54</v>
      </c>
      <c r="S367" t="s">
        <v>55</v>
      </c>
      <c r="T367" t="s">
        <v>109</v>
      </c>
      <c r="U367" t="s">
        <v>307</v>
      </c>
      <c r="V367" t="s">
        <v>104</v>
      </c>
      <c r="W367" t="s">
        <v>308</v>
      </c>
      <c r="X367" t="s">
        <v>1054</v>
      </c>
      <c r="Y367" s="17" t="s">
        <v>1202</v>
      </c>
      <c r="Z367">
        <v>11940</v>
      </c>
      <c r="AA367" t="s">
        <v>49</v>
      </c>
      <c r="AB367" t="s">
        <v>74</v>
      </c>
      <c r="AC367" s="5">
        <v>41374.343946759262</v>
      </c>
      <c r="AD367" s="5">
        <v>41410.477256944447</v>
      </c>
      <c r="AE367" t="s">
        <v>309</v>
      </c>
      <c r="AF367" t="s">
        <v>309</v>
      </c>
      <c r="AG367">
        <f>WEEKNUM(AD367)</f>
        <v>20</v>
      </c>
      <c r="AH367" t="s">
        <v>46</v>
      </c>
      <c r="AI367" t="s">
        <v>901</v>
      </c>
      <c r="AJ367" t="s">
        <v>1347</v>
      </c>
      <c r="AK367" s="6" t="str">
        <f t="shared" si="27"/>
        <v>x</v>
      </c>
      <c r="AL367" s="6" t="str">
        <f t="shared" si="28"/>
        <v>x</v>
      </c>
      <c r="AM367" s="6" t="str">
        <f t="shared" si="29"/>
        <v>x</v>
      </c>
      <c r="AN367" s="6" t="str">
        <f t="shared" si="30"/>
        <v>x</v>
      </c>
      <c r="AO367" t="s">
        <v>1064</v>
      </c>
      <c r="AP367" t="s">
        <v>1064</v>
      </c>
      <c r="AQ367" t="s">
        <v>46</v>
      </c>
      <c r="AR367" t="s">
        <v>901</v>
      </c>
      <c r="AS367" t="s">
        <v>1347</v>
      </c>
      <c r="AT367" s="17" t="s">
        <v>1202</v>
      </c>
    </row>
    <row r="368" spans="2:46">
      <c r="B368" t="s">
        <v>1066</v>
      </c>
      <c r="C368" t="s">
        <v>1067</v>
      </c>
      <c r="D368" t="s">
        <v>1188</v>
      </c>
      <c r="E368" t="s">
        <v>50</v>
      </c>
      <c r="F368" t="s">
        <v>4</v>
      </c>
      <c r="J368" t="s">
        <v>84</v>
      </c>
      <c r="K368" t="s">
        <v>47</v>
      </c>
      <c r="M368" t="s">
        <v>268</v>
      </c>
      <c r="N368" s="5">
        <v>41486.602361111109</v>
      </c>
      <c r="O368" s="5">
        <v>41374.581377314818</v>
      </c>
      <c r="P368" s="5">
        <v>41540.612245370372</v>
      </c>
      <c r="Q368" t="s">
        <v>73</v>
      </c>
      <c r="R368" t="s">
        <v>54</v>
      </c>
      <c r="S368" t="s">
        <v>55</v>
      </c>
      <c r="T368" t="s">
        <v>109</v>
      </c>
      <c r="U368" t="s">
        <v>295</v>
      </c>
      <c r="V368" t="s">
        <v>104</v>
      </c>
      <c r="X368" t="s">
        <v>251</v>
      </c>
      <c r="Y368" s="17" t="s">
        <v>1248</v>
      </c>
      <c r="AA368" t="s">
        <v>49</v>
      </c>
      <c r="AB368" t="s">
        <v>74</v>
      </c>
      <c r="AC368" s="5">
        <v>41374.581377314818</v>
      </c>
      <c r="AD368" s="5">
        <v>41540.612245370372</v>
      </c>
      <c r="AE368" t="s">
        <v>220</v>
      </c>
      <c r="AF368" t="s">
        <v>220</v>
      </c>
      <c r="AG368">
        <f>WEEKNUM(AD368)</f>
        <v>39</v>
      </c>
      <c r="AH368" t="s">
        <v>46</v>
      </c>
      <c r="AI368" t="s">
        <v>1535</v>
      </c>
      <c r="AJ368" t="s">
        <v>1347</v>
      </c>
      <c r="AK368" s="6" t="str">
        <f t="shared" si="27"/>
        <v>x</v>
      </c>
      <c r="AL368" s="6" t="str">
        <f t="shared" si="28"/>
        <v>x</v>
      </c>
      <c r="AM368" s="6" t="str">
        <f t="shared" si="29"/>
        <v>x</v>
      </c>
      <c r="AN368" s="6" t="str">
        <f t="shared" si="30"/>
        <v>x</v>
      </c>
      <c r="AO368" t="s">
        <v>1066</v>
      </c>
      <c r="AP368" t="s">
        <v>1066</v>
      </c>
      <c r="AQ368" t="s">
        <v>46</v>
      </c>
      <c r="AR368" t="s">
        <v>1535</v>
      </c>
      <c r="AS368" t="s">
        <v>1536</v>
      </c>
      <c r="AT368" s="17" t="s">
        <v>1248</v>
      </c>
    </row>
    <row r="369" spans="2:46">
      <c r="B369" t="s">
        <v>1068</v>
      </c>
      <c r="C369" t="s">
        <v>1069</v>
      </c>
      <c r="D369" t="s">
        <v>1188</v>
      </c>
      <c r="E369" t="s">
        <v>50</v>
      </c>
      <c r="F369" t="s">
        <v>4</v>
      </c>
      <c r="J369" t="s">
        <v>84</v>
      </c>
      <c r="K369" t="s">
        <v>38</v>
      </c>
      <c r="L369" t="s">
        <v>1070</v>
      </c>
      <c r="M369" t="s">
        <v>321</v>
      </c>
      <c r="N369" s="5">
        <v>41375.406041666669</v>
      </c>
      <c r="O369" s="5">
        <v>41374.622349537036</v>
      </c>
      <c r="P369" s="5">
        <v>41479.788564814815</v>
      </c>
      <c r="Q369" t="s">
        <v>133</v>
      </c>
      <c r="R369" t="s">
        <v>54</v>
      </c>
      <c r="S369" t="s">
        <v>55</v>
      </c>
      <c r="T369" t="s">
        <v>118</v>
      </c>
      <c r="U369" t="s">
        <v>244</v>
      </c>
      <c r="X369" t="s">
        <v>209</v>
      </c>
      <c r="Y369" s="17" t="s">
        <v>1164</v>
      </c>
      <c r="AA369" t="s">
        <v>49</v>
      </c>
      <c r="AB369" t="s">
        <v>74</v>
      </c>
      <c r="AC369" s="5">
        <v>41374.622349537036</v>
      </c>
      <c r="AD369" s="5">
        <v>41479.788564814815</v>
      </c>
      <c r="AE369" t="s">
        <v>220</v>
      </c>
      <c r="AF369" t="s">
        <v>220</v>
      </c>
      <c r="AG369">
        <f>WEEKNUM(AD369)</f>
        <v>30</v>
      </c>
      <c r="AH369" t="s">
        <v>46</v>
      </c>
      <c r="AI369" t="s">
        <v>902</v>
      </c>
      <c r="AJ369" t="s">
        <v>1536</v>
      </c>
      <c r="AK369" s="6" t="str">
        <f t="shared" si="27"/>
        <v>x</v>
      </c>
      <c r="AL369" s="6" t="str">
        <f t="shared" si="28"/>
        <v>x</v>
      </c>
      <c r="AM369" s="6" t="str">
        <f t="shared" si="29"/>
        <v>x</v>
      </c>
      <c r="AN369" s="6" t="str">
        <f t="shared" si="30"/>
        <v>x</v>
      </c>
      <c r="AO369" t="s">
        <v>1068</v>
      </c>
      <c r="AP369" t="s">
        <v>1068</v>
      </c>
      <c r="AQ369" t="s">
        <v>46</v>
      </c>
      <c r="AR369" t="s">
        <v>902</v>
      </c>
      <c r="AS369" t="s">
        <v>1536</v>
      </c>
      <c r="AT369" s="17" t="s">
        <v>1164</v>
      </c>
    </row>
    <row r="370" spans="2:46">
      <c r="B370" t="s">
        <v>2923</v>
      </c>
      <c r="C370" t="s">
        <v>2924</v>
      </c>
      <c r="D370" t="s">
        <v>67</v>
      </c>
      <c r="E370" t="s">
        <v>83</v>
      </c>
      <c r="F370" t="s">
        <v>4</v>
      </c>
      <c r="G370" t="s">
        <v>170</v>
      </c>
      <c r="J370" t="s">
        <v>37</v>
      </c>
      <c r="K370" t="s">
        <v>47</v>
      </c>
      <c r="M370" t="s">
        <v>95</v>
      </c>
      <c r="N370" s="5">
        <v>41583.508842592593</v>
      </c>
      <c r="O370" s="5">
        <v>41375.772430555553</v>
      </c>
      <c r="P370" s="5"/>
      <c r="Q370" t="s">
        <v>53</v>
      </c>
      <c r="T370" t="s">
        <v>56</v>
      </c>
      <c r="W370" t="s">
        <v>2956</v>
      </c>
      <c r="X370" t="s">
        <v>95</v>
      </c>
      <c r="Y370" s="17" t="s">
        <v>1117</v>
      </c>
      <c r="AA370" t="s">
        <v>192</v>
      </c>
      <c r="AB370" t="s">
        <v>56</v>
      </c>
      <c r="AC370" s="5">
        <v>41375.772430555553</v>
      </c>
      <c r="AD370" s="5"/>
      <c r="AE370" t="s">
        <v>58</v>
      </c>
      <c r="AF370" t="s">
        <v>58</v>
      </c>
      <c r="AG370">
        <f>WEEKNUM(AD370)</f>
        <v>0</v>
      </c>
      <c r="AH370" t="s">
        <v>46</v>
      </c>
      <c r="AI370" t="s">
        <v>56</v>
      </c>
      <c r="AJ370" t="s">
        <v>1536</v>
      </c>
      <c r="AK370" s="6" t="str">
        <f t="shared" si="27"/>
        <v>x</v>
      </c>
      <c r="AL370" s="6" t="str">
        <f t="shared" si="28"/>
        <v>x</v>
      </c>
      <c r="AM370" s="6" t="str">
        <f t="shared" si="29"/>
        <v>x</v>
      </c>
      <c r="AN370" s="6" t="str">
        <f t="shared" si="30"/>
        <v>x</v>
      </c>
      <c r="AO370" t="s">
        <v>2923</v>
      </c>
      <c r="AP370" t="s">
        <v>2923</v>
      </c>
      <c r="AQ370" t="s">
        <v>46</v>
      </c>
      <c r="AR370" t="s">
        <v>56</v>
      </c>
      <c r="AS370" t="s">
        <v>1347</v>
      </c>
      <c r="AT370" s="17" t="s">
        <v>1117</v>
      </c>
    </row>
    <row r="371" spans="2:46">
      <c r="B371" t="s">
        <v>1071</v>
      </c>
      <c r="C371" t="s">
        <v>1072</v>
      </c>
      <c r="D371" t="s">
        <v>1188</v>
      </c>
      <c r="E371" t="s">
        <v>50</v>
      </c>
      <c r="F371" t="s">
        <v>4</v>
      </c>
      <c r="J371" t="s">
        <v>84</v>
      </c>
      <c r="K371" t="s">
        <v>47</v>
      </c>
      <c r="L371">
        <v>3021</v>
      </c>
      <c r="M371" t="s">
        <v>248</v>
      </c>
      <c r="N371" s="5">
        <v>41379.57230324074</v>
      </c>
      <c r="O371" s="5">
        <v>41376.495636574073</v>
      </c>
      <c r="P371" s="5">
        <v>41542.517777777779</v>
      </c>
      <c r="Q371" t="s">
        <v>99</v>
      </c>
      <c r="R371" t="s">
        <v>326</v>
      </c>
      <c r="S371" t="s">
        <v>55</v>
      </c>
      <c r="T371" t="s">
        <v>118</v>
      </c>
      <c r="U371" t="s">
        <v>1273</v>
      </c>
      <c r="V371" t="s">
        <v>104</v>
      </c>
      <c r="X371" t="s">
        <v>209</v>
      </c>
      <c r="Y371" s="17" t="s">
        <v>1164</v>
      </c>
      <c r="AA371" t="s">
        <v>49</v>
      </c>
      <c r="AB371" t="s">
        <v>74</v>
      </c>
      <c r="AC371" s="5">
        <v>41376.495636574073</v>
      </c>
      <c r="AD371" s="5">
        <v>41542.517777777779</v>
      </c>
      <c r="AE371" t="s">
        <v>220</v>
      </c>
      <c r="AF371" t="s">
        <v>220</v>
      </c>
      <c r="AG371">
        <f>WEEKNUM(AD371)</f>
        <v>39</v>
      </c>
      <c r="AH371" t="s">
        <v>46</v>
      </c>
      <c r="AI371" t="s">
        <v>902</v>
      </c>
      <c r="AJ371" t="s">
        <v>1347</v>
      </c>
      <c r="AK371" s="6" t="str">
        <f t="shared" si="27"/>
        <v>x</v>
      </c>
      <c r="AL371" s="6" t="str">
        <f t="shared" si="28"/>
        <v>x</v>
      </c>
      <c r="AM371" s="6" t="str">
        <f t="shared" si="29"/>
        <v>x</v>
      </c>
      <c r="AN371" s="6" t="str">
        <f t="shared" si="30"/>
        <v>x</v>
      </c>
      <c r="AO371" t="s">
        <v>1071</v>
      </c>
      <c r="AP371" t="s">
        <v>1071</v>
      </c>
      <c r="AQ371" t="s">
        <v>46</v>
      </c>
      <c r="AR371" t="s">
        <v>902</v>
      </c>
      <c r="AS371" t="s">
        <v>1326</v>
      </c>
      <c r="AT371" s="17" t="s">
        <v>1164</v>
      </c>
    </row>
    <row r="372" spans="2:46">
      <c r="B372" t="s">
        <v>1079</v>
      </c>
      <c r="C372" t="s">
        <v>3102</v>
      </c>
      <c r="D372" t="s">
        <v>1188</v>
      </c>
      <c r="E372" t="s">
        <v>50</v>
      </c>
      <c r="F372" t="s">
        <v>4</v>
      </c>
      <c r="G372" t="s">
        <v>1080</v>
      </c>
      <c r="J372" t="s">
        <v>117</v>
      </c>
      <c r="K372" t="s">
        <v>38</v>
      </c>
      <c r="M372" t="s">
        <v>207</v>
      </c>
      <c r="N372" s="5">
        <v>41420.444664351853</v>
      </c>
      <c r="O372" s="5">
        <v>41379.55609953704</v>
      </c>
      <c r="P372" s="5">
        <v>41628.706354166665</v>
      </c>
      <c r="Q372" t="s">
        <v>73</v>
      </c>
      <c r="R372" t="s">
        <v>54</v>
      </c>
      <c r="S372" t="s">
        <v>55</v>
      </c>
      <c r="T372" t="s">
        <v>118</v>
      </c>
      <c r="U372" t="s">
        <v>422</v>
      </c>
      <c r="V372" t="s">
        <v>104</v>
      </c>
      <c r="X372" t="s">
        <v>345</v>
      </c>
      <c r="Y372" s="9" t="s">
        <v>1129</v>
      </c>
      <c r="AA372" t="s">
        <v>42</v>
      </c>
      <c r="AB372" t="s">
        <v>74</v>
      </c>
      <c r="AC372" s="5">
        <v>41379.55609953704</v>
      </c>
      <c r="AD372" s="5">
        <v>41628.706354166665</v>
      </c>
      <c r="AE372" t="s">
        <v>45</v>
      </c>
      <c r="AF372" t="s">
        <v>45</v>
      </c>
      <c r="AG372">
        <f>WEEKNUM(AD372)</f>
        <v>51</v>
      </c>
      <c r="AH372" t="s">
        <v>46</v>
      </c>
      <c r="AI372" t="s">
        <v>890</v>
      </c>
      <c r="AJ372" t="s">
        <v>1326</v>
      </c>
      <c r="AK372" s="6" t="str">
        <f t="shared" si="27"/>
        <v>x</v>
      </c>
      <c r="AL372" s="6" t="str">
        <f t="shared" si="28"/>
        <v>x</v>
      </c>
      <c r="AM372" s="6" t="str">
        <f t="shared" si="29"/>
        <v>x</v>
      </c>
      <c r="AN372" s="6" t="str">
        <f t="shared" si="30"/>
        <v>x</v>
      </c>
      <c r="AO372" t="s">
        <v>1079</v>
      </c>
      <c r="AP372" t="s">
        <v>1079</v>
      </c>
      <c r="AQ372" t="s">
        <v>46</v>
      </c>
      <c r="AR372" t="s">
        <v>890</v>
      </c>
      <c r="AS372" t="s">
        <v>1340</v>
      </c>
      <c r="AT372" s="9" t="s">
        <v>1129</v>
      </c>
    </row>
    <row r="373" spans="2:46">
      <c r="B373" t="s">
        <v>1081</v>
      </c>
      <c r="C373" t="s">
        <v>1113</v>
      </c>
      <c r="D373" t="s">
        <v>1188</v>
      </c>
      <c r="E373" t="s">
        <v>50</v>
      </c>
      <c r="F373" t="s">
        <v>4</v>
      </c>
      <c r="G373" t="s">
        <v>1080</v>
      </c>
      <c r="J373" t="s">
        <v>37</v>
      </c>
      <c r="K373" t="s">
        <v>38</v>
      </c>
      <c r="L373" s="8">
        <v>2792</v>
      </c>
      <c r="M373" t="s">
        <v>345</v>
      </c>
      <c r="N373" s="5">
        <v>41396.570833333331</v>
      </c>
      <c r="O373" s="5">
        <v>41379.597430555557</v>
      </c>
      <c r="P373" s="5">
        <v>41463.62604166667</v>
      </c>
      <c r="Q373" t="s">
        <v>173</v>
      </c>
      <c r="R373" t="s">
        <v>132</v>
      </c>
      <c r="S373" t="s">
        <v>55</v>
      </c>
      <c r="T373" t="s">
        <v>118</v>
      </c>
      <c r="U373" t="s">
        <v>422</v>
      </c>
      <c r="V373" t="s">
        <v>104</v>
      </c>
      <c r="X373" t="s">
        <v>345</v>
      </c>
      <c r="Y373" s="17" t="s">
        <v>1476</v>
      </c>
      <c r="AA373" t="s">
        <v>42</v>
      </c>
      <c r="AB373" t="s">
        <v>74</v>
      </c>
      <c r="AC373" s="5">
        <v>41379.597430555557</v>
      </c>
      <c r="AD373" s="5">
        <v>41463.62604166667</v>
      </c>
      <c r="AE373" t="s">
        <v>45</v>
      </c>
      <c r="AF373" t="s">
        <v>45</v>
      </c>
      <c r="AG373">
        <f>WEEKNUM(AD373)</f>
        <v>28</v>
      </c>
      <c r="AH373" t="s">
        <v>46</v>
      </c>
      <c r="AI373" t="s">
        <v>903</v>
      </c>
      <c r="AJ373" t="s">
        <v>1340</v>
      </c>
      <c r="AK373" s="6" t="str">
        <f t="shared" si="27"/>
        <v>x</v>
      </c>
      <c r="AL373" s="6" t="str">
        <f t="shared" si="28"/>
        <v>x</v>
      </c>
      <c r="AM373" s="6" t="str">
        <f t="shared" si="29"/>
        <v>x</v>
      </c>
      <c r="AN373" s="6" t="str">
        <f t="shared" si="30"/>
        <v>x</v>
      </c>
      <c r="AO373" t="s">
        <v>1081</v>
      </c>
      <c r="AP373" t="s">
        <v>1081</v>
      </c>
      <c r="AQ373" t="s">
        <v>46</v>
      </c>
      <c r="AR373" t="s">
        <v>903</v>
      </c>
      <c r="AS373" t="s">
        <v>1584</v>
      </c>
      <c r="AT373" s="17" t="s">
        <v>1476</v>
      </c>
    </row>
    <row r="374" spans="2:46">
      <c r="B374" t="s">
        <v>1082</v>
      </c>
      <c r="C374" t="s">
        <v>1083</v>
      </c>
      <c r="D374" t="s">
        <v>1188</v>
      </c>
      <c r="E374" t="s">
        <v>50</v>
      </c>
      <c r="F374" t="s">
        <v>4</v>
      </c>
      <c r="J374" t="s">
        <v>37</v>
      </c>
      <c r="K374" t="s">
        <v>47</v>
      </c>
      <c r="L374" s="8" t="s">
        <v>1420</v>
      </c>
      <c r="M374" t="s">
        <v>248</v>
      </c>
      <c r="N374" s="5">
        <v>41380.448379629626</v>
      </c>
      <c r="O374" s="5">
        <v>41380.353414351855</v>
      </c>
      <c r="P374" s="5">
        <v>41465.479513888888</v>
      </c>
      <c r="Q374" t="s">
        <v>99</v>
      </c>
      <c r="R374" t="s">
        <v>54</v>
      </c>
      <c r="S374" t="s">
        <v>55</v>
      </c>
      <c r="T374" t="s">
        <v>118</v>
      </c>
      <c r="U374" t="s">
        <v>312</v>
      </c>
      <c r="X374" t="s">
        <v>209</v>
      </c>
      <c r="Y374" s="9" t="s">
        <v>1303</v>
      </c>
      <c r="AA374" t="s">
        <v>49</v>
      </c>
      <c r="AB374" t="s">
        <v>74</v>
      </c>
      <c r="AC374" s="5">
        <v>41380.353414351855</v>
      </c>
      <c r="AD374" s="5">
        <v>41465.479513888888</v>
      </c>
      <c r="AE374" t="s">
        <v>45</v>
      </c>
      <c r="AF374" t="s">
        <v>45</v>
      </c>
      <c r="AG374">
        <f>WEEKNUM(AD374)</f>
        <v>28</v>
      </c>
      <c r="AH374" t="s">
        <v>46</v>
      </c>
      <c r="AI374" t="s">
        <v>903</v>
      </c>
      <c r="AJ374" t="s">
        <v>1584</v>
      </c>
      <c r="AK374" s="6" t="str">
        <f t="shared" si="27"/>
        <v>x</v>
      </c>
      <c r="AL374" s="6" t="str">
        <f t="shared" si="28"/>
        <v>x</v>
      </c>
      <c r="AM374" s="6" t="str">
        <f t="shared" si="29"/>
        <v>x</v>
      </c>
      <c r="AN374" s="6" t="str">
        <f t="shared" si="30"/>
        <v>x</v>
      </c>
      <c r="AO374" t="s">
        <v>1082</v>
      </c>
      <c r="AP374" t="s">
        <v>1082</v>
      </c>
      <c r="AQ374" t="s">
        <v>46</v>
      </c>
      <c r="AR374" t="s">
        <v>903</v>
      </c>
      <c r="AS374" t="s">
        <v>1342</v>
      </c>
      <c r="AT374" s="9" t="s">
        <v>1303</v>
      </c>
    </row>
    <row r="375" spans="2:46">
      <c r="B375" t="s">
        <v>1084</v>
      </c>
      <c r="C375" t="s">
        <v>1085</v>
      </c>
      <c r="D375" t="s">
        <v>1188</v>
      </c>
      <c r="E375" t="s">
        <v>50</v>
      </c>
      <c r="F375" t="s">
        <v>4</v>
      </c>
      <c r="I375" t="s">
        <v>1086</v>
      </c>
      <c r="J375" t="s">
        <v>245</v>
      </c>
      <c r="K375" t="s">
        <v>38</v>
      </c>
      <c r="M375" t="s">
        <v>128</v>
      </c>
      <c r="N375" s="5">
        <v>41380.683865740742</v>
      </c>
      <c r="O375" s="5">
        <v>41380.640833333331</v>
      </c>
      <c r="P375" s="5">
        <v>41458.533958333333</v>
      </c>
      <c r="Q375" t="s">
        <v>133</v>
      </c>
      <c r="R375" t="s">
        <v>54</v>
      </c>
      <c r="S375" t="s">
        <v>55</v>
      </c>
      <c r="T375" t="s">
        <v>74</v>
      </c>
      <c r="U375" t="s">
        <v>375</v>
      </c>
      <c r="V375" t="s">
        <v>104</v>
      </c>
      <c r="X375" t="s">
        <v>246</v>
      </c>
      <c r="Y375" s="17" t="s">
        <v>1308</v>
      </c>
      <c r="Z375" t="s">
        <v>995</v>
      </c>
      <c r="AA375" t="s">
        <v>42</v>
      </c>
      <c r="AB375" t="s">
        <v>74</v>
      </c>
      <c r="AC375" s="5">
        <v>41380.640833333331</v>
      </c>
      <c r="AD375" s="5">
        <v>41458.533958333333</v>
      </c>
      <c r="AE375" t="s">
        <v>58</v>
      </c>
      <c r="AF375" t="s">
        <v>58</v>
      </c>
      <c r="AG375">
        <f>WEEKNUM(AD375)</f>
        <v>27</v>
      </c>
      <c r="AH375" t="s">
        <v>46</v>
      </c>
      <c r="AI375" t="s">
        <v>906</v>
      </c>
      <c r="AJ375" t="s">
        <v>1342</v>
      </c>
      <c r="AK375" s="6" t="str">
        <f t="shared" si="27"/>
        <v>x</v>
      </c>
      <c r="AL375" s="6" t="str">
        <f t="shared" si="28"/>
        <v>x</v>
      </c>
      <c r="AM375" s="6" t="str">
        <f t="shared" si="29"/>
        <v>x</v>
      </c>
      <c r="AN375" s="6" t="str">
        <f t="shared" si="30"/>
        <v>x</v>
      </c>
      <c r="AO375" t="s">
        <v>1084</v>
      </c>
      <c r="AP375" t="s">
        <v>1084</v>
      </c>
      <c r="AQ375" t="s">
        <v>46</v>
      </c>
      <c r="AR375" t="s">
        <v>906</v>
      </c>
      <c r="AS375" t="s">
        <v>1347</v>
      </c>
      <c r="AT375" s="17" t="s">
        <v>1308</v>
      </c>
    </row>
    <row r="376" spans="2:46">
      <c r="B376" t="s">
        <v>1087</v>
      </c>
      <c r="C376" t="s">
        <v>1088</v>
      </c>
      <c r="D376" t="s">
        <v>1188</v>
      </c>
      <c r="E376" t="s">
        <v>50</v>
      </c>
      <c r="F376" t="s">
        <v>4</v>
      </c>
      <c r="I376" t="s">
        <v>1089</v>
      </c>
      <c r="J376" t="s">
        <v>117</v>
      </c>
      <c r="K376" t="s">
        <v>47</v>
      </c>
      <c r="L376" s="8"/>
      <c r="M376" t="s">
        <v>191</v>
      </c>
      <c r="N376" s="5">
        <v>41416.604351851849</v>
      </c>
      <c r="O376" s="5">
        <v>41380.791458333333</v>
      </c>
      <c r="P376" s="5">
        <v>41416.606192129628</v>
      </c>
      <c r="Q376" t="s">
        <v>133</v>
      </c>
      <c r="R376" t="s">
        <v>54</v>
      </c>
      <c r="S376" t="s">
        <v>55</v>
      </c>
      <c r="T376" t="s">
        <v>74</v>
      </c>
      <c r="U376" t="s">
        <v>422</v>
      </c>
      <c r="V376" t="s">
        <v>104</v>
      </c>
      <c r="X376" t="s">
        <v>393</v>
      </c>
      <c r="Y376" s="17" t="s">
        <v>1303</v>
      </c>
      <c r="AA376" t="s">
        <v>49</v>
      </c>
      <c r="AB376" t="s">
        <v>74</v>
      </c>
      <c r="AC376" s="5">
        <v>41380.791458333333</v>
      </c>
      <c r="AD376" s="5">
        <v>41416.606192129628</v>
      </c>
      <c r="AE376" t="s">
        <v>45</v>
      </c>
      <c r="AF376" t="s">
        <v>45</v>
      </c>
      <c r="AG376">
        <f>WEEKNUM(AD376)</f>
        <v>21</v>
      </c>
      <c r="AH376" t="s">
        <v>46</v>
      </c>
      <c r="AI376" t="s">
        <v>903</v>
      </c>
      <c r="AJ376" t="s">
        <v>1347</v>
      </c>
      <c r="AK376" s="6" t="str">
        <f t="shared" si="27"/>
        <v>x</v>
      </c>
      <c r="AL376" s="6" t="str">
        <f t="shared" si="28"/>
        <v>x</v>
      </c>
      <c r="AM376" s="6" t="str">
        <f t="shared" si="29"/>
        <v>x</v>
      </c>
      <c r="AN376" s="6" t="str">
        <f t="shared" si="30"/>
        <v>x</v>
      </c>
      <c r="AO376" t="s">
        <v>1087</v>
      </c>
      <c r="AP376" t="s">
        <v>1087</v>
      </c>
      <c r="AQ376" t="s">
        <v>46</v>
      </c>
      <c r="AR376" t="s">
        <v>903</v>
      </c>
      <c r="AS376" t="s">
        <v>1325</v>
      </c>
      <c r="AT376" s="17" t="s">
        <v>1303</v>
      </c>
    </row>
    <row r="377" spans="2:46">
      <c r="B377" t="s">
        <v>1090</v>
      </c>
      <c r="C377" t="s">
        <v>1091</v>
      </c>
      <c r="D377" t="s">
        <v>67</v>
      </c>
      <c r="E377" t="s">
        <v>36</v>
      </c>
      <c r="F377" t="s">
        <v>4</v>
      </c>
      <c r="J377" t="s">
        <v>37</v>
      </c>
      <c r="K377" t="s">
        <v>38</v>
      </c>
      <c r="L377" s="8"/>
      <c r="M377" t="s">
        <v>393</v>
      </c>
      <c r="N377" s="5">
        <v>41584.789780092593</v>
      </c>
      <c r="O377" s="5">
        <v>41381.309155092589</v>
      </c>
      <c r="P377" s="5"/>
      <c r="Q377" t="s">
        <v>53</v>
      </c>
      <c r="T377" t="s">
        <v>118</v>
      </c>
      <c r="U377" t="s">
        <v>318</v>
      </c>
      <c r="X377" t="s">
        <v>209</v>
      </c>
      <c r="Y377" s="17" t="s">
        <v>1476</v>
      </c>
      <c r="AA377" t="s">
        <v>42</v>
      </c>
      <c r="AB377" t="s">
        <v>74</v>
      </c>
      <c r="AC377" s="5">
        <v>41381.309155092589</v>
      </c>
      <c r="AD377" s="5"/>
      <c r="AE377" t="s">
        <v>45</v>
      </c>
      <c r="AF377" t="s">
        <v>45</v>
      </c>
      <c r="AG377">
        <f>WEEKNUM(AD377)</f>
        <v>0</v>
      </c>
      <c r="AH377" t="s">
        <v>46</v>
      </c>
      <c r="AI377" t="s">
        <v>903</v>
      </c>
      <c r="AJ377" t="s">
        <v>1325</v>
      </c>
      <c r="AK377" s="6" t="str">
        <f t="shared" si="27"/>
        <v>x</v>
      </c>
      <c r="AL377" s="6" t="str">
        <f t="shared" si="28"/>
        <v>x</v>
      </c>
      <c r="AM377" s="6" t="str">
        <f t="shared" si="29"/>
        <v>x</v>
      </c>
      <c r="AN377" s="6" t="str">
        <f t="shared" si="30"/>
        <v>x</v>
      </c>
      <c r="AO377" t="s">
        <v>1090</v>
      </c>
      <c r="AP377" t="s">
        <v>1090</v>
      </c>
      <c r="AQ377" t="s">
        <v>46</v>
      </c>
      <c r="AR377" t="s">
        <v>903</v>
      </c>
      <c r="AS377" t="s">
        <v>1552</v>
      </c>
      <c r="AT377" s="17" t="s">
        <v>1476</v>
      </c>
    </row>
    <row r="378" spans="2:46">
      <c r="B378" t="s">
        <v>1092</v>
      </c>
      <c r="C378" t="s">
        <v>1093</v>
      </c>
      <c r="D378" t="s">
        <v>71</v>
      </c>
      <c r="E378" t="s">
        <v>83</v>
      </c>
      <c r="F378" t="s">
        <v>4</v>
      </c>
      <c r="G378" t="s">
        <v>170</v>
      </c>
      <c r="I378" t="s">
        <v>170</v>
      </c>
      <c r="J378" t="s">
        <v>37</v>
      </c>
      <c r="K378" t="s">
        <v>47</v>
      </c>
      <c r="L378" s="8"/>
      <c r="M378" t="s">
        <v>57</v>
      </c>
      <c r="N378" s="5">
        <v>41387.727268518516</v>
      </c>
      <c r="O378" s="5">
        <v>41381.343611111108</v>
      </c>
      <c r="P378" s="5">
        <v>41404.633518518516</v>
      </c>
      <c r="Q378" t="s">
        <v>173</v>
      </c>
      <c r="R378" t="s">
        <v>54</v>
      </c>
      <c r="T378" t="s">
        <v>56</v>
      </c>
      <c r="U378" t="s">
        <v>62</v>
      </c>
      <c r="V378" t="s">
        <v>104</v>
      </c>
      <c r="X378" t="s">
        <v>57</v>
      </c>
      <c r="Y378" s="17" t="s">
        <v>1117</v>
      </c>
      <c r="Z378">
        <v>11951</v>
      </c>
      <c r="AA378" t="s">
        <v>49</v>
      </c>
      <c r="AB378" t="s">
        <v>56</v>
      </c>
      <c r="AC378" s="5">
        <v>41381.343611111108</v>
      </c>
      <c r="AD378" s="5"/>
      <c r="AE378" t="s">
        <v>58</v>
      </c>
      <c r="AF378" t="s">
        <v>58</v>
      </c>
      <c r="AG378">
        <f>WEEKNUM(AD378)</f>
        <v>0</v>
      </c>
      <c r="AH378" t="s">
        <v>46</v>
      </c>
      <c r="AI378" t="s">
        <v>56</v>
      </c>
      <c r="AJ378" t="s">
        <v>1552</v>
      </c>
      <c r="AK378" s="6" t="str">
        <f t="shared" si="27"/>
        <v>x</v>
      </c>
      <c r="AL378" s="6" t="str">
        <f t="shared" si="28"/>
        <v>x</v>
      </c>
      <c r="AM378" s="6" t="str">
        <f t="shared" si="29"/>
        <v>x</v>
      </c>
      <c r="AN378" s="6" t="str">
        <f t="shared" si="30"/>
        <v>x</v>
      </c>
      <c r="AO378" t="s">
        <v>1092</v>
      </c>
      <c r="AP378" t="s">
        <v>1092</v>
      </c>
      <c r="AQ378" t="s">
        <v>46</v>
      </c>
      <c r="AR378" t="s">
        <v>56</v>
      </c>
      <c r="AS378" t="s">
        <v>1347</v>
      </c>
      <c r="AT378" s="17" t="s">
        <v>1117</v>
      </c>
    </row>
    <row r="379" spans="2:46">
      <c r="B379" t="s">
        <v>1094</v>
      </c>
      <c r="C379" t="s">
        <v>1095</v>
      </c>
      <c r="D379" t="s">
        <v>1188</v>
      </c>
      <c r="E379" t="s">
        <v>50</v>
      </c>
      <c r="F379" t="s">
        <v>69</v>
      </c>
      <c r="H379" t="s">
        <v>1076</v>
      </c>
      <c r="J379" t="s">
        <v>304</v>
      </c>
      <c r="K379" t="s">
        <v>47</v>
      </c>
      <c r="L379" t="s">
        <v>1111</v>
      </c>
      <c r="M379" t="s">
        <v>305</v>
      </c>
      <c r="N379" s="5">
        <v>41387.795972222222</v>
      </c>
      <c r="O379" s="5">
        <v>41381.384918981479</v>
      </c>
      <c r="P379" s="5">
        <v>41410.477442129632</v>
      </c>
      <c r="Q379" t="s">
        <v>133</v>
      </c>
      <c r="R379" t="s">
        <v>54</v>
      </c>
      <c r="S379" t="s">
        <v>55</v>
      </c>
      <c r="T379" t="s">
        <v>109</v>
      </c>
      <c r="U379" t="s">
        <v>307</v>
      </c>
      <c r="W379" t="s">
        <v>308</v>
      </c>
      <c r="X379" t="s">
        <v>1054</v>
      </c>
      <c r="Y379" s="17" t="s">
        <v>1202</v>
      </c>
      <c r="Z379">
        <v>11940</v>
      </c>
      <c r="AA379" t="s">
        <v>49</v>
      </c>
      <c r="AB379" t="s">
        <v>74</v>
      </c>
      <c r="AC379" s="5">
        <v>41381.384918981479</v>
      </c>
      <c r="AD379" s="5">
        <v>41410.477442129632</v>
      </c>
      <c r="AE379" t="s">
        <v>309</v>
      </c>
      <c r="AF379" t="s">
        <v>309</v>
      </c>
      <c r="AG379">
        <f>WEEKNUM(AD379)</f>
        <v>20</v>
      </c>
      <c r="AH379" t="s">
        <v>46</v>
      </c>
      <c r="AI379" t="s">
        <v>901</v>
      </c>
      <c r="AJ379" t="s">
        <v>1347</v>
      </c>
      <c r="AK379" s="6" t="str">
        <f t="shared" si="27"/>
        <v>x</v>
      </c>
      <c r="AL379" s="6" t="str">
        <f t="shared" si="28"/>
        <v>x</v>
      </c>
      <c r="AM379" s="6" t="str">
        <f t="shared" si="29"/>
        <v>x</v>
      </c>
      <c r="AN379" s="6" t="str">
        <f t="shared" si="30"/>
        <v>x</v>
      </c>
      <c r="AO379" t="s">
        <v>1094</v>
      </c>
      <c r="AP379" t="s">
        <v>1094</v>
      </c>
      <c r="AQ379" t="s">
        <v>46</v>
      </c>
      <c r="AR379" t="s">
        <v>901</v>
      </c>
      <c r="AS379" t="s">
        <v>1347</v>
      </c>
      <c r="AT379" s="17" t="s">
        <v>1202</v>
      </c>
    </row>
    <row r="380" spans="2:46">
      <c r="B380" t="s">
        <v>1096</v>
      </c>
      <c r="C380" t="s">
        <v>1097</v>
      </c>
      <c r="D380" t="s">
        <v>1188</v>
      </c>
      <c r="E380" t="s">
        <v>50</v>
      </c>
      <c r="F380" t="s">
        <v>69</v>
      </c>
      <c r="H380" t="s">
        <v>1076</v>
      </c>
      <c r="J380" t="s">
        <v>304</v>
      </c>
      <c r="K380" t="s">
        <v>47</v>
      </c>
      <c r="L380" t="s">
        <v>1111</v>
      </c>
      <c r="M380" t="s">
        <v>305</v>
      </c>
      <c r="N380" s="5">
        <v>41387.796354166669</v>
      </c>
      <c r="O380" s="5">
        <v>41381.387696759259</v>
      </c>
      <c r="P380" s="5">
        <v>41410.477638888886</v>
      </c>
      <c r="Q380" t="s">
        <v>99</v>
      </c>
      <c r="R380" t="s">
        <v>54</v>
      </c>
      <c r="S380" t="s">
        <v>55</v>
      </c>
      <c r="T380" t="s">
        <v>109</v>
      </c>
      <c r="U380" t="s">
        <v>307</v>
      </c>
      <c r="V380" t="s">
        <v>373</v>
      </c>
      <c r="X380" t="s">
        <v>1054</v>
      </c>
      <c r="Y380" s="17" t="s">
        <v>1202</v>
      </c>
      <c r="Z380">
        <v>11940</v>
      </c>
      <c r="AA380" t="s">
        <v>49</v>
      </c>
      <c r="AB380" t="s">
        <v>74</v>
      </c>
      <c r="AC380" s="5">
        <v>41381.387696759259</v>
      </c>
      <c r="AD380" s="5">
        <v>41410.477638888886</v>
      </c>
      <c r="AE380" t="s">
        <v>309</v>
      </c>
      <c r="AF380" t="s">
        <v>309</v>
      </c>
      <c r="AG380">
        <f>WEEKNUM(AD380)</f>
        <v>20</v>
      </c>
      <c r="AH380" t="s">
        <v>46</v>
      </c>
      <c r="AI380" t="s">
        <v>901</v>
      </c>
      <c r="AJ380" t="s">
        <v>1347</v>
      </c>
      <c r="AK380" s="6" t="str">
        <f t="shared" si="27"/>
        <v>x</v>
      </c>
      <c r="AL380" s="6" t="str">
        <f t="shared" si="28"/>
        <v>x</v>
      </c>
      <c r="AM380" s="6" t="str">
        <f t="shared" si="29"/>
        <v>x</v>
      </c>
      <c r="AN380" s="6" t="str">
        <f t="shared" si="30"/>
        <v>x</v>
      </c>
      <c r="AO380" t="s">
        <v>1096</v>
      </c>
      <c r="AP380" t="s">
        <v>1096</v>
      </c>
      <c r="AQ380" t="s">
        <v>46</v>
      </c>
      <c r="AR380" t="s">
        <v>901</v>
      </c>
      <c r="AS380" t="s">
        <v>1347</v>
      </c>
      <c r="AT380" s="17" t="s">
        <v>1202</v>
      </c>
    </row>
    <row r="381" spans="2:46">
      <c r="B381" t="s">
        <v>1098</v>
      </c>
      <c r="C381" t="s">
        <v>1099</v>
      </c>
      <c r="D381" t="s">
        <v>1188</v>
      </c>
      <c r="E381" t="s">
        <v>50</v>
      </c>
      <c r="F381" t="s">
        <v>69</v>
      </c>
      <c r="H381" t="s">
        <v>1076</v>
      </c>
      <c r="J381" t="s">
        <v>304</v>
      </c>
      <c r="K381" t="s">
        <v>47</v>
      </c>
      <c r="L381" t="s">
        <v>1111</v>
      </c>
      <c r="M381" t="s">
        <v>305</v>
      </c>
      <c r="N381" s="5">
        <v>41387.796655092592</v>
      </c>
      <c r="O381" s="5">
        <v>41381.38858796296</v>
      </c>
      <c r="P381" s="5">
        <v>41410.477835648147</v>
      </c>
      <c r="Q381" t="s">
        <v>99</v>
      </c>
      <c r="R381" t="s">
        <v>54</v>
      </c>
      <c r="S381" t="s">
        <v>55</v>
      </c>
      <c r="T381" t="s">
        <v>109</v>
      </c>
      <c r="U381" t="s">
        <v>307</v>
      </c>
      <c r="V381" t="s">
        <v>373</v>
      </c>
      <c r="W381" t="s">
        <v>308</v>
      </c>
      <c r="X381" t="s">
        <v>1054</v>
      </c>
      <c r="Y381" s="17" t="s">
        <v>1202</v>
      </c>
      <c r="Z381">
        <v>11940</v>
      </c>
      <c r="AA381" t="s">
        <v>49</v>
      </c>
      <c r="AB381" t="s">
        <v>74</v>
      </c>
      <c r="AC381" s="5">
        <v>41381.38858796296</v>
      </c>
      <c r="AD381" s="5">
        <v>41410.477835648147</v>
      </c>
      <c r="AE381" t="s">
        <v>309</v>
      </c>
      <c r="AF381" t="s">
        <v>309</v>
      </c>
      <c r="AG381">
        <f>WEEKNUM(AD381)</f>
        <v>20</v>
      </c>
      <c r="AH381" t="s">
        <v>46</v>
      </c>
      <c r="AI381" t="s">
        <v>901</v>
      </c>
      <c r="AJ381" t="s">
        <v>1347</v>
      </c>
      <c r="AK381" s="6" t="str">
        <f t="shared" si="27"/>
        <v>x</v>
      </c>
      <c r="AL381" s="6" t="str">
        <f t="shared" si="28"/>
        <v>x</v>
      </c>
      <c r="AM381" s="6" t="str">
        <f t="shared" si="29"/>
        <v>x</v>
      </c>
      <c r="AN381" s="6" t="str">
        <f t="shared" si="30"/>
        <v>x</v>
      </c>
      <c r="AO381" t="s">
        <v>1098</v>
      </c>
      <c r="AP381" t="s">
        <v>1098</v>
      </c>
      <c r="AQ381" t="s">
        <v>46</v>
      </c>
      <c r="AR381" t="s">
        <v>901</v>
      </c>
      <c r="AS381" t="s">
        <v>1347</v>
      </c>
      <c r="AT381" s="17" t="s">
        <v>1202</v>
      </c>
    </row>
    <row r="382" spans="2:46">
      <c r="B382" t="s">
        <v>1100</v>
      </c>
      <c r="C382" t="s">
        <v>1101</v>
      </c>
      <c r="D382" t="s">
        <v>1188</v>
      </c>
      <c r="E382" t="s">
        <v>50</v>
      </c>
      <c r="F382" t="s">
        <v>4</v>
      </c>
      <c r="I382" t="s">
        <v>1528</v>
      </c>
      <c r="J382" t="s">
        <v>72</v>
      </c>
      <c r="K382" t="s">
        <v>47</v>
      </c>
      <c r="M382" t="s">
        <v>321</v>
      </c>
      <c r="N382" s="5">
        <v>41411.495057870372</v>
      </c>
      <c r="O382" s="5">
        <v>41384.782488425924</v>
      </c>
      <c r="P382" s="5">
        <v>41577.462280092594</v>
      </c>
      <c r="Q382" t="s">
        <v>173</v>
      </c>
      <c r="R382" t="s">
        <v>54</v>
      </c>
      <c r="S382" t="s">
        <v>55</v>
      </c>
      <c r="T382" t="s">
        <v>118</v>
      </c>
      <c r="U382" t="s">
        <v>244</v>
      </c>
      <c r="V382" t="s">
        <v>104</v>
      </c>
      <c r="W382" t="s">
        <v>1532</v>
      </c>
      <c r="X382" t="s">
        <v>209</v>
      </c>
      <c r="Y382" s="9" t="s">
        <v>1164</v>
      </c>
      <c r="AA382" t="s">
        <v>49</v>
      </c>
      <c r="AB382" t="s">
        <v>74</v>
      </c>
      <c r="AC382" s="5">
        <v>41384.782488425924</v>
      </c>
      <c r="AD382" s="5">
        <v>41577.462280092594</v>
      </c>
      <c r="AE382" t="s">
        <v>220</v>
      </c>
      <c r="AF382" t="s">
        <v>220</v>
      </c>
      <c r="AG382">
        <f>WEEKNUM(AD382)</f>
        <v>44</v>
      </c>
      <c r="AH382" t="s">
        <v>46</v>
      </c>
      <c r="AI382" t="s">
        <v>902</v>
      </c>
      <c r="AJ382" t="s">
        <v>1347</v>
      </c>
      <c r="AK382" s="6" t="str">
        <f t="shared" si="27"/>
        <v>x</v>
      </c>
      <c r="AL382" s="6" t="str">
        <f t="shared" si="28"/>
        <v>x</v>
      </c>
      <c r="AM382" s="6" t="str">
        <f t="shared" si="29"/>
        <v>x</v>
      </c>
      <c r="AN382" s="6" t="str">
        <f t="shared" si="30"/>
        <v>x</v>
      </c>
      <c r="AO382" t="s">
        <v>1100</v>
      </c>
      <c r="AP382" t="s">
        <v>1100</v>
      </c>
      <c r="AQ382" t="s">
        <v>46</v>
      </c>
      <c r="AR382" t="s">
        <v>902</v>
      </c>
      <c r="AS382" t="s">
        <v>1529</v>
      </c>
      <c r="AT382" s="9" t="s">
        <v>1164</v>
      </c>
    </row>
    <row r="383" spans="2:46">
      <c r="B383" t="s">
        <v>1102</v>
      </c>
      <c r="C383" t="s">
        <v>1114</v>
      </c>
      <c r="D383" t="s">
        <v>1188</v>
      </c>
      <c r="E383" t="s">
        <v>50</v>
      </c>
      <c r="F383" t="s">
        <v>4</v>
      </c>
      <c r="I383" t="s">
        <v>1103</v>
      </c>
      <c r="J383" t="s">
        <v>37</v>
      </c>
      <c r="K383" t="s">
        <v>47</v>
      </c>
      <c r="M383" t="s">
        <v>98</v>
      </c>
      <c r="N383" s="5">
        <v>41387.728738425925</v>
      </c>
      <c r="O383" s="5">
        <v>41387.368784722225</v>
      </c>
      <c r="P383" s="5">
        <v>41418.590428240743</v>
      </c>
      <c r="Q383" t="s">
        <v>147</v>
      </c>
      <c r="R383" t="s">
        <v>54</v>
      </c>
      <c r="S383" t="s">
        <v>55</v>
      </c>
      <c r="T383" t="s">
        <v>56</v>
      </c>
      <c r="U383" t="s">
        <v>62</v>
      </c>
      <c r="V383" t="s">
        <v>104</v>
      </c>
      <c r="X383" t="s">
        <v>98</v>
      </c>
      <c r="Y383" s="17" t="s">
        <v>1117</v>
      </c>
      <c r="Z383">
        <v>11951</v>
      </c>
      <c r="AA383" t="s">
        <v>63</v>
      </c>
      <c r="AB383" t="s">
        <v>56</v>
      </c>
      <c r="AC383" s="5">
        <v>41387.368784722225</v>
      </c>
      <c r="AD383" s="5">
        <v>41418.590428240743</v>
      </c>
      <c r="AE383" t="s">
        <v>58</v>
      </c>
      <c r="AF383" t="s">
        <v>58</v>
      </c>
      <c r="AG383">
        <f>WEEKNUM(AD383)</f>
        <v>21</v>
      </c>
      <c r="AH383" t="s">
        <v>46</v>
      </c>
      <c r="AI383" t="s">
        <v>56</v>
      </c>
      <c r="AJ383" t="s">
        <v>1529</v>
      </c>
      <c r="AK383" s="6" t="str">
        <f t="shared" si="27"/>
        <v>x</v>
      </c>
      <c r="AL383" s="6" t="str">
        <f t="shared" si="28"/>
        <v>x</v>
      </c>
      <c r="AM383" s="6" t="str">
        <f t="shared" si="29"/>
        <v>x</v>
      </c>
      <c r="AN383" s="6" t="str">
        <f t="shared" si="30"/>
        <v>x</v>
      </c>
      <c r="AO383" t="s">
        <v>1102</v>
      </c>
      <c r="AP383" t="s">
        <v>1102</v>
      </c>
      <c r="AQ383" t="s">
        <v>46</v>
      </c>
      <c r="AR383" t="s">
        <v>56</v>
      </c>
      <c r="AS383" t="s">
        <v>1347</v>
      </c>
      <c r="AT383" s="17" t="s">
        <v>1117</v>
      </c>
    </row>
    <row r="384" spans="2:46">
      <c r="B384" t="s">
        <v>1104</v>
      </c>
      <c r="C384" t="s">
        <v>1105</v>
      </c>
      <c r="D384" t="s">
        <v>35</v>
      </c>
      <c r="E384" t="s">
        <v>36</v>
      </c>
      <c r="F384" t="s">
        <v>4</v>
      </c>
      <c r="G384" t="s">
        <v>1106</v>
      </c>
      <c r="J384" t="s">
        <v>159</v>
      </c>
      <c r="K384" t="s">
        <v>38</v>
      </c>
      <c r="M384" t="s">
        <v>305</v>
      </c>
      <c r="N384" s="5">
        <v>41389.574513888889</v>
      </c>
      <c r="O384" s="5">
        <v>41387.617118055554</v>
      </c>
      <c r="P384" s="5"/>
      <c r="T384" t="s">
        <v>109</v>
      </c>
      <c r="V384" t="s">
        <v>81</v>
      </c>
      <c r="X384" t="s">
        <v>268</v>
      </c>
      <c r="Y384" s="17" t="s">
        <v>1200</v>
      </c>
      <c r="AA384" t="s">
        <v>49</v>
      </c>
      <c r="AB384" t="s">
        <v>74</v>
      </c>
      <c r="AC384" s="5">
        <v>41387.617118055554</v>
      </c>
      <c r="AD384" s="5"/>
      <c r="AE384" t="s">
        <v>44</v>
      </c>
      <c r="AF384" t="s">
        <v>44</v>
      </c>
      <c r="AG384">
        <f>WEEKNUM(AD384)</f>
        <v>0</v>
      </c>
      <c r="AH384" t="s">
        <v>46</v>
      </c>
      <c r="AI384" t="s">
        <v>901</v>
      </c>
      <c r="AJ384" t="s">
        <v>1347</v>
      </c>
      <c r="AK384" s="6" t="str">
        <f t="shared" si="27"/>
        <v>x</v>
      </c>
      <c r="AL384" s="6" t="str">
        <f t="shared" si="28"/>
        <v>x</v>
      </c>
      <c r="AM384" s="6" t="str">
        <f t="shared" si="29"/>
        <v>x</v>
      </c>
      <c r="AN384" s="6" t="str">
        <f t="shared" si="30"/>
        <v>x</v>
      </c>
      <c r="AO384" t="s">
        <v>1104</v>
      </c>
      <c r="AP384" t="s">
        <v>1104</v>
      </c>
      <c r="AQ384" t="s">
        <v>46</v>
      </c>
      <c r="AR384" t="s">
        <v>901</v>
      </c>
      <c r="AS384" t="s">
        <v>1347</v>
      </c>
      <c r="AT384" s="17" t="s">
        <v>1200</v>
      </c>
    </row>
    <row r="385" spans="2:46">
      <c r="B385" t="s">
        <v>1115</v>
      </c>
      <c r="C385" t="s">
        <v>1116</v>
      </c>
      <c r="D385" t="s">
        <v>1188</v>
      </c>
      <c r="E385" t="s">
        <v>50</v>
      </c>
      <c r="F385" t="s">
        <v>4</v>
      </c>
      <c r="G385" t="s">
        <v>170</v>
      </c>
      <c r="J385" t="s">
        <v>37</v>
      </c>
      <c r="K385" t="s">
        <v>47</v>
      </c>
      <c r="M385" t="s">
        <v>95</v>
      </c>
      <c r="N385" s="5">
        <v>41389.576064814813</v>
      </c>
      <c r="O385" s="5">
        <v>41388.55914351852</v>
      </c>
      <c r="P385" s="5">
        <v>41418.590879629628</v>
      </c>
      <c r="Q385" t="s">
        <v>147</v>
      </c>
      <c r="R385" t="s">
        <v>54</v>
      </c>
      <c r="S385" t="s">
        <v>55</v>
      </c>
      <c r="T385" t="s">
        <v>56</v>
      </c>
      <c r="U385" t="s">
        <v>62</v>
      </c>
      <c r="X385" t="s">
        <v>95</v>
      </c>
      <c r="Y385" s="17" t="s">
        <v>1117</v>
      </c>
      <c r="Z385">
        <v>11951</v>
      </c>
      <c r="AA385" t="s">
        <v>49</v>
      </c>
      <c r="AB385" t="s">
        <v>56</v>
      </c>
      <c r="AC385" s="5">
        <v>41388.55914351852</v>
      </c>
      <c r="AD385" s="5">
        <v>41418.590879629628</v>
      </c>
      <c r="AE385" t="s">
        <v>58</v>
      </c>
      <c r="AF385" t="s">
        <v>58</v>
      </c>
      <c r="AG385">
        <f>WEEKNUM(AD385)</f>
        <v>21</v>
      </c>
      <c r="AH385" t="s">
        <v>46</v>
      </c>
      <c r="AI385" t="s">
        <v>56</v>
      </c>
      <c r="AJ385" t="s">
        <v>1347</v>
      </c>
      <c r="AK385" s="6" t="str">
        <f t="shared" si="27"/>
        <v>x</v>
      </c>
      <c r="AL385" s="6" t="str">
        <f t="shared" si="28"/>
        <v>x</v>
      </c>
      <c r="AM385" s="6" t="str">
        <f t="shared" si="29"/>
        <v>x</v>
      </c>
      <c r="AN385" s="6" t="str">
        <f t="shared" si="30"/>
        <v>x</v>
      </c>
      <c r="AO385" t="s">
        <v>1115</v>
      </c>
      <c r="AP385" t="s">
        <v>1115</v>
      </c>
      <c r="AQ385" t="s">
        <v>46</v>
      </c>
      <c r="AR385" t="s">
        <v>56</v>
      </c>
      <c r="AS385" t="s">
        <v>1347</v>
      </c>
      <c r="AT385" s="17" t="s">
        <v>1117</v>
      </c>
    </row>
    <row r="386" spans="2:46">
      <c r="B386" t="s">
        <v>1118</v>
      </c>
      <c r="C386" t="s">
        <v>1119</v>
      </c>
      <c r="D386" t="s">
        <v>1188</v>
      </c>
      <c r="E386" t="s">
        <v>50</v>
      </c>
      <c r="F386" t="s">
        <v>4</v>
      </c>
      <c r="J386" t="s">
        <v>37</v>
      </c>
      <c r="K386" t="s">
        <v>47</v>
      </c>
      <c r="L386" s="8"/>
      <c r="M386" t="s">
        <v>248</v>
      </c>
      <c r="N386" s="5">
        <v>41411.444363425922</v>
      </c>
      <c r="O386" s="5">
        <v>41389.399548611109</v>
      </c>
      <c r="P386" s="5">
        <v>41449.457986111112</v>
      </c>
      <c r="Q386" t="s">
        <v>99</v>
      </c>
      <c r="R386" t="s">
        <v>326</v>
      </c>
      <c r="S386" t="s">
        <v>55</v>
      </c>
      <c r="T386" t="s">
        <v>74</v>
      </c>
      <c r="U386" t="s">
        <v>318</v>
      </c>
      <c r="X386" t="s">
        <v>321</v>
      </c>
      <c r="Y386" s="9" t="s">
        <v>1303</v>
      </c>
      <c r="AA386" t="s">
        <v>49</v>
      </c>
      <c r="AB386" t="s">
        <v>74</v>
      </c>
      <c r="AC386" s="5">
        <v>41389.399548611109</v>
      </c>
      <c r="AD386" s="5">
        <v>41449.457986111112</v>
      </c>
      <c r="AE386" t="s">
        <v>45</v>
      </c>
      <c r="AF386" t="s">
        <v>45</v>
      </c>
      <c r="AG386">
        <f>WEEKNUM(AD386)</f>
        <v>26</v>
      </c>
      <c r="AH386" t="s">
        <v>46</v>
      </c>
      <c r="AI386" t="s">
        <v>903</v>
      </c>
      <c r="AJ386" t="s">
        <v>1347</v>
      </c>
      <c r="AK386" s="6" t="str">
        <f t="shared" si="27"/>
        <v>x</v>
      </c>
      <c r="AL386" s="6" t="str">
        <f t="shared" si="28"/>
        <v>x</v>
      </c>
      <c r="AM386" s="6" t="str">
        <f t="shared" si="29"/>
        <v>x</v>
      </c>
      <c r="AN386" s="6" t="str">
        <f t="shared" si="30"/>
        <v>x</v>
      </c>
      <c r="AO386" t="s">
        <v>1118</v>
      </c>
      <c r="AP386" t="s">
        <v>1118</v>
      </c>
      <c r="AQ386" t="s">
        <v>46</v>
      </c>
      <c r="AR386" t="s">
        <v>903</v>
      </c>
      <c r="AS386" t="s">
        <v>1327</v>
      </c>
      <c r="AT386" s="9" t="s">
        <v>1303</v>
      </c>
    </row>
    <row r="387" spans="2:46">
      <c r="B387" t="s">
        <v>1120</v>
      </c>
      <c r="C387" t="s">
        <v>1121</v>
      </c>
      <c r="D387" t="s">
        <v>1188</v>
      </c>
      <c r="E387" t="s">
        <v>50</v>
      </c>
      <c r="F387" t="s">
        <v>4</v>
      </c>
      <c r="J387" t="s">
        <v>72</v>
      </c>
      <c r="K387" t="s">
        <v>47</v>
      </c>
      <c r="L387" s="8"/>
      <c r="M387" t="s">
        <v>321</v>
      </c>
      <c r="N387" s="5">
        <v>41393.471064814818</v>
      </c>
      <c r="O387" s="5">
        <v>41390.702094907407</v>
      </c>
      <c r="P387" s="5">
        <v>41479.790648148148</v>
      </c>
      <c r="Q387" t="s">
        <v>61</v>
      </c>
      <c r="R387" t="s">
        <v>54</v>
      </c>
      <c r="S387" t="s">
        <v>55</v>
      </c>
      <c r="T387" t="s">
        <v>118</v>
      </c>
      <c r="U387" t="s">
        <v>218</v>
      </c>
      <c r="X387" t="s">
        <v>209</v>
      </c>
      <c r="Y387" s="17" t="s">
        <v>1164</v>
      </c>
      <c r="AA387" t="s">
        <v>63</v>
      </c>
      <c r="AB387" t="s">
        <v>74</v>
      </c>
      <c r="AC387" s="5">
        <v>41390.702094907407</v>
      </c>
      <c r="AD387" s="5">
        <v>41479.790648148148</v>
      </c>
      <c r="AE387" t="s">
        <v>220</v>
      </c>
      <c r="AF387" t="s">
        <v>220</v>
      </c>
      <c r="AG387">
        <f>WEEKNUM(AD387)</f>
        <v>30</v>
      </c>
      <c r="AH387" t="s">
        <v>46</v>
      </c>
      <c r="AI387" t="s">
        <v>902</v>
      </c>
      <c r="AJ387" t="s">
        <v>1327</v>
      </c>
      <c r="AK387" s="6" t="str">
        <f t="shared" si="27"/>
        <v>x</v>
      </c>
      <c r="AL387" s="6" t="str">
        <f t="shared" si="28"/>
        <v>x</v>
      </c>
      <c r="AM387" s="6" t="str">
        <f t="shared" si="29"/>
        <v>x</v>
      </c>
      <c r="AN387" s="6" t="str">
        <f t="shared" si="30"/>
        <v>x</v>
      </c>
      <c r="AO387" t="s">
        <v>1120</v>
      </c>
      <c r="AP387" t="s">
        <v>1120</v>
      </c>
      <c r="AQ387" t="s">
        <v>46</v>
      </c>
      <c r="AR387" t="s">
        <v>902</v>
      </c>
      <c r="AS387" t="s">
        <v>1574</v>
      </c>
      <c r="AT387" s="17" t="s">
        <v>1164</v>
      </c>
    </row>
    <row r="388" spans="2:46">
      <c r="B388" t="s">
        <v>1132</v>
      </c>
      <c r="C388" t="s">
        <v>1133</v>
      </c>
      <c r="D388" t="s">
        <v>67</v>
      </c>
      <c r="E388" t="s">
        <v>36</v>
      </c>
      <c r="F388" t="s">
        <v>4</v>
      </c>
      <c r="J388" t="s">
        <v>37</v>
      </c>
      <c r="K388" t="s">
        <v>47</v>
      </c>
      <c r="M388" t="s">
        <v>248</v>
      </c>
      <c r="N388" s="5">
        <v>41473.823587962965</v>
      </c>
      <c r="O388" s="5">
        <v>41394.660439814812</v>
      </c>
      <c r="P388" s="5"/>
      <c r="Q388" t="s">
        <v>73</v>
      </c>
      <c r="T388" t="s">
        <v>118</v>
      </c>
      <c r="U388" t="s">
        <v>422</v>
      </c>
      <c r="X388" t="s">
        <v>209</v>
      </c>
      <c r="Y388" s="17" t="s">
        <v>1346</v>
      </c>
      <c r="AA388" t="s">
        <v>49</v>
      </c>
      <c r="AB388" t="s">
        <v>74</v>
      </c>
      <c r="AC388" s="5">
        <v>41394.660439814812</v>
      </c>
      <c r="AD388" s="5"/>
      <c r="AE388" t="s">
        <v>45</v>
      </c>
      <c r="AF388" t="s">
        <v>45</v>
      </c>
      <c r="AG388">
        <f>WEEKNUM(AD388)</f>
        <v>0</v>
      </c>
      <c r="AH388" t="s">
        <v>46</v>
      </c>
      <c r="AI388" t="s">
        <v>890</v>
      </c>
      <c r="AJ388" t="s">
        <v>1574</v>
      </c>
      <c r="AK388" s="6" t="str">
        <f t="shared" ref="AK388:AK451" si="31">IF(ISERROR(MATCH(AO388,AP388,0)),"ERROR","x")</f>
        <v>x</v>
      </c>
      <c r="AL388" s="6" t="str">
        <f t="shared" ref="AL388:AL451" si="32">IF(ISERROR(MATCH(AH388,AQ388,0)),"ERROR","x")</f>
        <v>x</v>
      </c>
      <c r="AM388" s="6" t="str">
        <f t="shared" ref="AM388:AM451" si="33">IF(ISERROR(MATCH(Y388,AT388,0)),"ERROR","x")</f>
        <v>x</v>
      </c>
      <c r="AN388" s="6" t="str">
        <f t="shared" ref="AN388:AN451" si="34">IF(ISERROR(MATCH(AI388,AR388,0)),"ERROR","x")</f>
        <v>x</v>
      </c>
      <c r="AO388" t="s">
        <v>1132</v>
      </c>
      <c r="AP388" t="s">
        <v>1132</v>
      </c>
      <c r="AQ388" t="s">
        <v>46</v>
      </c>
      <c r="AR388" t="s">
        <v>890</v>
      </c>
      <c r="AS388" t="s">
        <v>1332</v>
      </c>
      <c r="AT388" s="17" t="s">
        <v>1346</v>
      </c>
    </row>
    <row r="389" spans="2:46">
      <c r="B389" t="s">
        <v>1134</v>
      </c>
      <c r="C389" t="s">
        <v>1135</v>
      </c>
      <c r="D389" t="s">
        <v>1188</v>
      </c>
      <c r="E389" t="s">
        <v>50</v>
      </c>
      <c r="F389" t="s">
        <v>4</v>
      </c>
      <c r="J389" t="s">
        <v>72</v>
      </c>
      <c r="K389" t="s">
        <v>47</v>
      </c>
      <c r="M389" t="s">
        <v>321</v>
      </c>
      <c r="N389" s="5">
        <v>41523.703900462962</v>
      </c>
      <c r="O389" s="5">
        <v>41394.661412037036</v>
      </c>
      <c r="P389" s="5">
        <v>41526.579317129632</v>
      </c>
      <c r="Q389" t="s">
        <v>99</v>
      </c>
      <c r="R389" t="s">
        <v>326</v>
      </c>
      <c r="S389" t="s">
        <v>55</v>
      </c>
      <c r="T389" t="s">
        <v>40</v>
      </c>
      <c r="U389" t="s">
        <v>318</v>
      </c>
      <c r="X389" t="s">
        <v>209</v>
      </c>
      <c r="Y389" s="17" t="s">
        <v>1164</v>
      </c>
      <c r="AA389" t="s">
        <v>49</v>
      </c>
      <c r="AB389" t="s">
        <v>74</v>
      </c>
      <c r="AC389" s="5">
        <v>41394.661412037036</v>
      </c>
      <c r="AD389" s="5">
        <v>41526.579317129632</v>
      </c>
      <c r="AE389" t="s">
        <v>220</v>
      </c>
      <c r="AF389" t="s">
        <v>220</v>
      </c>
      <c r="AG389">
        <f>WEEKNUM(AD389)</f>
        <v>37</v>
      </c>
      <c r="AH389" t="s">
        <v>46</v>
      </c>
      <c r="AI389" t="s">
        <v>902</v>
      </c>
      <c r="AJ389" t="s">
        <v>1332</v>
      </c>
      <c r="AK389" s="6" t="str">
        <f t="shared" si="31"/>
        <v>x</v>
      </c>
      <c r="AL389" s="6" t="str">
        <f t="shared" si="32"/>
        <v>x</v>
      </c>
      <c r="AM389" s="6" t="str">
        <f t="shared" si="33"/>
        <v>x</v>
      </c>
      <c r="AN389" s="6" t="str">
        <f t="shared" si="34"/>
        <v>x</v>
      </c>
      <c r="AO389" t="s">
        <v>1134</v>
      </c>
      <c r="AP389" t="s">
        <v>1134</v>
      </c>
      <c r="AQ389" t="s">
        <v>46</v>
      </c>
      <c r="AR389" t="s">
        <v>902</v>
      </c>
      <c r="AS389" t="s">
        <v>1567</v>
      </c>
      <c r="AT389" s="17" t="s">
        <v>1164</v>
      </c>
    </row>
    <row r="390" spans="2:46">
      <c r="B390" t="s">
        <v>1136</v>
      </c>
      <c r="C390" t="s">
        <v>1137</v>
      </c>
      <c r="D390" t="s">
        <v>1188</v>
      </c>
      <c r="E390" t="s">
        <v>50</v>
      </c>
      <c r="F390" t="s">
        <v>4</v>
      </c>
      <c r="J390" t="s">
        <v>72</v>
      </c>
      <c r="K390" t="s">
        <v>47</v>
      </c>
      <c r="M390" t="s">
        <v>321</v>
      </c>
      <c r="N390" s="5">
        <v>41396.396064814813</v>
      </c>
      <c r="O390" s="5">
        <v>41395.480682870373</v>
      </c>
      <c r="P390" s="5">
        <v>41547.700173611112</v>
      </c>
      <c r="Q390" t="s">
        <v>99</v>
      </c>
      <c r="R390" t="s">
        <v>54</v>
      </c>
      <c r="S390" t="s">
        <v>55</v>
      </c>
      <c r="T390" t="s">
        <v>118</v>
      </c>
      <c r="U390" t="s">
        <v>87</v>
      </c>
      <c r="X390" t="s">
        <v>209</v>
      </c>
      <c r="Y390" s="17" t="s">
        <v>1164</v>
      </c>
      <c r="AA390" t="s">
        <v>49</v>
      </c>
      <c r="AB390" t="s">
        <v>74</v>
      </c>
      <c r="AC390" s="5">
        <v>41395.480682870373</v>
      </c>
      <c r="AD390" s="5">
        <v>41547.700173611112</v>
      </c>
      <c r="AE390" t="s">
        <v>220</v>
      </c>
      <c r="AF390" t="s">
        <v>220</v>
      </c>
      <c r="AG390">
        <f>WEEKNUM(AD390)</f>
        <v>40</v>
      </c>
      <c r="AH390" t="s">
        <v>46</v>
      </c>
      <c r="AI390" t="s">
        <v>902</v>
      </c>
      <c r="AJ390" t="s">
        <v>1567</v>
      </c>
      <c r="AK390" s="6" t="str">
        <f t="shared" si="31"/>
        <v>x</v>
      </c>
      <c r="AL390" s="6" t="str">
        <f t="shared" si="32"/>
        <v>x</v>
      </c>
      <c r="AM390" s="6" t="str">
        <f t="shared" si="33"/>
        <v>x</v>
      </c>
      <c r="AN390" s="6" t="str">
        <f t="shared" si="34"/>
        <v>x</v>
      </c>
      <c r="AO390" t="s">
        <v>1136</v>
      </c>
      <c r="AP390" t="s">
        <v>1136</v>
      </c>
      <c r="AQ390" t="s">
        <v>46</v>
      </c>
      <c r="AR390" t="s">
        <v>902</v>
      </c>
      <c r="AS390" t="s">
        <v>1575</v>
      </c>
      <c r="AT390" s="17" t="s">
        <v>1164</v>
      </c>
    </row>
    <row r="391" spans="2:46">
      <c r="B391" t="s">
        <v>1138</v>
      </c>
      <c r="C391" t="s">
        <v>1139</v>
      </c>
      <c r="D391" t="s">
        <v>1188</v>
      </c>
      <c r="E391" t="s">
        <v>50</v>
      </c>
      <c r="F391" t="s">
        <v>4</v>
      </c>
      <c r="J391" t="s">
        <v>117</v>
      </c>
      <c r="K391" t="s">
        <v>47</v>
      </c>
      <c r="M391" t="s">
        <v>248</v>
      </c>
      <c r="N391" s="5">
        <v>41422.49417824074</v>
      </c>
      <c r="O391" s="5">
        <v>41395.541296296295</v>
      </c>
      <c r="P391" s="5">
        <v>41442.542858796296</v>
      </c>
      <c r="Q391" t="s">
        <v>99</v>
      </c>
      <c r="R391" t="s">
        <v>326</v>
      </c>
      <c r="S391" t="s">
        <v>55</v>
      </c>
      <c r="T391" t="s">
        <v>74</v>
      </c>
      <c r="U391" t="s">
        <v>320</v>
      </c>
      <c r="V391" t="s">
        <v>104</v>
      </c>
      <c r="X391" t="s">
        <v>271</v>
      </c>
      <c r="Y391" s="17" t="s">
        <v>1303</v>
      </c>
      <c r="AA391" t="s">
        <v>63</v>
      </c>
      <c r="AB391" t="s">
        <v>74</v>
      </c>
      <c r="AC391" s="5">
        <v>41395.541296296295</v>
      </c>
      <c r="AD391" s="5">
        <v>41442.550057870372</v>
      </c>
      <c r="AE391" t="s">
        <v>45</v>
      </c>
      <c r="AF391" t="s">
        <v>45</v>
      </c>
      <c r="AG391">
        <f>WEEKNUM(AD391)</f>
        <v>25</v>
      </c>
      <c r="AH391" t="s">
        <v>46</v>
      </c>
      <c r="AI391" t="s">
        <v>903</v>
      </c>
      <c r="AJ391" t="s">
        <v>1575</v>
      </c>
      <c r="AK391" s="6" t="str">
        <f t="shared" si="31"/>
        <v>x</v>
      </c>
      <c r="AL391" s="6" t="str">
        <f t="shared" si="32"/>
        <v>x</v>
      </c>
      <c r="AM391" s="6" t="str">
        <f t="shared" si="33"/>
        <v>x</v>
      </c>
      <c r="AN391" s="6" t="str">
        <f t="shared" si="34"/>
        <v>x</v>
      </c>
      <c r="AO391" t="s">
        <v>1138</v>
      </c>
      <c r="AP391" t="s">
        <v>1138</v>
      </c>
      <c r="AQ391" t="s">
        <v>46</v>
      </c>
      <c r="AR391" t="s">
        <v>903</v>
      </c>
      <c r="AS391" t="s">
        <v>1326</v>
      </c>
      <c r="AT391" s="17" t="s">
        <v>1303</v>
      </c>
    </row>
    <row r="392" spans="2:46">
      <c r="B392" t="s">
        <v>1140</v>
      </c>
      <c r="C392" t="s">
        <v>1141</v>
      </c>
      <c r="D392" t="s">
        <v>1188</v>
      </c>
      <c r="E392" t="s">
        <v>50</v>
      </c>
      <c r="F392" t="s">
        <v>4</v>
      </c>
      <c r="J392" t="s">
        <v>37</v>
      </c>
      <c r="K392" t="s">
        <v>47</v>
      </c>
      <c r="L392">
        <v>3084</v>
      </c>
      <c r="M392" t="s">
        <v>321</v>
      </c>
      <c r="N392" s="5">
        <v>41395.603750000002</v>
      </c>
      <c r="O392" s="5">
        <v>41395.587777777779</v>
      </c>
      <c r="P392" s="5">
        <v>41452.428310185183</v>
      </c>
      <c r="Q392" t="s">
        <v>99</v>
      </c>
      <c r="R392" t="s">
        <v>54</v>
      </c>
      <c r="S392" t="s">
        <v>55</v>
      </c>
      <c r="T392" t="s">
        <v>118</v>
      </c>
      <c r="U392" t="s">
        <v>244</v>
      </c>
      <c r="X392" t="s">
        <v>209</v>
      </c>
      <c r="Y392" s="17" t="s">
        <v>1303</v>
      </c>
      <c r="AA392" t="s">
        <v>49</v>
      </c>
      <c r="AB392" t="s">
        <v>74</v>
      </c>
      <c r="AC392" s="5">
        <v>41395.587777777779</v>
      </c>
      <c r="AD392" s="5">
        <v>41452.428310185183</v>
      </c>
      <c r="AE392" t="s">
        <v>45</v>
      </c>
      <c r="AF392" t="s">
        <v>45</v>
      </c>
      <c r="AG392">
        <f>WEEKNUM(AD392)</f>
        <v>26</v>
      </c>
      <c r="AH392" t="s">
        <v>46</v>
      </c>
      <c r="AI392" t="s">
        <v>903</v>
      </c>
      <c r="AJ392" t="s">
        <v>1326</v>
      </c>
      <c r="AK392" s="6" t="str">
        <f t="shared" si="31"/>
        <v>x</v>
      </c>
      <c r="AL392" s="6" t="str">
        <f t="shared" si="32"/>
        <v>x</v>
      </c>
      <c r="AM392" s="6" t="str">
        <f t="shared" si="33"/>
        <v>x</v>
      </c>
      <c r="AN392" s="6" t="str">
        <f t="shared" si="34"/>
        <v>x</v>
      </c>
      <c r="AO392" t="s">
        <v>1140</v>
      </c>
      <c r="AP392" t="s">
        <v>1140</v>
      </c>
      <c r="AQ392" t="s">
        <v>46</v>
      </c>
      <c r="AR392" t="s">
        <v>903</v>
      </c>
      <c r="AS392" t="s">
        <v>1341</v>
      </c>
      <c r="AT392" s="17" t="s">
        <v>1303</v>
      </c>
    </row>
    <row r="393" spans="2:46">
      <c r="B393" t="s">
        <v>1142</v>
      </c>
      <c r="C393" t="s">
        <v>1143</v>
      </c>
      <c r="D393" t="s">
        <v>1188</v>
      </c>
      <c r="E393" t="s">
        <v>50</v>
      </c>
      <c r="F393" t="s">
        <v>4</v>
      </c>
      <c r="J393" t="s">
        <v>117</v>
      </c>
      <c r="K393" t="s">
        <v>108</v>
      </c>
      <c r="M393" t="s">
        <v>321</v>
      </c>
      <c r="N393" s="5">
        <v>41396.433831018519</v>
      </c>
      <c r="O393" s="5">
        <v>41395.70385416667</v>
      </c>
      <c r="P393" s="5">
        <v>41458.824976851851</v>
      </c>
      <c r="Q393" t="s">
        <v>99</v>
      </c>
      <c r="R393" t="s">
        <v>54</v>
      </c>
      <c r="S393" t="s">
        <v>55</v>
      </c>
      <c r="T393" t="s">
        <v>118</v>
      </c>
      <c r="U393" t="s">
        <v>318</v>
      </c>
      <c r="X393" t="s">
        <v>191</v>
      </c>
      <c r="Y393" s="17" t="s">
        <v>1303</v>
      </c>
      <c r="AA393" t="s">
        <v>219</v>
      </c>
      <c r="AB393" t="s">
        <v>74</v>
      </c>
      <c r="AC393" s="5">
        <v>41395.70385416667</v>
      </c>
      <c r="AD393" s="5">
        <v>41458.824976851851</v>
      </c>
      <c r="AE393" t="s">
        <v>45</v>
      </c>
      <c r="AF393" t="s">
        <v>45</v>
      </c>
      <c r="AG393">
        <f>WEEKNUM(AD393)</f>
        <v>27</v>
      </c>
      <c r="AH393" t="s">
        <v>46</v>
      </c>
      <c r="AI393" t="s">
        <v>903</v>
      </c>
      <c r="AJ393" t="s">
        <v>1341</v>
      </c>
      <c r="AK393" s="6" t="str">
        <f t="shared" si="31"/>
        <v>x</v>
      </c>
      <c r="AL393" s="6" t="str">
        <f t="shared" si="32"/>
        <v>x</v>
      </c>
      <c r="AM393" s="6" t="str">
        <f t="shared" si="33"/>
        <v>x</v>
      </c>
      <c r="AN393" s="6" t="str">
        <f t="shared" si="34"/>
        <v>x</v>
      </c>
      <c r="AO393" t="s">
        <v>1142</v>
      </c>
      <c r="AP393" t="s">
        <v>1142</v>
      </c>
      <c r="AQ393" t="s">
        <v>46</v>
      </c>
      <c r="AR393" t="s">
        <v>903</v>
      </c>
      <c r="AS393" t="s">
        <v>1338</v>
      </c>
      <c r="AT393" s="17" t="s">
        <v>1303</v>
      </c>
    </row>
    <row r="394" spans="2:46">
      <c r="B394" t="s">
        <v>1144</v>
      </c>
      <c r="C394" t="s">
        <v>1145</v>
      </c>
      <c r="D394" t="s">
        <v>1188</v>
      </c>
      <c r="E394" t="s">
        <v>50</v>
      </c>
      <c r="F394" t="s">
        <v>4</v>
      </c>
      <c r="J394" t="s">
        <v>117</v>
      </c>
      <c r="K394" t="s">
        <v>38</v>
      </c>
      <c r="M394" t="s">
        <v>248</v>
      </c>
      <c r="N394" s="5">
        <v>41422.805428240739</v>
      </c>
      <c r="O394" s="5">
        <v>41395.737187500003</v>
      </c>
      <c r="P394" s="5">
        <v>41424.788993055554</v>
      </c>
      <c r="Q394" t="s">
        <v>73</v>
      </c>
      <c r="R394" t="s">
        <v>54</v>
      </c>
      <c r="S394" t="s">
        <v>55</v>
      </c>
      <c r="T394" t="s">
        <v>118</v>
      </c>
      <c r="U394" t="s">
        <v>318</v>
      </c>
      <c r="X394" t="s">
        <v>191</v>
      </c>
      <c r="Y394" s="17" t="s">
        <v>1303</v>
      </c>
      <c r="AA394" t="s">
        <v>42</v>
      </c>
      <c r="AB394" t="s">
        <v>74</v>
      </c>
      <c r="AC394" s="5">
        <v>41395.737187500003</v>
      </c>
      <c r="AD394" s="5">
        <v>41424.788993055554</v>
      </c>
      <c r="AE394" t="s">
        <v>45</v>
      </c>
      <c r="AF394" t="s">
        <v>45</v>
      </c>
      <c r="AG394">
        <f>WEEKNUM(AD394)</f>
        <v>22</v>
      </c>
      <c r="AH394" t="s">
        <v>46</v>
      </c>
      <c r="AI394" t="s">
        <v>903</v>
      </c>
      <c r="AJ394" t="s">
        <v>1338</v>
      </c>
      <c r="AK394" s="6" t="str">
        <f t="shared" si="31"/>
        <v>x</v>
      </c>
      <c r="AL394" s="6" t="str">
        <f t="shared" si="32"/>
        <v>x</v>
      </c>
      <c r="AM394" s="6" t="str">
        <f t="shared" si="33"/>
        <v>x</v>
      </c>
      <c r="AN394" s="6" t="str">
        <f t="shared" si="34"/>
        <v>x</v>
      </c>
      <c r="AO394" t="s">
        <v>1144</v>
      </c>
      <c r="AP394" t="s">
        <v>1144</v>
      </c>
      <c r="AQ394" t="s">
        <v>46</v>
      </c>
      <c r="AR394" t="s">
        <v>903</v>
      </c>
      <c r="AS394" t="s">
        <v>1553</v>
      </c>
      <c r="AT394" s="17" t="s">
        <v>1303</v>
      </c>
    </row>
    <row r="395" spans="2:46">
      <c r="B395" t="s">
        <v>1146</v>
      </c>
      <c r="C395" t="s">
        <v>1147</v>
      </c>
      <c r="D395" t="s">
        <v>1188</v>
      </c>
      <c r="E395" t="s">
        <v>50</v>
      </c>
      <c r="F395" t="s">
        <v>4</v>
      </c>
      <c r="J395" t="s">
        <v>117</v>
      </c>
      <c r="K395" t="s">
        <v>38</v>
      </c>
      <c r="M395" t="s">
        <v>271</v>
      </c>
      <c r="N395" s="5">
        <v>41411.600335648145</v>
      </c>
      <c r="O395" s="5">
        <v>41395.739120370374</v>
      </c>
      <c r="P395" s="5">
        <v>41481.713680555556</v>
      </c>
      <c r="Q395" t="s">
        <v>99</v>
      </c>
      <c r="R395" t="s">
        <v>54</v>
      </c>
      <c r="S395" t="s">
        <v>55</v>
      </c>
      <c r="T395" t="s">
        <v>118</v>
      </c>
      <c r="U395" t="s">
        <v>318</v>
      </c>
      <c r="X395" t="s">
        <v>191</v>
      </c>
      <c r="Y395" s="17" t="s">
        <v>1303</v>
      </c>
      <c r="AA395" t="s">
        <v>42</v>
      </c>
      <c r="AB395" t="s">
        <v>74</v>
      </c>
      <c r="AC395" s="5">
        <v>41395.739120370374</v>
      </c>
      <c r="AD395" s="5">
        <v>41481.713680555556</v>
      </c>
      <c r="AE395" t="s">
        <v>45</v>
      </c>
      <c r="AF395" t="s">
        <v>45</v>
      </c>
      <c r="AG395">
        <f>WEEKNUM(AD395)</f>
        <v>30</v>
      </c>
      <c r="AH395" t="s">
        <v>46</v>
      </c>
      <c r="AI395" t="s">
        <v>903</v>
      </c>
      <c r="AJ395" t="s">
        <v>1553</v>
      </c>
      <c r="AK395" s="6" t="str">
        <f t="shared" si="31"/>
        <v>x</v>
      </c>
      <c r="AL395" s="6" t="str">
        <f t="shared" si="32"/>
        <v>x</v>
      </c>
      <c r="AM395" s="6" t="str">
        <f t="shared" si="33"/>
        <v>x</v>
      </c>
      <c r="AN395" s="6" t="str">
        <f t="shared" si="34"/>
        <v>x</v>
      </c>
      <c r="AO395" t="s">
        <v>1146</v>
      </c>
      <c r="AP395" t="s">
        <v>1146</v>
      </c>
      <c r="AQ395" t="s">
        <v>46</v>
      </c>
      <c r="AR395" t="s">
        <v>903</v>
      </c>
      <c r="AS395" t="s">
        <v>1335</v>
      </c>
      <c r="AT395" s="17" t="s">
        <v>1303</v>
      </c>
    </row>
    <row r="396" spans="2:46">
      <c r="B396" t="s">
        <v>1148</v>
      </c>
      <c r="C396" t="s">
        <v>1149</v>
      </c>
      <c r="D396" t="s">
        <v>1188</v>
      </c>
      <c r="E396" t="s">
        <v>50</v>
      </c>
      <c r="F396" t="s">
        <v>4</v>
      </c>
      <c r="J396" t="s">
        <v>117</v>
      </c>
      <c r="K396" t="s">
        <v>38</v>
      </c>
      <c r="L396" s="8"/>
      <c r="M396" t="s">
        <v>248</v>
      </c>
      <c r="N396" s="5">
        <v>41437.748657407406</v>
      </c>
      <c r="O396" s="5">
        <v>41395.744444444441</v>
      </c>
      <c r="P396" s="5">
        <v>41438.486956018518</v>
      </c>
      <c r="Q396" t="s">
        <v>73</v>
      </c>
      <c r="R396" t="s">
        <v>54</v>
      </c>
      <c r="S396" t="s">
        <v>55</v>
      </c>
      <c r="T396" t="s">
        <v>118</v>
      </c>
      <c r="U396" t="s">
        <v>318</v>
      </c>
      <c r="X396" t="s">
        <v>191</v>
      </c>
      <c r="Y396" s="17" t="s">
        <v>1303</v>
      </c>
      <c r="AA396" t="s">
        <v>42</v>
      </c>
      <c r="AB396" t="s">
        <v>74</v>
      </c>
      <c r="AC396" s="5">
        <v>41395.744444444441</v>
      </c>
      <c r="AD396" s="5">
        <v>41438.486956018518</v>
      </c>
      <c r="AE396" t="s">
        <v>45</v>
      </c>
      <c r="AF396" t="s">
        <v>45</v>
      </c>
      <c r="AG396">
        <f>WEEKNUM(AD396)</f>
        <v>24</v>
      </c>
      <c r="AH396" t="s">
        <v>46</v>
      </c>
      <c r="AI396" t="s">
        <v>903</v>
      </c>
      <c r="AJ396" t="s">
        <v>1335</v>
      </c>
      <c r="AK396" s="6" t="str">
        <f t="shared" si="31"/>
        <v>x</v>
      </c>
      <c r="AL396" s="6" t="str">
        <f t="shared" si="32"/>
        <v>x</v>
      </c>
      <c r="AM396" s="6" t="str">
        <f t="shared" si="33"/>
        <v>x</v>
      </c>
      <c r="AN396" s="6" t="str">
        <f t="shared" si="34"/>
        <v>x</v>
      </c>
      <c r="AO396" t="s">
        <v>1148</v>
      </c>
      <c r="AP396" t="s">
        <v>1148</v>
      </c>
      <c r="AQ396" t="s">
        <v>46</v>
      </c>
      <c r="AR396" t="s">
        <v>903</v>
      </c>
      <c r="AS396" t="s">
        <v>1333</v>
      </c>
      <c r="AT396" s="17" t="s">
        <v>1303</v>
      </c>
    </row>
    <row r="397" spans="2:46">
      <c r="B397" t="s">
        <v>1150</v>
      </c>
      <c r="C397" t="s">
        <v>1151</v>
      </c>
      <c r="D397" t="s">
        <v>1188</v>
      </c>
      <c r="E397" t="s">
        <v>50</v>
      </c>
      <c r="F397" t="s">
        <v>4</v>
      </c>
      <c r="I397" t="s">
        <v>1152</v>
      </c>
      <c r="J397" t="s">
        <v>245</v>
      </c>
      <c r="K397" t="s">
        <v>38</v>
      </c>
      <c r="L397" s="8" t="s">
        <v>1412</v>
      </c>
      <c r="M397" t="s">
        <v>128</v>
      </c>
      <c r="N397" s="5">
        <v>41400.594155092593</v>
      </c>
      <c r="O397" s="5">
        <v>41396.563506944447</v>
      </c>
      <c r="P397" s="5">
        <v>41458.823634259257</v>
      </c>
      <c r="Q397" t="s">
        <v>133</v>
      </c>
      <c r="R397" t="s">
        <v>54</v>
      </c>
      <c r="S397" t="s">
        <v>55</v>
      </c>
      <c r="T397" t="s">
        <v>74</v>
      </c>
      <c r="U397" t="s">
        <v>270</v>
      </c>
      <c r="V397" t="s">
        <v>104</v>
      </c>
      <c r="X397" t="s">
        <v>271</v>
      </c>
      <c r="Y397" s="17" t="s">
        <v>1308</v>
      </c>
      <c r="Z397" t="s">
        <v>995</v>
      </c>
      <c r="AA397" t="s">
        <v>42</v>
      </c>
      <c r="AB397" t="s">
        <v>74</v>
      </c>
      <c r="AC397" s="5">
        <v>41396.563506944447</v>
      </c>
      <c r="AD397" s="5">
        <v>41458.823634259257</v>
      </c>
      <c r="AE397" t="s">
        <v>45</v>
      </c>
      <c r="AF397" t="s">
        <v>58</v>
      </c>
      <c r="AG397">
        <f>WEEKNUM(AD397)</f>
        <v>27</v>
      </c>
      <c r="AH397" t="s">
        <v>46</v>
      </c>
      <c r="AI397" t="s">
        <v>906</v>
      </c>
      <c r="AJ397" t="s">
        <v>1333</v>
      </c>
      <c r="AK397" s="6" t="str">
        <f t="shared" si="31"/>
        <v>x</v>
      </c>
      <c r="AL397" s="6" t="str">
        <f t="shared" si="32"/>
        <v>x</v>
      </c>
      <c r="AM397" s="6" t="str">
        <f t="shared" si="33"/>
        <v>x</v>
      </c>
      <c r="AN397" s="6" t="str">
        <f t="shared" si="34"/>
        <v>x</v>
      </c>
      <c r="AO397" t="s">
        <v>1150</v>
      </c>
      <c r="AP397" t="s">
        <v>1150</v>
      </c>
      <c r="AQ397" t="s">
        <v>46</v>
      </c>
      <c r="AR397" t="s">
        <v>906</v>
      </c>
      <c r="AS397" t="s">
        <v>1347</v>
      </c>
      <c r="AT397" s="17" t="s">
        <v>1308</v>
      </c>
    </row>
    <row r="398" spans="2:46">
      <c r="B398" t="s">
        <v>1154</v>
      </c>
      <c r="C398" t="s">
        <v>1155</v>
      </c>
      <c r="D398" t="s">
        <v>67</v>
      </c>
      <c r="E398" t="s">
        <v>36</v>
      </c>
      <c r="F398" t="s">
        <v>4</v>
      </c>
      <c r="G398" t="s">
        <v>1156</v>
      </c>
      <c r="H398" t="s">
        <v>1156</v>
      </c>
      <c r="J398" t="s">
        <v>72</v>
      </c>
      <c r="K398" t="s">
        <v>108</v>
      </c>
      <c r="L398" s="8">
        <v>2693</v>
      </c>
      <c r="M398" t="s">
        <v>209</v>
      </c>
      <c r="N398" s="5">
        <v>41397.615173611113</v>
      </c>
      <c r="O398" s="5">
        <v>41397.464687500003</v>
      </c>
      <c r="P398" s="5"/>
      <c r="Q398" t="s">
        <v>53</v>
      </c>
      <c r="T398" t="s">
        <v>118</v>
      </c>
      <c r="V398" t="s">
        <v>104</v>
      </c>
      <c r="X398" t="s">
        <v>345</v>
      </c>
      <c r="Y398" s="17" t="s">
        <v>1164</v>
      </c>
      <c r="AA398" t="s">
        <v>42</v>
      </c>
      <c r="AB398" t="s">
        <v>74</v>
      </c>
      <c r="AC398" s="5">
        <v>41397.464687500003</v>
      </c>
      <c r="AD398" s="5"/>
      <c r="AE398" t="s">
        <v>220</v>
      </c>
      <c r="AF398" t="s">
        <v>220</v>
      </c>
      <c r="AG398">
        <f>WEEKNUM(AD398)</f>
        <v>0</v>
      </c>
      <c r="AH398" t="s">
        <v>46</v>
      </c>
      <c r="AI398" t="s">
        <v>902</v>
      </c>
      <c r="AJ398" t="s">
        <v>1347</v>
      </c>
      <c r="AK398" s="6" t="str">
        <f t="shared" si="31"/>
        <v>x</v>
      </c>
      <c r="AL398" s="6" t="str">
        <f t="shared" si="32"/>
        <v>x</v>
      </c>
      <c r="AM398" s="6" t="str">
        <f t="shared" si="33"/>
        <v>x</v>
      </c>
      <c r="AN398" s="6" t="str">
        <f t="shared" si="34"/>
        <v>x</v>
      </c>
      <c r="AO398" t="s">
        <v>1154</v>
      </c>
      <c r="AP398" t="s">
        <v>1154</v>
      </c>
      <c r="AQ398" t="s">
        <v>46</v>
      </c>
      <c r="AR398" t="s">
        <v>902</v>
      </c>
      <c r="AS398" t="s">
        <v>1559</v>
      </c>
      <c r="AT398" s="17" t="s">
        <v>1164</v>
      </c>
    </row>
    <row r="399" spans="2:46">
      <c r="B399" t="s">
        <v>1157</v>
      </c>
      <c r="C399" t="s">
        <v>1158</v>
      </c>
      <c r="D399" t="s">
        <v>35</v>
      </c>
      <c r="E399" t="s">
        <v>36</v>
      </c>
      <c r="F399" t="s">
        <v>4</v>
      </c>
      <c r="J399" t="s">
        <v>117</v>
      </c>
      <c r="K399" t="s">
        <v>108</v>
      </c>
      <c r="M399" t="s">
        <v>268</v>
      </c>
      <c r="N399" s="5">
        <v>41423.585625</v>
      </c>
      <c r="O399" s="5">
        <v>41400.506597222222</v>
      </c>
      <c r="P399" s="5"/>
      <c r="T399" t="s">
        <v>56</v>
      </c>
      <c r="V399" t="s">
        <v>104</v>
      </c>
      <c r="X399" t="s">
        <v>1159</v>
      </c>
      <c r="Y399" s="9" t="s">
        <v>1130</v>
      </c>
      <c r="AA399" t="s">
        <v>42</v>
      </c>
      <c r="AB399" t="s">
        <v>43</v>
      </c>
      <c r="AC399" s="5">
        <v>41400.506597222222</v>
      </c>
      <c r="AD399" s="5"/>
      <c r="AE399" t="s">
        <v>58</v>
      </c>
      <c r="AF399" t="s">
        <v>309</v>
      </c>
      <c r="AG399">
        <f>WEEKNUM(AD399)</f>
        <v>0</v>
      </c>
      <c r="AH399" t="s">
        <v>46</v>
      </c>
      <c r="AI399" t="s">
        <v>904</v>
      </c>
      <c r="AJ399" t="s">
        <v>1559</v>
      </c>
      <c r="AK399" s="6" t="str">
        <f t="shared" si="31"/>
        <v>x</v>
      </c>
      <c r="AL399" s="6" t="str">
        <f t="shared" si="32"/>
        <v>x</v>
      </c>
      <c r="AM399" s="6" t="str">
        <f t="shared" si="33"/>
        <v>x</v>
      </c>
      <c r="AN399" s="6" t="str">
        <f t="shared" si="34"/>
        <v>x</v>
      </c>
      <c r="AO399" t="s">
        <v>1157</v>
      </c>
      <c r="AP399" t="s">
        <v>1157</v>
      </c>
      <c r="AQ399" t="s">
        <v>46</v>
      </c>
      <c r="AR399" t="s">
        <v>904</v>
      </c>
      <c r="AS399" t="s">
        <v>1347</v>
      </c>
      <c r="AT399" s="9" t="s">
        <v>1130</v>
      </c>
    </row>
    <row r="400" spans="2:46">
      <c r="B400" t="s">
        <v>1310</v>
      </c>
      <c r="C400" t="s">
        <v>1590</v>
      </c>
      <c r="D400" t="s">
        <v>1188</v>
      </c>
      <c r="E400" t="s">
        <v>50</v>
      </c>
      <c r="F400" t="s">
        <v>69</v>
      </c>
      <c r="H400" t="s">
        <v>1362</v>
      </c>
      <c r="I400" t="s">
        <v>1311</v>
      </c>
      <c r="J400" t="s">
        <v>304</v>
      </c>
      <c r="K400" t="s">
        <v>64</v>
      </c>
      <c r="L400" t="s">
        <v>1369</v>
      </c>
      <c r="M400" t="s">
        <v>305</v>
      </c>
      <c r="N400" s="5">
        <v>41435.589953703704</v>
      </c>
      <c r="O400" s="5">
        <v>41400.679895833331</v>
      </c>
      <c r="P400" s="5">
        <v>41547.405277777776</v>
      </c>
      <c r="Q400" t="s">
        <v>99</v>
      </c>
      <c r="R400" t="s">
        <v>54</v>
      </c>
      <c r="S400" t="s">
        <v>55</v>
      </c>
      <c r="T400" t="s">
        <v>74</v>
      </c>
      <c r="U400" t="s">
        <v>307</v>
      </c>
      <c r="V400" t="s">
        <v>1312</v>
      </c>
      <c r="W400" t="s">
        <v>308</v>
      </c>
      <c r="X400" t="s">
        <v>65</v>
      </c>
      <c r="Y400" s="9" t="s">
        <v>1365</v>
      </c>
      <c r="Z400">
        <v>11958</v>
      </c>
      <c r="AA400" t="s">
        <v>63</v>
      </c>
      <c r="AB400" t="s">
        <v>74</v>
      </c>
      <c r="AC400" s="5">
        <v>41400.679895833331</v>
      </c>
      <c r="AD400" s="5">
        <v>41547.405277777776</v>
      </c>
      <c r="AE400" t="s">
        <v>309</v>
      </c>
      <c r="AF400" t="s">
        <v>309</v>
      </c>
      <c r="AG400">
        <f>WEEKNUM(AD400)</f>
        <v>40</v>
      </c>
      <c r="AH400" t="s">
        <v>46</v>
      </c>
      <c r="AI400" t="s">
        <v>901</v>
      </c>
      <c r="AJ400" t="s">
        <v>1347</v>
      </c>
      <c r="AK400" s="6" t="str">
        <f t="shared" si="31"/>
        <v>x</v>
      </c>
      <c r="AL400" s="6" t="str">
        <f t="shared" si="32"/>
        <v>x</v>
      </c>
      <c r="AM400" s="6" t="str">
        <f t="shared" si="33"/>
        <v>x</v>
      </c>
      <c r="AN400" s="6" t="str">
        <f t="shared" si="34"/>
        <v>x</v>
      </c>
      <c r="AO400" t="s">
        <v>1310</v>
      </c>
      <c r="AP400" t="s">
        <v>1310</v>
      </c>
      <c r="AQ400" t="s">
        <v>46</v>
      </c>
      <c r="AR400" t="s">
        <v>901</v>
      </c>
      <c r="AS400" t="s">
        <v>1347</v>
      </c>
      <c r="AT400" s="9" t="s">
        <v>1365</v>
      </c>
    </row>
    <row r="401" spans="2:46">
      <c r="B401" t="s">
        <v>1168</v>
      </c>
      <c r="C401" t="s">
        <v>1169</v>
      </c>
      <c r="D401" t="s">
        <v>1188</v>
      </c>
      <c r="E401" t="s">
        <v>50</v>
      </c>
      <c r="F401" t="s">
        <v>4</v>
      </c>
      <c r="G401" t="s">
        <v>1170</v>
      </c>
      <c r="H401" t="s">
        <v>1313</v>
      </c>
      <c r="I401" t="s">
        <v>1171</v>
      </c>
      <c r="J401" t="s">
        <v>37</v>
      </c>
      <c r="K401" t="s">
        <v>47</v>
      </c>
      <c r="M401" t="s">
        <v>142</v>
      </c>
      <c r="N401" s="5">
        <v>41414.512025462966</v>
      </c>
      <c r="O401" s="5">
        <v>41401.406458333331</v>
      </c>
      <c r="P401" s="5">
        <v>41436.448078703703</v>
      </c>
      <c r="Q401" t="s">
        <v>99</v>
      </c>
      <c r="R401" t="s">
        <v>54</v>
      </c>
      <c r="S401" t="s">
        <v>55</v>
      </c>
      <c r="T401" t="s">
        <v>109</v>
      </c>
      <c r="U401" t="s">
        <v>1307</v>
      </c>
      <c r="V401" t="s">
        <v>104</v>
      </c>
      <c r="W401" t="s">
        <v>1314</v>
      </c>
      <c r="X401" t="s">
        <v>142</v>
      </c>
      <c r="Y401" s="17" t="s">
        <v>1303</v>
      </c>
      <c r="Z401" t="s">
        <v>1315</v>
      </c>
      <c r="AA401" t="s">
        <v>49</v>
      </c>
      <c r="AB401" t="s">
        <v>74</v>
      </c>
      <c r="AC401" s="5">
        <v>41401.406458333331</v>
      </c>
      <c r="AD401" s="5">
        <v>41436.448078703703</v>
      </c>
      <c r="AE401" t="s">
        <v>44</v>
      </c>
      <c r="AF401" t="s">
        <v>44</v>
      </c>
      <c r="AG401">
        <f>WEEKNUM(AD401)</f>
        <v>24</v>
      </c>
      <c r="AH401" t="s">
        <v>46</v>
      </c>
      <c r="AI401" t="s">
        <v>904</v>
      </c>
      <c r="AJ401" t="s">
        <v>1347</v>
      </c>
      <c r="AK401" s="6" t="str">
        <f t="shared" si="31"/>
        <v>x</v>
      </c>
      <c r="AL401" s="6" t="str">
        <f t="shared" si="32"/>
        <v>x</v>
      </c>
      <c r="AM401" s="6" t="str">
        <f t="shared" si="33"/>
        <v>x</v>
      </c>
      <c r="AN401" s="6" t="str">
        <f t="shared" si="34"/>
        <v>x</v>
      </c>
      <c r="AO401" t="s">
        <v>1168</v>
      </c>
      <c r="AP401" t="s">
        <v>1168</v>
      </c>
      <c r="AQ401" t="s">
        <v>46</v>
      </c>
      <c r="AR401" t="s">
        <v>904</v>
      </c>
      <c r="AS401" t="s">
        <v>1347</v>
      </c>
      <c r="AT401" s="17" t="s">
        <v>1303</v>
      </c>
    </row>
    <row r="402" spans="2:46">
      <c r="B402" t="s">
        <v>1172</v>
      </c>
      <c r="C402" t="s">
        <v>1173</v>
      </c>
      <c r="D402" t="s">
        <v>35</v>
      </c>
      <c r="E402" t="s">
        <v>36</v>
      </c>
      <c r="F402" t="s">
        <v>4</v>
      </c>
      <c r="G402" t="s">
        <v>1174</v>
      </c>
      <c r="J402" t="s">
        <v>37</v>
      </c>
      <c r="K402" t="s">
        <v>64</v>
      </c>
      <c r="L402" s="8"/>
      <c r="M402" t="s">
        <v>48</v>
      </c>
      <c r="N402" s="5">
        <v>41414.512476851851</v>
      </c>
      <c r="O402" s="5">
        <v>41401.581412037034</v>
      </c>
      <c r="P402" s="5"/>
      <c r="Q402" t="s">
        <v>173</v>
      </c>
      <c r="T402" t="s">
        <v>109</v>
      </c>
      <c r="V402" t="s">
        <v>104</v>
      </c>
      <c r="X402" t="s">
        <v>142</v>
      </c>
      <c r="Y402" s="17" t="s">
        <v>1161</v>
      </c>
      <c r="AA402" t="s">
        <v>63</v>
      </c>
      <c r="AB402" t="s">
        <v>43</v>
      </c>
      <c r="AC402" s="5">
        <v>41401.581412037034</v>
      </c>
      <c r="AD402" s="5"/>
      <c r="AE402" t="s">
        <v>44</v>
      </c>
      <c r="AF402" t="s">
        <v>44</v>
      </c>
      <c r="AG402">
        <f>WEEKNUM(AD402)</f>
        <v>0</v>
      </c>
      <c r="AH402" t="s">
        <v>46</v>
      </c>
      <c r="AI402" t="s">
        <v>905</v>
      </c>
      <c r="AJ402" t="s">
        <v>1347</v>
      </c>
      <c r="AK402" s="6" t="str">
        <f t="shared" si="31"/>
        <v>x</v>
      </c>
      <c r="AL402" s="6" t="str">
        <f t="shared" si="32"/>
        <v>x</v>
      </c>
      <c r="AM402" s="6" t="str">
        <f t="shared" si="33"/>
        <v>x</v>
      </c>
      <c r="AN402" s="6" t="str">
        <f t="shared" si="34"/>
        <v>x</v>
      </c>
      <c r="AO402" t="s">
        <v>1172</v>
      </c>
      <c r="AP402" t="s">
        <v>1172</v>
      </c>
      <c r="AQ402" t="s">
        <v>46</v>
      </c>
      <c r="AR402" t="s">
        <v>905</v>
      </c>
      <c r="AS402" t="s">
        <v>1347</v>
      </c>
      <c r="AT402" s="17" t="s">
        <v>1161</v>
      </c>
    </row>
    <row r="403" spans="2:46">
      <c r="B403" t="s">
        <v>1175</v>
      </c>
      <c r="C403" t="s">
        <v>1176</v>
      </c>
      <c r="D403" t="s">
        <v>35</v>
      </c>
      <c r="E403" t="s">
        <v>36</v>
      </c>
      <c r="F403" t="s">
        <v>4</v>
      </c>
      <c r="J403" t="s">
        <v>37</v>
      </c>
      <c r="K403" t="s">
        <v>38</v>
      </c>
      <c r="M403" t="s">
        <v>345</v>
      </c>
      <c r="N403" s="5">
        <v>41513.78466435185</v>
      </c>
      <c r="O403" s="5">
        <v>41404.462719907409</v>
      </c>
      <c r="P403" s="5"/>
      <c r="T403" t="s">
        <v>118</v>
      </c>
      <c r="X403" t="s">
        <v>345</v>
      </c>
      <c r="Y403" s="9" t="s">
        <v>1123</v>
      </c>
      <c r="AA403" t="s">
        <v>49</v>
      </c>
      <c r="AB403" t="s">
        <v>43</v>
      </c>
      <c r="AC403" s="5">
        <v>41404.462719907409</v>
      </c>
      <c r="AD403" s="5"/>
      <c r="AE403" t="s">
        <v>45</v>
      </c>
      <c r="AF403" t="s">
        <v>45</v>
      </c>
      <c r="AG403">
        <f>WEEKNUM(AD403)</f>
        <v>0</v>
      </c>
      <c r="AH403" s="9" t="s">
        <v>59</v>
      </c>
      <c r="AI403" t="s">
        <v>905</v>
      </c>
      <c r="AJ403" t="s">
        <v>1347</v>
      </c>
      <c r="AK403" s="6" t="str">
        <f t="shared" si="31"/>
        <v>x</v>
      </c>
      <c r="AL403" s="6" t="str">
        <f t="shared" si="32"/>
        <v>x</v>
      </c>
      <c r="AM403" s="6" t="str">
        <f t="shared" si="33"/>
        <v>x</v>
      </c>
      <c r="AN403" s="6" t="str">
        <f t="shared" si="34"/>
        <v>x</v>
      </c>
      <c r="AO403" t="s">
        <v>1175</v>
      </c>
      <c r="AP403" t="s">
        <v>1175</v>
      </c>
      <c r="AQ403" s="9" t="s">
        <v>59</v>
      </c>
      <c r="AR403" t="s">
        <v>905</v>
      </c>
      <c r="AS403" t="s">
        <v>1347</v>
      </c>
      <c r="AT403" s="9" t="s">
        <v>1123</v>
      </c>
    </row>
    <row r="404" spans="2:46">
      <c r="B404" t="s">
        <v>1177</v>
      </c>
      <c r="C404" t="s">
        <v>1178</v>
      </c>
      <c r="D404" t="s">
        <v>71</v>
      </c>
      <c r="E404" t="s">
        <v>36</v>
      </c>
      <c r="F404" t="s">
        <v>4</v>
      </c>
      <c r="G404" t="s">
        <v>46</v>
      </c>
      <c r="I404" t="s">
        <v>1103</v>
      </c>
      <c r="J404" t="s">
        <v>37</v>
      </c>
      <c r="K404" t="s">
        <v>38</v>
      </c>
      <c r="M404" t="s">
        <v>98</v>
      </c>
      <c r="N404" s="5">
        <v>41407.610625000001</v>
      </c>
      <c r="O404" s="5">
        <v>41404.740740740737</v>
      </c>
      <c r="P404" s="5">
        <v>41407.64603009259</v>
      </c>
      <c r="Q404" t="s">
        <v>173</v>
      </c>
      <c r="R404" t="s">
        <v>54</v>
      </c>
      <c r="T404" t="s">
        <v>109</v>
      </c>
      <c r="U404" t="s">
        <v>62</v>
      </c>
      <c r="V404" t="s">
        <v>104</v>
      </c>
      <c r="X404" t="s">
        <v>98</v>
      </c>
      <c r="Y404" s="17" t="s">
        <v>1117</v>
      </c>
      <c r="Z404">
        <v>11951</v>
      </c>
      <c r="AA404" t="s">
        <v>42</v>
      </c>
      <c r="AB404" t="s">
        <v>56</v>
      </c>
      <c r="AC404" s="5">
        <v>41404.740740740737</v>
      </c>
      <c r="AD404" s="5"/>
      <c r="AE404" t="s">
        <v>58</v>
      </c>
      <c r="AF404" t="s">
        <v>58</v>
      </c>
      <c r="AG404">
        <f>WEEKNUM(AD404)</f>
        <v>0</v>
      </c>
      <c r="AH404" t="s">
        <v>46</v>
      </c>
      <c r="AI404" t="s">
        <v>56</v>
      </c>
      <c r="AJ404" t="s">
        <v>1347</v>
      </c>
      <c r="AK404" s="6" t="str">
        <f t="shared" si="31"/>
        <v>x</v>
      </c>
      <c r="AL404" s="6" t="str">
        <f t="shared" si="32"/>
        <v>x</v>
      </c>
      <c r="AM404" s="6" t="str">
        <f t="shared" si="33"/>
        <v>x</v>
      </c>
      <c r="AN404" s="6" t="str">
        <f t="shared" si="34"/>
        <v>x</v>
      </c>
      <c r="AO404" t="s">
        <v>1177</v>
      </c>
      <c r="AP404" t="s">
        <v>1177</v>
      </c>
      <c r="AQ404" t="s">
        <v>46</v>
      </c>
      <c r="AR404" t="s">
        <v>56</v>
      </c>
      <c r="AS404" t="s">
        <v>1347</v>
      </c>
      <c r="AT404" s="17" t="s">
        <v>1117</v>
      </c>
    </row>
    <row r="405" spans="2:46">
      <c r="B405" t="s">
        <v>1189</v>
      </c>
      <c r="C405" t="s">
        <v>2972</v>
      </c>
      <c r="D405" t="s">
        <v>35</v>
      </c>
      <c r="E405" t="s">
        <v>36</v>
      </c>
      <c r="F405" t="s">
        <v>4</v>
      </c>
      <c r="G405" t="s">
        <v>46</v>
      </c>
      <c r="I405" t="s">
        <v>1103</v>
      </c>
      <c r="J405" t="s">
        <v>37</v>
      </c>
      <c r="K405" t="s">
        <v>47</v>
      </c>
      <c r="L405" t="s">
        <v>1190</v>
      </c>
      <c r="M405" t="s">
        <v>98</v>
      </c>
      <c r="N405" s="5">
        <v>41408.454502314817</v>
      </c>
      <c r="O405" s="5">
        <v>41408.438460648147</v>
      </c>
      <c r="P405" s="5"/>
      <c r="Q405" t="s">
        <v>173</v>
      </c>
      <c r="T405" t="s">
        <v>56</v>
      </c>
      <c r="V405" t="s">
        <v>104</v>
      </c>
      <c r="X405" t="s">
        <v>98</v>
      </c>
      <c r="Y405" s="17" t="s">
        <v>1117</v>
      </c>
      <c r="AA405" t="s">
        <v>49</v>
      </c>
      <c r="AB405" t="s">
        <v>56</v>
      </c>
      <c r="AC405" s="5">
        <v>41408.438460648147</v>
      </c>
      <c r="AD405" s="5"/>
      <c r="AE405" t="s">
        <v>58</v>
      </c>
      <c r="AF405" t="s">
        <v>58</v>
      </c>
      <c r="AG405">
        <f>WEEKNUM(AD405)</f>
        <v>0</v>
      </c>
      <c r="AH405" t="s">
        <v>46</v>
      </c>
      <c r="AI405" t="s">
        <v>56</v>
      </c>
      <c r="AJ405" t="s">
        <v>1347</v>
      </c>
      <c r="AK405" s="6" t="str">
        <f t="shared" si="31"/>
        <v>x</v>
      </c>
      <c r="AL405" s="6" t="str">
        <f t="shared" si="32"/>
        <v>x</v>
      </c>
      <c r="AM405" s="6" t="str">
        <f t="shared" si="33"/>
        <v>x</v>
      </c>
      <c r="AN405" s="6" t="str">
        <f t="shared" si="34"/>
        <v>x</v>
      </c>
      <c r="AO405" t="s">
        <v>1189</v>
      </c>
      <c r="AP405" t="s">
        <v>1189</v>
      </c>
      <c r="AQ405" t="s">
        <v>46</v>
      </c>
      <c r="AR405" t="s">
        <v>56</v>
      </c>
      <c r="AS405" t="s">
        <v>1347</v>
      </c>
      <c r="AT405" s="17" t="s">
        <v>1117</v>
      </c>
    </row>
    <row r="406" spans="2:46">
      <c r="B406" t="s">
        <v>1191</v>
      </c>
      <c r="C406" t="s">
        <v>1192</v>
      </c>
      <c r="D406" t="s">
        <v>1188</v>
      </c>
      <c r="E406" t="s">
        <v>50</v>
      </c>
      <c r="F406" t="s">
        <v>4</v>
      </c>
      <c r="I406" t="s">
        <v>1103</v>
      </c>
      <c r="J406" t="s">
        <v>37</v>
      </c>
      <c r="K406" t="s">
        <v>47</v>
      </c>
      <c r="L406" s="8">
        <v>1680</v>
      </c>
      <c r="M406" t="s">
        <v>98</v>
      </c>
      <c r="N406" s="5">
        <v>41409.429525462961</v>
      </c>
      <c r="O406" s="5">
        <v>41408.558194444442</v>
      </c>
      <c r="P406" s="5">
        <v>41429.620127314818</v>
      </c>
      <c r="Q406" t="s">
        <v>173</v>
      </c>
      <c r="R406" t="s">
        <v>54</v>
      </c>
      <c r="S406" t="s">
        <v>55</v>
      </c>
      <c r="T406" t="s">
        <v>56</v>
      </c>
      <c r="U406" t="s">
        <v>62</v>
      </c>
      <c r="V406" t="s">
        <v>104</v>
      </c>
      <c r="X406" t="s">
        <v>98</v>
      </c>
      <c r="Y406" s="17" t="s">
        <v>1117</v>
      </c>
      <c r="Z406">
        <v>11951</v>
      </c>
      <c r="AA406" t="s">
        <v>49</v>
      </c>
      <c r="AB406" t="s">
        <v>56</v>
      </c>
      <c r="AC406" s="5">
        <v>41408.558194444442</v>
      </c>
      <c r="AD406" s="5">
        <v>41429.620127314818</v>
      </c>
      <c r="AE406" t="s">
        <v>58</v>
      </c>
      <c r="AF406" t="s">
        <v>58</v>
      </c>
      <c r="AG406">
        <f>WEEKNUM(AD406)</f>
        <v>23</v>
      </c>
      <c r="AH406" t="s">
        <v>46</v>
      </c>
      <c r="AI406" t="s">
        <v>56</v>
      </c>
      <c r="AJ406" t="s">
        <v>1347</v>
      </c>
      <c r="AK406" s="6" t="str">
        <f t="shared" si="31"/>
        <v>x</v>
      </c>
      <c r="AL406" s="6" t="str">
        <f t="shared" si="32"/>
        <v>x</v>
      </c>
      <c r="AM406" s="6" t="str">
        <f t="shared" si="33"/>
        <v>x</v>
      </c>
      <c r="AN406" s="6" t="str">
        <f t="shared" si="34"/>
        <v>x</v>
      </c>
      <c r="AO406" t="s">
        <v>1191</v>
      </c>
      <c r="AP406" t="s">
        <v>1191</v>
      </c>
      <c r="AQ406" t="s">
        <v>46</v>
      </c>
      <c r="AR406" t="s">
        <v>56</v>
      </c>
      <c r="AS406" t="s">
        <v>1347</v>
      </c>
      <c r="AT406" s="17" t="s">
        <v>1117</v>
      </c>
    </row>
    <row r="407" spans="2:46">
      <c r="B407" t="s">
        <v>1193</v>
      </c>
      <c r="C407" t="s">
        <v>1194</v>
      </c>
      <c r="D407" t="s">
        <v>1188</v>
      </c>
      <c r="E407" t="s">
        <v>50</v>
      </c>
      <c r="F407" t="s">
        <v>4</v>
      </c>
      <c r="I407" t="s">
        <v>1103</v>
      </c>
      <c r="J407" t="s">
        <v>37</v>
      </c>
      <c r="K407" t="s">
        <v>47</v>
      </c>
      <c r="L407">
        <v>599</v>
      </c>
      <c r="M407" t="s">
        <v>98</v>
      </c>
      <c r="N407" s="5">
        <v>41409.432395833333</v>
      </c>
      <c r="O407" s="5">
        <v>41408.684432870374</v>
      </c>
      <c r="P407" s="5">
        <v>41429.620625000003</v>
      </c>
      <c r="Q407" t="s">
        <v>133</v>
      </c>
      <c r="R407" t="s">
        <v>54</v>
      </c>
      <c r="S407" t="s">
        <v>55</v>
      </c>
      <c r="T407" t="s">
        <v>56</v>
      </c>
      <c r="U407" t="s">
        <v>62</v>
      </c>
      <c r="V407" t="s">
        <v>104</v>
      </c>
      <c r="X407" t="s">
        <v>98</v>
      </c>
      <c r="Y407" s="17" t="s">
        <v>1117</v>
      </c>
      <c r="Z407">
        <v>11951</v>
      </c>
      <c r="AA407" t="s">
        <v>49</v>
      </c>
      <c r="AB407" t="s">
        <v>56</v>
      </c>
      <c r="AC407" s="5">
        <v>41408.684432870374</v>
      </c>
      <c r="AD407" s="5">
        <v>41429.620625000003</v>
      </c>
      <c r="AE407" t="s">
        <v>58</v>
      </c>
      <c r="AF407" t="s">
        <v>58</v>
      </c>
      <c r="AG407">
        <f>WEEKNUM(AD407)</f>
        <v>23</v>
      </c>
      <c r="AH407" t="s">
        <v>46</v>
      </c>
      <c r="AI407" t="s">
        <v>56</v>
      </c>
      <c r="AJ407" t="s">
        <v>1347</v>
      </c>
      <c r="AK407" s="6" t="str">
        <f t="shared" si="31"/>
        <v>x</v>
      </c>
      <c r="AL407" s="6" t="str">
        <f t="shared" si="32"/>
        <v>x</v>
      </c>
      <c r="AM407" s="6" t="str">
        <f t="shared" si="33"/>
        <v>x</v>
      </c>
      <c r="AN407" s="6" t="str">
        <f t="shared" si="34"/>
        <v>x</v>
      </c>
      <c r="AO407" t="s">
        <v>1193</v>
      </c>
      <c r="AP407" t="s">
        <v>1193</v>
      </c>
      <c r="AQ407" t="s">
        <v>46</v>
      </c>
      <c r="AR407" t="s">
        <v>56</v>
      </c>
      <c r="AS407" t="s">
        <v>1347</v>
      </c>
      <c r="AT407" s="17" t="s">
        <v>1117</v>
      </c>
    </row>
    <row r="408" spans="2:46">
      <c r="B408" t="s">
        <v>1195</v>
      </c>
      <c r="C408" t="s">
        <v>1207</v>
      </c>
      <c r="D408" t="s">
        <v>1188</v>
      </c>
      <c r="E408" t="s">
        <v>50</v>
      </c>
      <c r="F408" t="s">
        <v>4</v>
      </c>
      <c r="G408" t="s">
        <v>170</v>
      </c>
      <c r="I408" t="s">
        <v>170</v>
      </c>
      <c r="J408" t="s">
        <v>37</v>
      </c>
      <c r="K408" t="s">
        <v>47</v>
      </c>
      <c r="M408" t="s">
        <v>57</v>
      </c>
      <c r="N408" s="5">
        <v>41409.434155092589</v>
      </c>
      <c r="O408" s="5">
        <v>41409.407523148147</v>
      </c>
      <c r="P408" s="5">
        <v>41543.637164351851</v>
      </c>
      <c r="Q408" t="s">
        <v>133</v>
      </c>
      <c r="R408" t="s">
        <v>54</v>
      </c>
      <c r="S408" t="s">
        <v>55</v>
      </c>
      <c r="T408" t="s">
        <v>56</v>
      </c>
      <c r="U408" t="s">
        <v>62</v>
      </c>
      <c r="V408" t="s">
        <v>104</v>
      </c>
      <c r="X408" t="s">
        <v>57</v>
      </c>
      <c r="Y408" s="17" t="s">
        <v>1117</v>
      </c>
      <c r="Z408">
        <v>11951</v>
      </c>
      <c r="AA408" t="s">
        <v>49</v>
      </c>
      <c r="AB408" t="s">
        <v>56</v>
      </c>
      <c r="AC408" s="5">
        <v>41409.407523148147</v>
      </c>
      <c r="AD408" s="5">
        <v>41543.637164351851</v>
      </c>
      <c r="AE408" t="s">
        <v>58</v>
      </c>
      <c r="AF408" t="s">
        <v>58</v>
      </c>
      <c r="AG408">
        <f>WEEKNUM(AD408)</f>
        <v>39</v>
      </c>
      <c r="AH408" t="s">
        <v>46</v>
      </c>
      <c r="AI408" t="s">
        <v>56</v>
      </c>
      <c r="AJ408" t="s">
        <v>1347</v>
      </c>
      <c r="AK408" s="6" t="str">
        <f t="shared" si="31"/>
        <v>x</v>
      </c>
      <c r="AL408" s="6" t="str">
        <f t="shared" si="32"/>
        <v>x</v>
      </c>
      <c r="AM408" s="6" t="str">
        <f t="shared" si="33"/>
        <v>x</v>
      </c>
      <c r="AN408" s="6" t="str">
        <f t="shared" si="34"/>
        <v>x</v>
      </c>
      <c r="AO408" t="s">
        <v>1195</v>
      </c>
      <c r="AP408" t="s">
        <v>1195</v>
      </c>
      <c r="AQ408" t="s">
        <v>46</v>
      </c>
      <c r="AR408" t="s">
        <v>56</v>
      </c>
      <c r="AS408" t="s">
        <v>1347</v>
      </c>
      <c r="AT408" s="17" t="s">
        <v>1117</v>
      </c>
    </row>
    <row r="409" spans="2:46">
      <c r="B409" t="s">
        <v>1208</v>
      </c>
      <c r="C409" t="s">
        <v>1209</v>
      </c>
      <c r="D409" t="s">
        <v>1188</v>
      </c>
      <c r="E409" t="s">
        <v>50</v>
      </c>
      <c r="F409" t="s">
        <v>4</v>
      </c>
      <c r="J409" t="s">
        <v>245</v>
      </c>
      <c r="K409" t="s">
        <v>47</v>
      </c>
      <c r="M409" t="s">
        <v>128</v>
      </c>
      <c r="N409" s="5">
        <v>41513.735000000001</v>
      </c>
      <c r="O409" s="5">
        <v>41409.634293981479</v>
      </c>
      <c r="P409" s="5">
        <v>41653.86173611111</v>
      </c>
      <c r="Q409" t="s">
        <v>61</v>
      </c>
      <c r="R409" t="s">
        <v>54</v>
      </c>
      <c r="S409" t="s">
        <v>55</v>
      </c>
      <c r="T409" t="s">
        <v>74</v>
      </c>
      <c r="U409" t="s">
        <v>80</v>
      </c>
      <c r="X409" t="s">
        <v>319</v>
      </c>
      <c r="Y409" s="9" t="s">
        <v>1203</v>
      </c>
      <c r="Z409" t="s">
        <v>1652</v>
      </c>
      <c r="AA409" t="s">
        <v>49</v>
      </c>
      <c r="AB409" t="s">
        <v>74</v>
      </c>
      <c r="AC409" s="5">
        <v>41409.634293981479</v>
      </c>
      <c r="AD409" s="5">
        <v>41653.86173611111</v>
      </c>
      <c r="AE409" t="s">
        <v>45</v>
      </c>
      <c r="AF409" t="s">
        <v>58</v>
      </c>
      <c r="AG409">
        <f>WEEKNUM(AD409)</f>
        <v>3</v>
      </c>
      <c r="AH409" t="s">
        <v>46</v>
      </c>
      <c r="AI409" t="s">
        <v>904</v>
      </c>
      <c r="AJ409" t="s">
        <v>1347</v>
      </c>
      <c r="AK409" s="6" t="str">
        <f t="shared" si="31"/>
        <v>x</v>
      </c>
      <c r="AL409" s="6" t="str">
        <f t="shared" si="32"/>
        <v>x</v>
      </c>
      <c r="AM409" s="6" t="str">
        <f t="shared" si="33"/>
        <v>x</v>
      </c>
      <c r="AN409" s="6" t="str">
        <f t="shared" si="34"/>
        <v>x</v>
      </c>
      <c r="AO409" t="s">
        <v>1208</v>
      </c>
      <c r="AP409" t="s">
        <v>1208</v>
      </c>
      <c r="AQ409" t="s">
        <v>46</v>
      </c>
      <c r="AR409" t="s">
        <v>904</v>
      </c>
      <c r="AS409" t="s">
        <v>1347</v>
      </c>
      <c r="AT409" s="9" t="s">
        <v>1203</v>
      </c>
    </row>
    <row r="410" spans="2:46">
      <c r="B410" t="s">
        <v>1210</v>
      </c>
      <c r="C410" t="s">
        <v>1211</v>
      </c>
      <c r="D410" t="s">
        <v>1188</v>
      </c>
      <c r="E410" t="s">
        <v>50</v>
      </c>
      <c r="F410" t="s">
        <v>4</v>
      </c>
      <c r="I410" t="s">
        <v>1212</v>
      </c>
      <c r="J410" t="s">
        <v>245</v>
      </c>
      <c r="K410" t="s">
        <v>108</v>
      </c>
      <c r="L410" t="s">
        <v>1225</v>
      </c>
      <c r="M410" t="s">
        <v>319</v>
      </c>
      <c r="N410" s="5">
        <v>41414.655497685184</v>
      </c>
      <c r="O410" s="5">
        <v>41409.704155092593</v>
      </c>
      <c r="P410" s="5">
        <v>41481.694745370369</v>
      </c>
      <c r="Q410" t="s">
        <v>73</v>
      </c>
      <c r="R410" t="s">
        <v>54</v>
      </c>
      <c r="S410" t="s">
        <v>55</v>
      </c>
      <c r="T410" t="s">
        <v>74</v>
      </c>
      <c r="U410" t="s">
        <v>270</v>
      </c>
      <c r="V410" t="s">
        <v>104</v>
      </c>
      <c r="X410" t="s">
        <v>271</v>
      </c>
      <c r="Y410" s="17" t="s">
        <v>1304</v>
      </c>
      <c r="Z410" t="s">
        <v>1370</v>
      </c>
      <c r="AA410" t="s">
        <v>49</v>
      </c>
      <c r="AB410" t="s">
        <v>74</v>
      </c>
      <c r="AC410" s="5">
        <v>41409.704155092593</v>
      </c>
      <c r="AD410" s="5">
        <v>41502.582384259258</v>
      </c>
      <c r="AE410" t="s">
        <v>45</v>
      </c>
      <c r="AF410" t="s">
        <v>58</v>
      </c>
      <c r="AG410">
        <f>WEEKNUM(AD410)</f>
        <v>33</v>
      </c>
      <c r="AH410" t="s">
        <v>46</v>
      </c>
      <c r="AI410" t="s">
        <v>906</v>
      </c>
      <c r="AJ410" t="s">
        <v>1347</v>
      </c>
      <c r="AK410" s="6" t="str">
        <f t="shared" si="31"/>
        <v>x</v>
      </c>
      <c r="AL410" s="6" t="str">
        <f t="shared" si="32"/>
        <v>x</v>
      </c>
      <c r="AM410" s="6" t="str">
        <f t="shared" si="33"/>
        <v>x</v>
      </c>
      <c r="AN410" s="6" t="str">
        <f t="shared" si="34"/>
        <v>x</v>
      </c>
      <c r="AO410" t="s">
        <v>1210</v>
      </c>
      <c r="AP410" t="s">
        <v>1210</v>
      </c>
      <c r="AQ410" t="s">
        <v>46</v>
      </c>
      <c r="AR410" t="s">
        <v>906</v>
      </c>
      <c r="AS410" t="s">
        <v>1347</v>
      </c>
      <c r="AT410" s="17" t="s">
        <v>1304</v>
      </c>
    </row>
    <row r="411" spans="2:46">
      <c r="B411" t="s">
        <v>1213</v>
      </c>
      <c r="C411" t="s">
        <v>1214</v>
      </c>
      <c r="D411" t="s">
        <v>1188</v>
      </c>
      <c r="E411" t="s">
        <v>50</v>
      </c>
      <c r="F411" t="s">
        <v>4</v>
      </c>
      <c r="J411" t="s">
        <v>245</v>
      </c>
      <c r="K411" t="s">
        <v>38</v>
      </c>
      <c r="M411" t="s">
        <v>246</v>
      </c>
      <c r="N411" s="5">
        <v>41410.573020833333</v>
      </c>
      <c r="O411" s="5">
        <v>41410.297685185185</v>
      </c>
      <c r="P411" s="5">
        <v>41583.007199074076</v>
      </c>
      <c r="Q411" t="s">
        <v>99</v>
      </c>
      <c r="R411" t="s">
        <v>54</v>
      </c>
      <c r="S411" t="s">
        <v>55</v>
      </c>
      <c r="T411" t="s">
        <v>109</v>
      </c>
      <c r="U411" t="s">
        <v>80</v>
      </c>
      <c r="V411" t="s">
        <v>104</v>
      </c>
      <c r="X411" t="s">
        <v>269</v>
      </c>
      <c r="Y411" s="9" t="s">
        <v>1203</v>
      </c>
      <c r="Z411" t="s">
        <v>1652</v>
      </c>
      <c r="AA411" t="s">
        <v>49</v>
      </c>
      <c r="AB411" t="s">
        <v>74</v>
      </c>
      <c r="AC411" s="5">
        <v>41410.297685185185</v>
      </c>
      <c r="AD411" s="5">
        <v>41583.782534722224</v>
      </c>
      <c r="AE411" t="s">
        <v>220</v>
      </c>
      <c r="AF411" t="s">
        <v>58</v>
      </c>
      <c r="AG411">
        <f>WEEKNUM(AD411)</f>
        <v>45</v>
      </c>
      <c r="AH411" t="s">
        <v>46</v>
      </c>
      <c r="AI411" t="s">
        <v>906</v>
      </c>
      <c r="AJ411" t="s">
        <v>1347</v>
      </c>
      <c r="AK411" s="6" t="str">
        <f t="shared" si="31"/>
        <v>x</v>
      </c>
      <c r="AL411" s="6" t="str">
        <f t="shared" si="32"/>
        <v>x</v>
      </c>
      <c r="AM411" s="6" t="str">
        <f t="shared" si="33"/>
        <v>x</v>
      </c>
      <c r="AN411" s="6" t="str">
        <f t="shared" si="34"/>
        <v>x</v>
      </c>
      <c r="AO411" t="s">
        <v>1213</v>
      </c>
      <c r="AP411" t="s">
        <v>1213</v>
      </c>
      <c r="AQ411" t="s">
        <v>46</v>
      </c>
      <c r="AR411" t="s">
        <v>906</v>
      </c>
      <c r="AS411" t="s">
        <v>1347</v>
      </c>
      <c r="AT411" s="9" t="s">
        <v>1203</v>
      </c>
    </row>
    <row r="412" spans="2:46">
      <c r="B412" t="s">
        <v>1215</v>
      </c>
      <c r="C412" t="s">
        <v>1216</v>
      </c>
      <c r="D412" t="s">
        <v>1188</v>
      </c>
      <c r="E412" t="s">
        <v>50</v>
      </c>
      <c r="F412" t="s">
        <v>4</v>
      </c>
      <c r="G412" t="s">
        <v>170</v>
      </c>
      <c r="J412" t="s">
        <v>37</v>
      </c>
      <c r="K412" t="s">
        <v>47</v>
      </c>
      <c r="M412" t="s">
        <v>95</v>
      </c>
      <c r="N412" s="5">
        <v>41410.466377314813</v>
      </c>
      <c r="O412" s="5">
        <v>41410.461111111108</v>
      </c>
      <c r="P412" s="5">
        <v>41486.621365740742</v>
      </c>
      <c r="Q412" t="s">
        <v>173</v>
      </c>
      <c r="R412" t="s">
        <v>54</v>
      </c>
      <c r="S412" t="s">
        <v>55</v>
      </c>
      <c r="T412" t="s">
        <v>56</v>
      </c>
      <c r="U412" t="s">
        <v>62</v>
      </c>
      <c r="X412" t="s">
        <v>95</v>
      </c>
      <c r="Y412" s="17" t="s">
        <v>1117</v>
      </c>
      <c r="Z412">
        <v>11951</v>
      </c>
      <c r="AA412" t="s">
        <v>49</v>
      </c>
      <c r="AB412" t="s">
        <v>56</v>
      </c>
      <c r="AC412" s="5">
        <v>41410.461111111108</v>
      </c>
      <c r="AD412" s="5">
        <v>41486.621365740742</v>
      </c>
      <c r="AE412" t="s">
        <v>58</v>
      </c>
      <c r="AF412" t="s">
        <v>58</v>
      </c>
      <c r="AG412">
        <f>WEEKNUM(AD412)</f>
        <v>31</v>
      </c>
      <c r="AH412" t="s">
        <v>46</v>
      </c>
      <c r="AI412" t="s">
        <v>56</v>
      </c>
      <c r="AJ412" t="s">
        <v>1347</v>
      </c>
      <c r="AK412" s="6" t="str">
        <f t="shared" si="31"/>
        <v>x</v>
      </c>
      <c r="AL412" s="6" t="str">
        <f t="shared" si="32"/>
        <v>x</v>
      </c>
      <c r="AM412" s="6" t="str">
        <f t="shared" si="33"/>
        <v>x</v>
      </c>
      <c r="AN412" s="6" t="str">
        <f t="shared" si="34"/>
        <v>x</v>
      </c>
      <c r="AO412" t="s">
        <v>1215</v>
      </c>
      <c r="AP412" t="s">
        <v>1215</v>
      </c>
      <c r="AQ412" t="s">
        <v>46</v>
      </c>
      <c r="AR412" t="s">
        <v>56</v>
      </c>
      <c r="AS412" t="s">
        <v>1347</v>
      </c>
      <c r="AT412" s="17" t="s">
        <v>1117</v>
      </c>
    </row>
    <row r="413" spans="2:46">
      <c r="B413" t="s">
        <v>1221</v>
      </c>
      <c r="C413" t="s">
        <v>1222</v>
      </c>
      <c r="D413" t="s">
        <v>1188</v>
      </c>
      <c r="E413" t="s">
        <v>50</v>
      </c>
      <c r="F413" t="s">
        <v>4</v>
      </c>
      <c r="J413" t="s">
        <v>84</v>
      </c>
      <c r="K413" t="s">
        <v>47</v>
      </c>
      <c r="M413" t="s">
        <v>338</v>
      </c>
      <c r="N413" s="5">
        <v>41423.584363425929</v>
      </c>
      <c r="O413" s="5">
        <v>41412.38653935185</v>
      </c>
      <c r="P413" s="5">
        <v>41548.542592592596</v>
      </c>
      <c r="Q413" t="s">
        <v>173</v>
      </c>
      <c r="R413" t="s">
        <v>54</v>
      </c>
      <c r="S413" t="s">
        <v>55</v>
      </c>
      <c r="T413" t="s">
        <v>109</v>
      </c>
      <c r="U413" t="s">
        <v>1273</v>
      </c>
      <c r="V413" t="s">
        <v>104</v>
      </c>
      <c r="X413" t="s">
        <v>251</v>
      </c>
      <c r="Y413" s="17" t="s">
        <v>1248</v>
      </c>
      <c r="AA413" t="s">
        <v>49</v>
      </c>
      <c r="AB413" t="s">
        <v>74</v>
      </c>
      <c r="AC413" s="5">
        <v>41412.38653935185</v>
      </c>
      <c r="AD413" s="5">
        <v>41548.542800925927</v>
      </c>
      <c r="AE413" t="s">
        <v>309</v>
      </c>
      <c r="AF413" t="s">
        <v>309</v>
      </c>
      <c r="AG413">
        <f>WEEKNUM(AD413)</f>
        <v>40</v>
      </c>
      <c r="AH413" t="s">
        <v>46</v>
      </c>
      <c r="AI413" t="s">
        <v>1535</v>
      </c>
      <c r="AJ413" t="s">
        <v>1347</v>
      </c>
      <c r="AK413" s="6" t="str">
        <f t="shared" si="31"/>
        <v>x</v>
      </c>
      <c r="AL413" s="6" t="str">
        <f t="shared" si="32"/>
        <v>x</v>
      </c>
      <c r="AM413" s="6" t="str">
        <f t="shared" si="33"/>
        <v>x</v>
      </c>
      <c r="AN413" s="6" t="str">
        <f t="shared" si="34"/>
        <v>x</v>
      </c>
      <c r="AO413" t="s">
        <v>1221</v>
      </c>
      <c r="AP413" t="s">
        <v>1221</v>
      </c>
      <c r="AQ413" t="s">
        <v>46</v>
      </c>
      <c r="AR413" t="s">
        <v>1535</v>
      </c>
      <c r="AS413" t="s">
        <v>1536</v>
      </c>
      <c r="AT413" s="17" t="s">
        <v>1248</v>
      </c>
    </row>
    <row r="414" spans="2:46">
      <c r="B414" t="s">
        <v>1223</v>
      </c>
      <c r="C414" t="s">
        <v>1224</v>
      </c>
      <c r="D414" t="s">
        <v>71</v>
      </c>
      <c r="E414" t="s">
        <v>83</v>
      </c>
      <c r="F414" t="s">
        <v>4</v>
      </c>
      <c r="G414" t="s">
        <v>46</v>
      </c>
      <c r="I414" t="s">
        <v>1103</v>
      </c>
      <c r="J414" t="s">
        <v>37</v>
      </c>
      <c r="K414" t="s">
        <v>47</v>
      </c>
      <c r="M414" t="s">
        <v>57</v>
      </c>
      <c r="N414" s="5">
        <v>41414.508553240739</v>
      </c>
      <c r="O414" s="5">
        <v>41413.559282407405</v>
      </c>
      <c r="P414" s="5">
        <v>41416.694062499999</v>
      </c>
      <c r="Q414" t="s">
        <v>53</v>
      </c>
      <c r="R414" t="s">
        <v>54</v>
      </c>
      <c r="T414" t="s">
        <v>56</v>
      </c>
      <c r="U414" t="s">
        <v>62</v>
      </c>
      <c r="V414" t="s">
        <v>104</v>
      </c>
      <c r="X414" t="s">
        <v>57</v>
      </c>
      <c r="Y414" s="17" t="s">
        <v>1117</v>
      </c>
      <c r="Z414">
        <v>11957</v>
      </c>
      <c r="AA414" t="s">
        <v>49</v>
      </c>
      <c r="AB414" t="s">
        <v>56</v>
      </c>
      <c r="AC414" s="5">
        <v>41413.559282407405</v>
      </c>
      <c r="AD414" s="5"/>
      <c r="AE414" t="s">
        <v>58</v>
      </c>
      <c r="AF414" t="s">
        <v>58</v>
      </c>
      <c r="AG414">
        <f>WEEKNUM(AD414)</f>
        <v>0</v>
      </c>
      <c r="AH414" t="s">
        <v>46</v>
      </c>
      <c r="AI414" t="s">
        <v>56</v>
      </c>
      <c r="AJ414" t="s">
        <v>1536</v>
      </c>
      <c r="AK414" s="6" t="str">
        <f t="shared" si="31"/>
        <v>x</v>
      </c>
      <c r="AL414" s="6" t="str">
        <f t="shared" si="32"/>
        <v>x</v>
      </c>
      <c r="AM414" s="6" t="str">
        <f t="shared" si="33"/>
        <v>x</v>
      </c>
      <c r="AN414" s="6" t="str">
        <f t="shared" si="34"/>
        <v>x</v>
      </c>
      <c r="AO414" t="s">
        <v>1223</v>
      </c>
      <c r="AP414" t="s">
        <v>1223</v>
      </c>
      <c r="AQ414" t="s">
        <v>46</v>
      </c>
      <c r="AR414" t="s">
        <v>56</v>
      </c>
      <c r="AS414" t="s">
        <v>1347</v>
      </c>
      <c r="AT414" s="17" t="s">
        <v>1117</v>
      </c>
    </row>
    <row r="415" spans="2:46">
      <c r="B415" t="s">
        <v>1226</v>
      </c>
      <c r="C415" t="s">
        <v>1227</v>
      </c>
      <c r="D415" t="s">
        <v>1188</v>
      </c>
      <c r="E415" t="s">
        <v>50</v>
      </c>
      <c r="F415" t="s">
        <v>4</v>
      </c>
      <c r="J415" t="s">
        <v>84</v>
      </c>
      <c r="K415" t="s">
        <v>47</v>
      </c>
      <c r="L415" s="8"/>
      <c r="M415" t="s">
        <v>393</v>
      </c>
      <c r="N415" s="5">
        <v>41531.618043981478</v>
      </c>
      <c r="O415" s="5">
        <v>41414.270844907405</v>
      </c>
      <c r="P415" s="5">
        <v>41544.633726851855</v>
      </c>
      <c r="Q415" t="s">
        <v>99</v>
      </c>
      <c r="R415" t="s">
        <v>54</v>
      </c>
      <c r="S415" t="s">
        <v>55</v>
      </c>
      <c r="T415" t="s">
        <v>109</v>
      </c>
      <c r="U415" t="s">
        <v>208</v>
      </c>
      <c r="X415" t="s">
        <v>251</v>
      </c>
      <c r="Y415" s="17" t="s">
        <v>1164</v>
      </c>
      <c r="AA415" t="s">
        <v>49</v>
      </c>
      <c r="AB415" t="s">
        <v>74</v>
      </c>
      <c r="AC415" s="5">
        <v>41414.270844907405</v>
      </c>
      <c r="AD415" s="5">
        <v>41544.633726851855</v>
      </c>
      <c r="AE415" t="s">
        <v>220</v>
      </c>
      <c r="AF415" t="s">
        <v>220</v>
      </c>
      <c r="AG415">
        <f>WEEKNUM(AD415)</f>
        <v>39</v>
      </c>
      <c r="AH415" t="s">
        <v>46</v>
      </c>
      <c r="AI415" t="s">
        <v>904</v>
      </c>
      <c r="AJ415" t="s">
        <v>1347</v>
      </c>
      <c r="AK415" s="6" t="str">
        <f t="shared" si="31"/>
        <v>x</v>
      </c>
      <c r="AL415" s="6" t="str">
        <f t="shared" si="32"/>
        <v>x</v>
      </c>
      <c r="AM415" s="6" t="str">
        <f t="shared" si="33"/>
        <v>x</v>
      </c>
      <c r="AN415" s="6" t="str">
        <f t="shared" si="34"/>
        <v>x</v>
      </c>
      <c r="AO415" t="s">
        <v>1226</v>
      </c>
      <c r="AP415" t="s">
        <v>1226</v>
      </c>
      <c r="AQ415" t="s">
        <v>46</v>
      </c>
      <c r="AR415" t="s">
        <v>904</v>
      </c>
      <c r="AS415" t="s">
        <v>1347</v>
      </c>
      <c r="AT415" s="17" t="s">
        <v>1164</v>
      </c>
    </row>
    <row r="416" spans="2:46">
      <c r="B416" t="s">
        <v>1228</v>
      </c>
      <c r="C416" t="s">
        <v>1229</v>
      </c>
      <c r="D416" t="s">
        <v>1188</v>
      </c>
      <c r="E416" t="s">
        <v>50</v>
      </c>
      <c r="F416" t="s">
        <v>4</v>
      </c>
      <c r="J416" t="s">
        <v>117</v>
      </c>
      <c r="K416" t="s">
        <v>38</v>
      </c>
      <c r="M416" t="s">
        <v>248</v>
      </c>
      <c r="N416" s="5">
        <v>41454.680497685185</v>
      </c>
      <c r="O416" s="5">
        <v>41415.801886574074</v>
      </c>
      <c r="P416" s="5">
        <v>41456.393599537034</v>
      </c>
      <c r="Q416" t="s">
        <v>147</v>
      </c>
      <c r="R416" t="s">
        <v>54</v>
      </c>
      <c r="S416" t="s">
        <v>55</v>
      </c>
      <c r="T416" t="s">
        <v>74</v>
      </c>
      <c r="U416" t="s">
        <v>422</v>
      </c>
      <c r="V416" t="s">
        <v>104</v>
      </c>
      <c r="X416" t="s">
        <v>248</v>
      </c>
      <c r="Y416" s="9" t="s">
        <v>1303</v>
      </c>
      <c r="AA416" t="s">
        <v>42</v>
      </c>
      <c r="AB416" t="s">
        <v>74</v>
      </c>
      <c r="AC416" s="5">
        <v>41415.801886574074</v>
      </c>
      <c r="AD416" s="5">
        <v>41456.393599537034</v>
      </c>
      <c r="AE416" t="s">
        <v>45</v>
      </c>
      <c r="AF416" t="s">
        <v>45</v>
      </c>
      <c r="AG416">
        <f>WEEKNUM(AD416)</f>
        <v>27</v>
      </c>
      <c r="AH416" t="s">
        <v>46</v>
      </c>
      <c r="AI416" t="s">
        <v>903</v>
      </c>
      <c r="AJ416" t="s">
        <v>1347</v>
      </c>
      <c r="AK416" s="6" t="str">
        <f t="shared" si="31"/>
        <v>x</v>
      </c>
      <c r="AL416" s="6" t="str">
        <f t="shared" si="32"/>
        <v>x</v>
      </c>
      <c r="AM416" s="6" t="str">
        <f t="shared" si="33"/>
        <v>x</v>
      </c>
      <c r="AN416" s="6" t="str">
        <f t="shared" si="34"/>
        <v>x</v>
      </c>
      <c r="AO416" t="s">
        <v>1228</v>
      </c>
      <c r="AP416" t="s">
        <v>1228</v>
      </c>
      <c r="AQ416" t="s">
        <v>46</v>
      </c>
      <c r="AR416" t="s">
        <v>903</v>
      </c>
      <c r="AS416" t="s">
        <v>1551</v>
      </c>
      <c r="AT416" s="9" t="s">
        <v>1303</v>
      </c>
    </row>
    <row r="417" spans="2:46">
      <c r="B417" t="s">
        <v>1230</v>
      </c>
      <c r="C417" t="s">
        <v>1231</v>
      </c>
      <c r="D417" t="s">
        <v>1188</v>
      </c>
      <c r="E417" t="s">
        <v>50</v>
      </c>
      <c r="F417" t="s">
        <v>4</v>
      </c>
      <c r="G417" t="s">
        <v>46</v>
      </c>
      <c r="I417">
        <v>11951</v>
      </c>
      <c r="J417" t="s">
        <v>37</v>
      </c>
      <c r="K417" t="s">
        <v>47</v>
      </c>
      <c r="M417" t="s">
        <v>98</v>
      </c>
      <c r="N417" s="5">
        <v>41418.614363425928</v>
      </c>
      <c r="O417" s="5">
        <v>41417.45239583333</v>
      </c>
      <c r="P417" s="5">
        <v>41613.434988425928</v>
      </c>
      <c r="Q417" t="s">
        <v>147</v>
      </c>
      <c r="R417" t="s">
        <v>54</v>
      </c>
      <c r="S417" t="s">
        <v>55</v>
      </c>
      <c r="T417" t="s">
        <v>56</v>
      </c>
      <c r="U417" t="s">
        <v>62</v>
      </c>
      <c r="V417" t="s">
        <v>104</v>
      </c>
      <c r="X417" t="s">
        <v>98</v>
      </c>
      <c r="Y417" s="9" t="s">
        <v>1117</v>
      </c>
      <c r="Z417">
        <v>11988</v>
      </c>
      <c r="AA417" t="s">
        <v>49</v>
      </c>
      <c r="AB417" t="s">
        <v>56</v>
      </c>
      <c r="AC417" s="5">
        <v>41417.45239583333</v>
      </c>
      <c r="AD417" s="5">
        <v>41613.434988425928</v>
      </c>
      <c r="AE417" t="s">
        <v>58</v>
      </c>
      <c r="AF417" t="s">
        <v>58</v>
      </c>
      <c r="AG417">
        <f>WEEKNUM(AD417)</f>
        <v>49</v>
      </c>
      <c r="AH417" t="s">
        <v>46</v>
      </c>
      <c r="AI417" t="s">
        <v>56</v>
      </c>
      <c r="AJ417" t="s">
        <v>1551</v>
      </c>
      <c r="AK417" s="6" t="str">
        <f t="shared" si="31"/>
        <v>x</v>
      </c>
      <c r="AL417" s="6" t="str">
        <f t="shared" si="32"/>
        <v>x</v>
      </c>
      <c r="AM417" s="6" t="str">
        <f t="shared" si="33"/>
        <v>x</v>
      </c>
      <c r="AN417" s="6" t="str">
        <f t="shared" si="34"/>
        <v>x</v>
      </c>
      <c r="AO417" t="s">
        <v>1230</v>
      </c>
      <c r="AP417" t="s">
        <v>1230</v>
      </c>
      <c r="AQ417" t="s">
        <v>46</v>
      </c>
      <c r="AR417" t="s">
        <v>56</v>
      </c>
      <c r="AS417" t="s">
        <v>1347</v>
      </c>
      <c r="AT417" s="9" t="s">
        <v>1117</v>
      </c>
    </row>
    <row r="418" spans="2:46">
      <c r="B418" t="s">
        <v>1232</v>
      </c>
      <c r="C418" t="s">
        <v>1233</v>
      </c>
      <c r="D418" t="s">
        <v>1188</v>
      </c>
      <c r="E418" t="s">
        <v>50</v>
      </c>
      <c r="F418" t="s">
        <v>4</v>
      </c>
      <c r="J418" t="s">
        <v>245</v>
      </c>
      <c r="K418" t="s">
        <v>108</v>
      </c>
      <c r="M418" t="s">
        <v>319</v>
      </c>
      <c r="N418" s="5">
        <v>41429.73097222222</v>
      </c>
      <c r="O418" s="5">
        <v>41417.573020833333</v>
      </c>
      <c r="P418" s="5">
        <v>41647.786678240744</v>
      </c>
      <c r="Q418" t="s">
        <v>147</v>
      </c>
      <c r="R418" t="s">
        <v>54</v>
      </c>
      <c r="S418" t="s">
        <v>55</v>
      </c>
      <c r="T418" t="s">
        <v>118</v>
      </c>
      <c r="U418" t="s">
        <v>415</v>
      </c>
      <c r="X418" t="s">
        <v>338</v>
      </c>
      <c r="Y418" s="9" t="s">
        <v>1304</v>
      </c>
      <c r="Z418" t="s">
        <v>1783</v>
      </c>
      <c r="AA418" t="s">
        <v>42</v>
      </c>
      <c r="AB418" t="s">
        <v>74</v>
      </c>
      <c r="AC418" s="5">
        <v>41417.573020833333</v>
      </c>
      <c r="AD418" s="5">
        <v>41647.786678240744</v>
      </c>
      <c r="AE418" t="s">
        <v>45</v>
      </c>
      <c r="AF418" t="s">
        <v>58</v>
      </c>
      <c r="AG418">
        <f>WEEKNUM(AD418)</f>
        <v>2</v>
      </c>
      <c r="AH418" t="s">
        <v>46</v>
      </c>
      <c r="AI418" t="s">
        <v>906</v>
      </c>
      <c r="AJ418" t="s">
        <v>1347</v>
      </c>
      <c r="AK418" s="6" t="str">
        <f t="shared" si="31"/>
        <v>x</v>
      </c>
      <c r="AL418" s="6" t="str">
        <f t="shared" si="32"/>
        <v>x</v>
      </c>
      <c r="AM418" s="6" t="str">
        <f t="shared" si="33"/>
        <v>x</v>
      </c>
      <c r="AN418" s="6" t="str">
        <f t="shared" si="34"/>
        <v>x</v>
      </c>
      <c r="AO418" t="s">
        <v>1232</v>
      </c>
      <c r="AP418" t="s">
        <v>1232</v>
      </c>
      <c r="AQ418" t="s">
        <v>46</v>
      </c>
      <c r="AR418" t="s">
        <v>906</v>
      </c>
      <c r="AS418" t="s">
        <v>1347</v>
      </c>
      <c r="AT418" s="9" t="s">
        <v>1304</v>
      </c>
    </row>
    <row r="419" spans="2:46">
      <c r="B419" t="s">
        <v>1276</v>
      </c>
      <c r="C419" t="s">
        <v>1277</v>
      </c>
      <c r="D419" t="s">
        <v>1188</v>
      </c>
      <c r="E419" t="s">
        <v>50</v>
      </c>
      <c r="F419" t="s">
        <v>4</v>
      </c>
      <c r="J419" t="s">
        <v>37</v>
      </c>
      <c r="K419" t="s">
        <v>38</v>
      </c>
      <c r="M419" t="s">
        <v>248</v>
      </c>
      <c r="N419" s="5">
        <v>41433.638078703705</v>
      </c>
      <c r="O419" s="5">
        <v>41424.536631944444</v>
      </c>
      <c r="P419" s="5">
        <v>41438.610798611109</v>
      </c>
      <c r="Q419" t="s">
        <v>73</v>
      </c>
      <c r="R419" t="s">
        <v>54</v>
      </c>
      <c r="S419" t="s">
        <v>55</v>
      </c>
      <c r="T419" t="s">
        <v>118</v>
      </c>
      <c r="U419" t="s">
        <v>318</v>
      </c>
      <c r="X419" t="s">
        <v>209</v>
      </c>
      <c r="Y419" s="17" t="s">
        <v>1303</v>
      </c>
      <c r="AA419" t="s">
        <v>49</v>
      </c>
      <c r="AB419" t="s">
        <v>74</v>
      </c>
      <c r="AC419" s="5">
        <v>41424.536631944444</v>
      </c>
      <c r="AD419" s="5">
        <v>41438.610798611109</v>
      </c>
      <c r="AE419" t="s">
        <v>45</v>
      </c>
      <c r="AF419" t="s">
        <v>45</v>
      </c>
      <c r="AG419">
        <f>WEEKNUM(AD419)</f>
        <v>24</v>
      </c>
      <c r="AH419" t="s">
        <v>46</v>
      </c>
      <c r="AI419" t="s">
        <v>903</v>
      </c>
      <c r="AJ419" t="s">
        <v>1347</v>
      </c>
      <c r="AK419" s="6" t="str">
        <f t="shared" si="31"/>
        <v>x</v>
      </c>
      <c r="AL419" s="6" t="str">
        <f t="shared" si="32"/>
        <v>x</v>
      </c>
      <c r="AM419" s="6" t="str">
        <f t="shared" si="33"/>
        <v>x</v>
      </c>
      <c r="AN419" s="6" t="str">
        <f t="shared" si="34"/>
        <v>x</v>
      </c>
      <c r="AO419" t="s">
        <v>1276</v>
      </c>
      <c r="AP419" t="s">
        <v>1276</v>
      </c>
      <c r="AQ419" t="s">
        <v>46</v>
      </c>
      <c r="AR419" t="s">
        <v>903</v>
      </c>
      <c r="AS419" t="s">
        <v>1334</v>
      </c>
      <c r="AT419" s="17" t="s">
        <v>1303</v>
      </c>
    </row>
    <row r="420" spans="2:46">
      <c r="B420" t="s">
        <v>1278</v>
      </c>
      <c r="C420" t="s">
        <v>1292</v>
      </c>
      <c r="D420" t="s">
        <v>1188</v>
      </c>
      <c r="E420" t="s">
        <v>50</v>
      </c>
      <c r="F420" t="s">
        <v>4</v>
      </c>
      <c r="J420" t="s">
        <v>72</v>
      </c>
      <c r="K420" t="s">
        <v>38</v>
      </c>
      <c r="M420" t="s">
        <v>321</v>
      </c>
      <c r="N420" s="5">
        <v>41428.791180555556</v>
      </c>
      <c r="O420" s="5">
        <v>41424.538425925923</v>
      </c>
      <c r="P420" s="5">
        <v>41542.518310185187</v>
      </c>
      <c r="Q420" t="s">
        <v>53</v>
      </c>
      <c r="R420" t="s">
        <v>54</v>
      </c>
      <c r="S420" t="s">
        <v>55</v>
      </c>
      <c r="T420" t="s">
        <v>118</v>
      </c>
      <c r="U420" t="s">
        <v>218</v>
      </c>
      <c r="X420" t="s">
        <v>209</v>
      </c>
      <c r="Y420" s="9" t="s">
        <v>1164</v>
      </c>
      <c r="AA420" t="s">
        <v>49</v>
      </c>
      <c r="AB420" t="s">
        <v>74</v>
      </c>
      <c r="AC420" s="5">
        <v>41424.538425925923</v>
      </c>
      <c r="AD420" s="5">
        <v>41542.518310185187</v>
      </c>
      <c r="AE420" t="s">
        <v>220</v>
      </c>
      <c r="AF420" t="s">
        <v>220</v>
      </c>
      <c r="AG420">
        <f>WEEKNUM(AD420)</f>
        <v>39</v>
      </c>
      <c r="AH420" t="s">
        <v>46</v>
      </c>
      <c r="AI420" t="s">
        <v>902</v>
      </c>
      <c r="AJ420" t="s">
        <v>1334</v>
      </c>
      <c r="AK420" s="6" t="str">
        <f t="shared" si="31"/>
        <v>x</v>
      </c>
      <c r="AL420" s="6" t="str">
        <f t="shared" si="32"/>
        <v>x</v>
      </c>
      <c r="AM420" s="6" t="str">
        <f t="shared" si="33"/>
        <v>x</v>
      </c>
      <c r="AN420" s="6" t="str">
        <f t="shared" si="34"/>
        <v>x</v>
      </c>
      <c r="AO420" t="s">
        <v>1278</v>
      </c>
      <c r="AP420" t="s">
        <v>1278</v>
      </c>
      <c r="AQ420" t="s">
        <v>46</v>
      </c>
      <c r="AR420" t="s">
        <v>902</v>
      </c>
      <c r="AS420" t="s">
        <v>1557</v>
      </c>
      <c r="AT420" s="9" t="s">
        <v>1164</v>
      </c>
    </row>
    <row r="421" spans="2:46">
      <c r="B421" t="s">
        <v>1352</v>
      </c>
      <c r="C421" t="s">
        <v>1353</v>
      </c>
      <c r="D421" t="s">
        <v>1188</v>
      </c>
      <c r="E421" t="s">
        <v>50</v>
      </c>
      <c r="F421" t="s">
        <v>4</v>
      </c>
      <c r="J421" t="s">
        <v>245</v>
      </c>
      <c r="K421" t="s">
        <v>47</v>
      </c>
      <c r="L421">
        <v>2867</v>
      </c>
      <c r="M421" t="s">
        <v>128</v>
      </c>
      <c r="N421" s="5">
        <v>41428.596365740741</v>
      </c>
      <c r="O421" s="5">
        <v>41425.281412037039</v>
      </c>
      <c r="P421" s="5">
        <v>41584.693356481483</v>
      </c>
      <c r="Q421" t="s">
        <v>173</v>
      </c>
      <c r="R421" t="s">
        <v>54</v>
      </c>
      <c r="S421" t="s">
        <v>55</v>
      </c>
      <c r="T421" t="s">
        <v>109</v>
      </c>
      <c r="U421" t="s">
        <v>375</v>
      </c>
      <c r="X421" t="s">
        <v>128</v>
      </c>
      <c r="Y421" s="9" t="s">
        <v>1130</v>
      </c>
      <c r="Z421" t="s">
        <v>1361</v>
      </c>
      <c r="AA421" t="s">
        <v>63</v>
      </c>
      <c r="AB421" t="s">
        <v>74</v>
      </c>
      <c r="AC421" s="5">
        <v>41425.281412037039</v>
      </c>
      <c r="AD421" s="5">
        <v>41584.693356481483</v>
      </c>
      <c r="AE421" t="s">
        <v>58</v>
      </c>
      <c r="AF421" t="s">
        <v>58</v>
      </c>
      <c r="AG421">
        <f>WEEKNUM(AD421)</f>
        <v>45</v>
      </c>
      <c r="AH421" t="s">
        <v>46</v>
      </c>
      <c r="AI421" t="s">
        <v>906</v>
      </c>
      <c r="AJ421" t="s">
        <v>1557</v>
      </c>
      <c r="AK421" s="6" t="str">
        <f t="shared" si="31"/>
        <v>x</v>
      </c>
      <c r="AL421" s="6" t="str">
        <f t="shared" si="32"/>
        <v>x</v>
      </c>
      <c r="AM421" s="6" t="str">
        <f t="shared" si="33"/>
        <v>x</v>
      </c>
      <c r="AN421" s="6" t="str">
        <f t="shared" si="34"/>
        <v>x</v>
      </c>
      <c r="AO421" t="s">
        <v>1352</v>
      </c>
      <c r="AP421" t="s">
        <v>1352</v>
      </c>
      <c r="AQ421" t="s">
        <v>46</v>
      </c>
      <c r="AR421" t="s">
        <v>906</v>
      </c>
      <c r="AS421" t="s">
        <v>1347</v>
      </c>
      <c r="AT421" s="9" t="s">
        <v>1130</v>
      </c>
    </row>
    <row r="422" spans="2:46">
      <c r="B422" t="s">
        <v>1280</v>
      </c>
      <c r="C422" t="s">
        <v>1281</v>
      </c>
      <c r="D422" t="s">
        <v>1188</v>
      </c>
      <c r="E422" t="s">
        <v>50</v>
      </c>
      <c r="F422" t="s">
        <v>4</v>
      </c>
      <c r="G422" t="s">
        <v>46</v>
      </c>
      <c r="J422" t="s">
        <v>37</v>
      </c>
      <c r="K422" t="s">
        <v>47</v>
      </c>
      <c r="M422" t="s">
        <v>60</v>
      </c>
      <c r="N422" s="5">
        <v>41428.591168981482</v>
      </c>
      <c r="O422" s="5">
        <v>41425.548437500001</v>
      </c>
      <c r="P422" s="5">
        <v>41512.598078703704</v>
      </c>
      <c r="Q422" t="s">
        <v>133</v>
      </c>
      <c r="R422" t="s">
        <v>54</v>
      </c>
      <c r="S422" t="s">
        <v>55</v>
      </c>
      <c r="T422" t="s">
        <v>56</v>
      </c>
      <c r="U422" t="s">
        <v>62</v>
      </c>
      <c r="X422" t="s">
        <v>60</v>
      </c>
      <c r="Y422" s="9" t="s">
        <v>1117</v>
      </c>
      <c r="Z422">
        <v>11962</v>
      </c>
      <c r="AA422" t="s">
        <v>42</v>
      </c>
      <c r="AB422" t="s">
        <v>56</v>
      </c>
      <c r="AC422" s="5">
        <v>41425.548437500001</v>
      </c>
      <c r="AD422" s="5">
        <v>41512.598078703704</v>
      </c>
      <c r="AE422" t="s">
        <v>58</v>
      </c>
      <c r="AF422" t="s">
        <v>58</v>
      </c>
      <c r="AG422">
        <f>WEEKNUM(AD422)</f>
        <v>35</v>
      </c>
      <c r="AH422" t="s">
        <v>46</v>
      </c>
      <c r="AI422" t="s">
        <v>56</v>
      </c>
      <c r="AJ422" t="s">
        <v>1347</v>
      </c>
      <c r="AK422" s="6" t="str">
        <f t="shared" si="31"/>
        <v>x</v>
      </c>
      <c r="AL422" s="6" t="str">
        <f t="shared" si="32"/>
        <v>x</v>
      </c>
      <c r="AM422" s="6" t="str">
        <f t="shared" si="33"/>
        <v>x</v>
      </c>
      <c r="AN422" s="6" t="str">
        <f t="shared" si="34"/>
        <v>x</v>
      </c>
      <c r="AO422" t="s">
        <v>1280</v>
      </c>
      <c r="AP422" t="s">
        <v>1280</v>
      </c>
      <c r="AQ422" t="s">
        <v>46</v>
      </c>
      <c r="AR422" t="s">
        <v>56</v>
      </c>
      <c r="AS422" t="s">
        <v>1347</v>
      </c>
      <c r="AT422" s="9" t="s">
        <v>1117</v>
      </c>
    </row>
    <row r="423" spans="2:46">
      <c r="B423" t="s">
        <v>1282</v>
      </c>
      <c r="C423" t="s">
        <v>1283</v>
      </c>
      <c r="D423" t="s">
        <v>1188</v>
      </c>
      <c r="E423" t="s">
        <v>50</v>
      </c>
      <c r="F423" t="s">
        <v>4</v>
      </c>
      <c r="J423" t="s">
        <v>37</v>
      </c>
      <c r="K423" t="s">
        <v>47</v>
      </c>
      <c r="L423">
        <v>2981</v>
      </c>
      <c r="M423" t="s">
        <v>60</v>
      </c>
      <c r="N423" s="5">
        <v>41479.717719907407</v>
      </c>
      <c r="O423" s="5">
        <v>41425.581747685188</v>
      </c>
      <c r="P423" s="5">
        <v>41512.598761574074</v>
      </c>
      <c r="Q423" t="s">
        <v>173</v>
      </c>
      <c r="R423" t="s">
        <v>54</v>
      </c>
      <c r="S423" t="s">
        <v>55</v>
      </c>
      <c r="T423" t="s">
        <v>56</v>
      </c>
      <c r="U423" t="s">
        <v>62</v>
      </c>
      <c r="X423" t="s">
        <v>60</v>
      </c>
      <c r="Y423" s="9" t="s">
        <v>1117</v>
      </c>
      <c r="Z423">
        <v>11962</v>
      </c>
      <c r="AA423" t="s">
        <v>49</v>
      </c>
      <c r="AB423" t="s">
        <v>56</v>
      </c>
      <c r="AC423" s="5">
        <v>41425.581747685188</v>
      </c>
      <c r="AD423" s="5">
        <v>41512.598761574074</v>
      </c>
      <c r="AE423" t="s">
        <v>58</v>
      </c>
      <c r="AF423" t="s">
        <v>58</v>
      </c>
      <c r="AG423">
        <f>WEEKNUM(AD423)</f>
        <v>35</v>
      </c>
      <c r="AH423" t="s">
        <v>46</v>
      </c>
      <c r="AI423" t="s">
        <v>56</v>
      </c>
      <c r="AJ423" t="s">
        <v>1347</v>
      </c>
      <c r="AK423" s="6" t="str">
        <f t="shared" si="31"/>
        <v>x</v>
      </c>
      <c r="AL423" s="6" t="str">
        <f t="shared" si="32"/>
        <v>x</v>
      </c>
      <c r="AM423" s="6" t="str">
        <f t="shared" si="33"/>
        <v>x</v>
      </c>
      <c r="AN423" s="6" t="str">
        <f t="shared" si="34"/>
        <v>x</v>
      </c>
      <c r="AO423" t="s">
        <v>1282</v>
      </c>
      <c r="AP423" t="s">
        <v>1282</v>
      </c>
      <c r="AQ423" t="s">
        <v>46</v>
      </c>
      <c r="AR423" t="s">
        <v>56</v>
      </c>
      <c r="AS423" t="s">
        <v>1347</v>
      </c>
      <c r="AT423" s="9" t="s">
        <v>1117</v>
      </c>
    </row>
    <row r="424" spans="2:46">
      <c r="B424" t="s">
        <v>1284</v>
      </c>
      <c r="C424" t="s">
        <v>1285</v>
      </c>
      <c r="D424" t="s">
        <v>1188</v>
      </c>
      <c r="E424" t="s">
        <v>50</v>
      </c>
      <c r="F424" t="s">
        <v>4</v>
      </c>
      <c r="J424" t="s">
        <v>245</v>
      </c>
      <c r="K424" t="s">
        <v>47</v>
      </c>
      <c r="L424">
        <v>3127</v>
      </c>
      <c r="M424" t="s">
        <v>319</v>
      </c>
      <c r="N424" s="5">
        <v>41428.583877314813</v>
      </c>
      <c r="O424" s="5">
        <v>41425.608958333331</v>
      </c>
      <c r="P424" s="5">
        <v>41647.787210648145</v>
      </c>
      <c r="Q424" t="s">
        <v>127</v>
      </c>
      <c r="R424" t="s">
        <v>54</v>
      </c>
      <c r="S424" t="s">
        <v>55</v>
      </c>
      <c r="T424" t="s">
        <v>74</v>
      </c>
      <c r="U424" t="s">
        <v>270</v>
      </c>
      <c r="X424" t="s">
        <v>319</v>
      </c>
      <c r="Y424" s="17" t="s">
        <v>1304</v>
      </c>
      <c r="Z424" t="s">
        <v>1783</v>
      </c>
      <c r="AA424" t="s">
        <v>49</v>
      </c>
      <c r="AB424" t="s">
        <v>74</v>
      </c>
      <c r="AC424" s="5">
        <v>41425.608958333331</v>
      </c>
      <c r="AD424" s="5">
        <v>41647.787210648145</v>
      </c>
      <c r="AE424" t="s">
        <v>45</v>
      </c>
      <c r="AF424" t="s">
        <v>58</v>
      </c>
      <c r="AG424">
        <f>WEEKNUM(AD424)</f>
        <v>2</v>
      </c>
      <c r="AH424" t="s">
        <v>46</v>
      </c>
      <c r="AI424" t="s">
        <v>906</v>
      </c>
      <c r="AJ424" t="s">
        <v>1347</v>
      </c>
      <c r="AK424" s="6" t="str">
        <f t="shared" si="31"/>
        <v>x</v>
      </c>
      <c r="AL424" s="6" t="str">
        <f t="shared" si="32"/>
        <v>x</v>
      </c>
      <c r="AM424" s="6" t="str">
        <f t="shared" si="33"/>
        <v>x</v>
      </c>
      <c r="AN424" s="6" t="str">
        <f t="shared" si="34"/>
        <v>x</v>
      </c>
      <c r="AO424" t="s">
        <v>1284</v>
      </c>
      <c r="AP424" t="s">
        <v>1284</v>
      </c>
      <c r="AQ424" t="s">
        <v>46</v>
      </c>
      <c r="AR424" t="s">
        <v>906</v>
      </c>
      <c r="AS424" t="s">
        <v>1347</v>
      </c>
      <c r="AT424" s="17" t="s">
        <v>1304</v>
      </c>
    </row>
    <row r="425" spans="2:46">
      <c r="B425" t="s">
        <v>1286</v>
      </c>
      <c r="C425" t="s">
        <v>1287</v>
      </c>
      <c r="D425" t="s">
        <v>71</v>
      </c>
      <c r="E425" t="s">
        <v>68</v>
      </c>
      <c r="F425" t="s">
        <v>4</v>
      </c>
      <c r="G425" t="s">
        <v>46</v>
      </c>
      <c r="I425" t="s">
        <v>1417</v>
      </c>
      <c r="J425" t="s">
        <v>37</v>
      </c>
      <c r="K425" t="s">
        <v>47</v>
      </c>
      <c r="L425" s="8"/>
      <c r="M425" t="s">
        <v>57</v>
      </c>
      <c r="N425" s="5">
        <v>41431.435023148151</v>
      </c>
      <c r="O425" s="5">
        <v>41427.455555555556</v>
      </c>
      <c r="P425" s="5">
        <v>41478.695150462961</v>
      </c>
      <c r="Q425" t="s">
        <v>133</v>
      </c>
      <c r="R425" t="s">
        <v>54</v>
      </c>
      <c r="T425" t="s">
        <v>56</v>
      </c>
      <c r="U425" t="s">
        <v>62</v>
      </c>
      <c r="V425" t="s">
        <v>104</v>
      </c>
      <c r="X425" t="s">
        <v>57</v>
      </c>
      <c r="Y425" s="17" t="s">
        <v>1117</v>
      </c>
      <c r="Z425">
        <v>11962</v>
      </c>
      <c r="AA425" t="s">
        <v>49</v>
      </c>
      <c r="AB425" t="s">
        <v>56</v>
      </c>
      <c r="AC425" s="5">
        <v>41427.455555555556</v>
      </c>
      <c r="AD425" s="5"/>
      <c r="AE425" t="s">
        <v>58</v>
      </c>
      <c r="AF425" t="s">
        <v>58</v>
      </c>
      <c r="AG425">
        <f>WEEKNUM(AD425)</f>
        <v>0</v>
      </c>
      <c r="AH425" t="s">
        <v>46</v>
      </c>
      <c r="AI425" t="s">
        <v>56</v>
      </c>
      <c r="AJ425" t="s">
        <v>1347</v>
      </c>
      <c r="AK425" s="6" t="str">
        <f t="shared" si="31"/>
        <v>x</v>
      </c>
      <c r="AL425" s="6" t="str">
        <f t="shared" si="32"/>
        <v>x</v>
      </c>
      <c r="AM425" s="6" t="str">
        <f t="shared" si="33"/>
        <v>x</v>
      </c>
      <c r="AN425" s="6" t="str">
        <f t="shared" si="34"/>
        <v>x</v>
      </c>
      <c r="AO425" t="s">
        <v>1286</v>
      </c>
      <c r="AP425" t="s">
        <v>1286</v>
      </c>
      <c r="AQ425" t="s">
        <v>46</v>
      </c>
      <c r="AR425" t="s">
        <v>56</v>
      </c>
      <c r="AS425" t="s">
        <v>1347</v>
      </c>
      <c r="AT425" s="17" t="s">
        <v>1117</v>
      </c>
    </row>
    <row r="426" spans="2:46">
      <c r="B426" t="s">
        <v>1288</v>
      </c>
      <c r="C426" t="s">
        <v>1289</v>
      </c>
      <c r="D426" t="s">
        <v>1188</v>
      </c>
      <c r="E426" t="s">
        <v>50</v>
      </c>
      <c r="F426" t="s">
        <v>4</v>
      </c>
      <c r="G426" t="s">
        <v>1295</v>
      </c>
      <c r="I426" t="s">
        <v>1290</v>
      </c>
      <c r="J426" t="s">
        <v>245</v>
      </c>
      <c r="K426" t="s">
        <v>38</v>
      </c>
      <c r="M426" t="s">
        <v>319</v>
      </c>
      <c r="N426" s="5">
        <v>41430.740902777776</v>
      </c>
      <c r="O426" s="5">
        <v>41428.405497685184</v>
      </c>
      <c r="P426" s="5">
        <v>41460.699791666666</v>
      </c>
      <c r="Q426" t="s">
        <v>61</v>
      </c>
      <c r="R426" t="s">
        <v>54</v>
      </c>
      <c r="S426" t="s">
        <v>55</v>
      </c>
      <c r="T426" t="s">
        <v>74</v>
      </c>
      <c r="U426" t="s">
        <v>320</v>
      </c>
      <c r="V426" t="s">
        <v>104</v>
      </c>
      <c r="X426" t="s">
        <v>248</v>
      </c>
      <c r="Y426" s="9" t="s">
        <v>1303</v>
      </c>
      <c r="Z426" t="s">
        <v>1361</v>
      </c>
      <c r="AA426" t="s">
        <v>219</v>
      </c>
      <c r="AB426" t="s">
        <v>74</v>
      </c>
      <c r="AC426" s="5">
        <v>41428.405497685184</v>
      </c>
      <c r="AD426" s="5">
        <v>41460.699791666666</v>
      </c>
      <c r="AE426" t="s">
        <v>45</v>
      </c>
      <c r="AF426" t="s">
        <v>58</v>
      </c>
      <c r="AG426">
        <f>WEEKNUM(AD426)</f>
        <v>27</v>
      </c>
      <c r="AH426" t="s">
        <v>46</v>
      </c>
      <c r="AI426" t="s">
        <v>906</v>
      </c>
      <c r="AJ426" t="s">
        <v>1347</v>
      </c>
      <c r="AK426" s="6" t="str">
        <f t="shared" si="31"/>
        <v>x</v>
      </c>
      <c r="AL426" s="6" t="str">
        <f t="shared" si="32"/>
        <v>x</v>
      </c>
      <c r="AM426" s="6" t="str">
        <f t="shared" si="33"/>
        <v>x</v>
      </c>
      <c r="AN426" s="6" t="str">
        <f t="shared" si="34"/>
        <v>x</v>
      </c>
      <c r="AO426" t="s">
        <v>1288</v>
      </c>
      <c r="AP426" t="s">
        <v>1288</v>
      </c>
      <c r="AQ426" t="s">
        <v>46</v>
      </c>
      <c r="AR426" t="s">
        <v>906</v>
      </c>
      <c r="AS426" t="s">
        <v>1347</v>
      </c>
      <c r="AT426" s="9" t="s">
        <v>1303</v>
      </c>
    </row>
    <row r="427" spans="2:46">
      <c r="B427" t="s">
        <v>1291</v>
      </c>
      <c r="C427" t="s">
        <v>1293</v>
      </c>
      <c r="D427" t="s">
        <v>71</v>
      </c>
      <c r="E427" t="s">
        <v>68</v>
      </c>
      <c r="F427" t="s">
        <v>4</v>
      </c>
      <c r="G427" t="s">
        <v>46</v>
      </c>
      <c r="J427" t="s">
        <v>37</v>
      </c>
      <c r="K427" t="s">
        <v>64</v>
      </c>
      <c r="M427" t="s">
        <v>237</v>
      </c>
      <c r="N427" s="5">
        <v>41443.43550925926</v>
      </c>
      <c r="O427" s="5">
        <v>41428.657013888886</v>
      </c>
      <c r="P427" s="5">
        <v>41487.480115740742</v>
      </c>
      <c r="Q427" t="s">
        <v>99</v>
      </c>
      <c r="R427" t="s">
        <v>54</v>
      </c>
      <c r="T427" t="s">
        <v>56</v>
      </c>
      <c r="U427" t="s">
        <v>62</v>
      </c>
      <c r="V427" t="s">
        <v>104</v>
      </c>
      <c r="X427" t="s">
        <v>60</v>
      </c>
      <c r="Y427" s="17" t="s">
        <v>1117</v>
      </c>
      <c r="Z427">
        <v>11962</v>
      </c>
      <c r="AA427" t="s">
        <v>63</v>
      </c>
      <c r="AB427" t="s">
        <v>56</v>
      </c>
      <c r="AC427" s="5">
        <v>41428.657013888886</v>
      </c>
      <c r="AD427" s="5"/>
      <c r="AE427" t="s">
        <v>58</v>
      </c>
      <c r="AF427" t="s">
        <v>58</v>
      </c>
      <c r="AG427">
        <f>WEEKNUM(AD427)</f>
        <v>0</v>
      </c>
      <c r="AH427" t="s">
        <v>46</v>
      </c>
      <c r="AI427" t="s">
        <v>56</v>
      </c>
      <c r="AJ427" t="s">
        <v>1347</v>
      </c>
      <c r="AK427" s="6" t="str">
        <f t="shared" si="31"/>
        <v>x</v>
      </c>
      <c r="AL427" s="6" t="str">
        <f t="shared" si="32"/>
        <v>x</v>
      </c>
      <c r="AM427" s="6" t="str">
        <f t="shared" si="33"/>
        <v>x</v>
      </c>
      <c r="AN427" s="6" t="str">
        <f t="shared" si="34"/>
        <v>x</v>
      </c>
      <c r="AO427" t="s">
        <v>1291</v>
      </c>
      <c r="AP427" t="s">
        <v>1291</v>
      </c>
      <c r="AQ427" t="s">
        <v>46</v>
      </c>
      <c r="AR427" t="s">
        <v>56</v>
      </c>
      <c r="AS427" t="s">
        <v>1347</v>
      </c>
      <c r="AT427" s="17" t="s">
        <v>1117</v>
      </c>
    </row>
    <row r="428" spans="2:46">
      <c r="B428" t="s">
        <v>1296</v>
      </c>
      <c r="C428" t="s">
        <v>1297</v>
      </c>
      <c r="D428" t="s">
        <v>1188</v>
      </c>
      <c r="E428" t="s">
        <v>50</v>
      </c>
      <c r="F428" t="s">
        <v>4</v>
      </c>
      <c r="I428" t="s">
        <v>1298</v>
      </c>
      <c r="J428" t="s">
        <v>245</v>
      </c>
      <c r="K428" t="s">
        <v>38</v>
      </c>
      <c r="L428" s="8"/>
      <c r="M428" t="s">
        <v>128</v>
      </c>
      <c r="N428" s="5">
        <v>41431.637974537036</v>
      </c>
      <c r="O428" s="5">
        <v>41429.834467592591</v>
      </c>
      <c r="P428" s="5">
        <v>41597.799895833334</v>
      </c>
      <c r="Q428" t="s">
        <v>133</v>
      </c>
      <c r="R428" t="s">
        <v>54</v>
      </c>
      <c r="S428" t="s">
        <v>55</v>
      </c>
      <c r="T428" t="s">
        <v>74</v>
      </c>
      <c r="U428" t="s">
        <v>1358</v>
      </c>
      <c r="X428" t="s">
        <v>248</v>
      </c>
      <c r="Y428" s="17" t="s">
        <v>1476</v>
      </c>
      <c r="Z428" t="s">
        <v>1370</v>
      </c>
      <c r="AA428" t="s">
        <v>49</v>
      </c>
      <c r="AB428" t="s">
        <v>74</v>
      </c>
      <c r="AC428" s="5">
        <v>41429.834467592591</v>
      </c>
      <c r="AD428" s="5">
        <v>41597.799895833334</v>
      </c>
      <c r="AE428" t="s">
        <v>45</v>
      </c>
      <c r="AF428" t="s">
        <v>58</v>
      </c>
      <c r="AG428">
        <f>WEEKNUM(AD428)</f>
        <v>47</v>
      </c>
      <c r="AH428" t="s">
        <v>46</v>
      </c>
      <c r="AI428" t="s">
        <v>906</v>
      </c>
      <c r="AJ428" t="s">
        <v>1347</v>
      </c>
      <c r="AK428" s="6" t="str">
        <f t="shared" si="31"/>
        <v>x</v>
      </c>
      <c r="AL428" s="6" t="str">
        <f t="shared" si="32"/>
        <v>x</v>
      </c>
      <c r="AM428" s="6" t="str">
        <f t="shared" si="33"/>
        <v>x</v>
      </c>
      <c r="AN428" s="6" t="str">
        <f t="shared" si="34"/>
        <v>x</v>
      </c>
      <c r="AO428" t="s">
        <v>1296</v>
      </c>
      <c r="AP428" t="s">
        <v>1296</v>
      </c>
      <c r="AQ428" t="s">
        <v>46</v>
      </c>
      <c r="AR428" t="s">
        <v>906</v>
      </c>
      <c r="AS428" t="s">
        <v>1347</v>
      </c>
      <c r="AT428" s="17" t="s">
        <v>1476</v>
      </c>
    </row>
    <row r="429" spans="2:46">
      <c r="B429" t="s">
        <v>1721</v>
      </c>
      <c r="C429" t="s">
        <v>1722</v>
      </c>
      <c r="D429" t="s">
        <v>67</v>
      </c>
      <c r="E429" t="s">
        <v>83</v>
      </c>
      <c r="F429" t="s">
        <v>4</v>
      </c>
      <c r="J429" t="s">
        <v>245</v>
      </c>
      <c r="K429" t="s">
        <v>47</v>
      </c>
      <c r="L429">
        <v>2649</v>
      </c>
      <c r="M429" t="s">
        <v>439</v>
      </c>
      <c r="N429" s="5">
        <v>41576.595925925925</v>
      </c>
      <c r="O429" s="5">
        <v>41429.850532407407</v>
      </c>
      <c r="P429" s="5"/>
      <c r="T429" t="s">
        <v>74</v>
      </c>
      <c r="X429" t="s">
        <v>248</v>
      </c>
      <c r="Y429" s="17" t="s">
        <v>1164</v>
      </c>
      <c r="AA429" t="s">
        <v>63</v>
      </c>
      <c r="AB429" t="s">
        <v>74</v>
      </c>
      <c r="AC429" s="5">
        <v>41429.850532407407</v>
      </c>
      <c r="AD429" s="5"/>
      <c r="AE429" t="s">
        <v>220</v>
      </c>
      <c r="AF429" t="s">
        <v>58</v>
      </c>
      <c r="AG429">
        <f>WEEKNUM(AD429)</f>
        <v>0</v>
      </c>
      <c r="AH429" t="s">
        <v>46</v>
      </c>
      <c r="AI429" t="s">
        <v>906</v>
      </c>
      <c r="AJ429" t="s">
        <v>1347</v>
      </c>
      <c r="AK429" s="6" t="str">
        <f t="shared" si="31"/>
        <v>x</v>
      </c>
      <c r="AL429" s="6" t="str">
        <f t="shared" si="32"/>
        <v>x</v>
      </c>
      <c r="AM429" s="6" t="str">
        <f t="shared" si="33"/>
        <v>x</v>
      </c>
      <c r="AN429" s="6" t="str">
        <f t="shared" si="34"/>
        <v>x</v>
      </c>
      <c r="AO429" t="s">
        <v>1721</v>
      </c>
      <c r="AP429" t="s">
        <v>1721</v>
      </c>
      <c r="AQ429" t="s">
        <v>46</v>
      </c>
      <c r="AR429" t="s">
        <v>906</v>
      </c>
      <c r="AS429" t="s">
        <v>1347</v>
      </c>
      <c r="AT429" s="17" t="s">
        <v>1164</v>
      </c>
    </row>
    <row r="430" spans="2:46">
      <c r="B430" t="s">
        <v>1299</v>
      </c>
      <c r="C430" t="s">
        <v>1300</v>
      </c>
      <c r="D430" t="s">
        <v>1188</v>
      </c>
      <c r="E430" t="s">
        <v>50</v>
      </c>
      <c r="F430" t="s">
        <v>4</v>
      </c>
      <c r="G430" t="s">
        <v>170</v>
      </c>
      <c r="I430" t="s">
        <v>1048</v>
      </c>
      <c r="J430" t="s">
        <v>37</v>
      </c>
      <c r="K430" t="s">
        <v>47</v>
      </c>
      <c r="L430">
        <v>3143</v>
      </c>
      <c r="M430" t="s">
        <v>95</v>
      </c>
      <c r="N430" s="5">
        <v>41430.718414351853</v>
      </c>
      <c r="O430" s="5">
        <v>41430.621851851851</v>
      </c>
      <c r="P430" s="5">
        <v>41486.621921296297</v>
      </c>
      <c r="Q430" t="s">
        <v>133</v>
      </c>
      <c r="R430" t="s">
        <v>54</v>
      </c>
      <c r="S430" t="s">
        <v>55</v>
      </c>
      <c r="T430" t="s">
        <v>74</v>
      </c>
      <c r="U430" t="s">
        <v>62</v>
      </c>
      <c r="V430" t="s">
        <v>104</v>
      </c>
      <c r="X430" t="s">
        <v>95</v>
      </c>
      <c r="Y430" s="9" t="s">
        <v>1117</v>
      </c>
      <c r="Z430">
        <v>11957</v>
      </c>
      <c r="AA430" t="s">
        <v>49</v>
      </c>
      <c r="AB430" t="s">
        <v>56</v>
      </c>
      <c r="AC430" s="5">
        <v>41430.621851851851</v>
      </c>
      <c r="AD430" s="5">
        <v>41486.621921296297</v>
      </c>
      <c r="AE430" t="s">
        <v>58</v>
      </c>
      <c r="AF430" t="s">
        <v>58</v>
      </c>
      <c r="AG430">
        <f>WEEKNUM(AD430)</f>
        <v>31</v>
      </c>
      <c r="AH430" t="s">
        <v>46</v>
      </c>
      <c r="AI430" t="s">
        <v>56</v>
      </c>
      <c r="AJ430" t="s">
        <v>1347</v>
      </c>
      <c r="AK430" s="6" t="str">
        <f t="shared" si="31"/>
        <v>x</v>
      </c>
      <c r="AL430" s="6" t="str">
        <f t="shared" si="32"/>
        <v>x</v>
      </c>
      <c r="AM430" s="6" t="str">
        <f t="shared" si="33"/>
        <v>x</v>
      </c>
      <c r="AN430" s="6" t="str">
        <f t="shared" si="34"/>
        <v>x</v>
      </c>
      <c r="AO430" t="s">
        <v>1299</v>
      </c>
      <c r="AP430" t="s">
        <v>1299</v>
      </c>
      <c r="AQ430" t="s">
        <v>46</v>
      </c>
      <c r="AR430" t="s">
        <v>56</v>
      </c>
      <c r="AS430" t="s">
        <v>1347</v>
      </c>
      <c r="AT430" s="9" t="s">
        <v>1117</v>
      </c>
    </row>
    <row r="431" spans="2:46">
      <c r="B431" t="s">
        <v>1301</v>
      </c>
      <c r="C431" t="s">
        <v>1302</v>
      </c>
      <c r="D431" t="s">
        <v>1188</v>
      </c>
      <c r="E431" t="s">
        <v>50</v>
      </c>
      <c r="F431" t="s">
        <v>4</v>
      </c>
      <c r="I431" t="s">
        <v>1048</v>
      </c>
      <c r="J431" t="s">
        <v>37</v>
      </c>
      <c r="K431" t="s">
        <v>38</v>
      </c>
      <c r="L431">
        <v>3142</v>
      </c>
      <c r="M431" t="s">
        <v>98</v>
      </c>
      <c r="N431" s="5">
        <v>41431.599224537036</v>
      </c>
      <c r="O431" s="5">
        <v>41430.73133101852</v>
      </c>
      <c r="P431" s="5">
        <v>41500.768865740742</v>
      </c>
      <c r="Q431" t="s">
        <v>173</v>
      </c>
      <c r="R431" t="s">
        <v>54</v>
      </c>
      <c r="S431" t="s">
        <v>55</v>
      </c>
      <c r="T431" t="s">
        <v>109</v>
      </c>
      <c r="U431" t="s">
        <v>62</v>
      </c>
      <c r="V431" t="s">
        <v>104</v>
      </c>
      <c r="X431" t="s">
        <v>98</v>
      </c>
      <c r="Y431" s="17" t="s">
        <v>1117</v>
      </c>
      <c r="Z431">
        <v>11960</v>
      </c>
      <c r="AA431" t="s">
        <v>49</v>
      </c>
      <c r="AB431" t="s">
        <v>56</v>
      </c>
      <c r="AC431" s="5">
        <v>41430.73133101852</v>
      </c>
      <c r="AD431" s="5">
        <v>41500.768865740742</v>
      </c>
      <c r="AE431" t="s">
        <v>58</v>
      </c>
      <c r="AF431" t="s">
        <v>58</v>
      </c>
      <c r="AG431">
        <f>WEEKNUM(AD431)</f>
        <v>33</v>
      </c>
      <c r="AH431" t="s">
        <v>46</v>
      </c>
      <c r="AI431" t="s">
        <v>56</v>
      </c>
      <c r="AJ431" t="s">
        <v>1347</v>
      </c>
      <c r="AK431" s="6" t="str">
        <f t="shared" si="31"/>
        <v>x</v>
      </c>
      <c r="AL431" s="6" t="str">
        <f t="shared" si="32"/>
        <v>x</v>
      </c>
      <c r="AM431" s="6" t="str">
        <f t="shared" si="33"/>
        <v>x</v>
      </c>
      <c r="AN431" s="6" t="str">
        <f t="shared" si="34"/>
        <v>x</v>
      </c>
      <c r="AO431" t="s">
        <v>1301</v>
      </c>
      <c r="AP431" t="s">
        <v>1301</v>
      </c>
      <c r="AQ431" t="s">
        <v>46</v>
      </c>
      <c r="AR431" t="s">
        <v>56</v>
      </c>
      <c r="AS431" t="s">
        <v>1347</v>
      </c>
      <c r="AT431" s="17" t="s">
        <v>1117</v>
      </c>
    </row>
    <row r="432" spans="2:46">
      <c r="B432" t="s">
        <v>1316</v>
      </c>
      <c r="C432" t="s">
        <v>1317</v>
      </c>
      <c r="D432" t="s">
        <v>71</v>
      </c>
      <c r="E432" t="s">
        <v>83</v>
      </c>
      <c r="F432" t="s">
        <v>4</v>
      </c>
      <c r="G432" t="s">
        <v>46</v>
      </c>
      <c r="I432" t="s">
        <v>1417</v>
      </c>
      <c r="J432" t="s">
        <v>37</v>
      </c>
      <c r="K432" t="s">
        <v>47</v>
      </c>
      <c r="M432" t="s">
        <v>57</v>
      </c>
      <c r="N432" s="5">
        <v>41485.521377314813</v>
      </c>
      <c r="O432" s="5">
        <v>41432.63175925926</v>
      </c>
      <c r="P432" s="5">
        <v>41487.550694444442</v>
      </c>
      <c r="Q432" t="s">
        <v>61</v>
      </c>
      <c r="R432" t="s">
        <v>54</v>
      </c>
      <c r="T432" t="s">
        <v>56</v>
      </c>
      <c r="U432" t="s">
        <v>62</v>
      </c>
      <c r="V432" t="s">
        <v>104</v>
      </c>
      <c r="X432" t="s">
        <v>57</v>
      </c>
      <c r="Y432" s="17" t="s">
        <v>1117</v>
      </c>
      <c r="Z432">
        <v>11981</v>
      </c>
      <c r="AA432" t="s">
        <v>49</v>
      </c>
      <c r="AB432" t="s">
        <v>56</v>
      </c>
      <c r="AC432" s="5">
        <v>41432.63175925926</v>
      </c>
      <c r="AD432" s="5"/>
      <c r="AE432" t="s">
        <v>58</v>
      </c>
      <c r="AF432" t="s">
        <v>58</v>
      </c>
      <c r="AG432">
        <f>WEEKNUM(AD432)</f>
        <v>0</v>
      </c>
      <c r="AH432" t="s">
        <v>46</v>
      </c>
      <c r="AI432" t="s">
        <v>56</v>
      </c>
      <c r="AJ432" t="s">
        <v>1347</v>
      </c>
      <c r="AK432" s="6" t="str">
        <f t="shared" si="31"/>
        <v>x</v>
      </c>
      <c r="AL432" s="6" t="str">
        <f t="shared" si="32"/>
        <v>x</v>
      </c>
      <c r="AM432" s="6" t="str">
        <f t="shared" si="33"/>
        <v>x</v>
      </c>
      <c r="AN432" s="6" t="str">
        <f t="shared" si="34"/>
        <v>x</v>
      </c>
      <c r="AO432" t="s">
        <v>1316</v>
      </c>
      <c r="AP432" t="s">
        <v>1316</v>
      </c>
      <c r="AQ432" t="s">
        <v>46</v>
      </c>
      <c r="AR432" t="s">
        <v>56</v>
      </c>
      <c r="AS432" t="s">
        <v>1347</v>
      </c>
      <c r="AT432" s="17" t="s">
        <v>1117</v>
      </c>
    </row>
    <row r="433" spans="2:46">
      <c r="B433" t="s">
        <v>1318</v>
      </c>
      <c r="C433" t="s">
        <v>1591</v>
      </c>
      <c r="D433" t="s">
        <v>1188</v>
      </c>
      <c r="E433" t="s">
        <v>50</v>
      </c>
      <c r="F433" t="s">
        <v>69</v>
      </c>
      <c r="H433" t="s">
        <v>1362</v>
      </c>
      <c r="I433" t="s">
        <v>1592</v>
      </c>
      <c r="J433" t="s">
        <v>304</v>
      </c>
      <c r="K433" t="s">
        <v>108</v>
      </c>
      <c r="L433" t="s">
        <v>1371</v>
      </c>
      <c r="M433" t="s">
        <v>305</v>
      </c>
      <c r="N433" s="5">
        <v>41435.662604166668</v>
      </c>
      <c r="O433" s="5">
        <v>41435.421134259261</v>
      </c>
      <c r="P433" s="5">
        <v>41547.405543981484</v>
      </c>
      <c r="Q433" t="s">
        <v>73</v>
      </c>
      <c r="R433" t="s">
        <v>54</v>
      </c>
      <c r="S433" t="s">
        <v>55</v>
      </c>
      <c r="T433" t="s">
        <v>109</v>
      </c>
      <c r="U433" t="s">
        <v>307</v>
      </c>
      <c r="V433" t="s">
        <v>104</v>
      </c>
      <c r="W433" t="s">
        <v>308</v>
      </c>
      <c r="X433" t="s">
        <v>305</v>
      </c>
      <c r="Y433" s="9" t="s">
        <v>1365</v>
      </c>
      <c r="Z433">
        <v>11958</v>
      </c>
      <c r="AA433" t="s">
        <v>49</v>
      </c>
      <c r="AB433" t="s">
        <v>74</v>
      </c>
      <c r="AC433" s="5">
        <v>41435.421134259261</v>
      </c>
      <c r="AD433" s="5">
        <v>41547.405543981484</v>
      </c>
      <c r="AE433" t="s">
        <v>309</v>
      </c>
      <c r="AF433" t="s">
        <v>309</v>
      </c>
      <c r="AG433">
        <f>WEEKNUM(AD433)</f>
        <v>40</v>
      </c>
      <c r="AH433" t="s">
        <v>46</v>
      </c>
      <c r="AI433" t="s">
        <v>901</v>
      </c>
      <c r="AJ433" t="s">
        <v>1347</v>
      </c>
      <c r="AK433" s="6" t="str">
        <f t="shared" si="31"/>
        <v>x</v>
      </c>
      <c r="AL433" s="6" t="str">
        <f t="shared" si="32"/>
        <v>x</v>
      </c>
      <c r="AM433" s="6" t="str">
        <f t="shared" si="33"/>
        <v>x</v>
      </c>
      <c r="AN433" s="6" t="str">
        <f t="shared" si="34"/>
        <v>x</v>
      </c>
      <c r="AO433" t="s">
        <v>1318</v>
      </c>
      <c r="AP433" t="s">
        <v>1318</v>
      </c>
      <c r="AQ433" t="s">
        <v>46</v>
      </c>
      <c r="AR433" t="s">
        <v>901</v>
      </c>
      <c r="AS433" t="s">
        <v>1347</v>
      </c>
      <c r="AT433" s="9" t="s">
        <v>1365</v>
      </c>
    </row>
    <row r="434" spans="2:46">
      <c r="B434" t="s">
        <v>1319</v>
      </c>
      <c r="C434" t="s">
        <v>1593</v>
      </c>
      <c r="D434" t="s">
        <v>1188</v>
      </c>
      <c r="E434" t="s">
        <v>50</v>
      </c>
      <c r="F434" t="s">
        <v>69</v>
      </c>
      <c r="H434" t="s">
        <v>1362</v>
      </c>
      <c r="J434" t="s">
        <v>304</v>
      </c>
      <c r="K434" t="s">
        <v>38</v>
      </c>
      <c r="L434" t="s">
        <v>1372</v>
      </c>
      <c r="M434" t="s">
        <v>305</v>
      </c>
      <c r="N434" s="5">
        <v>41435.580196759256</v>
      </c>
      <c r="O434" s="5">
        <v>41435.431863425925</v>
      </c>
      <c r="P434" s="5">
        <v>41547.405810185184</v>
      </c>
      <c r="Q434" t="s">
        <v>53</v>
      </c>
      <c r="R434" t="s">
        <v>54</v>
      </c>
      <c r="S434" t="s">
        <v>55</v>
      </c>
      <c r="T434" t="s">
        <v>109</v>
      </c>
      <c r="U434" t="s">
        <v>307</v>
      </c>
      <c r="V434" t="s">
        <v>104</v>
      </c>
      <c r="W434" t="s">
        <v>308</v>
      </c>
      <c r="X434" t="s">
        <v>305</v>
      </c>
      <c r="Y434" s="17" t="s">
        <v>1365</v>
      </c>
      <c r="Z434">
        <v>11958</v>
      </c>
      <c r="AA434" t="s">
        <v>49</v>
      </c>
      <c r="AB434" t="s">
        <v>74</v>
      </c>
      <c r="AC434" s="5">
        <v>41435.431863425925</v>
      </c>
      <c r="AD434" s="5">
        <v>41547.405810185184</v>
      </c>
      <c r="AE434" t="s">
        <v>309</v>
      </c>
      <c r="AF434" t="s">
        <v>309</v>
      </c>
      <c r="AG434">
        <f>WEEKNUM(AD434)</f>
        <v>40</v>
      </c>
      <c r="AH434" t="s">
        <v>46</v>
      </c>
      <c r="AI434" t="s">
        <v>901</v>
      </c>
      <c r="AJ434" t="s">
        <v>1347</v>
      </c>
      <c r="AK434" s="6" t="str">
        <f t="shared" si="31"/>
        <v>x</v>
      </c>
      <c r="AL434" s="6" t="str">
        <f t="shared" si="32"/>
        <v>x</v>
      </c>
      <c r="AM434" s="6" t="str">
        <f t="shared" si="33"/>
        <v>x</v>
      </c>
      <c r="AN434" s="6" t="str">
        <f t="shared" si="34"/>
        <v>x</v>
      </c>
      <c r="AO434" t="s">
        <v>1319</v>
      </c>
      <c r="AP434" t="s">
        <v>1319</v>
      </c>
      <c r="AQ434" t="s">
        <v>46</v>
      </c>
      <c r="AR434" t="s">
        <v>901</v>
      </c>
      <c r="AS434" t="s">
        <v>1347</v>
      </c>
      <c r="AT434" s="17" t="s">
        <v>1365</v>
      </c>
    </row>
    <row r="435" spans="2:46">
      <c r="B435" t="s">
        <v>1320</v>
      </c>
      <c r="C435" t="s">
        <v>1594</v>
      </c>
      <c r="D435" t="s">
        <v>1188</v>
      </c>
      <c r="E435" t="s">
        <v>50</v>
      </c>
      <c r="F435" t="s">
        <v>69</v>
      </c>
      <c r="H435" t="s">
        <v>1362</v>
      </c>
      <c r="J435" t="s">
        <v>304</v>
      </c>
      <c r="K435" t="s">
        <v>108</v>
      </c>
      <c r="L435" t="s">
        <v>1373</v>
      </c>
      <c r="M435" t="s">
        <v>305</v>
      </c>
      <c r="N435" s="5">
        <v>41435.584398148145</v>
      </c>
      <c r="O435" s="5">
        <v>41435.437939814816</v>
      </c>
      <c r="P435" s="5">
        <v>41547.406053240738</v>
      </c>
      <c r="Q435" t="s">
        <v>133</v>
      </c>
      <c r="R435" t="s">
        <v>54</v>
      </c>
      <c r="S435" t="s">
        <v>55</v>
      </c>
      <c r="T435" t="s">
        <v>109</v>
      </c>
      <c r="U435" t="s">
        <v>307</v>
      </c>
      <c r="V435" t="s">
        <v>104</v>
      </c>
      <c r="W435" t="s">
        <v>308</v>
      </c>
      <c r="X435" t="s">
        <v>305</v>
      </c>
      <c r="Y435" s="9" t="s">
        <v>1365</v>
      </c>
      <c r="Z435">
        <v>11958</v>
      </c>
      <c r="AA435" t="s">
        <v>42</v>
      </c>
      <c r="AB435" t="s">
        <v>74</v>
      </c>
      <c r="AC435" s="5">
        <v>41435.437939814816</v>
      </c>
      <c r="AD435" s="5">
        <v>41547.406053240738</v>
      </c>
      <c r="AE435" t="s">
        <v>309</v>
      </c>
      <c r="AF435" t="s">
        <v>309</v>
      </c>
      <c r="AG435">
        <f>WEEKNUM(AD435)</f>
        <v>40</v>
      </c>
      <c r="AH435" t="s">
        <v>46</v>
      </c>
      <c r="AI435" t="s">
        <v>901</v>
      </c>
      <c r="AJ435" t="s">
        <v>1347</v>
      </c>
      <c r="AK435" s="6" t="str">
        <f t="shared" si="31"/>
        <v>x</v>
      </c>
      <c r="AL435" s="6" t="str">
        <f t="shared" si="32"/>
        <v>x</v>
      </c>
      <c r="AM435" s="6" t="str">
        <f t="shared" si="33"/>
        <v>x</v>
      </c>
      <c r="AN435" s="6" t="str">
        <f t="shared" si="34"/>
        <v>x</v>
      </c>
      <c r="AO435" t="s">
        <v>1320</v>
      </c>
      <c r="AP435" t="s">
        <v>1320</v>
      </c>
      <c r="AQ435" t="s">
        <v>46</v>
      </c>
      <c r="AR435" t="s">
        <v>901</v>
      </c>
      <c r="AS435" t="s">
        <v>1347</v>
      </c>
      <c r="AT435" s="9" t="s">
        <v>1365</v>
      </c>
    </row>
    <row r="436" spans="2:46">
      <c r="B436" t="s">
        <v>1321</v>
      </c>
      <c r="C436" t="s">
        <v>1595</v>
      </c>
      <c r="D436" t="s">
        <v>1188</v>
      </c>
      <c r="E436" t="s">
        <v>50</v>
      </c>
      <c r="F436" t="s">
        <v>69</v>
      </c>
      <c r="H436" t="s">
        <v>1362</v>
      </c>
      <c r="J436" t="s">
        <v>304</v>
      </c>
      <c r="K436" t="s">
        <v>108</v>
      </c>
      <c r="L436" t="s">
        <v>1374</v>
      </c>
      <c r="M436" t="s">
        <v>305</v>
      </c>
      <c r="N436" s="5">
        <v>41435.588842592595</v>
      </c>
      <c r="O436" s="5">
        <v>41435.447013888886</v>
      </c>
      <c r="P436" s="5">
        <v>41547.4062962963</v>
      </c>
      <c r="Q436" t="s">
        <v>99</v>
      </c>
      <c r="R436" t="s">
        <v>54</v>
      </c>
      <c r="S436" t="s">
        <v>55</v>
      </c>
      <c r="T436" t="s">
        <v>109</v>
      </c>
      <c r="U436" t="s">
        <v>307</v>
      </c>
      <c r="V436" t="s">
        <v>104</v>
      </c>
      <c r="W436" t="s">
        <v>308</v>
      </c>
      <c r="X436" t="s">
        <v>305</v>
      </c>
      <c r="Y436" s="9" t="s">
        <v>1365</v>
      </c>
      <c r="Z436">
        <v>11958</v>
      </c>
      <c r="AA436" t="s">
        <v>49</v>
      </c>
      <c r="AB436" t="s">
        <v>74</v>
      </c>
      <c r="AC436" s="5">
        <v>41435.447013888886</v>
      </c>
      <c r="AD436" s="5">
        <v>41547.4062962963</v>
      </c>
      <c r="AE436" t="s">
        <v>309</v>
      </c>
      <c r="AF436" t="s">
        <v>309</v>
      </c>
      <c r="AG436">
        <f>WEEKNUM(AD436)</f>
        <v>40</v>
      </c>
      <c r="AH436" t="s">
        <v>46</v>
      </c>
      <c r="AI436" t="s">
        <v>901</v>
      </c>
      <c r="AJ436" t="s">
        <v>1347</v>
      </c>
      <c r="AK436" s="6" t="str">
        <f t="shared" si="31"/>
        <v>x</v>
      </c>
      <c r="AL436" s="6" t="str">
        <f t="shared" si="32"/>
        <v>x</v>
      </c>
      <c r="AM436" s="6" t="str">
        <f t="shared" si="33"/>
        <v>x</v>
      </c>
      <c r="AN436" s="6" t="str">
        <f t="shared" si="34"/>
        <v>x</v>
      </c>
      <c r="AO436" t="s">
        <v>1321</v>
      </c>
      <c r="AP436" t="s">
        <v>1321</v>
      </c>
      <c r="AQ436" t="s">
        <v>46</v>
      </c>
      <c r="AR436" t="s">
        <v>901</v>
      </c>
      <c r="AS436" t="s">
        <v>1347</v>
      </c>
      <c r="AT436" s="9" t="s">
        <v>1365</v>
      </c>
    </row>
    <row r="437" spans="2:46">
      <c r="B437" t="s">
        <v>1348</v>
      </c>
      <c r="C437" t="s">
        <v>1349</v>
      </c>
      <c r="D437" t="s">
        <v>1188</v>
      </c>
      <c r="E437" t="s">
        <v>50</v>
      </c>
      <c r="F437" t="s">
        <v>4</v>
      </c>
      <c r="G437" t="s">
        <v>170</v>
      </c>
      <c r="J437" t="s">
        <v>37</v>
      </c>
      <c r="K437" t="s">
        <v>47</v>
      </c>
      <c r="M437" t="s">
        <v>95</v>
      </c>
      <c r="N437" s="5">
        <v>41436.713310185187</v>
      </c>
      <c r="O437" s="5">
        <v>41436.613287037035</v>
      </c>
      <c r="P437" s="5">
        <v>41486.622847222221</v>
      </c>
      <c r="Q437" t="s">
        <v>147</v>
      </c>
      <c r="R437" t="s">
        <v>54</v>
      </c>
      <c r="S437" t="s">
        <v>55</v>
      </c>
      <c r="T437" t="s">
        <v>56</v>
      </c>
      <c r="U437" t="s">
        <v>62</v>
      </c>
      <c r="X437" t="s">
        <v>95</v>
      </c>
      <c r="Y437" s="17" t="s">
        <v>1117</v>
      </c>
      <c r="Z437">
        <v>11962</v>
      </c>
      <c r="AA437" t="s">
        <v>49</v>
      </c>
      <c r="AB437" t="s">
        <v>56</v>
      </c>
      <c r="AC437" s="5">
        <v>41436.613287037035</v>
      </c>
      <c r="AD437" s="5">
        <v>41486.622847222221</v>
      </c>
      <c r="AE437" t="s">
        <v>58</v>
      </c>
      <c r="AF437" t="s">
        <v>58</v>
      </c>
      <c r="AG437">
        <f>WEEKNUM(AD437)</f>
        <v>31</v>
      </c>
      <c r="AH437" t="s">
        <v>46</v>
      </c>
      <c r="AI437" t="s">
        <v>56</v>
      </c>
      <c r="AJ437" t="s">
        <v>1347</v>
      </c>
      <c r="AK437" s="6" t="str">
        <f t="shared" si="31"/>
        <v>x</v>
      </c>
      <c r="AL437" s="6" t="str">
        <f t="shared" si="32"/>
        <v>x</v>
      </c>
      <c r="AM437" s="6" t="str">
        <f t="shared" si="33"/>
        <v>x</v>
      </c>
      <c r="AN437" s="6" t="str">
        <f t="shared" si="34"/>
        <v>x</v>
      </c>
      <c r="AO437" t="s">
        <v>1348</v>
      </c>
      <c r="AP437" t="s">
        <v>1348</v>
      </c>
      <c r="AQ437" t="s">
        <v>46</v>
      </c>
      <c r="AR437" t="s">
        <v>56</v>
      </c>
      <c r="AS437" t="s">
        <v>1347</v>
      </c>
      <c r="AT437" s="17" t="s">
        <v>1117</v>
      </c>
    </row>
    <row r="438" spans="2:46">
      <c r="B438" t="s">
        <v>1354</v>
      </c>
      <c r="C438" t="s">
        <v>1355</v>
      </c>
      <c r="D438" t="s">
        <v>1188</v>
      </c>
      <c r="E438" t="s">
        <v>50</v>
      </c>
      <c r="F438" t="s">
        <v>4</v>
      </c>
      <c r="J438" t="s">
        <v>84</v>
      </c>
      <c r="K438" t="s">
        <v>47</v>
      </c>
      <c r="L438">
        <v>3156</v>
      </c>
      <c r="M438" t="s">
        <v>321</v>
      </c>
      <c r="N438" s="5">
        <v>41442.617592592593</v>
      </c>
      <c r="O438" s="5">
        <v>41439.600254629629</v>
      </c>
      <c r="P438" s="5">
        <v>41467.635046296295</v>
      </c>
      <c r="Q438" t="s">
        <v>99</v>
      </c>
      <c r="R438" t="s">
        <v>54</v>
      </c>
      <c r="S438" t="s">
        <v>55</v>
      </c>
      <c r="T438" t="s">
        <v>118</v>
      </c>
      <c r="U438" t="s">
        <v>218</v>
      </c>
      <c r="X438" t="s">
        <v>209</v>
      </c>
      <c r="Y438" s="17" t="s">
        <v>1164</v>
      </c>
      <c r="AA438" t="s">
        <v>49</v>
      </c>
      <c r="AB438" t="s">
        <v>74</v>
      </c>
      <c r="AC438" s="5">
        <v>41439.600254629629</v>
      </c>
      <c r="AD438" s="5">
        <v>41467.635046296295</v>
      </c>
      <c r="AE438" t="s">
        <v>220</v>
      </c>
      <c r="AF438" t="s">
        <v>220</v>
      </c>
      <c r="AG438">
        <f>WEEKNUM(AD438)</f>
        <v>28</v>
      </c>
      <c r="AH438" t="s">
        <v>46</v>
      </c>
      <c r="AI438" t="s">
        <v>902</v>
      </c>
      <c r="AJ438" t="s">
        <v>1347</v>
      </c>
      <c r="AK438" s="6" t="str">
        <f t="shared" si="31"/>
        <v>x</v>
      </c>
      <c r="AL438" s="6" t="str">
        <f t="shared" si="32"/>
        <v>x</v>
      </c>
      <c r="AM438" s="6" t="str">
        <f t="shared" si="33"/>
        <v>x</v>
      </c>
      <c r="AN438" s="6" t="str">
        <f t="shared" si="34"/>
        <v>x</v>
      </c>
      <c r="AO438" t="s">
        <v>1354</v>
      </c>
      <c r="AP438" t="s">
        <v>1354</v>
      </c>
      <c r="AQ438" t="s">
        <v>46</v>
      </c>
      <c r="AR438" t="s">
        <v>902</v>
      </c>
      <c r="AS438" t="s">
        <v>1569</v>
      </c>
      <c r="AT438" s="17" t="s">
        <v>1164</v>
      </c>
    </row>
    <row r="439" spans="2:46">
      <c r="B439" t="s">
        <v>1356</v>
      </c>
      <c r="C439" t="s">
        <v>1357</v>
      </c>
      <c r="D439" t="s">
        <v>1188</v>
      </c>
      <c r="E439" t="s">
        <v>50</v>
      </c>
      <c r="F439" t="s">
        <v>4</v>
      </c>
      <c r="J439" t="s">
        <v>72</v>
      </c>
      <c r="K439" t="s">
        <v>47</v>
      </c>
      <c r="M439" t="s">
        <v>321</v>
      </c>
      <c r="N439" s="5">
        <v>41561.462905092594</v>
      </c>
      <c r="O439" s="5">
        <v>41439.676793981482</v>
      </c>
      <c r="P439" s="5">
        <v>41561.618206018517</v>
      </c>
      <c r="Q439" t="s">
        <v>99</v>
      </c>
      <c r="R439" t="s">
        <v>54</v>
      </c>
      <c r="S439" t="s">
        <v>55</v>
      </c>
      <c r="T439" t="s">
        <v>118</v>
      </c>
      <c r="U439" t="s">
        <v>1273</v>
      </c>
      <c r="X439" t="s">
        <v>209</v>
      </c>
      <c r="Y439" s="17" t="s">
        <v>1164</v>
      </c>
      <c r="AA439" t="s">
        <v>49</v>
      </c>
      <c r="AB439" t="s">
        <v>74</v>
      </c>
      <c r="AC439" s="5">
        <v>41439.676793981482</v>
      </c>
      <c r="AD439" s="5">
        <v>41561.618206018517</v>
      </c>
      <c r="AE439" t="s">
        <v>220</v>
      </c>
      <c r="AF439" t="s">
        <v>220</v>
      </c>
      <c r="AG439">
        <f>WEEKNUM(AD439)</f>
        <v>42</v>
      </c>
      <c r="AH439" t="s">
        <v>46</v>
      </c>
      <c r="AI439" t="s">
        <v>902</v>
      </c>
      <c r="AJ439" t="s">
        <v>1569</v>
      </c>
      <c r="AK439" s="6" t="str">
        <f t="shared" si="31"/>
        <v>x</v>
      </c>
      <c r="AL439" s="6" t="str">
        <f t="shared" si="32"/>
        <v>x</v>
      </c>
      <c r="AM439" s="6" t="str">
        <f t="shared" si="33"/>
        <v>x</v>
      </c>
      <c r="AN439" s="6" t="str">
        <f t="shared" si="34"/>
        <v>x</v>
      </c>
      <c r="AO439" t="s">
        <v>1356</v>
      </c>
      <c r="AP439" t="s">
        <v>1356</v>
      </c>
      <c r="AQ439" t="s">
        <v>46</v>
      </c>
      <c r="AR439" t="s">
        <v>902</v>
      </c>
      <c r="AS439" t="s">
        <v>1569</v>
      </c>
      <c r="AT439" s="17" t="s">
        <v>1164</v>
      </c>
    </row>
    <row r="440" spans="2:46">
      <c r="B440" t="s">
        <v>1359</v>
      </c>
      <c r="C440" t="s">
        <v>1360</v>
      </c>
      <c r="D440" t="s">
        <v>1188</v>
      </c>
      <c r="E440" t="s">
        <v>50</v>
      </c>
      <c r="F440" t="s">
        <v>4</v>
      </c>
      <c r="G440" t="s">
        <v>46</v>
      </c>
      <c r="I440" t="s">
        <v>481</v>
      </c>
      <c r="J440" t="s">
        <v>37</v>
      </c>
      <c r="K440" t="s">
        <v>108</v>
      </c>
      <c r="M440" t="s">
        <v>98</v>
      </c>
      <c r="N440" s="5">
        <v>41443.429537037038</v>
      </c>
      <c r="O440" s="5">
        <v>41442.54383101852</v>
      </c>
      <c r="P440" s="5">
        <v>41677.733576388891</v>
      </c>
      <c r="Q440" t="s">
        <v>73</v>
      </c>
      <c r="R440" t="s">
        <v>54</v>
      </c>
      <c r="S440" t="s">
        <v>55</v>
      </c>
      <c r="T440" t="s">
        <v>109</v>
      </c>
      <c r="U440" t="s">
        <v>62</v>
      </c>
      <c r="V440" t="s">
        <v>104</v>
      </c>
      <c r="X440" t="s">
        <v>98</v>
      </c>
      <c r="Y440" s="9" t="s">
        <v>1117</v>
      </c>
      <c r="Z440">
        <v>11981</v>
      </c>
      <c r="AA440" t="s">
        <v>42</v>
      </c>
      <c r="AB440" t="s">
        <v>56</v>
      </c>
      <c r="AC440" s="5">
        <v>41442.54383101852</v>
      </c>
      <c r="AD440" s="5">
        <v>41677.733576388891</v>
      </c>
      <c r="AE440" t="s">
        <v>58</v>
      </c>
      <c r="AF440" t="s">
        <v>58</v>
      </c>
      <c r="AG440">
        <f>WEEKNUM(AD440)</f>
        <v>6</v>
      </c>
      <c r="AH440" t="s">
        <v>46</v>
      </c>
      <c r="AI440" t="s">
        <v>56</v>
      </c>
      <c r="AJ440" t="s">
        <v>1569</v>
      </c>
      <c r="AK440" s="6" t="str">
        <f t="shared" si="31"/>
        <v>x</v>
      </c>
      <c r="AL440" s="6" t="str">
        <f t="shared" si="32"/>
        <v>x</v>
      </c>
      <c r="AM440" s="6" t="str">
        <f t="shared" si="33"/>
        <v>x</v>
      </c>
      <c r="AN440" s="6" t="str">
        <f t="shared" si="34"/>
        <v>x</v>
      </c>
      <c r="AO440" t="s">
        <v>1359</v>
      </c>
      <c r="AP440" t="s">
        <v>1359</v>
      </c>
      <c r="AQ440" t="s">
        <v>46</v>
      </c>
      <c r="AR440" t="s">
        <v>56</v>
      </c>
      <c r="AS440" t="s">
        <v>1347</v>
      </c>
      <c r="AT440" s="9" t="s">
        <v>1117</v>
      </c>
    </row>
    <row r="441" spans="2:46">
      <c r="B441" t="s">
        <v>1363</v>
      </c>
      <c r="C441" t="s">
        <v>1364</v>
      </c>
      <c r="D441" t="s">
        <v>1188</v>
      </c>
      <c r="E441" t="s">
        <v>50</v>
      </c>
      <c r="F441" t="s">
        <v>4</v>
      </c>
      <c r="G441" t="s">
        <v>170</v>
      </c>
      <c r="I441">
        <v>11957</v>
      </c>
      <c r="J441" t="s">
        <v>37</v>
      </c>
      <c r="K441" t="s">
        <v>47</v>
      </c>
      <c r="L441">
        <v>2978</v>
      </c>
      <c r="M441" t="s">
        <v>95</v>
      </c>
      <c r="N441" s="5">
        <v>41444.717719907407</v>
      </c>
      <c r="O441" s="5">
        <v>41444.68346064815</v>
      </c>
      <c r="P441" s="5">
        <v>41487.664317129631</v>
      </c>
      <c r="Q441" t="s">
        <v>133</v>
      </c>
      <c r="R441" t="s">
        <v>54</v>
      </c>
      <c r="S441" t="s">
        <v>55</v>
      </c>
      <c r="T441" t="s">
        <v>56</v>
      </c>
      <c r="U441" t="s">
        <v>62</v>
      </c>
      <c r="X441" t="s">
        <v>95</v>
      </c>
      <c r="Y441" s="9" t="s">
        <v>1117</v>
      </c>
      <c r="Z441">
        <v>11962</v>
      </c>
      <c r="AA441" t="s">
        <v>49</v>
      </c>
      <c r="AB441" t="s">
        <v>56</v>
      </c>
      <c r="AC441" s="5">
        <v>41444.68346064815</v>
      </c>
      <c r="AD441" s="5">
        <v>41487.664317129631</v>
      </c>
      <c r="AE441" t="s">
        <v>58</v>
      </c>
      <c r="AF441" t="s">
        <v>58</v>
      </c>
      <c r="AG441">
        <f>WEEKNUM(AD441)</f>
        <v>31</v>
      </c>
      <c r="AH441" t="s">
        <v>46</v>
      </c>
      <c r="AI441" t="s">
        <v>56</v>
      </c>
      <c r="AJ441" t="s">
        <v>1347</v>
      </c>
      <c r="AK441" s="6" t="str">
        <f t="shared" si="31"/>
        <v>x</v>
      </c>
      <c r="AL441" s="6" t="str">
        <f t="shared" si="32"/>
        <v>x</v>
      </c>
      <c r="AM441" s="6" t="str">
        <f t="shared" si="33"/>
        <v>x</v>
      </c>
      <c r="AN441" s="6" t="str">
        <f t="shared" si="34"/>
        <v>x</v>
      </c>
      <c r="AO441" t="s">
        <v>1363</v>
      </c>
      <c r="AP441" t="s">
        <v>1363</v>
      </c>
      <c r="AQ441" t="s">
        <v>46</v>
      </c>
      <c r="AR441" t="s">
        <v>56</v>
      </c>
      <c r="AS441" t="s">
        <v>1347</v>
      </c>
      <c r="AT441" s="9" t="s">
        <v>1117</v>
      </c>
    </row>
    <row r="442" spans="2:46">
      <c r="B442" t="s">
        <v>1367</v>
      </c>
      <c r="C442" t="s">
        <v>1368</v>
      </c>
      <c r="D442" t="s">
        <v>1188</v>
      </c>
      <c r="E442" t="s">
        <v>50</v>
      </c>
      <c r="F442" t="s">
        <v>4</v>
      </c>
      <c r="J442" t="s">
        <v>117</v>
      </c>
      <c r="K442" t="s">
        <v>47</v>
      </c>
      <c r="L442">
        <v>3284</v>
      </c>
      <c r="M442" t="s">
        <v>191</v>
      </c>
      <c r="N442" s="5">
        <v>41449.57640046296</v>
      </c>
      <c r="O442" s="5">
        <v>41446.724270833336</v>
      </c>
      <c r="P442" s="5">
        <v>41678.842129629629</v>
      </c>
      <c r="Q442" t="s">
        <v>133</v>
      </c>
      <c r="R442" t="s">
        <v>132</v>
      </c>
      <c r="S442" t="s">
        <v>55</v>
      </c>
      <c r="T442" t="s">
        <v>109</v>
      </c>
      <c r="U442" t="s">
        <v>318</v>
      </c>
      <c r="X442" t="s">
        <v>278</v>
      </c>
      <c r="Y442" s="9" t="s">
        <v>1309</v>
      </c>
      <c r="AA442" t="s">
        <v>49</v>
      </c>
      <c r="AB442" t="s">
        <v>43</v>
      </c>
      <c r="AC442" s="5">
        <v>41446.724270833336</v>
      </c>
      <c r="AD442" s="5">
        <v>41678.842129629629</v>
      </c>
      <c r="AE442" t="s">
        <v>45</v>
      </c>
      <c r="AF442" t="s">
        <v>45</v>
      </c>
      <c r="AG442">
        <f>WEEKNUM(AD442)</f>
        <v>6</v>
      </c>
      <c r="AH442" t="s">
        <v>46</v>
      </c>
      <c r="AI442" t="s">
        <v>890</v>
      </c>
      <c r="AJ442" t="s">
        <v>1347</v>
      </c>
      <c r="AK442" s="6" t="str">
        <f t="shared" si="31"/>
        <v>x</v>
      </c>
      <c r="AL442" s="6" t="str">
        <f t="shared" si="32"/>
        <v>x</v>
      </c>
      <c r="AM442" s="6" t="str">
        <f t="shared" si="33"/>
        <v>x</v>
      </c>
      <c r="AN442" s="6" t="str">
        <f t="shared" si="34"/>
        <v>x</v>
      </c>
      <c r="AO442" t="s">
        <v>1367</v>
      </c>
      <c r="AP442" t="s">
        <v>1367</v>
      </c>
      <c r="AQ442" t="s">
        <v>46</v>
      </c>
      <c r="AR442" t="s">
        <v>890</v>
      </c>
      <c r="AS442" t="s">
        <v>1539</v>
      </c>
      <c r="AT442" s="9" t="s">
        <v>1309</v>
      </c>
    </row>
    <row r="443" spans="2:46">
      <c r="B443" t="s">
        <v>1428</v>
      </c>
      <c r="C443" t="s">
        <v>1429</v>
      </c>
      <c r="D443" t="s">
        <v>1188</v>
      </c>
      <c r="E443" t="s">
        <v>50</v>
      </c>
      <c r="F443" t="s">
        <v>4</v>
      </c>
      <c r="I443" t="s">
        <v>1641</v>
      </c>
      <c r="J443" t="s">
        <v>130</v>
      </c>
      <c r="K443" t="s">
        <v>108</v>
      </c>
      <c r="L443" t="s">
        <v>1430</v>
      </c>
      <c r="M443" t="s">
        <v>131</v>
      </c>
      <c r="N443" s="5">
        <v>41467.479178240741</v>
      </c>
      <c r="O443" s="5">
        <v>41449.462210648147</v>
      </c>
      <c r="P443" s="5">
        <v>41663.024224537039</v>
      </c>
      <c r="Q443" t="s">
        <v>173</v>
      </c>
      <c r="R443" t="s">
        <v>54</v>
      </c>
      <c r="S443" t="s">
        <v>55</v>
      </c>
      <c r="T443" t="s">
        <v>74</v>
      </c>
      <c r="U443" t="s">
        <v>320</v>
      </c>
      <c r="X443" t="s">
        <v>131</v>
      </c>
      <c r="Y443" s="17" t="s">
        <v>1309</v>
      </c>
      <c r="Z443" t="s">
        <v>1766</v>
      </c>
      <c r="AA443" t="s">
        <v>219</v>
      </c>
      <c r="AB443" t="s">
        <v>74</v>
      </c>
      <c r="AC443" s="5">
        <v>41449.462210648147</v>
      </c>
      <c r="AD443" s="5">
        <v>41663.024224537039</v>
      </c>
      <c r="AE443" t="s">
        <v>58</v>
      </c>
      <c r="AF443" t="s">
        <v>58</v>
      </c>
      <c r="AG443">
        <f>WEEKNUM(AD443)</f>
        <v>4</v>
      </c>
      <c r="AH443" t="s">
        <v>46</v>
      </c>
      <c r="AI443" t="s">
        <v>906</v>
      </c>
      <c r="AJ443" t="s">
        <v>1539</v>
      </c>
      <c r="AK443" s="6" t="str">
        <f t="shared" si="31"/>
        <v>x</v>
      </c>
      <c r="AL443" s="6" t="str">
        <f t="shared" si="32"/>
        <v>x</v>
      </c>
      <c r="AM443" s="6" t="str">
        <f t="shared" si="33"/>
        <v>x</v>
      </c>
      <c r="AN443" s="6" t="str">
        <f t="shared" si="34"/>
        <v>x</v>
      </c>
      <c r="AO443" t="s">
        <v>1428</v>
      </c>
      <c r="AP443" t="s">
        <v>1428</v>
      </c>
      <c r="AQ443" t="s">
        <v>46</v>
      </c>
      <c r="AR443" t="s">
        <v>906</v>
      </c>
      <c r="AS443" t="s">
        <v>1347</v>
      </c>
      <c r="AT443" s="17" t="s">
        <v>1309</v>
      </c>
    </row>
    <row r="444" spans="2:46">
      <c r="B444" t="s">
        <v>1375</v>
      </c>
      <c r="C444" t="s">
        <v>1376</v>
      </c>
      <c r="D444" t="s">
        <v>1188</v>
      </c>
      <c r="E444" t="s">
        <v>68</v>
      </c>
      <c r="F444" t="s">
        <v>4</v>
      </c>
      <c r="J444" t="s">
        <v>245</v>
      </c>
      <c r="K444" t="s">
        <v>47</v>
      </c>
      <c r="M444" t="s">
        <v>128</v>
      </c>
      <c r="N444" s="5">
        <v>41450.722349537034</v>
      </c>
      <c r="O444" s="5">
        <v>41450.602199074077</v>
      </c>
      <c r="P444" s="5">
        <v>41451.301782407405</v>
      </c>
      <c r="Q444" t="s">
        <v>133</v>
      </c>
      <c r="R444" t="s">
        <v>54</v>
      </c>
      <c r="S444" t="s">
        <v>55</v>
      </c>
      <c r="T444" t="s">
        <v>74</v>
      </c>
      <c r="U444" t="s">
        <v>375</v>
      </c>
      <c r="V444" t="s">
        <v>104</v>
      </c>
      <c r="X444" t="s">
        <v>246</v>
      </c>
      <c r="Y444" s="9" t="s">
        <v>1309</v>
      </c>
      <c r="Z444" t="s">
        <v>1370</v>
      </c>
      <c r="AA444" t="s">
        <v>49</v>
      </c>
      <c r="AB444" t="s">
        <v>74</v>
      </c>
      <c r="AC444" s="5">
        <v>41450.602199074077</v>
      </c>
      <c r="AD444" s="5">
        <v>41600.632060185184</v>
      </c>
      <c r="AE444" t="s">
        <v>58</v>
      </c>
      <c r="AF444" t="s">
        <v>58</v>
      </c>
      <c r="AG444">
        <f>WEEKNUM(AD444)</f>
        <v>47</v>
      </c>
      <c r="AH444" t="s">
        <v>46</v>
      </c>
      <c r="AI444" t="s">
        <v>906</v>
      </c>
      <c r="AJ444" t="s">
        <v>1347</v>
      </c>
      <c r="AK444" s="6" t="str">
        <f t="shared" si="31"/>
        <v>x</v>
      </c>
      <c r="AL444" s="6" t="str">
        <f t="shared" si="32"/>
        <v>x</v>
      </c>
      <c r="AM444" s="6" t="str">
        <f t="shared" si="33"/>
        <v>x</v>
      </c>
      <c r="AN444" s="6" t="str">
        <f t="shared" si="34"/>
        <v>x</v>
      </c>
      <c r="AO444" t="s">
        <v>1375</v>
      </c>
      <c r="AP444" t="s">
        <v>1375</v>
      </c>
      <c r="AQ444" t="s">
        <v>46</v>
      </c>
      <c r="AR444" t="s">
        <v>906</v>
      </c>
      <c r="AS444" t="s">
        <v>1347</v>
      </c>
      <c r="AT444" s="9" t="s">
        <v>1309</v>
      </c>
    </row>
    <row r="445" spans="2:46">
      <c r="B445" t="s">
        <v>1377</v>
      </c>
      <c r="C445" t="s">
        <v>1378</v>
      </c>
      <c r="D445" t="s">
        <v>1188</v>
      </c>
      <c r="E445" t="s">
        <v>50</v>
      </c>
      <c r="F445" t="s">
        <v>4</v>
      </c>
      <c r="G445" t="s">
        <v>170</v>
      </c>
      <c r="I445" t="s">
        <v>1419</v>
      </c>
      <c r="J445" t="s">
        <v>37</v>
      </c>
      <c r="K445" t="s">
        <v>47</v>
      </c>
      <c r="L445">
        <v>2751</v>
      </c>
      <c r="M445" t="s">
        <v>57</v>
      </c>
      <c r="N445" s="5">
        <v>41451.717939814815</v>
      </c>
      <c r="O445" s="5">
        <v>41451.447337962964</v>
      </c>
      <c r="P445" s="5">
        <v>41540.481874999998</v>
      </c>
      <c r="Q445" t="s">
        <v>133</v>
      </c>
      <c r="R445" t="s">
        <v>54</v>
      </c>
      <c r="S445" t="s">
        <v>55</v>
      </c>
      <c r="T445" t="s">
        <v>56</v>
      </c>
      <c r="U445" t="s">
        <v>62</v>
      </c>
      <c r="V445" t="s">
        <v>104</v>
      </c>
      <c r="X445" t="s">
        <v>57</v>
      </c>
      <c r="Y445" s="17" t="s">
        <v>1117</v>
      </c>
      <c r="Z445">
        <v>11962</v>
      </c>
      <c r="AA445" t="s">
        <v>49</v>
      </c>
      <c r="AB445" t="s">
        <v>56</v>
      </c>
      <c r="AC445" s="5">
        <v>41451.447337962964</v>
      </c>
      <c r="AD445" s="5">
        <v>41540.481874999998</v>
      </c>
      <c r="AE445" t="s">
        <v>58</v>
      </c>
      <c r="AF445" t="s">
        <v>58</v>
      </c>
      <c r="AG445">
        <f>WEEKNUM(AD445)</f>
        <v>39</v>
      </c>
      <c r="AH445" t="s">
        <v>46</v>
      </c>
      <c r="AI445" t="s">
        <v>56</v>
      </c>
      <c r="AJ445" t="s">
        <v>1347</v>
      </c>
      <c r="AK445" s="6" t="str">
        <f t="shared" si="31"/>
        <v>x</v>
      </c>
      <c r="AL445" s="6" t="str">
        <f t="shared" si="32"/>
        <v>x</v>
      </c>
      <c r="AM445" s="6" t="str">
        <f t="shared" si="33"/>
        <v>x</v>
      </c>
      <c r="AN445" s="6" t="str">
        <f t="shared" si="34"/>
        <v>x</v>
      </c>
      <c r="AO445" t="s">
        <v>1377</v>
      </c>
      <c r="AP445" t="s">
        <v>1377</v>
      </c>
      <c r="AQ445" t="s">
        <v>46</v>
      </c>
      <c r="AR445" t="s">
        <v>56</v>
      </c>
      <c r="AS445" t="s">
        <v>1347</v>
      </c>
      <c r="AT445" s="17" t="s">
        <v>1117</v>
      </c>
    </row>
    <row r="446" spans="2:46">
      <c r="B446" t="s">
        <v>1379</v>
      </c>
      <c r="C446" t="s">
        <v>1380</v>
      </c>
      <c r="D446" t="s">
        <v>1188</v>
      </c>
      <c r="E446" t="s">
        <v>50</v>
      </c>
      <c r="F446" t="s">
        <v>4</v>
      </c>
      <c r="J446" t="s">
        <v>72</v>
      </c>
      <c r="K446" t="s">
        <v>108</v>
      </c>
      <c r="L446" t="s">
        <v>1714</v>
      </c>
      <c r="M446" t="s">
        <v>321</v>
      </c>
      <c r="N446" s="5">
        <v>41452.426134259258</v>
      </c>
      <c r="O446" s="5">
        <v>41452.410046296296</v>
      </c>
      <c r="P446" s="5">
        <v>41547.699745370373</v>
      </c>
      <c r="Q446" t="s">
        <v>147</v>
      </c>
      <c r="R446" t="s">
        <v>54</v>
      </c>
      <c r="S446" t="s">
        <v>55</v>
      </c>
      <c r="T446" t="s">
        <v>74</v>
      </c>
      <c r="U446" t="s">
        <v>244</v>
      </c>
      <c r="X446" t="s">
        <v>321</v>
      </c>
      <c r="Y446" s="17" t="s">
        <v>1164</v>
      </c>
      <c r="AA446" t="s">
        <v>42</v>
      </c>
      <c r="AB446" t="s">
        <v>74</v>
      </c>
      <c r="AC446" s="5">
        <v>41452.410046296296</v>
      </c>
      <c r="AD446" s="5">
        <v>41547.699745370373</v>
      </c>
      <c r="AE446" t="s">
        <v>220</v>
      </c>
      <c r="AF446" t="s">
        <v>220</v>
      </c>
      <c r="AG446">
        <f>WEEKNUM(AD446)</f>
        <v>40</v>
      </c>
      <c r="AH446" t="s">
        <v>46</v>
      </c>
      <c r="AI446" t="s">
        <v>902</v>
      </c>
      <c r="AJ446" t="s">
        <v>1347</v>
      </c>
      <c r="AK446" s="6" t="str">
        <f t="shared" si="31"/>
        <v>x</v>
      </c>
      <c r="AL446" s="6" t="str">
        <f t="shared" si="32"/>
        <v>x</v>
      </c>
      <c r="AM446" s="6" t="str">
        <f t="shared" si="33"/>
        <v>x</v>
      </c>
      <c r="AN446" s="6" t="str">
        <f t="shared" si="34"/>
        <v>x</v>
      </c>
      <c r="AO446" t="s">
        <v>1379</v>
      </c>
      <c r="AP446" t="s">
        <v>1379</v>
      </c>
      <c r="AQ446" t="s">
        <v>46</v>
      </c>
      <c r="AR446" t="s">
        <v>902</v>
      </c>
      <c r="AS446" t="s">
        <v>1573</v>
      </c>
      <c r="AT446" s="17" t="s">
        <v>1164</v>
      </c>
    </row>
    <row r="447" spans="2:46">
      <c r="B447" t="s">
        <v>1381</v>
      </c>
      <c r="C447" t="s">
        <v>1382</v>
      </c>
      <c r="D447" t="s">
        <v>1188</v>
      </c>
      <c r="E447" t="s">
        <v>50</v>
      </c>
      <c r="F447" t="s">
        <v>4</v>
      </c>
      <c r="J447" t="s">
        <v>72</v>
      </c>
      <c r="K447" t="s">
        <v>108</v>
      </c>
      <c r="M447" t="s">
        <v>321</v>
      </c>
      <c r="N447" s="5">
        <v>41453.404953703706</v>
      </c>
      <c r="O447" s="5">
        <v>41452.576620370368</v>
      </c>
      <c r="P447" s="5">
        <v>41562.741898148146</v>
      </c>
      <c r="Q447" t="s">
        <v>147</v>
      </c>
      <c r="R447" t="s">
        <v>54</v>
      </c>
      <c r="S447" t="s">
        <v>55</v>
      </c>
      <c r="T447" t="s">
        <v>74</v>
      </c>
      <c r="U447" t="s">
        <v>318</v>
      </c>
      <c r="X447" t="s">
        <v>321</v>
      </c>
      <c r="Y447" s="9" t="s">
        <v>1164</v>
      </c>
      <c r="AA447" t="s">
        <v>42</v>
      </c>
      <c r="AB447" t="s">
        <v>74</v>
      </c>
      <c r="AC447" s="5">
        <v>41452.576620370368</v>
      </c>
      <c r="AD447" s="5">
        <v>41562.741898148146</v>
      </c>
      <c r="AE447" t="s">
        <v>220</v>
      </c>
      <c r="AF447" t="s">
        <v>220</v>
      </c>
      <c r="AG447">
        <f>WEEKNUM(AD447)</f>
        <v>42</v>
      </c>
      <c r="AH447" t="s">
        <v>46</v>
      </c>
      <c r="AI447" t="s">
        <v>902</v>
      </c>
      <c r="AJ447" t="s">
        <v>1573</v>
      </c>
      <c r="AK447" s="6" t="str">
        <f t="shared" si="31"/>
        <v>x</v>
      </c>
      <c r="AL447" s="6" t="str">
        <f t="shared" si="32"/>
        <v>x</v>
      </c>
      <c r="AM447" s="6" t="str">
        <f t="shared" si="33"/>
        <v>x</v>
      </c>
      <c r="AN447" s="6" t="str">
        <f t="shared" si="34"/>
        <v>x</v>
      </c>
      <c r="AO447" t="s">
        <v>1381</v>
      </c>
      <c r="AP447" t="s">
        <v>1381</v>
      </c>
      <c r="AQ447" t="s">
        <v>46</v>
      </c>
      <c r="AR447" t="s">
        <v>902</v>
      </c>
      <c r="AS447" t="s">
        <v>1576</v>
      </c>
      <c r="AT447" s="9" t="s">
        <v>1164</v>
      </c>
    </row>
    <row r="448" spans="2:46">
      <c r="B448" t="s">
        <v>1383</v>
      </c>
      <c r="C448" t="s">
        <v>1384</v>
      </c>
      <c r="D448" t="s">
        <v>1188</v>
      </c>
      <c r="E448" t="s">
        <v>50</v>
      </c>
      <c r="F448" t="s">
        <v>4</v>
      </c>
      <c r="J448" t="s">
        <v>72</v>
      </c>
      <c r="K448" t="s">
        <v>108</v>
      </c>
      <c r="M448" t="s">
        <v>321</v>
      </c>
      <c r="N448" s="5">
        <v>41453.427407407406</v>
      </c>
      <c r="O448" s="5">
        <v>41452.584305555552</v>
      </c>
      <c r="P448" s="5">
        <v>41467.635937500003</v>
      </c>
      <c r="Q448" t="s">
        <v>99</v>
      </c>
      <c r="R448" t="s">
        <v>54</v>
      </c>
      <c r="S448" t="s">
        <v>55</v>
      </c>
      <c r="T448" t="s">
        <v>74</v>
      </c>
      <c r="U448" t="s">
        <v>218</v>
      </c>
      <c r="X448" t="s">
        <v>321</v>
      </c>
      <c r="Y448" s="17" t="s">
        <v>1164</v>
      </c>
      <c r="AA448" t="s">
        <v>42</v>
      </c>
      <c r="AB448" t="s">
        <v>74</v>
      </c>
      <c r="AC448" s="5">
        <v>41452.584305555552</v>
      </c>
      <c r="AD448" s="5">
        <v>41467.635937500003</v>
      </c>
      <c r="AE448" t="s">
        <v>220</v>
      </c>
      <c r="AF448" t="s">
        <v>220</v>
      </c>
      <c r="AG448">
        <f>WEEKNUM(AD448)</f>
        <v>28</v>
      </c>
      <c r="AH448" t="s">
        <v>46</v>
      </c>
      <c r="AI448" t="s">
        <v>902</v>
      </c>
      <c r="AJ448" t="s">
        <v>1576</v>
      </c>
      <c r="AK448" s="6" t="str">
        <f t="shared" si="31"/>
        <v>x</v>
      </c>
      <c r="AL448" s="6" t="str">
        <f t="shared" si="32"/>
        <v>x</v>
      </c>
      <c r="AM448" s="6" t="str">
        <f t="shared" si="33"/>
        <v>x</v>
      </c>
      <c r="AN448" s="6" t="str">
        <f t="shared" si="34"/>
        <v>x</v>
      </c>
      <c r="AO448" t="s">
        <v>1383</v>
      </c>
      <c r="AP448" t="s">
        <v>1383</v>
      </c>
      <c r="AQ448" t="s">
        <v>46</v>
      </c>
      <c r="AR448" t="s">
        <v>902</v>
      </c>
      <c r="AS448" t="s">
        <v>1555</v>
      </c>
      <c r="AT448" s="17" t="s">
        <v>1164</v>
      </c>
    </row>
    <row r="449" spans="2:46">
      <c r="B449" t="s">
        <v>1385</v>
      </c>
      <c r="C449" t="s">
        <v>1386</v>
      </c>
      <c r="D449" t="s">
        <v>1188</v>
      </c>
      <c r="E449" t="s">
        <v>50</v>
      </c>
      <c r="F449" t="s">
        <v>4</v>
      </c>
      <c r="J449" t="s">
        <v>72</v>
      </c>
      <c r="K449" t="s">
        <v>108</v>
      </c>
      <c r="M449" t="s">
        <v>321</v>
      </c>
      <c r="N449" s="5">
        <v>41453.435335648152</v>
      </c>
      <c r="O449" s="5">
        <v>41452.586875000001</v>
      </c>
      <c r="P449" s="5">
        <v>41542.518773148149</v>
      </c>
      <c r="Q449" t="s">
        <v>99</v>
      </c>
      <c r="R449" t="s">
        <v>326</v>
      </c>
      <c r="S449" t="s">
        <v>55</v>
      </c>
      <c r="T449" t="s">
        <v>74</v>
      </c>
      <c r="U449" t="s">
        <v>218</v>
      </c>
      <c r="X449" t="s">
        <v>321</v>
      </c>
      <c r="Y449" s="17" t="s">
        <v>1164</v>
      </c>
      <c r="AA449" t="s">
        <v>42</v>
      </c>
      <c r="AB449" t="s">
        <v>74</v>
      </c>
      <c r="AC449" s="5">
        <v>41452.586875000001</v>
      </c>
      <c r="AD449" s="5">
        <v>41542.518773148149</v>
      </c>
      <c r="AE449" t="s">
        <v>220</v>
      </c>
      <c r="AF449" t="s">
        <v>220</v>
      </c>
      <c r="AG449">
        <f>WEEKNUM(AD449)</f>
        <v>39</v>
      </c>
      <c r="AH449" t="s">
        <v>46</v>
      </c>
      <c r="AI449" t="s">
        <v>902</v>
      </c>
      <c r="AJ449" t="s">
        <v>1555</v>
      </c>
      <c r="AK449" s="6" t="str">
        <f t="shared" si="31"/>
        <v>x</v>
      </c>
      <c r="AL449" s="6" t="str">
        <f t="shared" si="32"/>
        <v>x</v>
      </c>
      <c r="AM449" s="6" t="str">
        <f t="shared" si="33"/>
        <v>x</v>
      </c>
      <c r="AN449" s="6" t="str">
        <f t="shared" si="34"/>
        <v>x</v>
      </c>
      <c r="AO449" t="s">
        <v>1385</v>
      </c>
      <c r="AP449" t="s">
        <v>1385</v>
      </c>
      <c r="AQ449" t="s">
        <v>46</v>
      </c>
      <c r="AR449" t="s">
        <v>902</v>
      </c>
      <c r="AS449" t="s">
        <v>1557</v>
      </c>
      <c r="AT449" s="17" t="s">
        <v>1164</v>
      </c>
    </row>
    <row r="450" spans="2:46">
      <c r="B450" t="s">
        <v>1387</v>
      </c>
      <c r="C450" t="s">
        <v>1388</v>
      </c>
      <c r="D450" t="s">
        <v>1188</v>
      </c>
      <c r="E450" t="s">
        <v>50</v>
      </c>
      <c r="F450" t="s">
        <v>4</v>
      </c>
      <c r="J450" t="s">
        <v>72</v>
      </c>
      <c r="K450" t="s">
        <v>108</v>
      </c>
      <c r="M450" t="s">
        <v>321</v>
      </c>
      <c r="N450" s="5">
        <v>41453.431215277778</v>
      </c>
      <c r="O450" s="5">
        <v>41452.587824074071</v>
      </c>
      <c r="P450" s="5">
        <v>41547.709189814814</v>
      </c>
      <c r="Q450" t="s">
        <v>99</v>
      </c>
      <c r="R450" t="s">
        <v>326</v>
      </c>
      <c r="S450" t="s">
        <v>55</v>
      </c>
      <c r="T450" t="s">
        <v>74</v>
      </c>
      <c r="U450" t="s">
        <v>218</v>
      </c>
      <c r="X450" t="s">
        <v>321</v>
      </c>
      <c r="Y450" s="17" t="s">
        <v>1164</v>
      </c>
      <c r="AA450" t="s">
        <v>42</v>
      </c>
      <c r="AB450" t="s">
        <v>74</v>
      </c>
      <c r="AC450" s="5">
        <v>41452.587824074071</v>
      </c>
      <c r="AD450" s="5">
        <v>41547.709189814814</v>
      </c>
      <c r="AE450" t="s">
        <v>220</v>
      </c>
      <c r="AF450" t="s">
        <v>220</v>
      </c>
      <c r="AG450">
        <f>WEEKNUM(AD450)</f>
        <v>40</v>
      </c>
      <c r="AH450" t="s">
        <v>46</v>
      </c>
      <c r="AI450" t="s">
        <v>902</v>
      </c>
      <c r="AJ450" t="s">
        <v>1557</v>
      </c>
      <c r="AK450" s="6" t="str">
        <f t="shared" si="31"/>
        <v>x</v>
      </c>
      <c r="AL450" s="6" t="str">
        <f t="shared" si="32"/>
        <v>x</v>
      </c>
      <c r="AM450" s="6" t="str">
        <f t="shared" si="33"/>
        <v>x</v>
      </c>
      <c r="AN450" s="6" t="str">
        <f t="shared" si="34"/>
        <v>x</v>
      </c>
      <c r="AO450" t="s">
        <v>1387</v>
      </c>
      <c r="AP450" t="s">
        <v>1387</v>
      </c>
      <c r="AQ450" t="s">
        <v>46</v>
      </c>
      <c r="AR450" t="s">
        <v>902</v>
      </c>
      <c r="AS450" t="s">
        <v>1573</v>
      </c>
      <c r="AT450" s="17" t="s">
        <v>1164</v>
      </c>
    </row>
    <row r="451" spans="2:46">
      <c r="B451" t="s">
        <v>1389</v>
      </c>
      <c r="C451" t="s">
        <v>1390</v>
      </c>
      <c r="D451" t="s">
        <v>1188</v>
      </c>
      <c r="E451" t="s">
        <v>50</v>
      </c>
      <c r="F451" t="s">
        <v>4</v>
      </c>
      <c r="G451" t="s">
        <v>245</v>
      </c>
      <c r="I451" t="s">
        <v>1391</v>
      </c>
      <c r="J451" t="s">
        <v>245</v>
      </c>
      <c r="K451" t="s">
        <v>38</v>
      </c>
      <c r="M451" t="s">
        <v>246</v>
      </c>
      <c r="N451" s="5">
        <v>41456.597569444442</v>
      </c>
      <c r="O451" s="5">
        <v>41452.741388888891</v>
      </c>
      <c r="P451" s="5">
        <v>41561.757164351853</v>
      </c>
      <c r="Q451" t="s">
        <v>173</v>
      </c>
      <c r="R451" t="s">
        <v>54</v>
      </c>
      <c r="S451" t="s">
        <v>55</v>
      </c>
      <c r="T451" t="s">
        <v>109</v>
      </c>
      <c r="U451" t="s">
        <v>80</v>
      </c>
      <c r="V451" t="s">
        <v>104</v>
      </c>
      <c r="X451" t="s">
        <v>269</v>
      </c>
      <c r="Y451" s="9" t="s">
        <v>1203</v>
      </c>
      <c r="Z451" t="s">
        <v>1652</v>
      </c>
      <c r="AA451" t="s">
        <v>42</v>
      </c>
      <c r="AB451" t="s">
        <v>74</v>
      </c>
      <c r="AC451" s="5">
        <v>41452.741388888891</v>
      </c>
      <c r="AD451" s="5">
        <v>41561.757164351853</v>
      </c>
      <c r="AE451" t="s">
        <v>220</v>
      </c>
      <c r="AF451" t="s">
        <v>58</v>
      </c>
      <c r="AG451">
        <f>WEEKNUM(AD451)</f>
        <v>42</v>
      </c>
      <c r="AH451" t="s">
        <v>46</v>
      </c>
      <c r="AI451" t="s">
        <v>906</v>
      </c>
      <c r="AJ451" t="s">
        <v>1573</v>
      </c>
      <c r="AK451" s="6" t="str">
        <f t="shared" si="31"/>
        <v>x</v>
      </c>
      <c r="AL451" s="6" t="str">
        <f t="shared" si="32"/>
        <v>x</v>
      </c>
      <c r="AM451" s="6" t="str">
        <f t="shared" si="33"/>
        <v>x</v>
      </c>
      <c r="AN451" s="6" t="str">
        <f t="shared" si="34"/>
        <v>x</v>
      </c>
      <c r="AO451" t="s">
        <v>1389</v>
      </c>
      <c r="AP451" t="s">
        <v>1389</v>
      </c>
      <c r="AQ451" t="s">
        <v>46</v>
      </c>
      <c r="AR451" t="s">
        <v>906</v>
      </c>
      <c r="AS451" t="s">
        <v>1347</v>
      </c>
      <c r="AT451" s="9" t="s">
        <v>1203</v>
      </c>
    </row>
    <row r="452" spans="2:46">
      <c r="B452" t="s">
        <v>1392</v>
      </c>
      <c r="C452" t="s">
        <v>1418</v>
      </c>
      <c r="D452" t="s">
        <v>1188</v>
      </c>
      <c r="E452" t="s">
        <v>50</v>
      </c>
      <c r="F452" t="s">
        <v>4</v>
      </c>
      <c r="I452" t="s">
        <v>1393</v>
      </c>
      <c r="J452" t="s">
        <v>37</v>
      </c>
      <c r="K452" t="s">
        <v>108</v>
      </c>
      <c r="M452" t="s">
        <v>60</v>
      </c>
      <c r="N452" s="5">
        <v>41463.467847222222</v>
      </c>
      <c r="O452" s="5">
        <v>41452.761238425926</v>
      </c>
      <c r="P452" s="5">
        <v>41473.622766203705</v>
      </c>
      <c r="Q452" t="s">
        <v>147</v>
      </c>
      <c r="R452" t="s">
        <v>70</v>
      </c>
      <c r="S452" t="s">
        <v>55</v>
      </c>
      <c r="T452" t="s">
        <v>109</v>
      </c>
      <c r="U452" t="s">
        <v>1437</v>
      </c>
      <c r="V452" t="s">
        <v>104</v>
      </c>
      <c r="X452" t="s">
        <v>269</v>
      </c>
      <c r="Y452" s="17" t="s">
        <v>1167</v>
      </c>
      <c r="Z452" t="s">
        <v>147</v>
      </c>
      <c r="AA452" t="s">
        <v>42</v>
      </c>
      <c r="AB452" t="s">
        <v>56</v>
      </c>
      <c r="AC452" s="5">
        <v>41452.761238425926</v>
      </c>
      <c r="AD452" s="5">
        <v>41486.797974537039</v>
      </c>
      <c r="AE452" t="s">
        <v>58</v>
      </c>
      <c r="AF452" t="s">
        <v>58</v>
      </c>
      <c r="AG452">
        <f>WEEKNUM(AD452)</f>
        <v>31</v>
      </c>
      <c r="AH452" t="s">
        <v>46</v>
      </c>
      <c r="AI452" t="s">
        <v>56</v>
      </c>
      <c r="AJ452" t="s">
        <v>1347</v>
      </c>
      <c r="AK452" s="6" t="str">
        <f t="shared" ref="AK452:AK515" si="35">IF(ISERROR(MATCH(AO452,AP452,0)),"ERROR","x")</f>
        <v>x</v>
      </c>
      <c r="AL452" s="6" t="str">
        <f t="shared" ref="AL452:AL515" si="36">IF(ISERROR(MATCH(AH452,AQ452,0)),"ERROR","x")</f>
        <v>x</v>
      </c>
      <c r="AM452" s="6" t="str">
        <f t="shared" ref="AM452:AM515" si="37">IF(ISERROR(MATCH(Y452,AT452,0)),"ERROR","x")</f>
        <v>x</v>
      </c>
      <c r="AN452" s="6" t="str">
        <f t="shared" ref="AN452:AN515" si="38">IF(ISERROR(MATCH(AI452,AR452,0)),"ERROR","x")</f>
        <v>x</v>
      </c>
      <c r="AO452" t="s">
        <v>1392</v>
      </c>
      <c r="AP452" t="s">
        <v>1392</v>
      </c>
      <c r="AQ452" t="s">
        <v>46</v>
      </c>
      <c r="AR452" t="s">
        <v>56</v>
      </c>
      <c r="AS452" t="s">
        <v>1347</v>
      </c>
      <c r="AT452" s="17" t="s">
        <v>1167</v>
      </c>
    </row>
    <row r="453" spans="2:46">
      <c r="B453" t="s">
        <v>1394</v>
      </c>
      <c r="C453" t="s">
        <v>1395</v>
      </c>
      <c r="D453" t="s">
        <v>71</v>
      </c>
      <c r="E453" t="s">
        <v>68</v>
      </c>
      <c r="F453" t="s">
        <v>4</v>
      </c>
      <c r="G453" t="s">
        <v>46</v>
      </c>
      <c r="I453" t="s">
        <v>1419</v>
      </c>
      <c r="J453" t="s">
        <v>37</v>
      </c>
      <c r="K453" t="s">
        <v>47</v>
      </c>
      <c r="M453" t="s">
        <v>57</v>
      </c>
      <c r="N453" s="5">
        <v>41456.583391203705</v>
      </c>
      <c r="O453" s="5">
        <v>41453.360127314816</v>
      </c>
      <c r="P453" s="5">
        <v>41478.695787037039</v>
      </c>
      <c r="Q453" t="s">
        <v>133</v>
      </c>
      <c r="R453" t="s">
        <v>54</v>
      </c>
      <c r="T453" t="s">
        <v>56</v>
      </c>
      <c r="U453" t="s">
        <v>62</v>
      </c>
      <c r="V453" t="s">
        <v>104</v>
      </c>
      <c r="X453" t="s">
        <v>57</v>
      </c>
      <c r="Y453" s="17" t="s">
        <v>1117</v>
      </c>
      <c r="Z453">
        <v>11962</v>
      </c>
      <c r="AA453" t="s">
        <v>49</v>
      </c>
      <c r="AB453" t="s">
        <v>56</v>
      </c>
      <c r="AC453" s="5">
        <v>41453.360127314816</v>
      </c>
      <c r="AD453" s="5"/>
      <c r="AE453" t="s">
        <v>58</v>
      </c>
      <c r="AF453" t="s">
        <v>58</v>
      </c>
      <c r="AG453">
        <f>WEEKNUM(AD453)</f>
        <v>0</v>
      </c>
      <c r="AH453" t="s">
        <v>46</v>
      </c>
      <c r="AI453" t="s">
        <v>56</v>
      </c>
      <c r="AJ453" t="s">
        <v>1347</v>
      </c>
      <c r="AK453" s="6" t="str">
        <f t="shared" si="35"/>
        <v>x</v>
      </c>
      <c r="AL453" s="6" t="str">
        <f t="shared" si="36"/>
        <v>x</v>
      </c>
      <c r="AM453" s="6" t="str">
        <f t="shared" si="37"/>
        <v>x</v>
      </c>
      <c r="AN453" s="6" t="str">
        <f t="shared" si="38"/>
        <v>x</v>
      </c>
      <c r="AO453" t="s">
        <v>1394</v>
      </c>
      <c r="AP453" t="s">
        <v>1394</v>
      </c>
      <c r="AQ453" t="s">
        <v>46</v>
      </c>
      <c r="AR453" t="s">
        <v>56</v>
      </c>
      <c r="AS453" t="s">
        <v>1347</v>
      </c>
      <c r="AT453" s="17" t="s">
        <v>1117</v>
      </c>
    </row>
    <row r="454" spans="2:46">
      <c r="B454" t="s">
        <v>1396</v>
      </c>
      <c r="C454" t="s">
        <v>1596</v>
      </c>
      <c r="D454" t="s">
        <v>1188</v>
      </c>
      <c r="E454" t="s">
        <v>68</v>
      </c>
      <c r="F454" t="s">
        <v>69</v>
      </c>
      <c r="H454" t="s">
        <v>88</v>
      </c>
      <c r="J454" t="s">
        <v>304</v>
      </c>
      <c r="K454" t="s">
        <v>38</v>
      </c>
      <c r="L454" t="s">
        <v>1655</v>
      </c>
      <c r="M454" t="s">
        <v>305</v>
      </c>
      <c r="N454" s="5">
        <v>41463.62908564815</v>
      </c>
      <c r="O454" s="5">
        <v>41453.538229166668</v>
      </c>
      <c r="P454" s="5">
        <v>41495.420648148145</v>
      </c>
      <c r="Q454" t="s">
        <v>99</v>
      </c>
      <c r="R454" t="s">
        <v>326</v>
      </c>
      <c r="S454" t="s">
        <v>55</v>
      </c>
      <c r="T454" t="s">
        <v>109</v>
      </c>
      <c r="U454" t="s">
        <v>307</v>
      </c>
      <c r="V454" t="s">
        <v>104</v>
      </c>
      <c r="W454" t="s">
        <v>308</v>
      </c>
      <c r="X454" t="s">
        <v>305</v>
      </c>
      <c r="Y454" s="17" t="s">
        <v>1398</v>
      </c>
      <c r="Z454">
        <v>11964</v>
      </c>
      <c r="AA454" t="s">
        <v>49</v>
      </c>
      <c r="AB454" t="s">
        <v>74</v>
      </c>
      <c r="AC454" s="5">
        <v>41453.538229166668</v>
      </c>
      <c r="AD454" s="5">
        <v>41617.464791666665</v>
      </c>
      <c r="AE454" t="s">
        <v>309</v>
      </c>
      <c r="AF454" t="s">
        <v>309</v>
      </c>
      <c r="AG454">
        <f>WEEKNUM(AD454)</f>
        <v>50</v>
      </c>
      <c r="AH454" t="s">
        <v>46</v>
      </c>
      <c r="AI454" t="s">
        <v>901</v>
      </c>
      <c r="AJ454" t="s">
        <v>1347</v>
      </c>
      <c r="AK454" s="6" t="str">
        <f t="shared" si="35"/>
        <v>x</v>
      </c>
      <c r="AL454" s="6" t="str">
        <f t="shared" si="36"/>
        <v>x</v>
      </c>
      <c r="AM454" s="6" t="str">
        <f t="shared" si="37"/>
        <v>x</v>
      </c>
      <c r="AN454" s="6" t="str">
        <f t="shared" si="38"/>
        <v>x</v>
      </c>
      <c r="AO454" t="s">
        <v>1396</v>
      </c>
      <c r="AP454" t="s">
        <v>1396</v>
      </c>
      <c r="AQ454" t="s">
        <v>46</v>
      </c>
      <c r="AR454" t="s">
        <v>901</v>
      </c>
      <c r="AS454" t="s">
        <v>1347</v>
      </c>
      <c r="AT454" s="17" t="s">
        <v>1398</v>
      </c>
    </row>
    <row r="455" spans="2:46">
      <c r="B455" t="s">
        <v>1397</v>
      </c>
      <c r="C455" t="s">
        <v>1597</v>
      </c>
      <c r="D455" t="s">
        <v>1188</v>
      </c>
      <c r="E455" t="s">
        <v>50</v>
      </c>
      <c r="F455" t="s">
        <v>69</v>
      </c>
      <c r="J455" t="s">
        <v>304</v>
      </c>
      <c r="K455" t="s">
        <v>108</v>
      </c>
      <c r="L455" t="s">
        <v>1655</v>
      </c>
      <c r="M455" t="s">
        <v>305</v>
      </c>
      <c r="N455" s="5">
        <v>41463.628946759258</v>
      </c>
      <c r="O455" s="5">
        <v>41453.542881944442</v>
      </c>
      <c r="P455" s="5">
        <v>41617.472685185188</v>
      </c>
      <c r="Q455" t="s">
        <v>73</v>
      </c>
      <c r="R455" t="s">
        <v>54</v>
      </c>
      <c r="S455" t="s">
        <v>55</v>
      </c>
      <c r="T455" t="s">
        <v>109</v>
      </c>
      <c r="U455" t="s">
        <v>307</v>
      </c>
      <c r="V455" t="s">
        <v>104</v>
      </c>
      <c r="W455" t="s">
        <v>308</v>
      </c>
      <c r="X455" t="s">
        <v>305</v>
      </c>
      <c r="Y455" s="17" t="s">
        <v>1398</v>
      </c>
      <c r="Z455">
        <v>11964</v>
      </c>
      <c r="AA455" t="s">
        <v>49</v>
      </c>
      <c r="AB455" t="s">
        <v>74</v>
      </c>
      <c r="AC455" s="5">
        <v>41453.542881944442</v>
      </c>
      <c r="AD455" s="5">
        <v>41617.472685185188</v>
      </c>
      <c r="AE455" t="s">
        <v>309</v>
      </c>
      <c r="AF455" t="s">
        <v>309</v>
      </c>
      <c r="AG455">
        <f>WEEKNUM(AD455)</f>
        <v>50</v>
      </c>
      <c r="AH455" t="s">
        <v>46</v>
      </c>
      <c r="AI455" t="s">
        <v>901</v>
      </c>
      <c r="AJ455" t="s">
        <v>1347</v>
      </c>
      <c r="AK455" s="6" t="str">
        <f t="shared" si="35"/>
        <v>x</v>
      </c>
      <c r="AL455" s="6" t="str">
        <f t="shared" si="36"/>
        <v>x</v>
      </c>
      <c r="AM455" s="6" t="str">
        <f t="shared" si="37"/>
        <v>x</v>
      </c>
      <c r="AN455" s="6" t="str">
        <f t="shared" si="38"/>
        <v>x</v>
      </c>
      <c r="AO455" t="s">
        <v>1397</v>
      </c>
      <c r="AP455" t="s">
        <v>1397</v>
      </c>
      <c r="AQ455" t="s">
        <v>46</v>
      </c>
      <c r="AR455" t="s">
        <v>901</v>
      </c>
      <c r="AS455" t="s">
        <v>1347</v>
      </c>
      <c r="AT455" s="17" t="s">
        <v>1398</v>
      </c>
    </row>
    <row r="456" spans="2:46">
      <c r="B456" t="s">
        <v>1399</v>
      </c>
      <c r="C456" t="s">
        <v>1400</v>
      </c>
      <c r="D456" t="s">
        <v>1188</v>
      </c>
      <c r="E456" t="s">
        <v>50</v>
      </c>
      <c r="F456" t="s">
        <v>4</v>
      </c>
      <c r="I456" t="s">
        <v>1401</v>
      </c>
      <c r="J456" t="s">
        <v>245</v>
      </c>
      <c r="K456" t="s">
        <v>38</v>
      </c>
      <c r="M456" t="s">
        <v>128</v>
      </c>
      <c r="N456" s="5">
        <v>41456.577048611114</v>
      </c>
      <c r="O456" s="5">
        <v>41454.651898148149</v>
      </c>
      <c r="P456" s="5">
        <v>41507.598009259258</v>
      </c>
      <c r="Q456" t="s">
        <v>147</v>
      </c>
      <c r="R456" t="s">
        <v>54</v>
      </c>
      <c r="S456" t="s">
        <v>55</v>
      </c>
      <c r="T456" t="s">
        <v>74</v>
      </c>
      <c r="U456" t="s">
        <v>320</v>
      </c>
      <c r="V456" t="s">
        <v>104</v>
      </c>
      <c r="X456" t="s">
        <v>248</v>
      </c>
      <c r="Y456" s="17" t="s">
        <v>1303</v>
      </c>
      <c r="Z456" t="s">
        <v>1370</v>
      </c>
      <c r="AA456" t="s">
        <v>42</v>
      </c>
      <c r="AB456" t="s">
        <v>74</v>
      </c>
      <c r="AC456" s="5">
        <v>41454.651898148149</v>
      </c>
      <c r="AD456" s="5">
        <v>41507.598136574074</v>
      </c>
      <c r="AE456" t="s">
        <v>45</v>
      </c>
      <c r="AF456" t="s">
        <v>58</v>
      </c>
      <c r="AG456">
        <f>WEEKNUM(AD456)</f>
        <v>34</v>
      </c>
      <c r="AH456" t="s">
        <v>46</v>
      </c>
      <c r="AI456" t="s">
        <v>906</v>
      </c>
      <c r="AJ456" t="s">
        <v>1347</v>
      </c>
      <c r="AK456" s="6" t="str">
        <f t="shared" si="35"/>
        <v>x</v>
      </c>
      <c r="AL456" s="6" t="str">
        <f t="shared" si="36"/>
        <v>x</v>
      </c>
      <c r="AM456" s="6" t="str">
        <f t="shared" si="37"/>
        <v>x</v>
      </c>
      <c r="AN456" s="6" t="str">
        <f t="shared" si="38"/>
        <v>x</v>
      </c>
      <c r="AO456" t="s">
        <v>1399</v>
      </c>
      <c r="AP456" t="s">
        <v>1399</v>
      </c>
      <c r="AQ456" t="s">
        <v>46</v>
      </c>
      <c r="AR456" t="s">
        <v>906</v>
      </c>
      <c r="AS456" t="s">
        <v>1347</v>
      </c>
      <c r="AT456" s="17" t="s">
        <v>1303</v>
      </c>
    </row>
    <row r="457" spans="2:46">
      <c r="B457" t="s">
        <v>1402</v>
      </c>
      <c r="C457" t="s">
        <v>1403</v>
      </c>
      <c r="D457" t="s">
        <v>1188</v>
      </c>
      <c r="E457" t="s">
        <v>50</v>
      </c>
      <c r="F457" t="s">
        <v>69</v>
      </c>
      <c r="H457" t="s">
        <v>1410</v>
      </c>
      <c r="J457" t="s">
        <v>304</v>
      </c>
      <c r="K457" t="s">
        <v>108</v>
      </c>
      <c r="M457" t="s">
        <v>305</v>
      </c>
      <c r="N457" s="5">
        <v>41458.607407407406</v>
      </c>
      <c r="O457" s="5">
        <v>41456.307592592595</v>
      </c>
      <c r="P457" s="5">
        <v>41458.610243055555</v>
      </c>
      <c r="Q457" t="s">
        <v>252</v>
      </c>
      <c r="R457" t="s">
        <v>54</v>
      </c>
      <c r="S457" t="s">
        <v>55</v>
      </c>
      <c r="T457" t="s">
        <v>109</v>
      </c>
      <c r="U457" t="s">
        <v>307</v>
      </c>
      <c r="V457" t="s">
        <v>104</v>
      </c>
      <c r="W457" t="s">
        <v>308</v>
      </c>
      <c r="X457" t="s">
        <v>305</v>
      </c>
      <c r="Y457" s="17" t="s">
        <v>1411</v>
      </c>
      <c r="AA457" t="s">
        <v>42</v>
      </c>
      <c r="AB457" t="s">
        <v>74</v>
      </c>
      <c r="AC457" s="5">
        <v>41456.307592592595</v>
      </c>
      <c r="AD457" s="5">
        <v>41458.610243055555</v>
      </c>
      <c r="AE457" t="s">
        <v>309</v>
      </c>
      <c r="AF457" t="s">
        <v>309</v>
      </c>
      <c r="AG457">
        <f>WEEKNUM(AD457)</f>
        <v>27</v>
      </c>
      <c r="AH457" t="s">
        <v>46</v>
      </c>
      <c r="AI457" t="s">
        <v>901</v>
      </c>
      <c r="AJ457" t="s">
        <v>1347</v>
      </c>
      <c r="AK457" s="6" t="str">
        <f t="shared" si="35"/>
        <v>x</v>
      </c>
      <c r="AL457" s="6" t="str">
        <f t="shared" si="36"/>
        <v>x</v>
      </c>
      <c r="AM457" s="6" t="str">
        <f t="shared" si="37"/>
        <v>x</v>
      </c>
      <c r="AN457" s="6" t="str">
        <f t="shared" si="38"/>
        <v>x</v>
      </c>
      <c r="AO457" t="s">
        <v>1402</v>
      </c>
      <c r="AP457" t="s">
        <v>1402</v>
      </c>
      <c r="AQ457" t="s">
        <v>46</v>
      </c>
      <c r="AR457" t="s">
        <v>901</v>
      </c>
      <c r="AS457" t="s">
        <v>1347</v>
      </c>
      <c r="AT457" s="17" t="s">
        <v>1411</v>
      </c>
    </row>
    <row r="458" spans="2:46">
      <c r="B458" t="s">
        <v>1404</v>
      </c>
      <c r="C458" t="s">
        <v>1598</v>
      </c>
      <c r="D458" t="s">
        <v>1188</v>
      </c>
      <c r="E458" t="s">
        <v>50</v>
      </c>
      <c r="F458" t="s">
        <v>69</v>
      </c>
      <c r="J458" t="s">
        <v>304</v>
      </c>
      <c r="K458" t="s">
        <v>108</v>
      </c>
      <c r="L458" t="s">
        <v>1655</v>
      </c>
      <c r="M458" t="s">
        <v>305</v>
      </c>
      <c r="N458" s="5">
        <v>41463.628680555557</v>
      </c>
      <c r="O458" s="5">
        <v>41456.333287037036</v>
      </c>
      <c r="P458" s="5">
        <v>41617.473101851851</v>
      </c>
      <c r="Q458" t="s">
        <v>61</v>
      </c>
      <c r="R458" t="s">
        <v>54</v>
      </c>
      <c r="S458" t="s">
        <v>55</v>
      </c>
      <c r="T458" t="s">
        <v>109</v>
      </c>
      <c r="U458" t="s">
        <v>307</v>
      </c>
      <c r="V458" t="s">
        <v>104</v>
      </c>
      <c r="W458" t="s">
        <v>308</v>
      </c>
      <c r="X458" t="s">
        <v>305</v>
      </c>
      <c r="Y458" s="17" t="s">
        <v>1398</v>
      </c>
      <c r="Z458">
        <v>11964</v>
      </c>
      <c r="AA458" t="s">
        <v>49</v>
      </c>
      <c r="AB458" t="s">
        <v>74</v>
      </c>
      <c r="AC458" s="5">
        <v>41456.333287037036</v>
      </c>
      <c r="AD458" s="5">
        <v>41617.473101851851</v>
      </c>
      <c r="AE458" t="s">
        <v>309</v>
      </c>
      <c r="AF458" t="s">
        <v>309</v>
      </c>
      <c r="AG458">
        <f>WEEKNUM(AD458)</f>
        <v>50</v>
      </c>
      <c r="AH458" t="s">
        <v>46</v>
      </c>
      <c r="AI458" t="s">
        <v>901</v>
      </c>
      <c r="AJ458" t="s">
        <v>1347</v>
      </c>
      <c r="AK458" s="6" t="str">
        <f t="shared" si="35"/>
        <v>x</v>
      </c>
      <c r="AL458" s="6" t="str">
        <f t="shared" si="36"/>
        <v>x</v>
      </c>
      <c r="AM458" s="6" t="str">
        <f t="shared" si="37"/>
        <v>x</v>
      </c>
      <c r="AN458" s="6" t="str">
        <f t="shared" si="38"/>
        <v>x</v>
      </c>
      <c r="AO458" t="s">
        <v>1404</v>
      </c>
      <c r="AP458" t="s">
        <v>1404</v>
      </c>
      <c r="AQ458" t="s">
        <v>46</v>
      </c>
      <c r="AR458" t="s">
        <v>901</v>
      </c>
      <c r="AS458" t="s">
        <v>1347</v>
      </c>
      <c r="AT458" s="17" t="s">
        <v>1398</v>
      </c>
    </row>
    <row r="459" spans="2:46">
      <c r="B459" t="s">
        <v>1405</v>
      </c>
      <c r="C459" t="s">
        <v>1406</v>
      </c>
      <c r="D459" t="s">
        <v>1188</v>
      </c>
      <c r="E459" t="s">
        <v>50</v>
      </c>
      <c r="F459" t="s">
        <v>4</v>
      </c>
      <c r="G459" t="s">
        <v>1407</v>
      </c>
      <c r="J459" t="s">
        <v>245</v>
      </c>
      <c r="K459" t="s">
        <v>38</v>
      </c>
      <c r="L459" t="s">
        <v>1431</v>
      </c>
      <c r="M459" t="s">
        <v>319</v>
      </c>
      <c r="N459" s="5">
        <v>41464.690717592595</v>
      </c>
      <c r="O459" s="5">
        <v>41456.717777777776</v>
      </c>
      <c r="P459" s="5">
        <v>41481.339155092595</v>
      </c>
      <c r="Q459" t="s">
        <v>61</v>
      </c>
      <c r="R459" t="s">
        <v>54</v>
      </c>
      <c r="S459" t="s">
        <v>55</v>
      </c>
      <c r="T459" t="s">
        <v>74</v>
      </c>
      <c r="U459" t="s">
        <v>320</v>
      </c>
      <c r="X459" t="s">
        <v>248</v>
      </c>
      <c r="Y459" s="17" t="s">
        <v>1303</v>
      </c>
      <c r="Z459" t="s">
        <v>1370</v>
      </c>
      <c r="AA459" t="s">
        <v>219</v>
      </c>
      <c r="AB459" t="s">
        <v>74</v>
      </c>
      <c r="AC459" s="5">
        <v>41456.717777777776</v>
      </c>
      <c r="AD459" s="5">
        <v>41499.712083333332</v>
      </c>
      <c r="AE459" t="s">
        <v>45</v>
      </c>
      <c r="AF459" t="s">
        <v>58</v>
      </c>
      <c r="AG459">
        <f>WEEKNUM(AD459)</f>
        <v>33</v>
      </c>
      <c r="AH459" t="s">
        <v>46</v>
      </c>
      <c r="AI459" t="s">
        <v>906</v>
      </c>
      <c r="AJ459" t="s">
        <v>1347</v>
      </c>
      <c r="AK459" s="6" t="str">
        <f t="shared" si="35"/>
        <v>x</v>
      </c>
      <c r="AL459" s="6" t="str">
        <f t="shared" si="36"/>
        <v>x</v>
      </c>
      <c r="AM459" s="6" t="str">
        <f t="shared" si="37"/>
        <v>x</v>
      </c>
      <c r="AN459" s="6" t="str">
        <f t="shared" si="38"/>
        <v>x</v>
      </c>
      <c r="AO459" t="s">
        <v>1405</v>
      </c>
      <c r="AP459" t="s">
        <v>1405</v>
      </c>
      <c r="AQ459" t="s">
        <v>46</v>
      </c>
      <c r="AR459" t="s">
        <v>906</v>
      </c>
      <c r="AS459" t="s">
        <v>1347</v>
      </c>
      <c r="AT459" s="17" t="s">
        <v>1303</v>
      </c>
    </row>
    <row r="460" spans="2:46">
      <c r="B460" t="s">
        <v>1408</v>
      </c>
      <c r="C460" t="s">
        <v>1409</v>
      </c>
      <c r="D460" t="s">
        <v>1188</v>
      </c>
      <c r="E460" t="s">
        <v>50</v>
      </c>
      <c r="F460" t="s">
        <v>4</v>
      </c>
      <c r="G460" t="s">
        <v>1290</v>
      </c>
      <c r="J460" t="s">
        <v>245</v>
      </c>
      <c r="K460" t="s">
        <v>38</v>
      </c>
      <c r="L460" t="s">
        <v>1432</v>
      </c>
      <c r="M460" t="s">
        <v>319</v>
      </c>
      <c r="N460" s="5">
        <v>41464.691030092596</v>
      </c>
      <c r="O460" s="5">
        <v>41456.721018518518</v>
      </c>
      <c r="P460" s="5">
        <v>41487.630115740743</v>
      </c>
      <c r="Q460" t="s">
        <v>147</v>
      </c>
      <c r="R460" t="s">
        <v>132</v>
      </c>
      <c r="S460" t="s">
        <v>55</v>
      </c>
      <c r="T460" t="s">
        <v>74</v>
      </c>
      <c r="U460" t="s">
        <v>320</v>
      </c>
      <c r="X460" t="s">
        <v>248</v>
      </c>
      <c r="Y460" s="17" t="s">
        <v>1303</v>
      </c>
      <c r="AA460" t="s">
        <v>42</v>
      </c>
      <c r="AB460" t="s">
        <v>74</v>
      </c>
      <c r="AC460" s="5">
        <v>41456.721018518518</v>
      </c>
      <c r="AD460" s="5">
        <v>41487.630115740743</v>
      </c>
      <c r="AE460" t="s">
        <v>45</v>
      </c>
      <c r="AF460" t="s">
        <v>58</v>
      </c>
      <c r="AG460">
        <f>WEEKNUM(AD460)</f>
        <v>31</v>
      </c>
      <c r="AH460" t="s">
        <v>46</v>
      </c>
      <c r="AI460" t="s">
        <v>906</v>
      </c>
      <c r="AJ460" t="s">
        <v>1347</v>
      </c>
      <c r="AK460" s="6" t="str">
        <f t="shared" si="35"/>
        <v>x</v>
      </c>
      <c r="AL460" s="6" t="str">
        <f t="shared" si="36"/>
        <v>x</v>
      </c>
      <c r="AM460" s="6" t="str">
        <f t="shared" si="37"/>
        <v>x</v>
      </c>
      <c r="AN460" s="6" t="str">
        <f t="shared" si="38"/>
        <v>x</v>
      </c>
      <c r="AO460" t="s">
        <v>1408</v>
      </c>
      <c r="AP460" t="s">
        <v>1408</v>
      </c>
      <c r="AQ460" t="s">
        <v>46</v>
      </c>
      <c r="AR460" t="s">
        <v>906</v>
      </c>
      <c r="AS460" t="s">
        <v>1347</v>
      </c>
      <c r="AT460" s="17" t="s">
        <v>1303</v>
      </c>
    </row>
    <row r="461" spans="2:46">
      <c r="B461" t="s">
        <v>1413</v>
      </c>
      <c r="C461" t="s">
        <v>1414</v>
      </c>
      <c r="D461" t="s">
        <v>1188</v>
      </c>
      <c r="E461" t="s">
        <v>50</v>
      </c>
      <c r="F461" t="s">
        <v>4</v>
      </c>
      <c r="G461" t="s">
        <v>170</v>
      </c>
      <c r="I461" t="s">
        <v>1436</v>
      </c>
      <c r="J461" t="s">
        <v>37</v>
      </c>
      <c r="K461" t="s">
        <v>47</v>
      </c>
      <c r="L461" t="s">
        <v>1433</v>
      </c>
      <c r="M461" t="s">
        <v>95</v>
      </c>
      <c r="N461" s="5">
        <v>41458.76085648148</v>
      </c>
      <c r="O461" s="5">
        <v>41458.744849537034</v>
      </c>
      <c r="P461" s="5">
        <v>41492.721168981479</v>
      </c>
      <c r="Q461" t="s">
        <v>133</v>
      </c>
      <c r="R461" t="s">
        <v>54</v>
      </c>
      <c r="S461" t="s">
        <v>55</v>
      </c>
      <c r="T461" t="s">
        <v>109</v>
      </c>
      <c r="U461" t="s">
        <v>318</v>
      </c>
      <c r="V461" t="s">
        <v>104</v>
      </c>
      <c r="X461" t="s">
        <v>95</v>
      </c>
      <c r="Y461" s="17" t="s">
        <v>1303</v>
      </c>
      <c r="Z461">
        <v>11962</v>
      </c>
      <c r="AA461" t="s">
        <v>49</v>
      </c>
      <c r="AB461" t="s">
        <v>56</v>
      </c>
      <c r="AC461" s="5">
        <v>41458.744849537034</v>
      </c>
      <c r="AD461" s="5">
        <v>41492.721168981479</v>
      </c>
      <c r="AE461" t="s">
        <v>58</v>
      </c>
      <c r="AF461" t="s">
        <v>58</v>
      </c>
      <c r="AG461">
        <f>WEEKNUM(AD461)</f>
        <v>32</v>
      </c>
      <c r="AH461" t="s">
        <v>46</v>
      </c>
      <c r="AI461" t="s">
        <v>56</v>
      </c>
      <c r="AJ461" t="s">
        <v>1347</v>
      </c>
      <c r="AK461" s="6" t="str">
        <f t="shared" si="35"/>
        <v>x</v>
      </c>
      <c r="AL461" s="6" t="str">
        <f t="shared" si="36"/>
        <v>x</v>
      </c>
      <c r="AM461" s="6" t="str">
        <f t="shared" si="37"/>
        <v>x</v>
      </c>
      <c r="AN461" s="6" t="str">
        <f t="shared" si="38"/>
        <v>x</v>
      </c>
      <c r="AO461" t="s">
        <v>1413</v>
      </c>
      <c r="AP461" t="s">
        <v>1413</v>
      </c>
      <c r="AQ461" t="s">
        <v>46</v>
      </c>
      <c r="AR461" t="s">
        <v>56</v>
      </c>
      <c r="AS461" t="s">
        <v>1347</v>
      </c>
      <c r="AT461" s="17" t="s">
        <v>1303</v>
      </c>
    </row>
    <row r="462" spans="2:46">
      <c r="B462" t="s">
        <v>2937</v>
      </c>
      <c r="C462" t="s">
        <v>2938</v>
      </c>
      <c r="D462" t="s">
        <v>1188</v>
      </c>
      <c r="E462" t="s">
        <v>50</v>
      </c>
      <c r="F462" t="s">
        <v>4</v>
      </c>
      <c r="I462" t="s">
        <v>2939</v>
      </c>
      <c r="J462" t="s">
        <v>245</v>
      </c>
      <c r="K462" t="s">
        <v>64</v>
      </c>
      <c r="L462" t="s">
        <v>3105</v>
      </c>
      <c r="M462" t="s">
        <v>246</v>
      </c>
      <c r="N462" s="5">
        <v>41646.757141203707</v>
      </c>
      <c r="O462" s="5">
        <v>41458.817511574074</v>
      </c>
      <c r="P462" s="5">
        <v>41646.759282407409</v>
      </c>
      <c r="Q462" t="s">
        <v>166</v>
      </c>
      <c r="R462" t="s">
        <v>1197</v>
      </c>
      <c r="S462" t="s">
        <v>55</v>
      </c>
      <c r="T462" t="s">
        <v>109</v>
      </c>
      <c r="U462" t="s">
        <v>1625</v>
      </c>
      <c r="X462" t="s">
        <v>55</v>
      </c>
      <c r="Y462" s="17" t="s">
        <v>1203</v>
      </c>
      <c r="Z462" t="s">
        <v>1780</v>
      </c>
      <c r="AA462" t="s">
        <v>63</v>
      </c>
      <c r="AB462" t="s">
        <v>74</v>
      </c>
      <c r="AC462" s="5">
        <v>41458.817511574074</v>
      </c>
      <c r="AD462" s="5">
        <v>41646.759293981479</v>
      </c>
      <c r="AE462" t="s">
        <v>58</v>
      </c>
      <c r="AF462" t="s">
        <v>58</v>
      </c>
      <c r="AG462">
        <f>WEEKNUM(AD462)</f>
        <v>2</v>
      </c>
      <c r="AH462" t="s">
        <v>46</v>
      </c>
      <c r="AI462" t="s">
        <v>906</v>
      </c>
      <c r="AJ462" t="s">
        <v>1347</v>
      </c>
      <c r="AK462" s="6" t="str">
        <f t="shared" si="35"/>
        <v>x</v>
      </c>
      <c r="AL462" s="6" t="str">
        <f t="shared" si="36"/>
        <v>x</v>
      </c>
      <c r="AM462" s="6" t="str">
        <f t="shared" si="37"/>
        <v>x</v>
      </c>
      <c r="AN462" s="6" t="str">
        <f t="shared" si="38"/>
        <v>x</v>
      </c>
      <c r="AO462" t="s">
        <v>2937</v>
      </c>
      <c r="AP462" t="s">
        <v>2937</v>
      </c>
      <c r="AQ462" t="s">
        <v>46</v>
      </c>
      <c r="AR462" t="s">
        <v>906</v>
      </c>
      <c r="AS462" t="s">
        <v>1347</v>
      </c>
      <c r="AT462" s="17" t="s">
        <v>1203</v>
      </c>
    </row>
    <row r="463" spans="2:46">
      <c r="B463" t="s">
        <v>1421</v>
      </c>
      <c r="C463" t="s">
        <v>1599</v>
      </c>
      <c r="D463" t="s">
        <v>1188</v>
      </c>
      <c r="E463" t="s">
        <v>50</v>
      </c>
      <c r="F463" t="s">
        <v>69</v>
      </c>
      <c r="H463" t="s">
        <v>1469</v>
      </c>
      <c r="J463" t="s">
        <v>304</v>
      </c>
      <c r="K463" t="s">
        <v>108</v>
      </c>
      <c r="L463" t="s">
        <v>1655</v>
      </c>
      <c r="M463" t="s">
        <v>305</v>
      </c>
      <c r="N463" s="5">
        <v>41478.744629629633</v>
      </c>
      <c r="O463" s="5">
        <v>41465.567569444444</v>
      </c>
      <c r="P463" s="5">
        <v>41617.473460648151</v>
      </c>
      <c r="Q463" t="s">
        <v>99</v>
      </c>
      <c r="R463" t="s">
        <v>54</v>
      </c>
      <c r="S463" t="s">
        <v>55</v>
      </c>
      <c r="T463" t="s">
        <v>109</v>
      </c>
      <c r="U463" t="s">
        <v>307</v>
      </c>
      <c r="V463" t="s">
        <v>104</v>
      </c>
      <c r="W463" t="s">
        <v>308</v>
      </c>
      <c r="X463" t="s">
        <v>305</v>
      </c>
      <c r="Y463" s="9" t="s">
        <v>1398</v>
      </c>
      <c r="Z463">
        <v>11964</v>
      </c>
      <c r="AA463" t="s">
        <v>49</v>
      </c>
      <c r="AB463" t="s">
        <v>74</v>
      </c>
      <c r="AC463" s="5">
        <v>41465.567569444444</v>
      </c>
      <c r="AD463" s="5">
        <v>41617.473460648151</v>
      </c>
      <c r="AE463" t="s">
        <v>309</v>
      </c>
      <c r="AF463" t="s">
        <v>309</v>
      </c>
      <c r="AG463">
        <f>WEEKNUM(AD463)</f>
        <v>50</v>
      </c>
      <c r="AH463" t="s">
        <v>46</v>
      </c>
      <c r="AI463" t="s">
        <v>901</v>
      </c>
      <c r="AJ463" t="s">
        <v>1347</v>
      </c>
      <c r="AK463" s="6" t="str">
        <f t="shared" si="35"/>
        <v>x</v>
      </c>
      <c r="AL463" s="6" t="str">
        <f t="shared" si="36"/>
        <v>x</v>
      </c>
      <c r="AM463" s="6" t="str">
        <f t="shared" si="37"/>
        <v>x</v>
      </c>
      <c r="AN463" s="6" t="str">
        <f t="shared" si="38"/>
        <v>x</v>
      </c>
      <c r="AO463" t="s">
        <v>1421</v>
      </c>
      <c r="AP463" t="s">
        <v>1421</v>
      </c>
      <c r="AQ463" t="s">
        <v>46</v>
      </c>
      <c r="AR463" t="s">
        <v>901</v>
      </c>
      <c r="AS463" t="s">
        <v>1347</v>
      </c>
      <c r="AT463" s="9" t="s">
        <v>1398</v>
      </c>
    </row>
    <row r="464" spans="2:46">
      <c r="B464" t="s">
        <v>1422</v>
      </c>
      <c r="C464" t="s">
        <v>1423</v>
      </c>
      <c r="D464" t="s">
        <v>1188</v>
      </c>
      <c r="E464" t="s">
        <v>50</v>
      </c>
      <c r="F464" t="s">
        <v>4</v>
      </c>
      <c r="I464" t="s">
        <v>1424</v>
      </c>
      <c r="J464" t="s">
        <v>245</v>
      </c>
      <c r="K464" t="s">
        <v>47</v>
      </c>
      <c r="M464" t="s">
        <v>319</v>
      </c>
      <c r="N464" s="5">
        <v>41500.687152777777</v>
      </c>
      <c r="O464" s="5">
        <v>41465.630590277775</v>
      </c>
      <c r="P464" s="5">
        <v>41660.91605324074</v>
      </c>
      <c r="Q464" t="s">
        <v>133</v>
      </c>
      <c r="R464" t="s">
        <v>54</v>
      </c>
      <c r="S464" t="s">
        <v>55</v>
      </c>
      <c r="T464" t="s">
        <v>118</v>
      </c>
      <c r="U464" t="s">
        <v>318</v>
      </c>
      <c r="X464" t="s">
        <v>319</v>
      </c>
      <c r="Y464" s="17" t="s">
        <v>1203</v>
      </c>
      <c r="Z464" t="s">
        <v>1652</v>
      </c>
      <c r="AA464" t="s">
        <v>49</v>
      </c>
      <c r="AB464" t="s">
        <v>74</v>
      </c>
      <c r="AC464" s="5">
        <v>41465.630590277775</v>
      </c>
      <c r="AD464" s="5">
        <v>41660.91605324074</v>
      </c>
      <c r="AE464" t="s">
        <v>220</v>
      </c>
      <c r="AF464" t="s">
        <v>58</v>
      </c>
      <c r="AG464">
        <f>WEEKNUM(AD464)</f>
        <v>4</v>
      </c>
      <c r="AH464" t="s">
        <v>46</v>
      </c>
      <c r="AI464" t="s">
        <v>906</v>
      </c>
      <c r="AJ464" t="s">
        <v>1347</v>
      </c>
      <c r="AK464" s="6" t="str">
        <f t="shared" si="35"/>
        <v>x</v>
      </c>
      <c r="AL464" s="6" t="str">
        <f t="shared" si="36"/>
        <v>x</v>
      </c>
      <c r="AM464" s="6" t="str">
        <f t="shared" si="37"/>
        <v>x</v>
      </c>
      <c r="AN464" s="6" t="str">
        <f t="shared" si="38"/>
        <v>x</v>
      </c>
      <c r="AO464" t="s">
        <v>1422</v>
      </c>
      <c r="AP464" t="s">
        <v>1422</v>
      </c>
      <c r="AQ464" t="s">
        <v>46</v>
      </c>
      <c r="AR464" t="s">
        <v>906</v>
      </c>
      <c r="AS464" t="s">
        <v>1347</v>
      </c>
      <c r="AT464" s="17" t="s">
        <v>1203</v>
      </c>
    </row>
    <row r="465" spans="2:46">
      <c r="B465" t="s">
        <v>1723</v>
      </c>
      <c r="C465" t="s">
        <v>1724</v>
      </c>
      <c r="D465" t="s">
        <v>1188</v>
      </c>
      <c r="E465" t="s">
        <v>50</v>
      </c>
      <c r="F465" t="s">
        <v>4</v>
      </c>
      <c r="J465" t="s">
        <v>245</v>
      </c>
      <c r="K465" t="s">
        <v>64</v>
      </c>
      <c r="M465" t="s">
        <v>439</v>
      </c>
      <c r="N465" s="5">
        <v>41549.61509259259</v>
      </c>
      <c r="O465" s="5">
        <v>41466.425868055558</v>
      </c>
      <c r="P465" s="5">
        <v>41583.008206018516</v>
      </c>
      <c r="Q465" t="s">
        <v>147</v>
      </c>
      <c r="R465" t="s">
        <v>54</v>
      </c>
      <c r="S465" t="s">
        <v>55</v>
      </c>
      <c r="T465" t="s">
        <v>74</v>
      </c>
      <c r="U465" t="s">
        <v>375</v>
      </c>
      <c r="X465" t="s">
        <v>319</v>
      </c>
      <c r="Y465" s="17" t="s">
        <v>1203</v>
      </c>
      <c r="Z465" t="s">
        <v>1686</v>
      </c>
      <c r="AA465" t="s">
        <v>63</v>
      </c>
      <c r="AB465" t="s">
        <v>74</v>
      </c>
      <c r="AC465" s="5">
        <v>41466.425868055558</v>
      </c>
      <c r="AD465" s="5">
        <v>41583.782071759262</v>
      </c>
      <c r="AE465" t="s">
        <v>58</v>
      </c>
      <c r="AF465" t="s">
        <v>58</v>
      </c>
      <c r="AG465">
        <f>WEEKNUM(AD465)</f>
        <v>45</v>
      </c>
      <c r="AH465" t="s">
        <v>46</v>
      </c>
      <c r="AI465" t="s">
        <v>906</v>
      </c>
      <c r="AJ465" t="s">
        <v>1347</v>
      </c>
      <c r="AK465" s="6" t="str">
        <f t="shared" si="35"/>
        <v>x</v>
      </c>
      <c r="AL465" s="6" t="str">
        <f t="shared" si="36"/>
        <v>x</v>
      </c>
      <c r="AM465" s="6" t="str">
        <f t="shared" si="37"/>
        <v>x</v>
      </c>
      <c r="AN465" s="6" t="str">
        <f t="shared" si="38"/>
        <v>x</v>
      </c>
      <c r="AO465" t="s">
        <v>1723</v>
      </c>
      <c r="AP465" t="s">
        <v>1723</v>
      </c>
      <c r="AQ465" t="s">
        <v>46</v>
      </c>
      <c r="AR465" t="s">
        <v>906</v>
      </c>
      <c r="AS465" t="s">
        <v>1347</v>
      </c>
      <c r="AT465" s="17" t="s">
        <v>1203</v>
      </c>
    </row>
    <row r="466" spans="2:46">
      <c r="B466" t="s">
        <v>1425</v>
      </c>
      <c r="C466" t="s">
        <v>1426</v>
      </c>
      <c r="D466" t="s">
        <v>1188</v>
      </c>
      <c r="E466" t="s">
        <v>50</v>
      </c>
      <c r="F466" t="s">
        <v>4</v>
      </c>
      <c r="I466" t="s">
        <v>1427</v>
      </c>
      <c r="J466" t="s">
        <v>130</v>
      </c>
      <c r="K466" t="s">
        <v>47</v>
      </c>
      <c r="M466" t="s">
        <v>246</v>
      </c>
      <c r="N466" s="5">
        <v>41470.571423611109</v>
      </c>
      <c r="O466" s="5">
        <v>41466.646539351852</v>
      </c>
      <c r="P466" s="5">
        <v>41499.689826388887</v>
      </c>
      <c r="Q466" t="s">
        <v>133</v>
      </c>
      <c r="R466" t="s">
        <v>54</v>
      </c>
      <c r="S466" t="s">
        <v>55</v>
      </c>
      <c r="T466" t="s">
        <v>109</v>
      </c>
      <c r="U466" t="s">
        <v>320</v>
      </c>
      <c r="V466" t="s">
        <v>104</v>
      </c>
      <c r="X466" t="s">
        <v>131</v>
      </c>
      <c r="Y466" s="17" t="s">
        <v>1303</v>
      </c>
      <c r="Z466" t="s">
        <v>1534</v>
      </c>
      <c r="AA466" t="s">
        <v>49</v>
      </c>
      <c r="AB466" t="s">
        <v>74</v>
      </c>
      <c r="AC466" s="5">
        <v>41466.646539351852</v>
      </c>
      <c r="AD466" s="5">
        <v>41499.730081018519</v>
      </c>
      <c r="AE466" t="s">
        <v>58</v>
      </c>
      <c r="AF466" t="s">
        <v>58</v>
      </c>
      <c r="AG466">
        <f>WEEKNUM(AD466)</f>
        <v>33</v>
      </c>
      <c r="AH466" t="s">
        <v>46</v>
      </c>
      <c r="AI466" t="s">
        <v>906</v>
      </c>
      <c r="AJ466" t="s">
        <v>1347</v>
      </c>
      <c r="AK466" s="6" t="str">
        <f t="shared" si="35"/>
        <v>x</v>
      </c>
      <c r="AL466" s="6" t="str">
        <f t="shared" si="36"/>
        <v>x</v>
      </c>
      <c r="AM466" s="6" t="str">
        <f t="shared" si="37"/>
        <v>x</v>
      </c>
      <c r="AN466" s="6" t="str">
        <f t="shared" si="38"/>
        <v>x</v>
      </c>
      <c r="AO466" t="s">
        <v>1425</v>
      </c>
      <c r="AP466" t="s">
        <v>1425</v>
      </c>
      <c r="AQ466" t="s">
        <v>46</v>
      </c>
      <c r="AR466" t="s">
        <v>906</v>
      </c>
      <c r="AS466" t="s">
        <v>1347</v>
      </c>
      <c r="AT466" s="17" t="s">
        <v>1303</v>
      </c>
    </row>
    <row r="467" spans="2:46">
      <c r="B467" t="s">
        <v>1434</v>
      </c>
      <c r="C467" t="s">
        <v>1435</v>
      </c>
      <c r="D467" t="s">
        <v>71</v>
      </c>
      <c r="E467" t="s">
        <v>68</v>
      </c>
      <c r="F467" t="s">
        <v>4</v>
      </c>
      <c r="G467" t="s">
        <v>46</v>
      </c>
      <c r="I467" t="s">
        <v>1436</v>
      </c>
      <c r="J467" t="s">
        <v>37</v>
      </c>
      <c r="K467" t="s">
        <v>38</v>
      </c>
      <c r="M467" t="s">
        <v>98</v>
      </c>
      <c r="N467" s="5">
        <v>41471.718587962961</v>
      </c>
      <c r="O467" s="5">
        <v>41470.578159722223</v>
      </c>
      <c r="P467" s="5">
        <v>41478.692743055559</v>
      </c>
      <c r="Q467" t="s">
        <v>173</v>
      </c>
      <c r="R467" t="s">
        <v>54</v>
      </c>
      <c r="T467" t="s">
        <v>56</v>
      </c>
      <c r="U467" t="s">
        <v>62</v>
      </c>
      <c r="V467" t="s">
        <v>104</v>
      </c>
      <c r="X467" t="s">
        <v>98</v>
      </c>
      <c r="Y467" s="17" t="s">
        <v>1117</v>
      </c>
      <c r="Z467" s="9">
        <v>11962</v>
      </c>
      <c r="AA467" s="9" t="s">
        <v>42</v>
      </c>
      <c r="AB467" s="9" t="s">
        <v>56</v>
      </c>
      <c r="AC467" s="43">
        <v>41470.578159722223</v>
      </c>
      <c r="AD467" s="5"/>
      <c r="AE467" t="s">
        <v>58</v>
      </c>
      <c r="AF467" t="s">
        <v>58</v>
      </c>
      <c r="AG467">
        <f>WEEKNUM(AD467)</f>
        <v>0</v>
      </c>
      <c r="AH467" t="s">
        <v>46</v>
      </c>
      <c r="AI467" t="s">
        <v>56</v>
      </c>
      <c r="AJ467" t="s">
        <v>1347</v>
      </c>
      <c r="AK467" s="6" t="str">
        <f t="shared" si="35"/>
        <v>x</v>
      </c>
      <c r="AL467" s="6" t="str">
        <f t="shared" si="36"/>
        <v>x</v>
      </c>
      <c r="AM467" s="6" t="str">
        <f t="shared" si="37"/>
        <v>x</v>
      </c>
      <c r="AN467" s="6" t="str">
        <f t="shared" si="38"/>
        <v>x</v>
      </c>
      <c r="AO467" t="s">
        <v>1434</v>
      </c>
      <c r="AP467" t="s">
        <v>1434</v>
      </c>
      <c r="AQ467" t="s">
        <v>46</v>
      </c>
      <c r="AR467" t="s">
        <v>56</v>
      </c>
      <c r="AS467" t="s">
        <v>1347</v>
      </c>
      <c r="AT467" s="17" t="s">
        <v>1117</v>
      </c>
    </row>
    <row r="468" spans="2:46">
      <c r="B468" t="s">
        <v>1438</v>
      </c>
      <c r="C468" t="s">
        <v>1600</v>
      </c>
      <c r="D468" t="s">
        <v>1188</v>
      </c>
      <c r="E468" t="s">
        <v>50</v>
      </c>
      <c r="F468" t="s">
        <v>69</v>
      </c>
      <c r="H468" t="s">
        <v>1513</v>
      </c>
      <c r="J468" t="s">
        <v>304</v>
      </c>
      <c r="K468" t="s">
        <v>47</v>
      </c>
      <c r="L468" t="s">
        <v>1655</v>
      </c>
      <c r="M468" t="s">
        <v>305</v>
      </c>
      <c r="N468" s="5">
        <v>41478.753541666665</v>
      </c>
      <c r="O468" s="5">
        <v>41472.577407407407</v>
      </c>
      <c r="P468" s="5">
        <v>41617.473854166667</v>
      </c>
      <c r="Q468" t="s">
        <v>133</v>
      </c>
      <c r="R468" t="s">
        <v>54</v>
      </c>
      <c r="S468" t="s">
        <v>55</v>
      </c>
      <c r="T468" t="s">
        <v>109</v>
      </c>
      <c r="U468" t="s">
        <v>307</v>
      </c>
      <c r="V468" t="s">
        <v>104</v>
      </c>
      <c r="W468" t="s">
        <v>308</v>
      </c>
      <c r="X468" t="s">
        <v>305</v>
      </c>
      <c r="Y468" s="17" t="s">
        <v>1398</v>
      </c>
      <c r="Z468">
        <v>11964</v>
      </c>
      <c r="AA468" t="s">
        <v>49</v>
      </c>
      <c r="AB468" t="s">
        <v>74</v>
      </c>
      <c r="AC468" s="5">
        <v>41472.577407407407</v>
      </c>
      <c r="AD468" s="5">
        <v>41617.473854166667</v>
      </c>
      <c r="AE468" t="s">
        <v>309</v>
      </c>
      <c r="AF468" t="s">
        <v>309</v>
      </c>
      <c r="AG468">
        <f>WEEKNUM(AD468)</f>
        <v>50</v>
      </c>
      <c r="AH468" t="s">
        <v>46</v>
      </c>
      <c r="AI468" t="s">
        <v>901</v>
      </c>
      <c r="AJ468" t="s">
        <v>1347</v>
      </c>
      <c r="AK468" s="6" t="str">
        <f t="shared" si="35"/>
        <v>x</v>
      </c>
      <c r="AL468" s="6" t="str">
        <f t="shared" si="36"/>
        <v>x</v>
      </c>
      <c r="AM468" s="6" t="str">
        <f t="shared" si="37"/>
        <v>x</v>
      </c>
      <c r="AN468" s="6" t="str">
        <f t="shared" si="38"/>
        <v>x</v>
      </c>
      <c r="AO468" t="s">
        <v>1438</v>
      </c>
      <c r="AP468" t="s">
        <v>1438</v>
      </c>
      <c r="AQ468" t="s">
        <v>46</v>
      </c>
      <c r="AR468" t="s">
        <v>901</v>
      </c>
      <c r="AS468" t="s">
        <v>1347</v>
      </c>
      <c r="AT468" s="17" t="s">
        <v>1398</v>
      </c>
    </row>
    <row r="469" spans="2:46">
      <c r="B469" t="s">
        <v>1443</v>
      </c>
      <c r="C469" t="s">
        <v>1444</v>
      </c>
      <c r="D469" t="s">
        <v>1188</v>
      </c>
      <c r="E469" t="s">
        <v>50</v>
      </c>
      <c r="F469" t="s">
        <v>4</v>
      </c>
      <c r="G469" t="s">
        <v>46</v>
      </c>
      <c r="I469" t="s">
        <v>1393</v>
      </c>
      <c r="J469" t="s">
        <v>37</v>
      </c>
      <c r="K469" t="s">
        <v>47</v>
      </c>
      <c r="M469" t="s">
        <v>57</v>
      </c>
      <c r="N469" s="5">
        <v>41474.495520833334</v>
      </c>
      <c r="O469" s="5">
        <v>41474.483981481484</v>
      </c>
      <c r="P469" s="5">
        <v>41540.481400462966</v>
      </c>
      <c r="Q469" t="s">
        <v>133</v>
      </c>
      <c r="R469" t="s">
        <v>54</v>
      </c>
      <c r="S469" t="s">
        <v>55</v>
      </c>
      <c r="T469" t="s">
        <v>56</v>
      </c>
      <c r="U469" t="s">
        <v>62</v>
      </c>
      <c r="V469" t="s">
        <v>104</v>
      </c>
      <c r="X469" t="s">
        <v>57</v>
      </c>
      <c r="Y469" s="17" t="s">
        <v>1304</v>
      </c>
      <c r="Z469">
        <v>11962</v>
      </c>
      <c r="AA469" t="s">
        <v>49</v>
      </c>
      <c r="AB469" t="s">
        <v>56</v>
      </c>
      <c r="AC469" s="5">
        <v>41474.483981481484</v>
      </c>
      <c r="AD469" s="5">
        <v>41540.481400462966</v>
      </c>
      <c r="AE469" t="s">
        <v>58</v>
      </c>
      <c r="AF469" t="s">
        <v>58</v>
      </c>
      <c r="AG469">
        <f>WEEKNUM(AD469)</f>
        <v>39</v>
      </c>
      <c r="AH469" t="s">
        <v>46</v>
      </c>
      <c r="AI469" t="s">
        <v>56</v>
      </c>
      <c r="AJ469" t="s">
        <v>1347</v>
      </c>
      <c r="AK469" s="6" t="str">
        <f t="shared" si="35"/>
        <v>x</v>
      </c>
      <c r="AL469" s="6" t="str">
        <f t="shared" si="36"/>
        <v>x</v>
      </c>
      <c r="AM469" s="6" t="str">
        <f t="shared" si="37"/>
        <v>x</v>
      </c>
      <c r="AN469" s="6" t="str">
        <f t="shared" si="38"/>
        <v>x</v>
      </c>
      <c r="AO469" t="s">
        <v>1443</v>
      </c>
      <c r="AP469" t="s">
        <v>1443</v>
      </c>
      <c r="AQ469" t="s">
        <v>46</v>
      </c>
      <c r="AR469" t="s">
        <v>56</v>
      </c>
      <c r="AS469" t="s">
        <v>1347</v>
      </c>
      <c r="AT469" s="17" t="s">
        <v>1304</v>
      </c>
    </row>
    <row r="470" spans="2:46">
      <c r="B470" t="s">
        <v>1445</v>
      </c>
      <c r="C470" t="s">
        <v>1446</v>
      </c>
      <c r="D470" t="s">
        <v>1188</v>
      </c>
      <c r="E470" t="s">
        <v>50</v>
      </c>
      <c r="F470" t="s">
        <v>4</v>
      </c>
      <c r="I470" t="s">
        <v>1642</v>
      </c>
      <c r="J470" t="s">
        <v>130</v>
      </c>
      <c r="K470" t="s">
        <v>108</v>
      </c>
      <c r="L470" t="s">
        <v>1060</v>
      </c>
      <c r="M470" t="s">
        <v>131</v>
      </c>
      <c r="N470" s="5">
        <v>41540.513240740744</v>
      </c>
      <c r="O470" s="5">
        <v>41474.544548611113</v>
      </c>
      <c r="P470" s="5">
        <v>41667.628078703703</v>
      </c>
      <c r="Q470" t="s">
        <v>173</v>
      </c>
      <c r="R470" t="s">
        <v>54</v>
      </c>
      <c r="S470" t="s">
        <v>55</v>
      </c>
      <c r="T470" t="s">
        <v>109</v>
      </c>
      <c r="U470" t="s">
        <v>320</v>
      </c>
      <c r="V470" t="s">
        <v>104</v>
      </c>
      <c r="X470" t="s">
        <v>131</v>
      </c>
      <c r="Y470" s="17" t="s">
        <v>1304</v>
      </c>
      <c r="Z470" t="s">
        <v>1766</v>
      </c>
      <c r="AA470" t="s">
        <v>49</v>
      </c>
      <c r="AB470" t="s">
        <v>74</v>
      </c>
      <c r="AC470" s="5">
        <v>41474.544548611113</v>
      </c>
      <c r="AD470" s="5">
        <v>41667.628078703703</v>
      </c>
      <c r="AE470" t="s">
        <v>58</v>
      </c>
      <c r="AF470" t="s">
        <v>58</v>
      </c>
      <c r="AG470">
        <f>WEEKNUM(AD470)</f>
        <v>5</v>
      </c>
      <c r="AH470" t="s">
        <v>46</v>
      </c>
      <c r="AI470" t="s">
        <v>906</v>
      </c>
      <c r="AJ470" t="s">
        <v>1347</v>
      </c>
      <c r="AK470" s="6" t="str">
        <f t="shared" si="35"/>
        <v>x</v>
      </c>
      <c r="AL470" s="6" t="str">
        <f t="shared" si="36"/>
        <v>x</v>
      </c>
      <c r="AM470" s="6" t="str">
        <f t="shared" si="37"/>
        <v>x</v>
      </c>
      <c r="AN470" s="6" t="str">
        <f t="shared" si="38"/>
        <v>x</v>
      </c>
      <c r="AO470" t="s">
        <v>1445</v>
      </c>
      <c r="AP470" t="s">
        <v>1445</v>
      </c>
      <c r="AQ470" t="s">
        <v>46</v>
      </c>
      <c r="AR470" t="s">
        <v>906</v>
      </c>
      <c r="AS470" t="s">
        <v>1347</v>
      </c>
      <c r="AT470" s="17" t="s">
        <v>1304</v>
      </c>
    </row>
    <row r="471" spans="2:46">
      <c r="B471" t="s">
        <v>1447</v>
      </c>
      <c r="C471" t="s">
        <v>3017</v>
      </c>
      <c r="D471" t="s">
        <v>1188</v>
      </c>
      <c r="E471" t="s">
        <v>50</v>
      </c>
      <c r="F471" t="s">
        <v>4</v>
      </c>
      <c r="G471" t="s">
        <v>46</v>
      </c>
      <c r="I471" t="s">
        <v>1631</v>
      </c>
      <c r="J471" t="s">
        <v>37</v>
      </c>
      <c r="K471" t="s">
        <v>47</v>
      </c>
      <c r="L471">
        <v>639</v>
      </c>
      <c r="M471" t="s">
        <v>60</v>
      </c>
      <c r="N471" s="5">
        <v>41475.561608796299</v>
      </c>
      <c r="O471" s="5">
        <v>41474.616597222222</v>
      </c>
      <c r="P471" s="5">
        <v>41677.492685185185</v>
      </c>
      <c r="Q471" t="s">
        <v>147</v>
      </c>
      <c r="R471" t="s">
        <v>54</v>
      </c>
      <c r="S471" t="s">
        <v>55</v>
      </c>
      <c r="T471" t="s">
        <v>56</v>
      </c>
      <c r="U471" t="s">
        <v>62</v>
      </c>
      <c r="V471" t="s">
        <v>104</v>
      </c>
      <c r="X471" t="s">
        <v>60</v>
      </c>
      <c r="Y471" s="17" t="s">
        <v>1117</v>
      </c>
      <c r="Z471">
        <v>11988</v>
      </c>
      <c r="AA471" t="s">
        <v>49</v>
      </c>
      <c r="AB471" t="s">
        <v>56</v>
      </c>
      <c r="AC471" s="5">
        <v>41474.616597222222</v>
      </c>
      <c r="AD471" s="5">
        <v>41677.492685185185</v>
      </c>
      <c r="AE471" t="s">
        <v>58</v>
      </c>
      <c r="AF471" t="s">
        <v>58</v>
      </c>
      <c r="AG471">
        <f>WEEKNUM(AD471)</f>
        <v>6</v>
      </c>
      <c r="AH471" t="s">
        <v>46</v>
      </c>
      <c r="AI471" t="s">
        <v>56</v>
      </c>
      <c r="AJ471" t="s">
        <v>1347</v>
      </c>
      <c r="AK471" s="6" t="str">
        <f t="shared" si="35"/>
        <v>x</v>
      </c>
      <c r="AL471" s="6" t="str">
        <f t="shared" si="36"/>
        <v>x</v>
      </c>
      <c r="AM471" s="6" t="str">
        <f t="shared" si="37"/>
        <v>x</v>
      </c>
      <c r="AN471" s="6" t="str">
        <f t="shared" si="38"/>
        <v>x</v>
      </c>
      <c r="AO471" t="s">
        <v>1447</v>
      </c>
      <c r="AP471" t="s">
        <v>1447</v>
      </c>
      <c r="AQ471" t="s">
        <v>46</v>
      </c>
      <c r="AR471" t="s">
        <v>56</v>
      </c>
      <c r="AS471" t="s">
        <v>1347</v>
      </c>
      <c r="AT471" s="17" t="s">
        <v>1117</v>
      </c>
    </row>
    <row r="472" spans="2:46">
      <c r="B472" t="s">
        <v>1448</v>
      </c>
      <c r="C472" t="s">
        <v>1449</v>
      </c>
      <c r="D472" t="s">
        <v>1188</v>
      </c>
      <c r="E472" t="s">
        <v>50</v>
      </c>
      <c r="F472" t="s">
        <v>4</v>
      </c>
      <c r="J472" t="s">
        <v>72</v>
      </c>
      <c r="K472" t="s">
        <v>47</v>
      </c>
      <c r="M472" t="s">
        <v>321</v>
      </c>
      <c r="N472" s="5">
        <v>41477.383310185185</v>
      </c>
      <c r="O472" s="5">
        <v>41474.623159722221</v>
      </c>
      <c r="P472" s="5">
        <v>41547.712581018517</v>
      </c>
      <c r="Q472" t="s">
        <v>99</v>
      </c>
      <c r="R472" t="s">
        <v>326</v>
      </c>
      <c r="S472" t="s">
        <v>55</v>
      </c>
      <c r="T472" t="s">
        <v>118</v>
      </c>
      <c r="U472" t="s">
        <v>244</v>
      </c>
      <c r="X472" t="s">
        <v>209</v>
      </c>
      <c r="Y472" s="17" t="s">
        <v>1164</v>
      </c>
      <c r="AA472" t="s">
        <v>49</v>
      </c>
      <c r="AB472" t="s">
        <v>74</v>
      </c>
      <c r="AC472" s="5">
        <v>41474.623159722221</v>
      </c>
      <c r="AD472" s="5">
        <v>41547.712581018517</v>
      </c>
      <c r="AE472" t="s">
        <v>220</v>
      </c>
      <c r="AF472" t="s">
        <v>220</v>
      </c>
      <c r="AG472">
        <f>WEEKNUM(AD472)</f>
        <v>40</v>
      </c>
      <c r="AH472" t="s">
        <v>46</v>
      </c>
      <c r="AI472" t="s">
        <v>902</v>
      </c>
      <c r="AJ472" t="s">
        <v>1347</v>
      </c>
      <c r="AK472" s="6" t="str">
        <f t="shared" si="35"/>
        <v>x</v>
      </c>
      <c r="AL472" s="6" t="str">
        <f t="shared" si="36"/>
        <v>x</v>
      </c>
      <c r="AM472" s="6" t="str">
        <f t="shared" si="37"/>
        <v>x</v>
      </c>
      <c r="AN472" s="6" t="str">
        <f t="shared" si="38"/>
        <v>x</v>
      </c>
      <c r="AO472" t="s">
        <v>1448</v>
      </c>
      <c r="AP472" t="s">
        <v>1448</v>
      </c>
      <c r="AQ472" t="s">
        <v>46</v>
      </c>
      <c r="AR472" t="s">
        <v>902</v>
      </c>
      <c r="AS472" t="s">
        <v>1573</v>
      </c>
      <c r="AT472" s="17" t="s">
        <v>1164</v>
      </c>
    </row>
    <row r="473" spans="2:46">
      <c r="B473" t="s">
        <v>1450</v>
      </c>
      <c r="C473" t="s">
        <v>1451</v>
      </c>
      <c r="D473" t="s">
        <v>1188</v>
      </c>
      <c r="E473" t="s">
        <v>50</v>
      </c>
      <c r="F473" t="s">
        <v>4</v>
      </c>
      <c r="G473" t="s">
        <v>46</v>
      </c>
      <c r="I473" t="s">
        <v>1393</v>
      </c>
      <c r="J473" t="s">
        <v>37</v>
      </c>
      <c r="K473" t="s">
        <v>47</v>
      </c>
      <c r="M473" t="s">
        <v>57</v>
      </c>
      <c r="N473" s="5">
        <v>41475.562951388885</v>
      </c>
      <c r="O473" s="5">
        <v>41475.328831018516</v>
      </c>
      <c r="P473" s="5">
        <v>41652.581655092596</v>
      </c>
      <c r="Q473" t="s">
        <v>133</v>
      </c>
      <c r="R473" t="s">
        <v>54</v>
      </c>
      <c r="S473" t="s">
        <v>55</v>
      </c>
      <c r="T473" t="s">
        <v>56</v>
      </c>
      <c r="U473" t="s">
        <v>62</v>
      </c>
      <c r="V473" t="s">
        <v>104</v>
      </c>
      <c r="X473" t="s">
        <v>57</v>
      </c>
      <c r="Y473" s="17" t="s">
        <v>1309</v>
      </c>
      <c r="Z473">
        <v>11962</v>
      </c>
      <c r="AA473" t="s">
        <v>49</v>
      </c>
      <c r="AB473" t="s">
        <v>56</v>
      </c>
      <c r="AC473" s="5">
        <v>41475.328831018516</v>
      </c>
      <c r="AD473" s="5">
        <v>41652.581655092596</v>
      </c>
      <c r="AE473" t="s">
        <v>58</v>
      </c>
      <c r="AF473" t="s">
        <v>58</v>
      </c>
      <c r="AG473">
        <f>WEEKNUM(AD473)</f>
        <v>3</v>
      </c>
      <c r="AH473" t="s">
        <v>46</v>
      </c>
      <c r="AI473" t="s">
        <v>56</v>
      </c>
      <c r="AJ473" t="s">
        <v>1573</v>
      </c>
      <c r="AK473" s="6" t="str">
        <f t="shared" si="35"/>
        <v>x</v>
      </c>
      <c r="AL473" s="6" t="str">
        <f t="shared" si="36"/>
        <v>x</v>
      </c>
      <c r="AM473" s="6" t="str">
        <f t="shared" si="37"/>
        <v>x</v>
      </c>
      <c r="AN473" s="6" t="str">
        <f t="shared" si="38"/>
        <v>x</v>
      </c>
      <c r="AO473" t="s">
        <v>1450</v>
      </c>
      <c r="AP473" t="s">
        <v>1450</v>
      </c>
      <c r="AQ473" t="s">
        <v>46</v>
      </c>
      <c r="AR473" t="s">
        <v>56</v>
      </c>
      <c r="AS473" t="s">
        <v>1347</v>
      </c>
      <c r="AT473" s="17" t="s">
        <v>1309</v>
      </c>
    </row>
    <row r="474" spans="2:46">
      <c r="B474" t="s">
        <v>1452</v>
      </c>
      <c r="C474" t="s">
        <v>1453</v>
      </c>
      <c r="D474" t="s">
        <v>1188</v>
      </c>
      <c r="E474" t="s">
        <v>50</v>
      </c>
      <c r="F474" t="s">
        <v>4</v>
      </c>
      <c r="J474" t="s">
        <v>245</v>
      </c>
      <c r="K474" t="s">
        <v>38</v>
      </c>
      <c r="M474" t="s">
        <v>248</v>
      </c>
      <c r="N474" s="5">
        <v>41477.597766203704</v>
      </c>
      <c r="O474" s="5">
        <v>41477.455567129633</v>
      </c>
      <c r="P474" s="5">
        <v>41488.39707175926</v>
      </c>
      <c r="Q474" t="s">
        <v>147</v>
      </c>
      <c r="R474" t="s">
        <v>54</v>
      </c>
      <c r="S474" t="s">
        <v>55</v>
      </c>
      <c r="T474" t="s">
        <v>74</v>
      </c>
      <c r="U474" t="s">
        <v>422</v>
      </c>
      <c r="V474" t="s">
        <v>104</v>
      </c>
      <c r="X474" t="s">
        <v>248</v>
      </c>
      <c r="Y474" s="17" t="s">
        <v>1303</v>
      </c>
      <c r="AA474" t="s">
        <v>49</v>
      </c>
      <c r="AB474" t="s">
        <v>74</v>
      </c>
      <c r="AC474" s="5">
        <v>41477.455567129633</v>
      </c>
      <c r="AD474" s="5">
        <v>41488.39707175926</v>
      </c>
      <c r="AE474" t="s">
        <v>45</v>
      </c>
      <c r="AF474" t="s">
        <v>45</v>
      </c>
      <c r="AG474">
        <f>WEEKNUM(AD474)</f>
        <v>31</v>
      </c>
      <c r="AH474" t="s">
        <v>46</v>
      </c>
      <c r="AI474" t="s">
        <v>890</v>
      </c>
      <c r="AJ474" t="s">
        <v>1347</v>
      </c>
      <c r="AK474" s="6" t="str">
        <f t="shared" si="35"/>
        <v>x</v>
      </c>
      <c r="AL474" s="6" t="str">
        <f t="shared" si="36"/>
        <v>x</v>
      </c>
      <c r="AM474" s="6" t="str">
        <f t="shared" si="37"/>
        <v>x</v>
      </c>
      <c r="AN474" s="6" t="str">
        <f t="shared" si="38"/>
        <v>x</v>
      </c>
      <c r="AO474" t="s">
        <v>1452</v>
      </c>
      <c r="AP474" t="s">
        <v>1452</v>
      </c>
      <c r="AQ474" t="s">
        <v>46</v>
      </c>
      <c r="AR474" t="s">
        <v>890</v>
      </c>
      <c r="AS474" t="s">
        <v>1339</v>
      </c>
      <c r="AT474" s="17" t="s">
        <v>1303</v>
      </c>
    </row>
    <row r="475" spans="2:46">
      <c r="B475" t="s">
        <v>1454</v>
      </c>
      <c r="C475" t="s">
        <v>1455</v>
      </c>
      <c r="D475" t="s">
        <v>1188</v>
      </c>
      <c r="E475" t="s">
        <v>50</v>
      </c>
      <c r="F475" t="s">
        <v>4</v>
      </c>
      <c r="I475" t="s">
        <v>130</v>
      </c>
      <c r="J475" t="s">
        <v>130</v>
      </c>
      <c r="K475" t="s">
        <v>38</v>
      </c>
      <c r="M475" t="s">
        <v>1685</v>
      </c>
      <c r="N475" s="5">
        <v>41541.600347222222</v>
      </c>
      <c r="O475" s="5">
        <v>41477.480358796296</v>
      </c>
      <c r="P475" s="5">
        <v>41652.712800925925</v>
      </c>
      <c r="Q475" t="s">
        <v>99</v>
      </c>
      <c r="R475" t="s">
        <v>326</v>
      </c>
      <c r="S475" t="s">
        <v>55</v>
      </c>
      <c r="T475" t="s">
        <v>74</v>
      </c>
      <c r="U475" t="s">
        <v>270</v>
      </c>
      <c r="V475" t="s">
        <v>104</v>
      </c>
      <c r="X475" t="s">
        <v>271</v>
      </c>
      <c r="Y475" s="17" t="s">
        <v>1304</v>
      </c>
      <c r="Z475" t="s">
        <v>1767</v>
      </c>
      <c r="AA475" t="s">
        <v>63</v>
      </c>
      <c r="AB475" t="s">
        <v>74</v>
      </c>
      <c r="AC475" s="5">
        <v>41477.480358796296</v>
      </c>
      <c r="AD475" s="5">
        <v>41652.712800925925</v>
      </c>
      <c r="AE475" t="s">
        <v>45</v>
      </c>
      <c r="AF475" t="s">
        <v>58</v>
      </c>
      <c r="AG475">
        <f>WEEKNUM(AD475)</f>
        <v>3</v>
      </c>
      <c r="AH475" t="s">
        <v>46</v>
      </c>
      <c r="AI475" t="s">
        <v>903</v>
      </c>
      <c r="AJ475" t="s">
        <v>1339</v>
      </c>
      <c r="AK475" s="6" t="str">
        <f t="shared" si="35"/>
        <v>x</v>
      </c>
      <c r="AL475" s="6" t="str">
        <f t="shared" si="36"/>
        <v>x</v>
      </c>
      <c r="AM475" s="6" t="str">
        <f t="shared" si="37"/>
        <v>x</v>
      </c>
      <c r="AN475" s="6" t="str">
        <f t="shared" si="38"/>
        <v>x</v>
      </c>
      <c r="AO475" t="s">
        <v>1454</v>
      </c>
      <c r="AP475" t="s">
        <v>1454</v>
      </c>
      <c r="AQ475" t="s">
        <v>46</v>
      </c>
      <c r="AR475" t="s">
        <v>903</v>
      </c>
      <c r="AS475" t="s">
        <v>1337</v>
      </c>
      <c r="AT475" s="17" t="s">
        <v>1304</v>
      </c>
    </row>
    <row r="476" spans="2:46">
      <c r="B476" t="s">
        <v>1456</v>
      </c>
      <c r="C476" t="s">
        <v>1457</v>
      </c>
      <c r="D476" t="s">
        <v>1188</v>
      </c>
      <c r="E476" t="s">
        <v>50</v>
      </c>
      <c r="F476" t="s">
        <v>4</v>
      </c>
      <c r="J476" t="s">
        <v>84</v>
      </c>
      <c r="K476" t="s">
        <v>38</v>
      </c>
      <c r="M476" t="s">
        <v>269</v>
      </c>
      <c r="N476" s="5">
        <v>41480.473124999997</v>
      </c>
      <c r="O476" s="5">
        <v>41478.67255787037</v>
      </c>
      <c r="P476" s="5">
        <v>41516.560497685183</v>
      </c>
      <c r="Q476" t="s">
        <v>133</v>
      </c>
      <c r="R476" t="s">
        <v>54</v>
      </c>
      <c r="S476" t="s">
        <v>55</v>
      </c>
      <c r="T476" t="s">
        <v>118</v>
      </c>
      <c r="U476" t="s">
        <v>218</v>
      </c>
      <c r="X476" t="s">
        <v>191</v>
      </c>
      <c r="Y476" s="17" t="s">
        <v>1164</v>
      </c>
      <c r="AA476" t="s">
        <v>42</v>
      </c>
      <c r="AB476" t="s">
        <v>74</v>
      </c>
      <c r="AC476" s="5">
        <v>41478.67255787037</v>
      </c>
      <c r="AD476" s="5">
        <v>41516.560497685183</v>
      </c>
      <c r="AE476" t="s">
        <v>220</v>
      </c>
      <c r="AF476" t="s">
        <v>220</v>
      </c>
      <c r="AG476">
        <f>WEEKNUM(AD476)</f>
        <v>35</v>
      </c>
      <c r="AH476" t="s">
        <v>46</v>
      </c>
      <c r="AI476" t="s">
        <v>902</v>
      </c>
      <c r="AJ476" t="s">
        <v>1337</v>
      </c>
      <c r="AK476" s="6" t="str">
        <f t="shared" si="35"/>
        <v>x</v>
      </c>
      <c r="AL476" s="6" t="str">
        <f t="shared" si="36"/>
        <v>x</v>
      </c>
      <c r="AM476" s="6" t="str">
        <f t="shared" si="37"/>
        <v>x</v>
      </c>
      <c r="AN476" s="6" t="str">
        <f t="shared" si="38"/>
        <v>x</v>
      </c>
      <c r="AO476" t="s">
        <v>1456</v>
      </c>
      <c r="AP476" t="s">
        <v>1456</v>
      </c>
      <c r="AQ476" t="s">
        <v>46</v>
      </c>
      <c r="AR476" t="s">
        <v>902</v>
      </c>
      <c r="AS476" t="s">
        <v>1569</v>
      </c>
      <c r="AT476" s="17" t="s">
        <v>1164</v>
      </c>
    </row>
    <row r="477" spans="2:46">
      <c r="B477" t="s">
        <v>1458</v>
      </c>
      <c r="C477" t="s">
        <v>1459</v>
      </c>
      <c r="D477" t="s">
        <v>1188</v>
      </c>
      <c r="E477" t="s">
        <v>50</v>
      </c>
      <c r="F477" t="s">
        <v>4</v>
      </c>
      <c r="J477" t="s">
        <v>84</v>
      </c>
      <c r="K477" t="s">
        <v>38</v>
      </c>
      <c r="L477">
        <v>3234</v>
      </c>
      <c r="M477" t="s">
        <v>321</v>
      </c>
      <c r="N477" s="5">
        <v>41480.471932870372</v>
      </c>
      <c r="O477" s="5">
        <v>41478.699872685182</v>
      </c>
      <c r="P477" s="5">
        <v>41516.68855324074</v>
      </c>
      <c r="Q477" t="s">
        <v>133</v>
      </c>
      <c r="R477" t="s">
        <v>54</v>
      </c>
      <c r="S477" t="s">
        <v>55</v>
      </c>
      <c r="T477" t="s">
        <v>118</v>
      </c>
      <c r="U477" t="s">
        <v>318</v>
      </c>
      <c r="X477" t="s">
        <v>191</v>
      </c>
      <c r="Y477" s="17" t="s">
        <v>1164</v>
      </c>
      <c r="AA477" t="s">
        <v>49</v>
      </c>
      <c r="AB477" t="s">
        <v>74</v>
      </c>
      <c r="AC477" s="5">
        <v>41478.699872685182</v>
      </c>
      <c r="AD477" s="5">
        <v>41516.68855324074</v>
      </c>
      <c r="AE477" t="s">
        <v>220</v>
      </c>
      <c r="AF477" t="s">
        <v>220</v>
      </c>
      <c r="AG477">
        <f>WEEKNUM(AD477)</f>
        <v>35</v>
      </c>
      <c r="AH477" t="s">
        <v>46</v>
      </c>
      <c r="AI477" t="s">
        <v>902</v>
      </c>
      <c r="AJ477" t="s">
        <v>1569</v>
      </c>
      <c r="AK477" s="6" t="str">
        <f t="shared" si="35"/>
        <v>x</v>
      </c>
      <c r="AL477" s="6" t="str">
        <f t="shared" si="36"/>
        <v>x</v>
      </c>
      <c r="AM477" s="6" t="str">
        <f t="shared" si="37"/>
        <v>x</v>
      </c>
      <c r="AN477" s="6" t="str">
        <f t="shared" si="38"/>
        <v>x</v>
      </c>
      <c r="AO477" t="s">
        <v>1458</v>
      </c>
      <c r="AP477" t="s">
        <v>1458</v>
      </c>
      <c r="AQ477" t="s">
        <v>46</v>
      </c>
      <c r="AR477" t="s">
        <v>902</v>
      </c>
      <c r="AS477" t="s">
        <v>1575</v>
      </c>
      <c r="AT477" s="17" t="s">
        <v>1164</v>
      </c>
    </row>
    <row r="478" spans="2:46">
      <c r="B478" t="s">
        <v>1460</v>
      </c>
      <c r="C478" t="s">
        <v>1461</v>
      </c>
      <c r="D478" t="s">
        <v>1188</v>
      </c>
      <c r="E478" t="s">
        <v>50</v>
      </c>
      <c r="F478" t="s">
        <v>4</v>
      </c>
      <c r="J478" t="s">
        <v>84</v>
      </c>
      <c r="K478" t="s">
        <v>47</v>
      </c>
      <c r="M478" t="s">
        <v>271</v>
      </c>
      <c r="N478" s="5">
        <v>41480.442476851851</v>
      </c>
      <c r="O478" s="5">
        <v>41478.705000000002</v>
      </c>
      <c r="P478" s="5">
        <v>41505.539618055554</v>
      </c>
      <c r="Q478" t="s">
        <v>133</v>
      </c>
      <c r="R478" t="s">
        <v>54</v>
      </c>
      <c r="S478" t="s">
        <v>55</v>
      </c>
      <c r="T478" t="s">
        <v>118</v>
      </c>
      <c r="U478" t="s">
        <v>318</v>
      </c>
      <c r="X478" t="s">
        <v>191</v>
      </c>
      <c r="Y478" s="17" t="s">
        <v>1164</v>
      </c>
      <c r="AA478" t="s">
        <v>49</v>
      </c>
      <c r="AB478" t="s">
        <v>74</v>
      </c>
      <c r="AC478" s="5">
        <v>41478.705000000002</v>
      </c>
      <c r="AD478" s="5">
        <v>41505.539618055554</v>
      </c>
      <c r="AE478" t="s">
        <v>220</v>
      </c>
      <c r="AF478" t="s">
        <v>220</v>
      </c>
      <c r="AG478">
        <f>WEEKNUM(AD478)</f>
        <v>34</v>
      </c>
      <c r="AH478" t="s">
        <v>46</v>
      </c>
      <c r="AI478" t="s">
        <v>902</v>
      </c>
      <c r="AJ478" t="s">
        <v>1575</v>
      </c>
      <c r="AK478" s="6" t="str">
        <f t="shared" si="35"/>
        <v>x</v>
      </c>
      <c r="AL478" s="6" t="str">
        <f t="shared" si="36"/>
        <v>x</v>
      </c>
      <c r="AM478" s="6" t="str">
        <f t="shared" si="37"/>
        <v>x</v>
      </c>
      <c r="AN478" s="6" t="str">
        <f t="shared" si="38"/>
        <v>x</v>
      </c>
      <c r="AO478" t="s">
        <v>1460</v>
      </c>
      <c r="AP478" t="s">
        <v>1460</v>
      </c>
      <c r="AQ478" t="s">
        <v>46</v>
      </c>
      <c r="AR478" t="s">
        <v>902</v>
      </c>
      <c r="AS478" t="s">
        <v>1577</v>
      </c>
      <c r="AT478" s="17" t="s">
        <v>1164</v>
      </c>
    </row>
    <row r="479" spans="2:46">
      <c r="B479" t="s">
        <v>1462</v>
      </c>
      <c r="C479" t="s">
        <v>1463</v>
      </c>
      <c r="D479" t="s">
        <v>1188</v>
      </c>
      <c r="E479" t="s">
        <v>50</v>
      </c>
      <c r="F479" t="s">
        <v>4</v>
      </c>
      <c r="J479" t="s">
        <v>84</v>
      </c>
      <c r="K479" t="s">
        <v>38</v>
      </c>
      <c r="M479" t="s">
        <v>271</v>
      </c>
      <c r="N479" s="5">
        <v>41480.441712962966</v>
      </c>
      <c r="O479" s="5">
        <v>41478.706990740742</v>
      </c>
      <c r="P479" s="5">
        <v>41547.708553240744</v>
      </c>
      <c r="Q479" t="s">
        <v>133</v>
      </c>
      <c r="R479" t="s">
        <v>54</v>
      </c>
      <c r="S479" t="s">
        <v>55</v>
      </c>
      <c r="T479" t="s">
        <v>118</v>
      </c>
      <c r="U479" t="s">
        <v>218</v>
      </c>
      <c r="X479" t="s">
        <v>191</v>
      </c>
      <c r="Y479" s="17" t="s">
        <v>1164</v>
      </c>
      <c r="AA479" t="s">
        <v>42</v>
      </c>
      <c r="AB479" t="s">
        <v>74</v>
      </c>
      <c r="AC479" s="5">
        <v>41478.706990740742</v>
      </c>
      <c r="AD479" s="5">
        <v>41547.708553240744</v>
      </c>
      <c r="AE479" t="s">
        <v>220</v>
      </c>
      <c r="AF479" t="s">
        <v>220</v>
      </c>
      <c r="AG479">
        <f>WEEKNUM(AD479)</f>
        <v>40</v>
      </c>
      <c r="AH479" t="s">
        <v>46</v>
      </c>
      <c r="AI479" t="s">
        <v>902</v>
      </c>
      <c r="AJ479" t="s">
        <v>1577</v>
      </c>
      <c r="AK479" s="6" t="str">
        <f t="shared" si="35"/>
        <v>x</v>
      </c>
      <c r="AL479" s="6" t="str">
        <f t="shared" si="36"/>
        <v>x</v>
      </c>
      <c r="AM479" s="6" t="str">
        <f t="shared" si="37"/>
        <v>x</v>
      </c>
      <c r="AN479" s="6" t="str">
        <f t="shared" si="38"/>
        <v>x</v>
      </c>
      <c r="AO479" t="s">
        <v>1462</v>
      </c>
      <c r="AP479" t="s">
        <v>1462</v>
      </c>
      <c r="AQ479" t="s">
        <v>46</v>
      </c>
      <c r="AR479" t="s">
        <v>902</v>
      </c>
      <c r="AS479" t="s">
        <v>1555</v>
      </c>
      <c r="AT479" s="17" t="s">
        <v>1164</v>
      </c>
    </row>
    <row r="480" spans="2:46">
      <c r="B480" t="s">
        <v>1643</v>
      </c>
      <c r="C480" t="s">
        <v>1644</v>
      </c>
      <c r="D480" t="s">
        <v>1188</v>
      </c>
      <c r="E480" t="s">
        <v>50</v>
      </c>
      <c r="F480" t="s">
        <v>4</v>
      </c>
      <c r="J480" t="s">
        <v>245</v>
      </c>
      <c r="K480" t="s">
        <v>38</v>
      </c>
      <c r="M480" t="s">
        <v>128</v>
      </c>
      <c r="N480" s="5">
        <v>41512.590740740743</v>
      </c>
      <c r="O480" s="5">
        <v>41479.358726851853</v>
      </c>
      <c r="P480" s="5">
        <v>41641.721226851849</v>
      </c>
      <c r="Q480" t="s">
        <v>99</v>
      </c>
      <c r="R480" t="s">
        <v>326</v>
      </c>
      <c r="S480" t="s">
        <v>55</v>
      </c>
      <c r="T480" t="s">
        <v>74</v>
      </c>
      <c r="U480" t="s">
        <v>80</v>
      </c>
      <c r="V480" t="s">
        <v>104</v>
      </c>
      <c r="X480" t="s">
        <v>128</v>
      </c>
      <c r="Y480" s="17" t="s">
        <v>1203</v>
      </c>
      <c r="Z480" t="s">
        <v>1652</v>
      </c>
      <c r="AA480" t="s">
        <v>192</v>
      </c>
      <c r="AB480" t="s">
        <v>74</v>
      </c>
      <c r="AC480" s="5">
        <v>41479.358726851853</v>
      </c>
      <c r="AD480" s="5">
        <v>41641.721226851849</v>
      </c>
      <c r="AE480" t="s">
        <v>58</v>
      </c>
      <c r="AF480" t="s">
        <v>58</v>
      </c>
      <c r="AG480">
        <f>WEEKNUM(AD480)</f>
        <v>1</v>
      </c>
      <c r="AH480" t="s">
        <v>46</v>
      </c>
      <c r="AI480" t="s">
        <v>906</v>
      </c>
      <c r="AJ480" t="s">
        <v>1555</v>
      </c>
      <c r="AK480" s="6" t="str">
        <f t="shared" si="35"/>
        <v>x</v>
      </c>
      <c r="AL480" s="6" t="str">
        <f t="shared" si="36"/>
        <v>x</v>
      </c>
      <c r="AM480" s="6" t="str">
        <f t="shared" si="37"/>
        <v>x</v>
      </c>
      <c r="AN480" s="6" t="str">
        <f t="shared" si="38"/>
        <v>x</v>
      </c>
      <c r="AO480" t="s">
        <v>1643</v>
      </c>
      <c r="AP480" t="s">
        <v>1643</v>
      </c>
      <c r="AQ480" t="s">
        <v>46</v>
      </c>
      <c r="AR480" t="s">
        <v>906</v>
      </c>
      <c r="AS480" t="s">
        <v>1347</v>
      </c>
      <c r="AT480" s="17" t="s">
        <v>1203</v>
      </c>
    </row>
    <row r="481" spans="2:46">
      <c r="B481" t="s">
        <v>1464</v>
      </c>
      <c r="C481" t="s">
        <v>1465</v>
      </c>
      <c r="D481" t="s">
        <v>1188</v>
      </c>
      <c r="E481" t="s">
        <v>50</v>
      </c>
      <c r="F481" t="s">
        <v>4</v>
      </c>
      <c r="J481" t="s">
        <v>37</v>
      </c>
      <c r="K481" t="s">
        <v>47</v>
      </c>
      <c r="M481" t="s">
        <v>248</v>
      </c>
      <c r="N481" s="5">
        <v>41479.75068287037</v>
      </c>
      <c r="O481" s="5">
        <v>41479.485347222224</v>
      </c>
      <c r="P481" s="5">
        <v>41481.34033564815</v>
      </c>
      <c r="Q481" t="s">
        <v>127</v>
      </c>
      <c r="R481" t="s">
        <v>54</v>
      </c>
      <c r="S481" t="s">
        <v>55</v>
      </c>
      <c r="T481" t="s">
        <v>109</v>
      </c>
      <c r="U481" t="s">
        <v>244</v>
      </c>
      <c r="X481" t="s">
        <v>209</v>
      </c>
      <c r="Y481" s="17" t="s">
        <v>1303</v>
      </c>
      <c r="AA481" t="s">
        <v>49</v>
      </c>
      <c r="AB481" t="s">
        <v>74</v>
      </c>
      <c r="AC481" s="5">
        <v>41479.485347222224</v>
      </c>
      <c r="AD481" s="5">
        <v>41481.34033564815</v>
      </c>
      <c r="AE481" t="s">
        <v>45</v>
      </c>
      <c r="AF481" t="s">
        <v>45</v>
      </c>
      <c r="AG481">
        <f>WEEKNUM(AD481)</f>
        <v>30</v>
      </c>
      <c r="AH481" t="s">
        <v>46</v>
      </c>
      <c r="AI481" t="s">
        <v>903</v>
      </c>
      <c r="AJ481" t="s">
        <v>1347</v>
      </c>
      <c r="AK481" s="6" t="str">
        <f t="shared" si="35"/>
        <v>x</v>
      </c>
      <c r="AL481" s="6" t="str">
        <f t="shared" si="36"/>
        <v>x</v>
      </c>
      <c r="AM481" s="6" t="str">
        <f t="shared" si="37"/>
        <v>x</v>
      </c>
      <c r="AN481" s="6" t="str">
        <f t="shared" si="38"/>
        <v>x</v>
      </c>
      <c r="AO481" t="s">
        <v>1464</v>
      </c>
      <c r="AP481" t="s">
        <v>1464</v>
      </c>
      <c r="AQ481" t="s">
        <v>46</v>
      </c>
      <c r="AR481" t="s">
        <v>903</v>
      </c>
      <c r="AS481" t="s">
        <v>1323</v>
      </c>
      <c r="AT481" s="17" t="s">
        <v>1303</v>
      </c>
    </row>
    <row r="482" spans="2:46">
      <c r="B482" t="s">
        <v>1466</v>
      </c>
      <c r="C482" t="s">
        <v>1467</v>
      </c>
      <c r="D482" t="s">
        <v>1188</v>
      </c>
      <c r="E482" t="s">
        <v>50</v>
      </c>
      <c r="F482" t="s">
        <v>4</v>
      </c>
      <c r="J482" t="s">
        <v>72</v>
      </c>
      <c r="K482" t="s">
        <v>47</v>
      </c>
      <c r="M482" t="s">
        <v>271</v>
      </c>
      <c r="N482" s="5">
        <v>41480.432638888888</v>
      </c>
      <c r="O482" s="5">
        <v>41479.486504629633</v>
      </c>
      <c r="P482" s="5">
        <v>41516.562476851854</v>
      </c>
      <c r="Q482" t="s">
        <v>61</v>
      </c>
      <c r="R482" t="s">
        <v>54</v>
      </c>
      <c r="S482" t="s">
        <v>55</v>
      </c>
      <c r="T482" t="s">
        <v>109</v>
      </c>
      <c r="U482" t="s">
        <v>218</v>
      </c>
      <c r="X482" t="s">
        <v>209</v>
      </c>
      <c r="Y482" s="17" t="s">
        <v>1164</v>
      </c>
      <c r="AA482" t="s">
        <v>49</v>
      </c>
      <c r="AB482" t="s">
        <v>74</v>
      </c>
      <c r="AC482" s="5">
        <v>41479.486504629633</v>
      </c>
      <c r="AD482" s="5">
        <v>41516.562476851854</v>
      </c>
      <c r="AE482" t="s">
        <v>220</v>
      </c>
      <c r="AF482" t="s">
        <v>220</v>
      </c>
      <c r="AG482">
        <f>WEEKNUM(AD482)</f>
        <v>35</v>
      </c>
      <c r="AH482" t="s">
        <v>46</v>
      </c>
      <c r="AI482" t="s">
        <v>902</v>
      </c>
      <c r="AJ482" t="s">
        <v>1323</v>
      </c>
      <c r="AK482" s="6" t="str">
        <f t="shared" si="35"/>
        <v>x</v>
      </c>
      <c r="AL482" s="6" t="str">
        <f t="shared" si="36"/>
        <v>x</v>
      </c>
      <c r="AM482" s="6" t="str">
        <f t="shared" si="37"/>
        <v>x</v>
      </c>
      <c r="AN482" s="6" t="str">
        <f t="shared" si="38"/>
        <v>x</v>
      </c>
      <c r="AO482" t="s">
        <v>1466</v>
      </c>
      <c r="AP482" t="s">
        <v>1466</v>
      </c>
      <c r="AQ482" t="s">
        <v>46</v>
      </c>
      <c r="AR482" t="s">
        <v>902</v>
      </c>
      <c r="AS482" t="s">
        <v>1569</v>
      </c>
      <c r="AT482" s="17" t="s">
        <v>1164</v>
      </c>
    </row>
    <row r="483" spans="2:46">
      <c r="B483" t="s">
        <v>1468</v>
      </c>
      <c r="C483" t="s">
        <v>1665</v>
      </c>
      <c r="D483" t="s">
        <v>1188</v>
      </c>
      <c r="E483" t="s">
        <v>50</v>
      </c>
      <c r="F483" t="s">
        <v>69</v>
      </c>
      <c r="G483" t="s">
        <v>1666</v>
      </c>
      <c r="H483" t="s">
        <v>1469</v>
      </c>
      <c r="J483" t="s">
        <v>304</v>
      </c>
      <c r="K483" t="s">
        <v>108</v>
      </c>
      <c r="L483" t="s">
        <v>1655</v>
      </c>
      <c r="M483" t="s">
        <v>305</v>
      </c>
      <c r="N483" s="5">
        <v>41485.841284722221</v>
      </c>
      <c r="O483" s="5">
        <v>41481.408182870371</v>
      </c>
      <c r="P483" s="5">
        <v>41617.474189814813</v>
      </c>
      <c r="Q483" t="s">
        <v>61</v>
      </c>
      <c r="R483" t="s">
        <v>54</v>
      </c>
      <c r="S483" t="s">
        <v>55</v>
      </c>
      <c r="T483" t="s">
        <v>109</v>
      </c>
      <c r="U483" t="s">
        <v>307</v>
      </c>
      <c r="V483" t="s">
        <v>104</v>
      </c>
      <c r="W483" t="s">
        <v>308</v>
      </c>
      <c r="X483" t="s">
        <v>305</v>
      </c>
      <c r="Y483" s="17" t="s">
        <v>1398</v>
      </c>
      <c r="Z483">
        <v>11964</v>
      </c>
      <c r="AA483" t="s">
        <v>49</v>
      </c>
      <c r="AB483" t="s">
        <v>74</v>
      </c>
      <c r="AC483" s="5">
        <v>41481.408182870371</v>
      </c>
      <c r="AD483" s="5">
        <v>41617.474189814813</v>
      </c>
      <c r="AE483" t="s">
        <v>309</v>
      </c>
      <c r="AF483" t="s">
        <v>309</v>
      </c>
      <c r="AG483">
        <f>WEEKNUM(AD483)</f>
        <v>50</v>
      </c>
      <c r="AH483" t="s">
        <v>46</v>
      </c>
      <c r="AI483" t="s">
        <v>901</v>
      </c>
      <c r="AJ483" t="s">
        <v>1569</v>
      </c>
      <c r="AK483" s="6" t="str">
        <f t="shared" si="35"/>
        <v>x</v>
      </c>
      <c r="AL483" s="6" t="str">
        <f t="shared" si="36"/>
        <v>x</v>
      </c>
      <c r="AM483" s="6" t="str">
        <f t="shared" si="37"/>
        <v>x</v>
      </c>
      <c r="AN483" s="6" t="str">
        <f t="shared" si="38"/>
        <v>x</v>
      </c>
      <c r="AO483" t="s">
        <v>1468</v>
      </c>
      <c r="AP483" t="s">
        <v>1468</v>
      </c>
      <c r="AQ483" t="s">
        <v>46</v>
      </c>
      <c r="AR483" t="s">
        <v>901</v>
      </c>
      <c r="AS483" t="s">
        <v>1347</v>
      </c>
      <c r="AT483" s="17" t="s">
        <v>1398</v>
      </c>
    </row>
    <row r="484" spans="2:46">
      <c r="B484" t="s">
        <v>1470</v>
      </c>
      <c r="C484" t="s">
        <v>1601</v>
      </c>
      <c r="D484" t="s">
        <v>1188</v>
      </c>
      <c r="E484" t="s">
        <v>50</v>
      </c>
      <c r="F484" t="s">
        <v>69</v>
      </c>
      <c r="G484" t="s">
        <v>1602</v>
      </c>
      <c r="H484" t="s">
        <v>1469</v>
      </c>
      <c r="I484" t="s">
        <v>1603</v>
      </c>
      <c r="J484" t="s">
        <v>304</v>
      </c>
      <c r="K484" t="s">
        <v>38</v>
      </c>
      <c r="L484" t="s">
        <v>1655</v>
      </c>
      <c r="M484" t="s">
        <v>305</v>
      </c>
      <c r="N484" s="5">
        <v>41485.840590277781</v>
      </c>
      <c r="O484" s="5">
        <v>41481.557870370372</v>
      </c>
      <c r="P484" s="5">
        <v>41617.47452546296</v>
      </c>
      <c r="Q484" t="s">
        <v>73</v>
      </c>
      <c r="R484" t="s">
        <v>54</v>
      </c>
      <c r="S484" t="s">
        <v>55</v>
      </c>
      <c r="T484" t="s">
        <v>109</v>
      </c>
      <c r="U484" t="s">
        <v>307</v>
      </c>
      <c r="V484" t="s">
        <v>104</v>
      </c>
      <c r="W484" t="s">
        <v>308</v>
      </c>
      <c r="X484" t="s">
        <v>305</v>
      </c>
      <c r="Y484" s="17" t="s">
        <v>1398</v>
      </c>
      <c r="Z484">
        <v>11964</v>
      </c>
      <c r="AA484" t="s">
        <v>49</v>
      </c>
      <c r="AB484" t="s">
        <v>74</v>
      </c>
      <c r="AC484" s="5">
        <v>41481.557870370372</v>
      </c>
      <c r="AD484" s="5">
        <v>41617.47452546296</v>
      </c>
      <c r="AE484" t="s">
        <v>309</v>
      </c>
      <c r="AF484" t="s">
        <v>309</v>
      </c>
      <c r="AG484">
        <f>WEEKNUM(AD484)</f>
        <v>50</v>
      </c>
      <c r="AH484" t="s">
        <v>46</v>
      </c>
      <c r="AI484" t="s">
        <v>901</v>
      </c>
      <c r="AJ484" t="s">
        <v>1347</v>
      </c>
      <c r="AK484" s="6" t="str">
        <f t="shared" si="35"/>
        <v>x</v>
      </c>
      <c r="AL484" s="6" t="str">
        <f t="shared" si="36"/>
        <v>x</v>
      </c>
      <c r="AM484" s="6" t="str">
        <f t="shared" si="37"/>
        <v>x</v>
      </c>
      <c r="AN484" s="6" t="str">
        <f t="shared" si="38"/>
        <v>x</v>
      </c>
      <c r="AO484" t="s">
        <v>1470</v>
      </c>
      <c r="AP484" t="s">
        <v>1470</v>
      </c>
      <c r="AQ484" t="s">
        <v>46</v>
      </c>
      <c r="AR484" t="s">
        <v>901</v>
      </c>
      <c r="AS484" t="s">
        <v>1347</v>
      </c>
      <c r="AT484" s="17" t="s">
        <v>1398</v>
      </c>
    </row>
    <row r="485" spans="2:46">
      <c r="B485" t="s">
        <v>1471</v>
      </c>
      <c r="C485" t="s">
        <v>1604</v>
      </c>
      <c r="D485" t="s">
        <v>1188</v>
      </c>
      <c r="E485" t="s">
        <v>50</v>
      </c>
      <c r="F485" t="s">
        <v>69</v>
      </c>
      <c r="G485" t="s">
        <v>1605</v>
      </c>
      <c r="H485" t="s">
        <v>1469</v>
      </c>
      <c r="I485" t="s">
        <v>1667</v>
      </c>
      <c r="J485" t="s">
        <v>304</v>
      </c>
      <c r="K485" t="s">
        <v>38</v>
      </c>
      <c r="L485" t="s">
        <v>1655</v>
      </c>
      <c r="M485" t="s">
        <v>305</v>
      </c>
      <c r="N485" s="5">
        <v>41485.840046296296</v>
      </c>
      <c r="O485" s="5">
        <v>41481.569421296299</v>
      </c>
      <c r="P485" s="5">
        <v>41617.47515046296</v>
      </c>
      <c r="Q485" t="s">
        <v>73</v>
      </c>
      <c r="R485" t="s">
        <v>54</v>
      </c>
      <c r="S485" t="s">
        <v>55</v>
      </c>
      <c r="T485" t="s">
        <v>109</v>
      </c>
      <c r="U485" t="s">
        <v>307</v>
      </c>
      <c r="V485" t="s">
        <v>104</v>
      </c>
      <c r="W485" t="s">
        <v>308</v>
      </c>
      <c r="X485" t="s">
        <v>305</v>
      </c>
      <c r="Y485" s="17" t="s">
        <v>1398</v>
      </c>
      <c r="Z485">
        <v>11964</v>
      </c>
      <c r="AA485" t="s">
        <v>49</v>
      </c>
      <c r="AB485" t="s">
        <v>74</v>
      </c>
      <c r="AC485" s="5">
        <v>41481.569421296299</v>
      </c>
      <c r="AD485" s="5">
        <v>41617.47515046296</v>
      </c>
      <c r="AE485" t="s">
        <v>309</v>
      </c>
      <c r="AF485" t="s">
        <v>309</v>
      </c>
      <c r="AG485">
        <f>WEEKNUM(AD485)</f>
        <v>50</v>
      </c>
      <c r="AH485" t="s">
        <v>59</v>
      </c>
      <c r="AI485" t="s">
        <v>901</v>
      </c>
      <c r="AJ485" t="s">
        <v>1347</v>
      </c>
      <c r="AK485" s="6" t="str">
        <f t="shared" si="35"/>
        <v>x</v>
      </c>
      <c r="AL485" s="6" t="str">
        <f t="shared" si="36"/>
        <v>x</v>
      </c>
      <c r="AM485" s="6" t="str">
        <f t="shared" si="37"/>
        <v>x</v>
      </c>
      <c r="AN485" s="6" t="str">
        <f t="shared" si="38"/>
        <v>x</v>
      </c>
      <c r="AO485" t="s">
        <v>1471</v>
      </c>
      <c r="AP485" t="s">
        <v>1471</v>
      </c>
      <c r="AQ485" t="s">
        <v>59</v>
      </c>
      <c r="AR485" t="s">
        <v>901</v>
      </c>
      <c r="AS485" t="s">
        <v>1347</v>
      </c>
      <c r="AT485" s="17" t="s">
        <v>1398</v>
      </c>
    </row>
    <row r="486" spans="2:46">
      <c r="B486" t="s">
        <v>1472</v>
      </c>
      <c r="C486" t="s">
        <v>1606</v>
      </c>
      <c r="D486" t="s">
        <v>1188</v>
      </c>
      <c r="E486" t="s">
        <v>50</v>
      </c>
      <c r="F486" t="s">
        <v>69</v>
      </c>
      <c r="G486" t="s">
        <v>88</v>
      </c>
      <c r="H486" t="s">
        <v>1469</v>
      </c>
      <c r="J486" t="s">
        <v>304</v>
      </c>
      <c r="K486" t="s">
        <v>38</v>
      </c>
      <c r="L486" t="s">
        <v>1655</v>
      </c>
      <c r="M486" t="s">
        <v>305</v>
      </c>
      <c r="N486" s="5">
        <v>41485.839201388888</v>
      </c>
      <c r="O486" s="5">
        <v>41484.326435185183</v>
      </c>
      <c r="P486" s="5">
        <v>41617.47550925926</v>
      </c>
      <c r="Q486" t="s">
        <v>99</v>
      </c>
      <c r="R486" t="s">
        <v>54</v>
      </c>
      <c r="S486" t="s">
        <v>55</v>
      </c>
      <c r="T486" t="s">
        <v>109</v>
      </c>
      <c r="U486" t="s">
        <v>307</v>
      </c>
      <c r="V486" t="s">
        <v>104</v>
      </c>
      <c r="W486" t="s">
        <v>308</v>
      </c>
      <c r="X486" t="s">
        <v>305</v>
      </c>
      <c r="Y486" s="17" t="s">
        <v>1398</v>
      </c>
      <c r="Z486">
        <v>11964</v>
      </c>
      <c r="AA486" t="s">
        <v>49</v>
      </c>
      <c r="AB486" t="s">
        <v>74</v>
      </c>
      <c r="AC486" s="5">
        <v>41484.326435185183</v>
      </c>
      <c r="AD486" s="5">
        <v>41617.47550925926</v>
      </c>
      <c r="AE486" t="s">
        <v>309</v>
      </c>
      <c r="AF486" t="s">
        <v>309</v>
      </c>
      <c r="AG486">
        <f>WEEKNUM(AD486)</f>
        <v>50</v>
      </c>
      <c r="AH486" t="s">
        <v>46</v>
      </c>
      <c r="AI486" t="s">
        <v>901</v>
      </c>
      <c r="AJ486" t="s">
        <v>1347</v>
      </c>
      <c r="AK486" s="6" t="str">
        <f t="shared" si="35"/>
        <v>x</v>
      </c>
      <c r="AL486" s="6" t="str">
        <f t="shared" si="36"/>
        <v>x</v>
      </c>
      <c r="AM486" s="6" t="str">
        <f t="shared" si="37"/>
        <v>x</v>
      </c>
      <c r="AN486" s="6" t="str">
        <f t="shared" si="38"/>
        <v>x</v>
      </c>
      <c r="AO486" t="s">
        <v>1472</v>
      </c>
      <c r="AP486" t="s">
        <v>1472</v>
      </c>
      <c r="AQ486" t="s">
        <v>46</v>
      </c>
      <c r="AR486" t="s">
        <v>901</v>
      </c>
      <c r="AS486" t="s">
        <v>1347</v>
      </c>
      <c r="AT486" s="17" t="s">
        <v>1398</v>
      </c>
    </row>
    <row r="487" spans="2:46">
      <c r="B487" t="s">
        <v>1473</v>
      </c>
      <c r="C487" t="s">
        <v>1474</v>
      </c>
      <c r="D487" t="s">
        <v>1188</v>
      </c>
      <c r="E487" t="s">
        <v>50</v>
      </c>
      <c r="F487" t="s">
        <v>4</v>
      </c>
      <c r="J487" t="s">
        <v>117</v>
      </c>
      <c r="K487" t="s">
        <v>108</v>
      </c>
      <c r="M487" t="s">
        <v>248</v>
      </c>
      <c r="N487" s="5">
        <v>41487.628877314812</v>
      </c>
      <c r="O487" s="5">
        <v>41484.705370370371</v>
      </c>
      <c r="P487" s="5">
        <v>41494.558379629627</v>
      </c>
      <c r="Q487" t="s">
        <v>249</v>
      </c>
      <c r="R487" t="s">
        <v>54</v>
      </c>
      <c r="S487" t="s">
        <v>55</v>
      </c>
      <c r="T487" t="s">
        <v>74</v>
      </c>
      <c r="U487" t="s">
        <v>337</v>
      </c>
      <c r="V487" t="s">
        <v>104</v>
      </c>
      <c r="X487" t="s">
        <v>271</v>
      </c>
      <c r="Y487" s="17" t="s">
        <v>1303</v>
      </c>
      <c r="AA487" t="s">
        <v>219</v>
      </c>
      <c r="AB487" t="s">
        <v>74</v>
      </c>
      <c r="AC487" s="5">
        <v>41484.705370370371</v>
      </c>
      <c r="AD487" s="5">
        <v>41494.558379629627</v>
      </c>
      <c r="AE487" t="s">
        <v>45</v>
      </c>
      <c r="AF487" t="s">
        <v>45</v>
      </c>
      <c r="AG487">
        <f>WEEKNUM(AD487)</f>
        <v>32</v>
      </c>
      <c r="AH487" t="s">
        <v>46</v>
      </c>
      <c r="AI487" t="s">
        <v>903</v>
      </c>
      <c r="AJ487" t="s">
        <v>1347</v>
      </c>
      <c r="AK487" s="6" t="str">
        <f t="shared" si="35"/>
        <v>x</v>
      </c>
      <c r="AL487" s="6" t="str">
        <f t="shared" si="36"/>
        <v>x</v>
      </c>
      <c r="AM487" s="6" t="str">
        <f t="shared" si="37"/>
        <v>x</v>
      </c>
      <c r="AN487" s="6" t="str">
        <f t="shared" si="38"/>
        <v>x</v>
      </c>
      <c r="AO487" t="s">
        <v>1473</v>
      </c>
      <c r="AP487" t="s">
        <v>1473</v>
      </c>
      <c r="AQ487" t="s">
        <v>46</v>
      </c>
      <c r="AR487" t="s">
        <v>903</v>
      </c>
      <c r="AS487" t="s">
        <v>1344</v>
      </c>
      <c r="AT487" s="17" t="s">
        <v>1303</v>
      </c>
    </row>
    <row r="488" spans="2:46">
      <c r="B488" t="s">
        <v>1485</v>
      </c>
      <c r="C488" t="s">
        <v>1607</v>
      </c>
      <c r="D488" t="s">
        <v>1188</v>
      </c>
      <c r="E488" t="s">
        <v>50</v>
      </c>
      <c r="F488" t="s">
        <v>69</v>
      </c>
      <c r="G488" t="s">
        <v>88</v>
      </c>
      <c r="H488" t="s">
        <v>1486</v>
      </c>
      <c r="J488" t="s">
        <v>304</v>
      </c>
      <c r="K488" t="s">
        <v>38</v>
      </c>
      <c r="L488" t="s">
        <v>1655</v>
      </c>
      <c r="M488" t="s">
        <v>305</v>
      </c>
      <c r="N488" s="5">
        <v>41505.621817129628</v>
      </c>
      <c r="O488" s="5">
        <v>41486.46125</v>
      </c>
      <c r="P488" s="5">
        <v>41617.475949074076</v>
      </c>
      <c r="Q488" t="s">
        <v>127</v>
      </c>
      <c r="R488" t="s">
        <v>54</v>
      </c>
      <c r="S488" t="s">
        <v>55</v>
      </c>
      <c r="T488" t="s">
        <v>109</v>
      </c>
      <c r="U488" t="s">
        <v>307</v>
      </c>
      <c r="V488" t="s">
        <v>104</v>
      </c>
      <c r="W488" t="s">
        <v>308</v>
      </c>
      <c r="X488" t="s">
        <v>305</v>
      </c>
      <c r="Y488" s="17" t="s">
        <v>1398</v>
      </c>
      <c r="Z488">
        <v>11964</v>
      </c>
      <c r="AA488" t="s">
        <v>63</v>
      </c>
      <c r="AB488" t="s">
        <v>74</v>
      </c>
      <c r="AC488" s="5">
        <v>41486.46125</v>
      </c>
      <c r="AD488" s="5">
        <v>41617.475949074076</v>
      </c>
      <c r="AE488" t="s">
        <v>309</v>
      </c>
      <c r="AF488" t="s">
        <v>309</v>
      </c>
      <c r="AG488">
        <f>WEEKNUM(AD488)</f>
        <v>50</v>
      </c>
      <c r="AH488" t="s">
        <v>46</v>
      </c>
      <c r="AI488" t="s">
        <v>901</v>
      </c>
      <c r="AJ488" t="s">
        <v>1344</v>
      </c>
      <c r="AK488" s="6" t="str">
        <f t="shared" si="35"/>
        <v>x</v>
      </c>
      <c r="AL488" s="6" t="str">
        <f t="shared" si="36"/>
        <v>x</v>
      </c>
      <c r="AM488" s="6" t="str">
        <f t="shared" si="37"/>
        <v>x</v>
      </c>
      <c r="AN488" s="6" t="str">
        <f t="shared" si="38"/>
        <v>x</v>
      </c>
      <c r="AO488" t="s">
        <v>1485</v>
      </c>
      <c r="AP488" t="s">
        <v>1485</v>
      </c>
      <c r="AQ488" t="s">
        <v>46</v>
      </c>
      <c r="AR488" t="s">
        <v>901</v>
      </c>
      <c r="AS488" t="s">
        <v>1347</v>
      </c>
      <c r="AT488" s="17" t="s">
        <v>1398</v>
      </c>
    </row>
    <row r="489" spans="2:46">
      <c r="B489" t="s">
        <v>1487</v>
      </c>
      <c r="C489" t="s">
        <v>1608</v>
      </c>
      <c r="D489" t="s">
        <v>1188</v>
      </c>
      <c r="E489" t="s">
        <v>50</v>
      </c>
      <c r="F489" t="s">
        <v>69</v>
      </c>
      <c r="H489" t="s">
        <v>563</v>
      </c>
      <c r="J489" t="s">
        <v>304</v>
      </c>
      <c r="K489" t="s">
        <v>108</v>
      </c>
      <c r="L489" t="s">
        <v>3068</v>
      </c>
      <c r="M489" t="s">
        <v>268</v>
      </c>
      <c r="N489" s="5">
        <v>41491.601469907408</v>
      </c>
      <c r="O489" s="5">
        <v>41486.466666666667</v>
      </c>
      <c r="P489" s="5">
        <v>41618.580324074072</v>
      </c>
      <c r="Q489" t="s">
        <v>306</v>
      </c>
      <c r="R489" t="s">
        <v>54</v>
      </c>
      <c r="S489" t="s">
        <v>55</v>
      </c>
      <c r="T489" t="s">
        <v>74</v>
      </c>
      <c r="U489" t="s">
        <v>307</v>
      </c>
      <c r="V489" t="s">
        <v>104</v>
      </c>
      <c r="W489" t="s">
        <v>308</v>
      </c>
      <c r="X489" t="s">
        <v>305</v>
      </c>
      <c r="Y489" s="17" t="s">
        <v>1514</v>
      </c>
      <c r="Z489" t="s">
        <v>601</v>
      </c>
      <c r="AA489" t="s">
        <v>219</v>
      </c>
      <c r="AB489" t="s">
        <v>43</v>
      </c>
      <c r="AC489" s="5">
        <v>41486.466666666667</v>
      </c>
      <c r="AD489" s="5">
        <v>41618.580324074072</v>
      </c>
      <c r="AE489" t="s">
        <v>309</v>
      </c>
      <c r="AF489" t="s">
        <v>309</v>
      </c>
      <c r="AG489">
        <f>WEEKNUM(AD489)</f>
        <v>50</v>
      </c>
      <c r="AH489" t="s">
        <v>46</v>
      </c>
      <c r="AI489" t="s">
        <v>901</v>
      </c>
      <c r="AJ489" t="s">
        <v>1347</v>
      </c>
      <c r="AK489" s="6" t="str">
        <f t="shared" si="35"/>
        <v>x</v>
      </c>
      <c r="AL489" s="6" t="str">
        <f t="shared" si="36"/>
        <v>x</v>
      </c>
      <c r="AM489" s="6" t="str">
        <f t="shared" si="37"/>
        <v>x</v>
      </c>
      <c r="AN489" s="6" t="str">
        <f t="shared" si="38"/>
        <v>x</v>
      </c>
      <c r="AO489" t="s">
        <v>1487</v>
      </c>
      <c r="AP489" t="s">
        <v>1487</v>
      </c>
      <c r="AQ489" t="s">
        <v>46</v>
      </c>
      <c r="AR489" t="s">
        <v>901</v>
      </c>
      <c r="AS489" t="s">
        <v>1347</v>
      </c>
      <c r="AT489" s="17" t="s">
        <v>1514</v>
      </c>
    </row>
    <row r="490" spans="2:46">
      <c r="B490" t="s">
        <v>1488</v>
      </c>
      <c r="C490" t="s">
        <v>1489</v>
      </c>
      <c r="D490" t="s">
        <v>1188</v>
      </c>
      <c r="E490" t="s">
        <v>50</v>
      </c>
      <c r="F490" t="s">
        <v>4</v>
      </c>
      <c r="J490" t="s">
        <v>72</v>
      </c>
      <c r="K490" t="s">
        <v>47</v>
      </c>
      <c r="M490" t="s">
        <v>271</v>
      </c>
      <c r="N490" s="5">
        <v>41487.477534722224</v>
      </c>
      <c r="O490" s="5">
        <v>41486.699363425927</v>
      </c>
      <c r="P490" s="5">
        <v>41505.540069444447</v>
      </c>
      <c r="Q490" t="s">
        <v>133</v>
      </c>
      <c r="R490" t="s">
        <v>54</v>
      </c>
      <c r="S490" t="s">
        <v>55</v>
      </c>
      <c r="T490" t="s">
        <v>109</v>
      </c>
      <c r="U490" t="s">
        <v>318</v>
      </c>
      <c r="X490" t="s">
        <v>269</v>
      </c>
      <c r="Y490" s="17" t="s">
        <v>1164</v>
      </c>
      <c r="AA490" t="s">
        <v>42</v>
      </c>
      <c r="AB490" t="s">
        <v>74</v>
      </c>
      <c r="AC490" s="5">
        <v>41486.699363425927</v>
      </c>
      <c r="AD490" s="5">
        <v>41505.540069444447</v>
      </c>
      <c r="AE490" t="s">
        <v>220</v>
      </c>
      <c r="AF490" t="s">
        <v>220</v>
      </c>
      <c r="AG490">
        <f>WEEKNUM(AD490)</f>
        <v>34</v>
      </c>
      <c r="AH490" t="s">
        <v>46</v>
      </c>
      <c r="AI490" t="s">
        <v>902</v>
      </c>
      <c r="AJ490" t="s">
        <v>1347</v>
      </c>
      <c r="AK490" s="6" t="str">
        <f t="shared" si="35"/>
        <v>x</v>
      </c>
      <c r="AL490" s="6" t="str">
        <f t="shared" si="36"/>
        <v>x</v>
      </c>
      <c r="AM490" s="6" t="str">
        <f t="shared" si="37"/>
        <v>x</v>
      </c>
      <c r="AN490" s="6" t="str">
        <f t="shared" si="38"/>
        <v>x</v>
      </c>
      <c r="AO490" t="s">
        <v>1488</v>
      </c>
      <c r="AP490" t="s">
        <v>1488</v>
      </c>
      <c r="AQ490" t="s">
        <v>46</v>
      </c>
      <c r="AR490" t="s">
        <v>902</v>
      </c>
      <c r="AS490" t="s">
        <v>635</v>
      </c>
      <c r="AT490" s="17" t="s">
        <v>1164</v>
      </c>
    </row>
    <row r="491" spans="2:46">
      <c r="B491" t="s">
        <v>1490</v>
      </c>
      <c r="C491" t="s">
        <v>1491</v>
      </c>
      <c r="D491" t="s">
        <v>1188</v>
      </c>
      <c r="E491" t="s">
        <v>50</v>
      </c>
      <c r="F491" t="s">
        <v>4</v>
      </c>
      <c r="J491" t="s">
        <v>72</v>
      </c>
      <c r="K491" t="s">
        <v>38</v>
      </c>
      <c r="M491" t="s">
        <v>271</v>
      </c>
      <c r="N491" s="5">
        <v>41487.478993055556</v>
      </c>
      <c r="O491" s="5">
        <v>41486.704641203702</v>
      </c>
      <c r="P491" s="5">
        <v>41505.540486111109</v>
      </c>
      <c r="Q491" t="s">
        <v>99</v>
      </c>
      <c r="R491" t="s">
        <v>54</v>
      </c>
      <c r="S491" t="s">
        <v>55</v>
      </c>
      <c r="T491" t="s">
        <v>109</v>
      </c>
      <c r="U491" t="s">
        <v>218</v>
      </c>
      <c r="X491" t="s">
        <v>269</v>
      </c>
      <c r="Y491" s="17" t="s">
        <v>1164</v>
      </c>
      <c r="AA491" t="s">
        <v>42</v>
      </c>
      <c r="AB491" t="s">
        <v>74</v>
      </c>
      <c r="AC491" s="5">
        <v>41486.704641203702</v>
      </c>
      <c r="AD491" s="5">
        <v>41505.540486111109</v>
      </c>
      <c r="AE491" t="s">
        <v>220</v>
      </c>
      <c r="AF491" t="s">
        <v>220</v>
      </c>
      <c r="AG491">
        <f>WEEKNUM(AD491)</f>
        <v>34</v>
      </c>
      <c r="AH491" t="s">
        <v>46</v>
      </c>
      <c r="AI491" t="s">
        <v>902</v>
      </c>
      <c r="AJ491" t="s">
        <v>635</v>
      </c>
      <c r="AK491" s="6" t="str">
        <f t="shared" si="35"/>
        <v>x</v>
      </c>
      <c r="AL491" s="6" t="str">
        <f t="shared" si="36"/>
        <v>x</v>
      </c>
      <c r="AM491" s="6" t="str">
        <f t="shared" si="37"/>
        <v>x</v>
      </c>
      <c r="AN491" s="6" t="str">
        <f t="shared" si="38"/>
        <v>x</v>
      </c>
      <c r="AO491" t="s">
        <v>1490</v>
      </c>
      <c r="AP491" t="s">
        <v>1490</v>
      </c>
      <c r="AQ491" t="s">
        <v>46</v>
      </c>
      <c r="AR491" t="s">
        <v>902</v>
      </c>
      <c r="AS491" t="s">
        <v>1556</v>
      </c>
      <c r="AT491" s="17" t="s">
        <v>1164</v>
      </c>
    </row>
    <row r="492" spans="2:46">
      <c r="B492" t="s">
        <v>1492</v>
      </c>
      <c r="C492" t="s">
        <v>1493</v>
      </c>
      <c r="D492" t="s">
        <v>1188</v>
      </c>
      <c r="E492" t="s">
        <v>50</v>
      </c>
      <c r="F492" t="s">
        <v>4</v>
      </c>
      <c r="G492" t="s">
        <v>1494</v>
      </c>
      <c r="J492" t="s">
        <v>72</v>
      </c>
      <c r="K492" t="s">
        <v>38</v>
      </c>
      <c r="M492" t="s">
        <v>269</v>
      </c>
      <c r="N492" s="5">
        <v>41487.479861111111</v>
      </c>
      <c r="O492" s="5">
        <v>41486.707048611112</v>
      </c>
      <c r="P492" s="5">
        <v>41505.540868055556</v>
      </c>
      <c r="Q492" t="s">
        <v>133</v>
      </c>
      <c r="R492" t="s">
        <v>54</v>
      </c>
      <c r="S492" t="s">
        <v>55</v>
      </c>
      <c r="T492" t="s">
        <v>74</v>
      </c>
      <c r="U492" t="s">
        <v>218</v>
      </c>
      <c r="X492" t="s">
        <v>269</v>
      </c>
      <c r="Y492" s="17" t="s">
        <v>1164</v>
      </c>
      <c r="AA492" t="s">
        <v>42</v>
      </c>
      <c r="AB492" t="s">
        <v>74</v>
      </c>
      <c r="AC492" s="5">
        <v>41486.707048611112</v>
      </c>
      <c r="AD492" s="5">
        <v>41505.540868055556</v>
      </c>
      <c r="AE492" t="s">
        <v>220</v>
      </c>
      <c r="AF492" t="s">
        <v>220</v>
      </c>
      <c r="AG492">
        <f>WEEKNUM(AD492)</f>
        <v>34</v>
      </c>
      <c r="AH492" t="s">
        <v>46</v>
      </c>
      <c r="AI492" t="s">
        <v>902</v>
      </c>
      <c r="AJ492" t="s">
        <v>1556</v>
      </c>
      <c r="AK492" s="6" t="str">
        <f t="shared" si="35"/>
        <v>x</v>
      </c>
      <c r="AL492" s="6" t="str">
        <f t="shared" si="36"/>
        <v>x</v>
      </c>
      <c r="AM492" s="6" t="str">
        <f t="shared" si="37"/>
        <v>x</v>
      </c>
      <c r="AN492" s="6" t="str">
        <f t="shared" si="38"/>
        <v>x</v>
      </c>
      <c r="AO492" t="s">
        <v>1492</v>
      </c>
      <c r="AP492" t="s">
        <v>1492</v>
      </c>
      <c r="AQ492" t="s">
        <v>46</v>
      </c>
      <c r="AR492" t="s">
        <v>902</v>
      </c>
      <c r="AS492" t="s">
        <v>1578</v>
      </c>
      <c r="AT492" s="17" t="s">
        <v>1164</v>
      </c>
    </row>
    <row r="493" spans="2:46">
      <c r="B493" t="s">
        <v>1495</v>
      </c>
      <c r="C493" t="s">
        <v>1496</v>
      </c>
      <c r="D493" t="s">
        <v>1188</v>
      </c>
      <c r="E493" t="s">
        <v>50</v>
      </c>
      <c r="F493" t="s">
        <v>4</v>
      </c>
      <c r="G493" t="s">
        <v>1497</v>
      </c>
      <c r="J493" t="s">
        <v>72</v>
      </c>
      <c r="K493" t="s">
        <v>38</v>
      </c>
      <c r="M493" t="s">
        <v>321</v>
      </c>
      <c r="N493" s="5">
        <v>41653.614733796298</v>
      </c>
      <c r="O493" s="5">
        <v>41486.71570601852</v>
      </c>
      <c r="P493" s="5">
        <v>41655.849039351851</v>
      </c>
      <c r="Q493" t="s">
        <v>133</v>
      </c>
      <c r="R493" t="s">
        <v>54</v>
      </c>
      <c r="S493" t="s">
        <v>55</v>
      </c>
      <c r="T493" t="s">
        <v>109</v>
      </c>
      <c r="U493" t="s">
        <v>215</v>
      </c>
      <c r="X493" t="s">
        <v>269</v>
      </c>
      <c r="Y493" s="17" t="s">
        <v>1164</v>
      </c>
      <c r="Z493" t="s">
        <v>3143</v>
      </c>
      <c r="AA493" t="s">
        <v>42</v>
      </c>
      <c r="AB493" t="s">
        <v>74</v>
      </c>
      <c r="AC493" s="5">
        <v>41486.71570601852</v>
      </c>
      <c r="AD493" s="5">
        <v>41655.849039351851</v>
      </c>
      <c r="AE493" t="s">
        <v>220</v>
      </c>
      <c r="AF493" t="s">
        <v>220</v>
      </c>
      <c r="AG493">
        <f>WEEKNUM(AD493)</f>
        <v>3</v>
      </c>
      <c r="AH493" t="s">
        <v>46</v>
      </c>
      <c r="AI493" t="s">
        <v>902</v>
      </c>
      <c r="AJ493" t="s">
        <v>1578</v>
      </c>
      <c r="AK493" s="6" t="str">
        <f t="shared" si="35"/>
        <v>x</v>
      </c>
      <c r="AL493" s="6" t="str">
        <f t="shared" si="36"/>
        <v>x</v>
      </c>
      <c r="AM493" s="6" t="str">
        <f t="shared" si="37"/>
        <v>x</v>
      </c>
      <c r="AN493" s="6" t="str">
        <f t="shared" si="38"/>
        <v>x</v>
      </c>
      <c r="AO493" t="s">
        <v>1495</v>
      </c>
      <c r="AP493" t="s">
        <v>1495</v>
      </c>
      <c r="AQ493" t="s">
        <v>46</v>
      </c>
      <c r="AR493" t="s">
        <v>902</v>
      </c>
      <c r="AS493" t="s">
        <v>1579</v>
      </c>
      <c r="AT493" s="17" t="s">
        <v>1164</v>
      </c>
    </row>
    <row r="494" spans="2:46">
      <c r="B494" t="s">
        <v>1498</v>
      </c>
      <c r="C494" t="s">
        <v>1499</v>
      </c>
      <c r="D494" t="s">
        <v>1188</v>
      </c>
      <c r="E494" t="s">
        <v>50</v>
      </c>
      <c r="F494" t="s">
        <v>4</v>
      </c>
      <c r="G494" t="s">
        <v>1500</v>
      </c>
      <c r="J494" t="s">
        <v>72</v>
      </c>
      <c r="K494" t="s">
        <v>47</v>
      </c>
      <c r="M494" t="s">
        <v>271</v>
      </c>
      <c r="N494" s="5">
        <v>41488.604629629626</v>
      </c>
      <c r="O494" s="5">
        <v>41487.318368055552</v>
      </c>
      <c r="P494" s="5">
        <v>41547.700937499998</v>
      </c>
      <c r="Q494" t="s">
        <v>99</v>
      </c>
      <c r="R494" t="s">
        <v>54</v>
      </c>
      <c r="S494" t="s">
        <v>55</v>
      </c>
      <c r="T494" t="s">
        <v>109</v>
      </c>
      <c r="U494" t="s">
        <v>218</v>
      </c>
      <c r="X494" t="s">
        <v>269</v>
      </c>
      <c r="Y494" s="17" t="s">
        <v>1164</v>
      </c>
      <c r="AA494" t="s">
        <v>42</v>
      </c>
      <c r="AB494" t="s">
        <v>74</v>
      </c>
      <c r="AC494" s="5">
        <v>41487.318368055552</v>
      </c>
      <c r="AD494" s="5">
        <v>41547.700937499998</v>
      </c>
      <c r="AE494" t="s">
        <v>220</v>
      </c>
      <c r="AF494" t="s">
        <v>220</v>
      </c>
      <c r="AG494">
        <f>WEEKNUM(AD494)</f>
        <v>40</v>
      </c>
      <c r="AH494" t="s">
        <v>46</v>
      </c>
      <c r="AI494" t="s">
        <v>902</v>
      </c>
      <c r="AJ494" t="s">
        <v>1579</v>
      </c>
      <c r="AK494" s="6" t="str">
        <f t="shared" si="35"/>
        <v>x</v>
      </c>
      <c r="AL494" s="6" t="str">
        <f t="shared" si="36"/>
        <v>x</v>
      </c>
      <c r="AM494" s="6" t="str">
        <f t="shared" si="37"/>
        <v>x</v>
      </c>
      <c r="AN494" s="6" t="str">
        <f t="shared" si="38"/>
        <v>x</v>
      </c>
      <c r="AO494" t="s">
        <v>1498</v>
      </c>
      <c r="AP494" t="s">
        <v>1498</v>
      </c>
      <c r="AQ494" t="s">
        <v>46</v>
      </c>
      <c r="AR494" t="s">
        <v>902</v>
      </c>
      <c r="AS494" t="s">
        <v>1564</v>
      </c>
      <c r="AT494" s="17" t="s">
        <v>1164</v>
      </c>
    </row>
    <row r="495" spans="2:46">
      <c r="B495" t="s">
        <v>1501</v>
      </c>
      <c r="C495" t="s">
        <v>1502</v>
      </c>
      <c r="D495" t="s">
        <v>1188</v>
      </c>
      <c r="E495" t="s">
        <v>50</v>
      </c>
      <c r="F495" t="s">
        <v>4</v>
      </c>
      <c r="G495" t="s">
        <v>1503</v>
      </c>
      <c r="J495" t="s">
        <v>72</v>
      </c>
      <c r="K495" t="s">
        <v>38</v>
      </c>
      <c r="M495" t="s">
        <v>321</v>
      </c>
      <c r="N495" s="5">
        <v>41487.483310185184</v>
      </c>
      <c r="O495" s="5">
        <v>41487.321435185186</v>
      </c>
      <c r="P495" s="5">
        <v>41505.541192129633</v>
      </c>
      <c r="Q495" t="s">
        <v>133</v>
      </c>
      <c r="R495" t="s">
        <v>54</v>
      </c>
      <c r="S495" t="s">
        <v>55</v>
      </c>
      <c r="T495" t="s">
        <v>109</v>
      </c>
      <c r="U495" t="s">
        <v>218</v>
      </c>
      <c r="X495" t="s">
        <v>269</v>
      </c>
      <c r="Y495" s="17" t="s">
        <v>1164</v>
      </c>
      <c r="AA495" t="s">
        <v>42</v>
      </c>
      <c r="AB495" t="s">
        <v>74</v>
      </c>
      <c r="AC495" s="5">
        <v>41487.321435185186</v>
      </c>
      <c r="AD495" s="5">
        <v>41505.541192129633</v>
      </c>
      <c r="AE495" t="s">
        <v>220</v>
      </c>
      <c r="AF495" t="s">
        <v>220</v>
      </c>
      <c r="AG495">
        <f>WEEKNUM(AD495)</f>
        <v>34</v>
      </c>
      <c r="AH495" t="s">
        <v>46</v>
      </c>
      <c r="AI495" t="s">
        <v>902</v>
      </c>
      <c r="AJ495" t="s">
        <v>1564</v>
      </c>
      <c r="AK495" s="6" t="str">
        <f t="shared" si="35"/>
        <v>x</v>
      </c>
      <c r="AL495" s="6" t="str">
        <f t="shared" si="36"/>
        <v>x</v>
      </c>
      <c r="AM495" s="6" t="str">
        <f t="shared" si="37"/>
        <v>x</v>
      </c>
      <c r="AN495" s="6" t="str">
        <f t="shared" si="38"/>
        <v>x</v>
      </c>
      <c r="AO495" t="s">
        <v>1501</v>
      </c>
      <c r="AP495" t="s">
        <v>1501</v>
      </c>
      <c r="AQ495" t="s">
        <v>46</v>
      </c>
      <c r="AR495" t="s">
        <v>902</v>
      </c>
      <c r="AS495" t="s">
        <v>1580</v>
      </c>
      <c r="AT495" s="17" t="s">
        <v>1164</v>
      </c>
    </row>
    <row r="496" spans="2:46">
      <c r="B496" t="s">
        <v>1504</v>
      </c>
      <c r="C496" t="s">
        <v>1505</v>
      </c>
      <c r="D496" t="s">
        <v>1188</v>
      </c>
      <c r="E496" t="s">
        <v>50</v>
      </c>
      <c r="F496" t="s">
        <v>4</v>
      </c>
      <c r="G496" t="s">
        <v>1478</v>
      </c>
      <c r="J496" t="s">
        <v>72</v>
      </c>
      <c r="K496" t="s">
        <v>38</v>
      </c>
      <c r="M496" t="s">
        <v>271</v>
      </c>
      <c r="N496" s="5">
        <v>41488.60297453704</v>
      </c>
      <c r="O496" s="5">
        <v>41487.328067129631</v>
      </c>
      <c r="P496" s="5">
        <v>41562.742407407408</v>
      </c>
      <c r="Q496" t="s">
        <v>99</v>
      </c>
      <c r="R496" t="s">
        <v>54</v>
      </c>
      <c r="S496" t="s">
        <v>55</v>
      </c>
      <c r="T496" t="s">
        <v>109</v>
      </c>
      <c r="U496" t="s">
        <v>318</v>
      </c>
      <c r="X496" t="s">
        <v>269</v>
      </c>
      <c r="Y496" s="17" t="s">
        <v>1164</v>
      </c>
      <c r="AA496" t="s">
        <v>42</v>
      </c>
      <c r="AB496" t="s">
        <v>74</v>
      </c>
      <c r="AC496" s="5">
        <v>41487.328067129631</v>
      </c>
      <c r="AD496" s="5">
        <v>41562.742407407408</v>
      </c>
      <c r="AE496" t="s">
        <v>220</v>
      </c>
      <c r="AF496" t="s">
        <v>220</v>
      </c>
      <c r="AG496">
        <f>WEEKNUM(AD496)</f>
        <v>42</v>
      </c>
      <c r="AH496" t="s">
        <v>46</v>
      </c>
      <c r="AI496" t="s">
        <v>902</v>
      </c>
      <c r="AJ496" t="s">
        <v>1580</v>
      </c>
      <c r="AK496" s="6" t="str">
        <f t="shared" si="35"/>
        <v>x</v>
      </c>
      <c r="AL496" s="6" t="str">
        <f t="shared" si="36"/>
        <v>x</v>
      </c>
      <c r="AM496" s="6" t="str">
        <f t="shared" si="37"/>
        <v>x</v>
      </c>
      <c r="AN496" s="6" t="str">
        <f t="shared" si="38"/>
        <v>x</v>
      </c>
      <c r="AO496" t="s">
        <v>1504</v>
      </c>
      <c r="AP496" t="s">
        <v>1504</v>
      </c>
      <c r="AQ496" t="s">
        <v>46</v>
      </c>
      <c r="AR496" t="s">
        <v>902</v>
      </c>
      <c r="AS496" t="s">
        <v>1576</v>
      </c>
      <c r="AT496" s="17" t="s">
        <v>1164</v>
      </c>
    </row>
    <row r="497" spans="2:46">
      <c r="B497" t="s">
        <v>1506</v>
      </c>
      <c r="C497" t="s">
        <v>1507</v>
      </c>
      <c r="D497" t="s">
        <v>1188</v>
      </c>
      <c r="E497" t="s">
        <v>50</v>
      </c>
      <c r="F497" t="s">
        <v>4</v>
      </c>
      <c r="J497" t="s">
        <v>245</v>
      </c>
      <c r="K497" t="s">
        <v>108</v>
      </c>
      <c r="M497" t="s">
        <v>319</v>
      </c>
      <c r="N497" s="5">
        <v>41500.520370370374</v>
      </c>
      <c r="O497" s="5">
        <v>41487.619490740741</v>
      </c>
      <c r="P497" s="5">
        <v>41576.707881944443</v>
      </c>
      <c r="Q497" t="s">
        <v>173</v>
      </c>
      <c r="R497" t="s">
        <v>54</v>
      </c>
      <c r="S497" t="s">
        <v>55</v>
      </c>
      <c r="T497" t="s">
        <v>56</v>
      </c>
      <c r="U497" t="s">
        <v>415</v>
      </c>
      <c r="X497" t="s">
        <v>494</v>
      </c>
      <c r="Y497" s="17" t="s">
        <v>1303</v>
      </c>
      <c r="Z497" t="s">
        <v>1589</v>
      </c>
      <c r="AA497" t="s">
        <v>49</v>
      </c>
      <c r="AB497" t="s">
        <v>74</v>
      </c>
      <c r="AC497" s="5">
        <v>41487.619490740741</v>
      </c>
      <c r="AD497" s="5">
        <v>41576.707881944443</v>
      </c>
      <c r="AE497" t="s">
        <v>58</v>
      </c>
      <c r="AF497" t="s">
        <v>58</v>
      </c>
      <c r="AG497">
        <f>WEEKNUM(AD497)</f>
        <v>44</v>
      </c>
      <c r="AH497" t="s">
        <v>46</v>
      </c>
      <c r="AI497" t="s">
        <v>1479</v>
      </c>
      <c r="AJ497" t="s">
        <v>1576</v>
      </c>
      <c r="AK497" s="6" t="str">
        <f t="shared" si="35"/>
        <v>x</v>
      </c>
      <c r="AL497" s="6" t="str">
        <f t="shared" si="36"/>
        <v>x</v>
      </c>
      <c r="AM497" s="6" t="str">
        <f t="shared" si="37"/>
        <v>x</v>
      </c>
      <c r="AN497" s="6" t="str">
        <f t="shared" si="38"/>
        <v>x</v>
      </c>
      <c r="AO497" t="s">
        <v>1506</v>
      </c>
      <c r="AP497" t="s">
        <v>1506</v>
      </c>
      <c r="AQ497" t="s">
        <v>46</v>
      </c>
      <c r="AR497" t="s">
        <v>1479</v>
      </c>
      <c r="AS497" t="s">
        <v>1347</v>
      </c>
      <c r="AT497" s="17" t="s">
        <v>1303</v>
      </c>
    </row>
    <row r="498" spans="2:46">
      <c r="B498" t="s">
        <v>1508</v>
      </c>
      <c r="C498" t="s">
        <v>1509</v>
      </c>
      <c r="D498" t="s">
        <v>1188</v>
      </c>
      <c r="E498" t="s">
        <v>50</v>
      </c>
      <c r="F498" t="s">
        <v>4</v>
      </c>
      <c r="J498" t="s">
        <v>130</v>
      </c>
      <c r="K498" t="s">
        <v>47</v>
      </c>
      <c r="L498">
        <v>1857</v>
      </c>
      <c r="M498" t="s">
        <v>1685</v>
      </c>
      <c r="N498" s="5">
        <v>41541.600682870368</v>
      </c>
      <c r="O498" s="5">
        <v>41487.687604166669</v>
      </c>
      <c r="P498" s="5">
        <v>41646.781412037039</v>
      </c>
      <c r="Q498" t="s">
        <v>127</v>
      </c>
      <c r="R498" t="s">
        <v>54</v>
      </c>
      <c r="S498" t="s">
        <v>55</v>
      </c>
      <c r="T498" t="s">
        <v>109</v>
      </c>
      <c r="U498" t="s">
        <v>1715</v>
      </c>
      <c r="V498" t="s">
        <v>104</v>
      </c>
      <c r="X498" t="s">
        <v>131</v>
      </c>
      <c r="Y498" s="17" t="s">
        <v>1203</v>
      </c>
      <c r="Z498" t="s">
        <v>1767</v>
      </c>
      <c r="AA498" t="s">
        <v>219</v>
      </c>
      <c r="AB498" t="s">
        <v>74</v>
      </c>
      <c r="AC498" s="5">
        <v>41487.687604166669</v>
      </c>
      <c r="AD498" s="5">
        <v>41646.781412037039</v>
      </c>
      <c r="AE498" t="s">
        <v>58</v>
      </c>
      <c r="AF498" t="s">
        <v>58</v>
      </c>
      <c r="AG498">
        <f>WEEKNUM(AD498)</f>
        <v>2</v>
      </c>
      <c r="AH498" t="s">
        <v>46</v>
      </c>
      <c r="AI498" t="s">
        <v>906</v>
      </c>
      <c r="AJ498" t="s">
        <v>1347</v>
      </c>
      <c r="AK498" s="6" t="str">
        <f t="shared" si="35"/>
        <v>x</v>
      </c>
      <c r="AL498" s="6" t="str">
        <f t="shared" si="36"/>
        <v>x</v>
      </c>
      <c r="AM498" s="6" t="str">
        <f t="shared" si="37"/>
        <v>x</v>
      </c>
      <c r="AN498" s="6" t="str">
        <f t="shared" si="38"/>
        <v>x</v>
      </c>
      <c r="AO498" t="s">
        <v>1508</v>
      </c>
      <c r="AP498" t="s">
        <v>1508</v>
      </c>
      <c r="AQ498" t="s">
        <v>46</v>
      </c>
      <c r="AR498" t="s">
        <v>906</v>
      </c>
      <c r="AS498" t="s">
        <v>1347</v>
      </c>
      <c r="AT498" s="17" t="s">
        <v>1203</v>
      </c>
    </row>
    <row r="499" spans="2:46">
      <c r="B499" t="s">
        <v>1515</v>
      </c>
      <c r="C499" t="s">
        <v>1516</v>
      </c>
      <c r="D499" t="s">
        <v>1188</v>
      </c>
      <c r="E499" t="s">
        <v>68</v>
      </c>
      <c r="F499" t="s">
        <v>4</v>
      </c>
      <c r="J499" t="s">
        <v>37</v>
      </c>
      <c r="K499" t="s">
        <v>38</v>
      </c>
      <c r="M499" t="s">
        <v>39</v>
      </c>
      <c r="N499" s="5">
        <v>41492.453506944446</v>
      </c>
      <c r="O499" s="5">
        <v>41491.79</v>
      </c>
      <c r="P499" s="5">
        <v>41593.859629629631</v>
      </c>
      <c r="Q499" t="s">
        <v>73</v>
      </c>
      <c r="R499" t="s">
        <v>132</v>
      </c>
      <c r="S499" t="s">
        <v>55</v>
      </c>
      <c r="T499" t="s">
        <v>109</v>
      </c>
      <c r="U499" t="s">
        <v>422</v>
      </c>
      <c r="V499" t="s">
        <v>104</v>
      </c>
      <c r="X499" t="s">
        <v>39</v>
      </c>
      <c r="Y499" s="17" t="s">
        <v>1303</v>
      </c>
      <c r="AA499" t="s">
        <v>42</v>
      </c>
      <c r="AB499" t="s">
        <v>43</v>
      </c>
      <c r="AC499" s="5">
        <v>41491.79</v>
      </c>
      <c r="AD499" s="5">
        <v>41593.913113425922</v>
      </c>
      <c r="AE499" t="s">
        <v>45</v>
      </c>
      <c r="AF499" t="s">
        <v>45</v>
      </c>
      <c r="AG499">
        <f>WEEKNUM(AD499)</f>
        <v>46</v>
      </c>
      <c r="AH499" t="s">
        <v>46</v>
      </c>
      <c r="AI499" t="s">
        <v>890</v>
      </c>
      <c r="AJ499" t="s">
        <v>1347</v>
      </c>
      <c r="AK499" s="6" t="str">
        <f t="shared" si="35"/>
        <v>x</v>
      </c>
      <c r="AL499" s="6" t="str">
        <f t="shared" si="36"/>
        <v>x</v>
      </c>
      <c r="AM499" s="6" t="str">
        <f t="shared" si="37"/>
        <v>x</v>
      </c>
      <c r="AN499" s="6" t="str">
        <f t="shared" si="38"/>
        <v>x</v>
      </c>
      <c r="AO499" t="s">
        <v>1515</v>
      </c>
      <c r="AP499" t="s">
        <v>1515</v>
      </c>
      <c r="AQ499" t="s">
        <v>46</v>
      </c>
      <c r="AR499" t="s">
        <v>890</v>
      </c>
      <c r="AS499" t="s">
        <v>1324</v>
      </c>
      <c r="AT499" s="17" t="s">
        <v>1303</v>
      </c>
    </row>
    <row r="500" spans="2:46">
      <c r="B500" t="s">
        <v>1517</v>
      </c>
      <c r="C500" t="s">
        <v>1518</v>
      </c>
      <c r="D500" t="s">
        <v>1188</v>
      </c>
      <c r="E500" t="s">
        <v>50</v>
      </c>
      <c r="F500" t="s">
        <v>4</v>
      </c>
      <c r="J500" t="s">
        <v>37</v>
      </c>
      <c r="K500" t="s">
        <v>38</v>
      </c>
      <c r="M500" t="s">
        <v>52</v>
      </c>
      <c r="N500" s="5">
        <v>41594.541145833333</v>
      </c>
      <c r="O500" s="5">
        <v>41491.803935185184</v>
      </c>
      <c r="P500" s="5">
        <v>41594.60392361111</v>
      </c>
      <c r="Q500" t="s">
        <v>73</v>
      </c>
      <c r="R500" t="s">
        <v>54</v>
      </c>
      <c r="S500" t="s">
        <v>55</v>
      </c>
      <c r="T500" t="s">
        <v>109</v>
      </c>
      <c r="U500" t="s">
        <v>422</v>
      </c>
      <c r="X500" t="s">
        <v>39</v>
      </c>
      <c r="Y500" s="17" t="s">
        <v>1303</v>
      </c>
      <c r="AA500" t="s">
        <v>42</v>
      </c>
      <c r="AB500" t="s">
        <v>43</v>
      </c>
      <c r="AC500" s="5">
        <v>41491.803935185184</v>
      </c>
      <c r="AD500" s="5">
        <v>41594.60392361111</v>
      </c>
      <c r="AE500" t="s">
        <v>45</v>
      </c>
      <c r="AF500" t="s">
        <v>45</v>
      </c>
      <c r="AG500">
        <f>WEEKNUM(AD500)</f>
        <v>46</v>
      </c>
      <c r="AH500" t="s">
        <v>46</v>
      </c>
      <c r="AI500" t="s">
        <v>890</v>
      </c>
      <c r="AJ500" t="s">
        <v>1324</v>
      </c>
      <c r="AK500" s="6" t="str">
        <f t="shared" si="35"/>
        <v>x</v>
      </c>
      <c r="AL500" s="6" t="str">
        <f t="shared" si="36"/>
        <v>x</v>
      </c>
      <c r="AM500" s="6" t="str">
        <f t="shared" si="37"/>
        <v>x</v>
      </c>
      <c r="AN500" s="6" t="str">
        <f t="shared" si="38"/>
        <v>x</v>
      </c>
      <c r="AO500" t="s">
        <v>1517</v>
      </c>
      <c r="AP500" t="s">
        <v>1517</v>
      </c>
      <c r="AQ500" t="s">
        <v>46</v>
      </c>
      <c r="AR500" t="s">
        <v>890</v>
      </c>
      <c r="AS500" t="s">
        <v>1339</v>
      </c>
      <c r="AT500" s="17" t="s">
        <v>1303</v>
      </c>
    </row>
    <row r="501" spans="2:46">
      <c r="B501" t="s">
        <v>1519</v>
      </c>
      <c r="C501" t="s">
        <v>1609</v>
      </c>
      <c r="D501" t="s">
        <v>1188</v>
      </c>
      <c r="E501" t="s">
        <v>50</v>
      </c>
      <c r="F501" t="s">
        <v>69</v>
      </c>
      <c r="G501" t="s">
        <v>1610</v>
      </c>
      <c r="H501" t="s">
        <v>1520</v>
      </c>
      <c r="J501" t="s">
        <v>304</v>
      </c>
      <c r="K501" t="s">
        <v>38</v>
      </c>
      <c r="L501" t="s">
        <v>1655</v>
      </c>
      <c r="M501" t="s">
        <v>305</v>
      </c>
      <c r="N501" s="5">
        <v>41505.62127314815</v>
      </c>
      <c r="O501" s="5">
        <v>41492.432453703703</v>
      </c>
      <c r="P501" s="5">
        <v>41617.476481481484</v>
      </c>
      <c r="Q501" t="s">
        <v>73</v>
      </c>
      <c r="R501" t="s">
        <v>54</v>
      </c>
      <c r="S501" t="s">
        <v>55</v>
      </c>
      <c r="T501" t="s">
        <v>109</v>
      </c>
      <c r="U501" t="s">
        <v>307</v>
      </c>
      <c r="V501" t="s">
        <v>104</v>
      </c>
      <c r="W501" t="s">
        <v>308</v>
      </c>
      <c r="X501" t="s">
        <v>305</v>
      </c>
      <c r="Y501" s="17" t="s">
        <v>1398</v>
      </c>
      <c r="Z501">
        <v>11964</v>
      </c>
      <c r="AA501" t="s">
        <v>49</v>
      </c>
      <c r="AB501" t="s">
        <v>74</v>
      </c>
      <c r="AC501" s="5">
        <v>41492.432453703703</v>
      </c>
      <c r="AD501" s="5">
        <v>41617.476481481484</v>
      </c>
      <c r="AE501" t="s">
        <v>309</v>
      </c>
      <c r="AF501" t="s">
        <v>309</v>
      </c>
      <c r="AG501">
        <f>WEEKNUM(AD501)</f>
        <v>50</v>
      </c>
      <c r="AH501" t="s">
        <v>46</v>
      </c>
      <c r="AI501" t="s">
        <v>901</v>
      </c>
      <c r="AJ501" t="s">
        <v>1339</v>
      </c>
      <c r="AK501" s="6" t="str">
        <f t="shared" si="35"/>
        <v>x</v>
      </c>
      <c r="AL501" s="6" t="str">
        <f t="shared" si="36"/>
        <v>x</v>
      </c>
      <c r="AM501" s="6" t="str">
        <f t="shared" si="37"/>
        <v>x</v>
      </c>
      <c r="AN501" s="6" t="str">
        <f t="shared" si="38"/>
        <v>x</v>
      </c>
      <c r="AO501" t="s">
        <v>1519</v>
      </c>
      <c r="AP501" t="s">
        <v>1519</v>
      </c>
      <c r="AQ501" t="s">
        <v>46</v>
      </c>
      <c r="AR501" t="s">
        <v>901</v>
      </c>
      <c r="AS501" t="s">
        <v>1347</v>
      </c>
      <c r="AT501" s="17" t="s">
        <v>1398</v>
      </c>
    </row>
    <row r="502" spans="2:46">
      <c r="B502" t="s">
        <v>1521</v>
      </c>
      <c r="C502" t="s">
        <v>1522</v>
      </c>
      <c r="D502" t="s">
        <v>71</v>
      </c>
      <c r="E502" t="s">
        <v>68</v>
      </c>
      <c r="F502" t="s">
        <v>4</v>
      </c>
      <c r="G502" t="s">
        <v>130</v>
      </c>
      <c r="J502" t="s">
        <v>130</v>
      </c>
      <c r="K502" t="s">
        <v>38</v>
      </c>
      <c r="L502" t="s">
        <v>3173</v>
      </c>
      <c r="M502" t="s">
        <v>131</v>
      </c>
      <c r="N502" s="5">
        <v>41600.576249999998</v>
      </c>
      <c r="O502" s="5">
        <v>41492.502384259256</v>
      </c>
      <c r="P502" s="5">
        <v>41648.632939814815</v>
      </c>
      <c r="Q502" t="s">
        <v>133</v>
      </c>
      <c r="R502" t="s">
        <v>54</v>
      </c>
      <c r="T502" t="s">
        <v>74</v>
      </c>
      <c r="U502" t="s">
        <v>87</v>
      </c>
      <c r="V502" t="s">
        <v>104</v>
      </c>
      <c r="X502" t="s">
        <v>57</v>
      </c>
      <c r="Y502" s="17" t="s">
        <v>1304</v>
      </c>
      <c r="Z502" t="s">
        <v>3113</v>
      </c>
      <c r="AA502" t="s">
        <v>42</v>
      </c>
      <c r="AB502" t="s">
        <v>74</v>
      </c>
      <c r="AC502" s="5">
        <v>41492.502384259256</v>
      </c>
      <c r="AD502" s="5"/>
      <c r="AE502" t="s">
        <v>58</v>
      </c>
      <c r="AF502" t="s">
        <v>58</v>
      </c>
      <c r="AG502">
        <f>WEEKNUM(AD502)</f>
        <v>0</v>
      </c>
      <c r="AH502" t="s">
        <v>46</v>
      </c>
      <c r="AI502" t="s">
        <v>906</v>
      </c>
      <c r="AJ502" t="s">
        <v>1347</v>
      </c>
      <c r="AK502" s="6" t="str">
        <f t="shared" si="35"/>
        <v>x</v>
      </c>
      <c r="AL502" s="6" t="str">
        <f t="shared" si="36"/>
        <v>x</v>
      </c>
      <c r="AM502" s="6" t="str">
        <f t="shared" si="37"/>
        <v>x</v>
      </c>
      <c r="AN502" s="6" t="str">
        <f t="shared" si="38"/>
        <v>x</v>
      </c>
      <c r="AO502" t="s">
        <v>1521</v>
      </c>
      <c r="AP502" t="s">
        <v>1521</v>
      </c>
      <c r="AQ502" t="s">
        <v>46</v>
      </c>
      <c r="AR502" t="s">
        <v>906</v>
      </c>
      <c r="AS502" t="s">
        <v>1347</v>
      </c>
      <c r="AT502" s="17" t="s">
        <v>1304</v>
      </c>
    </row>
    <row r="503" spans="2:46">
      <c r="B503" t="s">
        <v>1523</v>
      </c>
      <c r="C503" t="s">
        <v>1524</v>
      </c>
      <c r="D503" t="s">
        <v>67</v>
      </c>
      <c r="E503" t="s">
        <v>36</v>
      </c>
      <c r="F503" t="s">
        <v>4</v>
      </c>
      <c r="J503" t="s">
        <v>130</v>
      </c>
      <c r="K503" t="s">
        <v>47</v>
      </c>
      <c r="L503">
        <v>3214</v>
      </c>
      <c r="M503" t="s">
        <v>1685</v>
      </c>
      <c r="N503" s="5">
        <v>41541.600949074076</v>
      </c>
      <c r="O503" s="5">
        <v>41492.663958333331</v>
      </c>
      <c r="P503" s="5"/>
      <c r="T503" t="s">
        <v>109</v>
      </c>
      <c r="X503" t="s">
        <v>131</v>
      </c>
      <c r="Y503" s="17" t="s">
        <v>1203</v>
      </c>
      <c r="AA503" t="s">
        <v>49</v>
      </c>
      <c r="AB503" t="s">
        <v>74</v>
      </c>
      <c r="AC503" s="5">
        <v>41492.663958333331</v>
      </c>
      <c r="AD503" s="5"/>
      <c r="AE503" t="s">
        <v>58</v>
      </c>
      <c r="AF503" t="s">
        <v>58</v>
      </c>
      <c r="AG503">
        <f>WEEKNUM(AD503)</f>
        <v>0</v>
      </c>
      <c r="AH503" t="s">
        <v>46</v>
      </c>
      <c r="AI503" t="s">
        <v>906</v>
      </c>
      <c r="AJ503" t="s">
        <v>1347</v>
      </c>
      <c r="AK503" s="6" t="str">
        <f t="shared" si="35"/>
        <v>x</v>
      </c>
      <c r="AL503" s="6" t="str">
        <f t="shared" si="36"/>
        <v>x</v>
      </c>
      <c r="AM503" s="6" t="str">
        <f t="shared" si="37"/>
        <v>x</v>
      </c>
      <c r="AN503" s="6" t="str">
        <f t="shared" si="38"/>
        <v>x</v>
      </c>
      <c r="AO503" t="s">
        <v>1523</v>
      </c>
      <c r="AP503" t="s">
        <v>1523</v>
      </c>
      <c r="AQ503" t="s">
        <v>46</v>
      </c>
      <c r="AR503" t="s">
        <v>906</v>
      </c>
      <c r="AS503" t="s">
        <v>1347</v>
      </c>
      <c r="AT503" s="17" t="s">
        <v>1203</v>
      </c>
    </row>
    <row r="504" spans="2:46">
      <c r="B504" t="s">
        <v>1725</v>
      </c>
      <c r="C504" t="s">
        <v>1726</v>
      </c>
      <c r="D504" t="s">
        <v>1188</v>
      </c>
      <c r="E504" t="s">
        <v>50</v>
      </c>
      <c r="F504" t="s">
        <v>4</v>
      </c>
      <c r="J504" t="s">
        <v>245</v>
      </c>
      <c r="K504" t="s">
        <v>47</v>
      </c>
      <c r="M504" t="s">
        <v>439</v>
      </c>
      <c r="N504" s="5">
        <v>41549.618321759262</v>
      </c>
      <c r="O504" s="5">
        <v>41498.441793981481</v>
      </c>
      <c r="P504" s="5">
        <v>41579.783310185187</v>
      </c>
      <c r="Q504" t="s">
        <v>127</v>
      </c>
      <c r="R504" t="s">
        <v>54</v>
      </c>
      <c r="S504" t="s">
        <v>55</v>
      </c>
      <c r="T504" t="s">
        <v>118</v>
      </c>
      <c r="U504" t="s">
        <v>375</v>
      </c>
      <c r="X504" t="s">
        <v>191</v>
      </c>
      <c r="Y504" s="17" t="s">
        <v>1203</v>
      </c>
      <c r="Z504" t="s">
        <v>1686</v>
      </c>
      <c r="AA504" t="s">
        <v>63</v>
      </c>
      <c r="AB504" t="s">
        <v>74</v>
      </c>
      <c r="AC504" s="5">
        <v>41498.441793981481</v>
      </c>
      <c r="AD504" s="5">
        <v>41583.640706018516</v>
      </c>
      <c r="AE504" t="s">
        <v>45</v>
      </c>
      <c r="AF504" t="s">
        <v>58</v>
      </c>
      <c r="AG504">
        <f>WEEKNUM(AD504)</f>
        <v>45</v>
      </c>
      <c r="AH504" t="s">
        <v>46</v>
      </c>
      <c r="AI504" t="s">
        <v>906</v>
      </c>
      <c r="AJ504" t="s">
        <v>1347</v>
      </c>
      <c r="AK504" s="6" t="str">
        <f t="shared" si="35"/>
        <v>x</v>
      </c>
      <c r="AL504" s="6" t="str">
        <f t="shared" si="36"/>
        <v>x</v>
      </c>
      <c r="AM504" s="6" t="str">
        <f t="shared" si="37"/>
        <v>x</v>
      </c>
      <c r="AN504" s="6" t="str">
        <f t="shared" si="38"/>
        <v>x</v>
      </c>
      <c r="AO504" t="s">
        <v>1725</v>
      </c>
      <c r="AP504" t="s">
        <v>1725</v>
      </c>
      <c r="AQ504" t="s">
        <v>46</v>
      </c>
      <c r="AR504" t="s">
        <v>906</v>
      </c>
      <c r="AS504" t="s">
        <v>1347</v>
      </c>
      <c r="AT504" s="17" t="s">
        <v>1203</v>
      </c>
    </row>
    <row r="505" spans="2:46">
      <c r="B505" t="s">
        <v>1611</v>
      </c>
      <c r="C505" t="s">
        <v>1612</v>
      </c>
      <c r="D505" t="s">
        <v>1188</v>
      </c>
      <c r="E505" t="s">
        <v>50</v>
      </c>
      <c r="F505" t="s">
        <v>4</v>
      </c>
      <c r="J505" t="s">
        <v>245</v>
      </c>
      <c r="K505" t="s">
        <v>47</v>
      </c>
      <c r="M505" t="s">
        <v>319</v>
      </c>
      <c r="N505" s="5">
        <v>41500.735254629632</v>
      </c>
      <c r="O505" s="5">
        <v>41498.695833333331</v>
      </c>
      <c r="P505" s="5">
        <v>41583.640243055554</v>
      </c>
      <c r="Q505" t="s">
        <v>173</v>
      </c>
      <c r="R505" t="s">
        <v>54</v>
      </c>
      <c r="S505" t="s">
        <v>55</v>
      </c>
      <c r="T505" t="s">
        <v>74</v>
      </c>
      <c r="U505" t="s">
        <v>415</v>
      </c>
      <c r="X505" t="s">
        <v>319</v>
      </c>
      <c r="Y505" s="17" t="s">
        <v>1203</v>
      </c>
      <c r="Z505" t="s">
        <v>1589</v>
      </c>
      <c r="AA505" t="s">
        <v>63</v>
      </c>
      <c r="AB505" t="s">
        <v>74</v>
      </c>
      <c r="AC505" s="5">
        <v>41498.695833333331</v>
      </c>
      <c r="AD505" s="5">
        <v>41583.640243055554</v>
      </c>
      <c r="AE505" t="s">
        <v>58</v>
      </c>
      <c r="AF505" t="s">
        <v>58</v>
      </c>
      <c r="AG505">
        <f>WEEKNUM(AD505)</f>
        <v>45</v>
      </c>
      <c r="AH505" t="s">
        <v>46</v>
      </c>
      <c r="AI505" t="s">
        <v>906</v>
      </c>
      <c r="AJ505" t="s">
        <v>1347</v>
      </c>
      <c r="AK505" s="6" t="str">
        <f t="shared" si="35"/>
        <v>x</v>
      </c>
      <c r="AL505" s="6" t="str">
        <f t="shared" si="36"/>
        <v>x</v>
      </c>
      <c r="AM505" s="6" t="str">
        <f t="shared" si="37"/>
        <v>x</v>
      </c>
      <c r="AN505" s="6" t="str">
        <f t="shared" si="38"/>
        <v>x</v>
      </c>
      <c r="AO505" t="s">
        <v>1611</v>
      </c>
      <c r="AP505" t="s">
        <v>1611</v>
      </c>
      <c r="AQ505" t="s">
        <v>46</v>
      </c>
      <c r="AR505" t="s">
        <v>906</v>
      </c>
      <c r="AS505" t="s">
        <v>1347</v>
      </c>
      <c r="AT505" s="17" t="s">
        <v>1203</v>
      </c>
    </row>
    <row r="506" spans="2:46">
      <c r="B506" t="s">
        <v>1613</v>
      </c>
      <c r="C506" t="s">
        <v>1614</v>
      </c>
      <c r="D506" t="s">
        <v>71</v>
      </c>
      <c r="E506" t="s">
        <v>83</v>
      </c>
      <c r="F506" t="s">
        <v>4</v>
      </c>
      <c r="G506" t="s">
        <v>170</v>
      </c>
      <c r="J506" t="s">
        <v>37</v>
      </c>
      <c r="K506" t="s">
        <v>47</v>
      </c>
      <c r="L506">
        <v>3449</v>
      </c>
      <c r="M506" t="s">
        <v>95</v>
      </c>
      <c r="N506" s="5">
        <v>41500.728715277779</v>
      </c>
      <c r="O506" s="5">
        <v>41498.74796296296</v>
      </c>
      <c r="P506" s="5">
        <v>41555.635625000003</v>
      </c>
      <c r="Q506" t="s">
        <v>133</v>
      </c>
      <c r="R506" t="s">
        <v>54</v>
      </c>
      <c r="T506" t="s">
        <v>109</v>
      </c>
      <c r="U506" t="s">
        <v>165</v>
      </c>
      <c r="V506" t="s">
        <v>104</v>
      </c>
      <c r="X506" t="s">
        <v>95</v>
      </c>
      <c r="Y506" s="17" t="s">
        <v>1117</v>
      </c>
      <c r="Z506">
        <v>11988</v>
      </c>
      <c r="AA506" t="s">
        <v>49</v>
      </c>
      <c r="AB506" t="s">
        <v>56</v>
      </c>
      <c r="AC506" s="5">
        <v>41498.74796296296</v>
      </c>
      <c r="AD506" s="5"/>
      <c r="AE506" t="s">
        <v>58</v>
      </c>
      <c r="AF506" t="s">
        <v>58</v>
      </c>
      <c r="AG506">
        <f>WEEKNUM(AD506)</f>
        <v>0</v>
      </c>
      <c r="AH506" t="s">
        <v>46</v>
      </c>
      <c r="AI506" t="s">
        <v>56</v>
      </c>
      <c r="AJ506" t="s">
        <v>1347</v>
      </c>
      <c r="AK506" s="6" t="str">
        <f t="shared" si="35"/>
        <v>x</v>
      </c>
      <c r="AL506" s="6" t="str">
        <f t="shared" si="36"/>
        <v>x</v>
      </c>
      <c r="AM506" s="6" t="str">
        <f t="shared" si="37"/>
        <v>x</v>
      </c>
      <c r="AN506" s="6" t="str">
        <f t="shared" si="38"/>
        <v>x</v>
      </c>
      <c r="AO506" t="s">
        <v>1613</v>
      </c>
      <c r="AP506" t="s">
        <v>1613</v>
      </c>
      <c r="AQ506" t="s">
        <v>46</v>
      </c>
      <c r="AR506" t="s">
        <v>56</v>
      </c>
      <c r="AS506" t="s">
        <v>1347</v>
      </c>
      <c r="AT506" s="17" t="s">
        <v>1117</v>
      </c>
    </row>
    <row r="507" spans="2:46">
      <c r="B507" t="s">
        <v>1615</v>
      </c>
      <c r="C507" t="s">
        <v>1616</v>
      </c>
      <c r="D507" t="s">
        <v>1188</v>
      </c>
      <c r="E507" t="s">
        <v>50</v>
      </c>
      <c r="F507" t="s">
        <v>4</v>
      </c>
      <c r="G507" t="s">
        <v>1617</v>
      </c>
      <c r="J507" t="s">
        <v>245</v>
      </c>
      <c r="K507" t="s">
        <v>38</v>
      </c>
      <c r="L507">
        <v>3256</v>
      </c>
      <c r="M507" t="s">
        <v>319</v>
      </c>
      <c r="N507" s="5">
        <v>41505.618634259263</v>
      </c>
      <c r="O507" s="5">
        <v>41498.959803240738</v>
      </c>
      <c r="P507" s="5">
        <v>41641.722222222219</v>
      </c>
      <c r="Q507" t="s">
        <v>133</v>
      </c>
      <c r="R507" t="s">
        <v>54</v>
      </c>
      <c r="S507" t="s">
        <v>55</v>
      </c>
      <c r="T507" t="s">
        <v>74</v>
      </c>
      <c r="U507" t="s">
        <v>80</v>
      </c>
      <c r="X507" t="s">
        <v>269</v>
      </c>
      <c r="Y507" s="17" t="s">
        <v>1203</v>
      </c>
      <c r="Z507" t="s">
        <v>1652</v>
      </c>
      <c r="AA507" t="s">
        <v>42</v>
      </c>
      <c r="AB507" t="s">
        <v>74</v>
      </c>
      <c r="AC507" s="5">
        <v>41498.959803240738</v>
      </c>
      <c r="AD507" s="5">
        <v>41641.722222222219</v>
      </c>
      <c r="AE507" t="s">
        <v>220</v>
      </c>
      <c r="AF507" t="s">
        <v>58</v>
      </c>
      <c r="AG507">
        <f>WEEKNUM(AD507)</f>
        <v>1</v>
      </c>
      <c r="AH507" t="s">
        <v>46</v>
      </c>
      <c r="AI507" t="s">
        <v>906</v>
      </c>
      <c r="AJ507" t="s">
        <v>1347</v>
      </c>
      <c r="AK507" s="6" t="str">
        <f t="shared" si="35"/>
        <v>x</v>
      </c>
      <c r="AL507" s="6" t="str">
        <f t="shared" si="36"/>
        <v>x</v>
      </c>
      <c r="AM507" s="6" t="str">
        <f t="shared" si="37"/>
        <v>x</v>
      </c>
      <c r="AN507" s="6" t="str">
        <f t="shared" si="38"/>
        <v>x</v>
      </c>
      <c r="AO507" t="s">
        <v>1615</v>
      </c>
      <c r="AP507" t="s">
        <v>1615</v>
      </c>
      <c r="AQ507" t="s">
        <v>46</v>
      </c>
      <c r="AR507" t="s">
        <v>906</v>
      </c>
      <c r="AS507" t="s">
        <v>1347</v>
      </c>
      <c r="AT507" s="17" t="s">
        <v>1203</v>
      </c>
    </row>
    <row r="508" spans="2:46">
      <c r="B508" t="s">
        <v>1618</v>
      </c>
      <c r="C508" t="s">
        <v>1619</v>
      </c>
      <c r="D508" t="s">
        <v>71</v>
      </c>
      <c r="E508" t="s">
        <v>68</v>
      </c>
      <c r="F508" t="s">
        <v>4</v>
      </c>
      <c r="J508" t="s">
        <v>245</v>
      </c>
      <c r="K508" t="s">
        <v>38</v>
      </c>
      <c r="M508" t="s">
        <v>131</v>
      </c>
      <c r="N508" s="5">
        <v>41540.599722222221</v>
      </c>
      <c r="O508" s="5">
        <v>41498.971666666665</v>
      </c>
      <c r="P508" s="5">
        <v>41540.702430555553</v>
      </c>
      <c r="Q508" t="s">
        <v>166</v>
      </c>
      <c r="R508" t="s">
        <v>54</v>
      </c>
      <c r="T508" t="s">
        <v>109</v>
      </c>
      <c r="U508" t="s">
        <v>288</v>
      </c>
      <c r="X508" t="s">
        <v>269</v>
      </c>
      <c r="Y508" s="17" t="s">
        <v>1203</v>
      </c>
      <c r="Z508" t="s">
        <v>1768</v>
      </c>
      <c r="AA508" t="s">
        <v>49</v>
      </c>
      <c r="AB508" t="s">
        <v>74</v>
      </c>
      <c r="AC508" s="5">
        <v>41498.971666666665</v>
      </c>
      <c r="AD508" s="5"/>
      <c r="AE508" t="s">
        <v>220</v>
      </c>
      <c r="AF508" t="s">
        <v>58</v>
      </c>
      <c r="AG508">
        <f>WEEKNUM(AD508)</f>
        <v>0</v>
      </c>
      <c r="AH508" t="s">
        <v>59</v>
      </c>
      <c r="AI508" t="s">
        <v>905</v>
      </c>
      <c r="AJ508" t="s">
        <v>1347</v>
      </c>
      <c r="AK508" s="6" t="str">
        <f t="shared" si="35"/>
        <v>x</v>
      </c>
      <c r="AL508" s="6" t="str">
        <f t="shared" si="36"/>
        <v>x</v>
      </c>
      <c r="AM508" s="6" t="str">
        <f t="shared" si="37"/>
        <v>x</v>
      </c>
      <c r="AN508" s="6" t="str">
        <f t="shared" si="38"/>
        <v>x</v>
      </c>
      <c r="AO508" t="s">
        <v>1618</v>
      </c>
      <c r="AP508" t="s">
        <v>1618</v>
      </c>
      <c r="AQ508" t="s">
        <v>59</v>
      </c>
      <c r="AR508" t="s">
        <v>905</v>
      </c>
      <c r="AS508" t="s">
        <v>1347</v>
      </c>
      <c r="AT508" s="17" t="s">
        <v>1203</v>
      </c>
    </row>
    <row r="509" spans="2:46">
      <c r="B509" t="s">
        <v>1620</v>
      </c>
      <c r="C509" t="s">
        <v>1621</v>
      </c>
      <c r="D509" t="s">
        <v>1188</v>
      </c>
      <c r="E509" t="s">
        <v>50</v>
      </c>
      <c r="F509" t="s">
        <v>4</v>
      </c>
      <c r="J509" t="s">
        <v>84</v>
      </c>
      <c r="K509" t="s">
        <v>38</v>
      </c>
      <c r="M509" t="s">
        <v>321</v>
      </c>
      <c r="N509" s="5">
        <v>41505.611793981479</v>
      </c>
      <c r="O509" s="5">
        <v>41499.679432870369</v>
      </c>
      <c r="P509" s="5">
        <v>41667.500069444446</v>
      </c>
      <c r="Q509" t="s">
        <v>249</v>
      </c>
      <c r="R509" t="s">
        <v>54</v>
      </c>
      <c r="S509" t="s">
        <v>55</v>
      </c>
      <c r="T509" t="s">
        <v>118</v>
      </c>
      <c r="U509" t="s">
        <v>318</v>
      </c>
      <c r="X509" t="s">
        <v>191</v>
      </c>
      <c r="Y509" s="17" t="s">
        <v>1164</v>
      </c>
      <c r="AA509" t="s">
        <v>42</v>
      </c>
      <c r="AB509" t="s">
        <v>74</v>
      </c>
      <c r="AC509" s="5">
        <v>41499.679432870369</v>
      </c>
      <c r="AD509" s="5">
        <v>41667.500069444446</v>
      </c>
      <c r="AE509" t="s">
        <v>220</v>
      </c>
      <c r="AF509" t="s">
        <v>220</v>
      </c>
      <c r="AG509">
        <f>WEEKNUM(AD509)</f>
        <v>5</v>
      </c>
      <c r="AH509" t="s">
        <v>46</v>
      </c>
      <c r="AI509" t="s">
        <v>902</v>
      </c>
      <c r="AJ509" t="s">
        <v>1347</v>
      </c>
      <c r="AK509" s="6" t="str">
        <f t="shared" si="35"/>
        <v>x</v>
      </c>
      <c r="AL509" s="6" t="str">
        <f t="shared" si="36"/>
        <v>x</v>
      </c>
      <c r="AM509" s="6" t="str">
        <f t="shared" si="37"/>
        <v>x</v>
      </c>
      <c r="AN509" s="6" t="str">
        <f t="shared" si="38"/>
        <v>x</v>
      </c>
      <c r="AO509" t="s">
        <v>1620</v>
      </c>
      <c r="AP509" t="s">
        <v>1620</v>
      </c>
      <c r="AQ509" t="s">
        <v>46</v>
      </c>
      <c r="AR509" t="s">
        <v>902</v>
      </c>
      <c r="AS509" t="s">
        <v>1546</v>
      </c>
      <c r="AT509" s="17" t="s">
        <v>1164</v>
      </c>
    </row>
    <row r="510" spans="2:46">
      <c r="B510" t="s">
        <v>1622</v>
      </c>
      <c r="C510" t="s">
        <v>1623</v>
      </c>
      <c r="D510" t="s">
        <v>1188</v>
      </c>
      <c r="E510" t="s">
        <v>50</v>
      </c>
      <c r="F510" t="s">
        <v>4</v>
      </c>
      <c r="J510" t="s">
        <v>245</v>
      </c>
      <c r="K510" t="s">
        <v>47</v>
      </c>
      <c r="L510" t="s">
        <v>1624</v>
      </c>
      <c r="M510" t="s">
        <v>439</v>
      </c>
      <c r="N510" s="5">
        <v>41505.610625000001</v>
      </c>
      <c r="O510" s="5">
        <v>41500.72084490741</v>
      </c>
      <c r="P510" s="5">
        <v>41646.797164351854</v>
      </c>
      <c r="Q510" t="s">
        <v>53</v>
      </c>
      <c r="R510" t="s">
        <v>54</v>
      </c>
      <c r="S510" t="s">
        <v>55</v>
      </c>
      <c r="T510" t="s">
        <v>109</v>
      </c>
      <c r="U510" t="s">
        <v>1625</v>
      </c>
      <c r="X510" t="s">
        <v>439</v>
      </c>
      <c r="Y510" s="17" t="s">
        <v>1203</v>
      </c>
      <c r="Z510" t="s">
        <v>1681</v>
      </c>
      <c r="AA510" t="s">
        <v>63</v>
      </c>
      <c r="AB510" t="s">
        <v>74</v>
      </c>
      <c r="AC510" s="5">
        <v>41500.72084490741</v>
      </c>
      <c r="AD510" s="5">
        <v>41646.797164351854</v>
      </c>
      <c r="AE510" t="s">
        <v>58</v>
      </c>
      <c r="AF510" t="s">
        <v>58</v>
      </c>
      <c r="AG510">
        <f>WEEKNUM(AD510)</f>
        <v>2</v>
      </c>
      <c r="AH510" t="s">
        <v>46</v>
      </c>
      <c r="AI510" t="s">
        <v>906</v>
      </c>
      <c r="AJ510" t="s">
        <v>1546</v>
      </c>
      <c r="AK510" s="6" t="str">
        <f t="shared" si="35"/>
        <v>x</v>
      </c>
      <c r="AL510" s="6" t="str">
        <f t="shared" si="36"/>
        <v>x</v>
      </c>
      <c r="AM510" s="6" t="str">
        <f t="shared" si="37"/>
        <v>x</v>
      </c>
      <c r="AN510" s="6" t="str">
        <f t="shared" si="38"/>
        <v>x</v>
      </c>
      <c r="AO510" t="s">
        <v>1622</v>
      </c>
      <c r="AP510" t="s">
        <v>1622</v>
      </c>
      <c r="AQ510" t="s">
        <v>46</v>
      </c>
      <c r="AR510" t="s">
        <v>906</v>
      </c>
      <c r="AS510" t="s">
        <v>1347</v>
      </c>
      <c r="AT510" s="17" t="s">
        <v>1203</v>
      </c>
    </row>
    <row r="511" spans="2:46">
      <c r="B511" t="s">
        <v>1626</v>
      </c>
      <c r="C511" t="s">
        <v>3114</v>
      </c>
      <c r="D511" t="s">
        <v>71</v>
      </c>
      <c r="E511" t="s">
        <v>68</v>
      </c>
      <c r="F511" t="s">
        <v>4</v>
      </c>
      <c r="J511" t="s">
        <v>245</v>
      </c>
      <c r="K511" t="s">
        <v>47</v>
      </c>
      <c r="M511" t="s">
        <v>319</v>
      </c>
      <c r="N511" s="5">
        <v>41505.609513888892</v>
      </c>
      <c r="O511" s="5">
        <v>41501.505972222221</v>
      </c>
      <c r="P511" s="5">
        <v>41537.54215277778</v>
      </c>
      <c r="Q511" t="s">
        <v>133</v>
      </c>
      <c r="R511" t="s">
        <v>54</v>
      </c>
      <c r="T511" t="s">
        <v>74</v>
      </c>
      <c r="U511" t="s">
        <v>270</v>
      </c>
      <c r="X511" t="s">
        <v>319</v>
      </c>
      <c r="Y511" s="17" t="s">
        <v>1203</v>
      </c>
      <c r="Z511" t="s">
        <v>1652</v>
      </c>
      <c r="AA511" t="s">
        <v>49</v>
      </c>
      <c r="AB511" t="s">
        <v>74</v>
      </c>
      <c r="AC511" s="5">
        <v>41501.505972222221</v>
      </c>
      <c r="AD511" s="5"/>
      <c r="AE511" t="s">
        <v>220</v>
      </c>
      <c r="AF511" t="s">
        <v>58</v>
      </c>
      <c r="AG511">
        <f>WEEKNUM(AD511)</f>
        <v>0</v>
      </c>
      <c r="AH511" t="s">
        <v>46</v>
      </c>
      <c r="AI511" t="s">
        <v>906</v>
      </c>
      <c r="AJ511" t="s">
        <v>1347</v>
      </c>
      <c r="AK511" s="6" t="str">
        <f t="shared" si="35"/>
        <v>x</v>
      </c>
      <c r="AL511" s="6" t="str">
        <f t="shared" si="36"/>
        <v>x</v>
      </c>
      <c r="AM511" s="6" t="str">
        <f t="shared" si="37"/>
        <v>x</v>
      </c>
      <c r="AN511" s="6" t="str">
        <f t="shared" si="38"/>
        <v>x</v>
      </c>
      <c r="AO511" t="s">
        <v>1626</v>
      </c>
      <c r="AP511" t="s">
        <v>1626</v>
      </c>
      <c r="AQ511" t="s">
        <v>46</v>
      </c>
      <c r="AR511" t="s">
        <v>906</v>
      </c>
      <c r="AS511" t="s">
        <v>1347</v>
      </c>
      <c r="AT511" s="17" t="s">
        <v>1203</v>
      </c>
    </row>
    <row r="512" spans="2:46">
      <c r="B512" t="s">
        <v>1627</v>
      </c>
      <c r="C512" t="s">
        <v>1628</v>
      </c>
      <c r="D512" t="s">
        <v>1188</v>
      </c>
      <c r="E512" t="s">
        <v>50</v>
      </c>
      <c r="F512" t="s">
        <v>4</v>
      </c>
      <c r="H512" t="s">
        <v>1782</v>
      </c>
      <c r="J512" t="s">
        <v>37</v>
      </c>
      <c r="K512" t="s">
        <v>47</v>
      </c>
      <c r="M512" t="s">
        <v>39</v>
      </c>
      <c r="N512" s="5">
        <v>41505.607974537037</v>
      </c>
      <c r="O512" s="5">
        <v>41502.429768518516</v>
      </c>
      <c r="P512" s="5">
        <v>41590.871782407405</v>
      </c>
      <c r="Q512" t="s">
        <v>73</v>
      </c>
      <c r="R512" t="s">
        <v>132</v>
      </c>
      <c r="S512" t="s">
        <v>55</v>
      </c>
      <c r="T512" t="s">
        <v>109</v>
      </c>
      <c r="U512" t="s">
        <v>244</v>
      </c>
      <c r="X512" t="s">
        <v>39</v>
      </c>
      <c r="Y512" s="17" t="s">
        <v>1303</v>
      </c>
      <c r="AA512" t="s">
        <v>49</v>
      </c>
      <c r="AB512" t="s">
        <v>43</v>
      </c>
      <c r="AC512" s="5">
        <v>41502.429768518516</v>
      </c>
      <c r="AD512" s="5">
        <v>41590.871782407405</v>
      </c>
      <c r="AE512" t="s">
        <v>45</v>
      </c>
      <c r="AF512" t="s">
        <v>45</v>
      </c>
      <c r="AG512">
        <f>WEEKNUM(AD512)</f>
        <v>46</v>
      </c>
      <c r="AH512" t="s">
        <v>46</v>
      </c>
      <c r="AI512" t="s">
        <v>890</v>
      </c>
      <c r="AJ512" t="s">
        <v>1347</v>
      </c>
      <c r="AK512" s="6" t="str">
        <f t="shared" si="35"/>
        <v>x</v>
      </c>
      <c r="AL512" s="6" t="str">
        <f t="shared" si="36"/>
        <v>x</v>
      </c>
      <c r="AM512" s="6" t="str">
        <f t="shared" si="37"/>
        <v>x</v>
      </c>
      <c r="AN512" s="6" t="str">
        <f t="shared" si="38"/>
        <v>x</v>
      </c>
      <c r="AO512" t="s">
        <v>1627</v>
      </c>
      <c r="AP512" t="s">
        <v>1627</v>
      </c>
      <c r="AQ512" t="s">
        <v>46</v>
      </c>
      <c r="AR512" t="s">
        <v>890</v>
      </c>
      <c r="AS512" t="s">
        <v>1636</v>
      </c>
      <c r="AT512" s="17" t="s">
        <v>1303</v>
      </c>
    </row>
    <row r="513" spans="2:46">
      <c r="B513" t="s">
        <v>1629</v>
      </c>
      <c r="C513" t="s">
        <v>1630</v>
      </c>
      <c r="D513" t="s">
        <v>1188</v>
      </c>
      <c r="E513" t="s">
        <v>50</v>
      </c>
      <c r="F513" t="s">
        <v>4</v>
      </c>
      <c r="G513" t="s">
        <v>46</v>
      </c>
      <c r="I513" t="s">
        <v>1631</v>
      </c>
      <c r="J513" t="s">
        <v>37</v>
      </c>
      <c r="K513" t="s">
        <v>47</v>
      </c>
      <c r="M513" t="s">
        <v>98</v>
      </c>
      <c r="N513" s="5">
        <v>41502.619398148148</v>
      </c>
      <c r="O513" s="5">
        <v>41502.613483796296</v>
      </c>
      <c r="P513" s="5">
        <v>41677.752812500003</v>
      </c>
      <c r="Q513" t="s">
        <v>127</v>
      </c>
      <c r="R513" t="s">
        <v>54</v>
      </c>
      <c r="S513" t="s">
        <v>55</v>
      </c>
      <c r="T513" t="s">
        <v>56</v>
      </c>
      <c r="U513" t="s">
        <v>62</v>
      </c>
      <c r="V513" t="s">
        <v>104</v>
      </c>
      <c r="X513" t="s">
        <v>98</v>
      </c>
      <c r="Y513" s="17" t="s">
        <v>1117</v>
      </c>
      <c r="Z513">
        <v>11981</v>
      </c>
      <c r="AA513" t="s">
        <v>63</v>
      </c>
      <c r="AB513" t="s">
        <v>56</v>
      </c>
      <c r="AC513" s="5">
        <v>41502.613483796296</v>
      </c>
      <c r="AD513" s="5">
        <v>41677.752812500003</v>
      </c>
      <c r="AE513" t="s">
        <v>58</v>
      </c>
      <c r="AF513" t="s">
        <v>58</v>
      </c>
      <c r="AG513">
        <f>WEEKNUM(AD513)</f>
        <v>6</v>
      </c>
      <c r="AH513" t="s">
        <v>46</v>
      </c>
      <c r="AI513" t="s">
        <v>56</v>
      </c>
      <c r="AJ513" t="s">
        <v>1636</v>
      </c>
      <c r="AK513" s="6" t="str">
        <f t="shared" si="35"/>
        <v>x</v>
      </c>
      <c r="AL513" s="6" t="str">
        <f t="shared" si="36"/>
        <v>x</v>
      </c>
      <c r="AM513" s="6" t="str">
        <f t="shared" si="37"/>
        <v>x</v>
      </c>
      <c r="AN513" s="6" t="str">
        <f t="shared" si="38"/>
        <v>x</v>
      </c>
      <c r="AO513" t="s">
        <v>1629</v>
      </c>
      <c r="AP513" t="s">
        <v>1629</v>
      </c>
      <c r="AQ513" t="s">
        <v>46</v>
      </c>
      <c r="AR513" t="s">
        <v>56</v>
      </c>
      <c r="AS513" t="s">
        <v>1347</v>
      </c>
      <c r="AT513" s="17" t="s">
        <v>1117</v>
      </c>
    </row>
    <row r="514" spans="2:46">
      <c r="B514" t="s">
        <v>1632</v>
      </c>
      <c r="C514" t="s">
        <v>1633</v>
      </c>
      <c r="D514" t="s">
        <v>1188</v>
      </c>
      <c r="E514" t="s">
        <v>50</v>
      </c>
      <c r="F514" t="s">
        <v>4</v>
      </c>
      <c r="J514" t="s">
        <v>245</v>
      </c>
      <c r="K514" t="s">
        <v>47</v>
      </c>
      <c r="M514" t="s">
        <v>319</v>
      </c>
      <c r="N514" s="5">
        <v>41505.607534722221</v>
      </c>
      <c r="O514" s="5">
        <v>41502.627303240741</v>
      </c>
      <c r="P514" s="5">
        <v>41583.018518518518</v>
      </c>
      <c r="Q514" t="s">
        <v>249</v>
      </c>
      <c r="R514" t="s">
        <v>54</v>
      </c>
      <c r="S514" t="s">
        <v>55</v>
      </c>
      <c r="T514" t="s">
        <v>74</v>
      </c>
      <c r="U514" t="s">
        <v>375</v>
      </c>
      <c r="X514" t="s">
        <v>319</v>
      </c>
      <c r="Y514" s="17" t="s">
        <v>1203</v>
      </c>
      <c r="Z514" t="s">
        <v>1686</v>
      </c>
      <c r="AA514" t="s">
        <v>49</v>
      </c>
      <c r="AB514" t="s">
        <v>74</v>
      </c>
      <c r="AC514" s="5">
        <v>41502.627303240741</v>
      </c>
      <c r="AD514" s="5">
        <v>41583.789953703701</v>
      </c>
      <c r="AE514" t="s">
        <v>220</v>
      </c>
      <c r="AF514" t="s">
        <v>58</v>
      </c>
      <c r="AG514">
        <f>WEEKNUM(AD514)</f>
        <v>45</v>
      </c>
      <c r="AH514" t="s">
        <v>46</v>
      </c>
      <c r="AI514" t="s">
        <v>906</v>
      </c>
      <c r="AJ514" t="s">
        <v>1347</v>
      </c>
      <c r="AK514" s="6" t="str">
        <f t="shared" si="35"/>
        <v>x</v>
      </c>
      <c r="AL514" s="6" t="str">
        <f t="shared" si="36"/>
        <v>x</v>
      </c>
      <c r="AM514" s="6" t="str">
        <f t="shared" si="37"/>
        <v>x</v>
      </c>
      <c r="AN514" s="6" t="str">
        <f t="shared" si="38"/>
        <v>x</v>
      </c>
      <c r="AO514" t="s">
        <v>1632</v>
      </c>
      <c r="AP514" t="s">
        <v>1632</v>
      </c>
      <c r="AQ514" t="s">
        <v>46</v>
      </c>
      <c r="AR514" t="s">
        <v>906</v>
      </c>
      <c r="AS514" t="s">
        <v>1347</v>
      </c>
      <c r="AT514" s="17" t="s">
        <v>1203</v>
      </c>
    </row>
    <row r="515" spans="2:46">
      <c r="B515" t="s">
        <v>1634</v>
      </c>
      <c r="C515" t="s">
        <v>1635</v>
      </c>
      <c r="D515" t="s">
        <v>1188</v>
      </c>
      <c r="E515" t="s">
        <v>50</v>
      </c>
      <c r="F515" t="s">
        <v>4</v>
      </c>
      <c r="J515" t="s">
        <v>245</v>
      </c>
      <c r="K515" t="s">
        <v>47</v>
      </c>
      <c r="M515" t="s">
        <v>271</v>
      </c>
      <c r="N515" s="5">
        <v>41505.602939814817</v>
      </c>
      <c r="O515" s="5">
        <v>41505.513564814813</v>
      </c>
      <c r="P515" s="5">
        <v>41575.734097222223</v>
      </c>
      <c r="Q515" t="s">
        <v>133</v>
      </c>
      <c r="R515" t="s">
        <v>54</v>
      </c>
      <c r="S515" t="s">
        <v>55</v>
      </c>
      <c r="T515" t="s">
        <v>74</v>
      </c>
      <c r="U515" t="s">
        <v>80</v>
      </c>
      <c r="X515" t="s">
        <v>319</v>
      </c>
      <c r="Y515" s="17" t="s">
        <v>1164</v>
      </c>
      <c r="Z515" t="s">
        <v>1652</v>
      </c>
      <c r="AA515" t="s">
        <v>49</v>
      </c>
      <c r="AB515" t="s">
        <v>74</v>
      </c>
      <c r="AC515" s="5">
        <v>41505.513564814813</v>
      </c>
      <c r="AD515" s="5">
        <v>41576.726018518515</v>
      </c>
      <c r="AE515" t="s">
        <v>220</v>
      </c>
      <c r="AF515" t="s">
        <v>58</v>
      </c>
      <c r="AG515">
        <f>WEEKNUM(AD515)</f>
        <v>44</v>
      </c>
      <c r="AH515" t="s">
        <v>46</v>
      </c>
      <c r="AI515" t="s">
        <v>906</v>
      </c>
      <c r="AJ515" t="s">
        <v>1347</v>
      </c>
      <c r="AK515" s="6" t="str">
        <f t="shared" si="35"/>
        <v>x</v>
      </c>
      <c r="AL515" s="6" t="str">
        <f t="shared" si="36"/>
        <v>x</v>
      </c>
      <c r="AM515" s="6" t="str">
        <f t="shared" si="37"/>
        <v>x</v>
      </c>
      <c r="AN515" s="6" t="str">
        <f t="shared" si="38"/>
        <v>x</v>
      </c>
      <c r="AO515" t="s">
        <v>1634</v>
      </c>
      <c r="AP515" t="s">
        <v>1634</v>
      </c>
      <c r="AQ515" t="s">
        <v>46</v>
      </c>
      <c r="AR515" t="s">
        <v>906</v>
      </c>
      <c r="AS515" t="s">
        <v>1347</v>
      </c>
      <c r="AT515" s="17" t="s">
        <v>1164</v>
      </c>
    </row>
    <row r="516" spans="2:46">
      <c r="B516" t="s">
        <v>1637</v>
      </c>
      <c r="C516" t="s">
        <v>1638</v>
      </c>
      <c r="D516" t="s">
        <v>1188</v>
      </c>
      <c r="E516" t="s">
        <v>50</v>
      </c>
      <c r="F516" t="s">
        <v>4</v>
      </c>
      <c r="J516" t="s">
        <v>245</v>
      </c>
      <c r="K516" t="s">
        <v>47</v>
      </c>
      <c r="L516">
        <v>3035</v>
      </c>
      <c r="M516" t="s">
        <v>128</v>
      </c>
      <c r="N516" s="5">
        <v>41526.625520833331</v>
      </c>
      <c r="O516" s="5">
        <v>41505.863321759258</v>
      </c>
      <c r="P516" s="5">
        <v>41561.7578587963</v>
      </c>
      <c r="Q516" t="s">
        <v>99</v>
      </c>
      <c r="R516" t="s">
        <v>54</v>
      </c>
      <c r="S516" t="s">
        <v>55</v>
      </c>
      <c r="T516" t="s">
        <v>74</v>
      </c>
      <c r="U516" t="s">
        <v>80</v>
      </c>
      <c r="X516" t="s">
        <v>248</v>
      </c>
      <c r="Y516" s="17" t="s">
        <v>1203</v>
      </c>
      <c r="Z516" t="s">
        <v>1652</v>
      </c>
      <c r="AA516" t="s">
        <v>49</v>
      </c>
      <c r="AB516" t="s">
        <v>74</v>
      </c>
      <c r="AC516" s="5">
        <v>41505.863321759258</v>
      </c>
      <c r="AD516" s="5">
        <v>41561.7578587963</v>
      </c>
      <c r="AE516" t="s">
        <v>58</v>
      </c>
      <c r="AF516" t="s">
        <v>58</v>
      </c>
      <c r="AG516">
        <f>WEEKNUM(AD516)</f>
        <v>42</v>
      </c>
      <c r="AH516" t="s">
        <v>46</v>
      </c>
      <c r="AI516" t="s">
        <v>906</v>
      </c>
      <c r="AJ516" t="s">
        <v>1347</v>
      </c>
      <c r="AK516" s="6" t="str">
        <f t="shared" ref="AK516:AK579" si="39">IF(ISERROR(MATCH(AO516,AP516,0)),"ERROR","x")</f>
        <v>x</v>
      </c>
      <c r="AL516" s="6" t="str">
        <f t="shared" ref="AL516:AL579" si="40">IF(ISERROR(MATCH(AH516,AQ516,0)),"ERROR","x")</f>
        <v>x</v>
      </c>
      <c r="AM516" s="6" t="str">
        <f t="shared" ref="AM516:AM579" si="41">IF(ISERROR(MATCH(Y516,AT516,0)),"ERROR","x")</f>
        <v>x</v>
      </c>
      <c r="AN516" s="6" t="str">
        <f t="shared" ref="AN516:AN579" si="42">IF(ISERROR(MATCH(AI516,AR516,0)),"ERROR","x")</f>
        <v>x</v>
      </c>
      <c r="AO516" t="s">
        <v>1637</v>
      </c>
      <c r="AP516" t="s">
        <v>1637</v>
      </c>
      <c r="AQ516" t="s">
        <v>46</v>
      </c>
      <c r="AR516" t="s">
        <v>906</v>
      </c>
      <c r="AS516" t="s">
        <v>1347</v>
      </c>
      <c r="AT516" s="17" t="s">
        <v>1203</v>
      </c>
    </row>
    <row r="517" spans="2:46">
      <c r="B517" t="s">
        <v>1639</v>
      </c>
      <c r="C517" t="s">
        <v>1640</v>
      </c>
      <c r="D517" t="s">
        <v>71</v>
      </c>
      <c r="E517" t="s">
        <v>83</v>
      </c>
      <c r="F517" t="s">
        <v>4</v>
      </c>
      <c r="G517" t="s">
        <v>46</v>
      </c>
      <c r="I517" t="s">
        <v>1713</v>
      </c>
      <c r="J517" t="s">
        <v>37</v>
      </c>
      <c r="K517" t="s">
        <v>47</v>
      </c>
      <c r="M517" t="s">
        <v>57</v>
      </c>
      <c r="N517" s="5">
        <v>41508.590532407405</v>
      </c>
      <c r="O517" s="5">
        <v>41507.442430555559</v>
      </c>
      <c r="P517" s="5">
        <v>41544.739722222221</v>
      </c>
      <c r="Q517" t="s">
        <v>133</v>
      </c>
      <c r="R517" t="s">
        <v>54</v>
      </c>
      <c r="T517" t="s">
        <v>56</v>
      </c>
      <c r="U517" t="s">
        <v>62</v>
      </c>
      <c r="V517" t="s">
        <v>104</v>
      </c>
      <c r="X517" t="s">
        <v>57</v>
      </c>
      <c r="Y517" s="17" t="s">
        <v>1117</v>
      </c>
      <c r="Z517">
        <v>11981</v>
      </c>
      <c r="AA517" t="s">
        <v>49</v>
      </c>
      <c r="AB517" t="s">
        <v>56</v>
      </c>
      <c r="AC517" s="5">
        <v>41507.442430555559</v>
      </c>
      <c r="AD517" s="5"/>
      <c r="AE517" t="s">
        <v>58</v>
      </c>
      <c r="AF517" t="s">
        <v>58</v>
      </c>
      <c r="AG517">
        <f>WEEKNUM(AD517)</f>
        <v>0</v>
      </c>
      <c r="AH517" t="s">
        <v>46</v>
      </c>
      <c r="AI517" t="s">
        <v>56</v>
      </c>
      <c r="AJ517" t="s">
        <v>1347</v>
      </c>
      <c r="AK517" s="6" t="str">
        <f t="shared" si="39"/>
        <v>x</v>
      </c>
      <c r="AL517" s="6" t="str">
        <f t="shared" si="40"/>
        <v>x</v>
      </c>
      <c r="AM517" s="6" t="str">
        <f t="shared" si="41"/>
        <v>x</v>
      </c>
      <c r="AN517" s="6" t="str">
        <f t="shared" si="42"/>
        <v>x</v>
      </c>
      <c r="AO517" t="s">
        <v>1639</v>
      </c>
      <c r="AP517" t="s">
        <v>1639</v>
      </c>
      <c r="AQ517" t="s">
        <v>46</v>
      </c>
      <c r="AR517" t="s">
        <v>56</v>
      </c>
      <c r="AS517" t="s">
        <v>1347</v>
      </c>
      <c r="AT517" s="17" t="s">
        <v>1117</v>
      </c>
    </row>
    <row r="518" spans="2:46">
      <c r="B518" t="s">
        <v>1645</v>
      </c>
      <c r="C518" t="s">
        <v>1646</v>
      </c>
      <c r="D518" t="s">
        <v>1188</v>
      </c>
      <c r="E518" t="s">
        <v>50</v>
      </c>
      <c r="F518" t="s">
        <v>4</v>
      </c>
      <c r="J518" t="s">
        <v>37</v>
      </c>
      <c r="K518" t="s">
        <v>47</v>
      </c>
      <c r="M518" t="s">
        <v>345</v>
      </c>
      <c r="N518" s="5">
        <v>41526.598703703705</v>
      </c>
      <c r="O518" s="5">
        <v>41508.552812499998</v>
      </c>
      <c r="P518" s="5">
        <v>41624.580648148149</v>
      </c>
      <c r="Q518" t="s">
        <v>73</v>
      </c>
      <c r="R518" t="s">
        <v>54</v>
      </c>
      <c r="S518" t="s">
        <v>55</v>
      </c>
      <c r="T518" t="s">
        <v>118</v>
      </c>
      <c r="U518" t="s">
        <v>123</v>
      </c>
      <c r="X518" t="s">
        <v>345</v>
      </c>
      <c r="Y518" s="17" t="s">
        <v>1304</v>
      </c>
      <c r="AA518" t="s">
        <v>49</v>
      </c>
      <c r="AB518" t="s">
        <v>43</v>
      </c>
      <c r="AC518" s="5">
        <v>41508.552812499998</v>
      </c>
      <c r="AD518" s="5">
        <v>41624.580648148149</v>
      </c>
      <c r="AE518" t="s">
        <v>44</v>
      </c>
      <c r="AF518" t="s">
        <v>44</v>
      </c>
      <c r="AG518">
        <f>WEEKNUM(AD518)</f>
        <v>51</v>
      </c>
      <c r="AH518" t="s">
        <v>46</v>
      </c>
      <c r="AI518" t="s">
        <v>1649</v>
      </c>
      <c r="AJ518" t="s">
        <v>1347</v>
      </c>
      <c r="AK518" s="6" t="str">
        <f t="shared" si="39"/>
        <v>x</v>
      </c>
      <c r="AL518" s="6" t="str">
        <f t="shared" si="40"/>
        <v>x</v>
      </c>
      <c r="AM518" s="6" t="str">
        <f t="shared" si="41"/>
        <v>x</v>
      </c>
      <c r="AN518" s="6" t="str">
        <f t="shared" si="42"/>
        <v>x</v>
      </c>
      <c r="AO518" t="s">
        <v>1645</v>
      </c>
      <c r="AP518" t="s">
        <v>1645</v>
      </c>
      <c r="AQ518" t="s">
        <v>46</v>
      </c>
      <c r="AR518" t="s">
        <v>1649</v>
      </c>
      <c r="AS518" t="s">
        <v>1347</v>
      </c>
      <c r="AT518" s="17" t="s">
        <v>1304</v>
      </c>
    </row>
    <row r="519" spans="2:46">
      <c r="B519" t="s">
        <v>1647</v>
      </c>
      <c r="C519" t="s">
        <v>1648</v>
      </c>
      <c r="D519" t="s">
        <v>71</v>
      </c>
      <c r="E519" t="s">
        <v>83</v>
      </c>
      <c r="F519" t="s">
        <v>4</v>
      </c>
      <c r="G519" t="s">
        <v>46</v>
      </c>
      <c r="I519" t="s">
        <v>1713</v>
      </c>
      <c r="J519" t="s">
        <v>37</v>
      </c>
      <c r="K519" t="s">
        <v>47</v>
      </c>
      <c r="M519" t="s">
        <v>57</v>
      </c>
      <c r="N519" s="5">
        <v>41513.727569444447</v>
      </c>
      <c r="O519" s="5">
        <v>41512.484120370369</v>
      </c>
      <c r="P519" s="5">
        <v>41544.740497685183</v>
      </c>
      <c r="Q519" t="s">
        <v>173</v>
      </c>
      <c r="R519" t="s">
        <v>54</v>
      </c>
      <c r="T519" t="s">
        <v>56</v>
      </c>
      <c r="U519" t="s">
        <v>62</v>
      </c>
      <c r="V519" t="s">
        <v>104</v>
      </c>
      <c r="X519" t="s">
        <v>57</v>
      </c>
      <c r="Y519" s="17" t="s">
        <v>1117</v>
      </c>
      <c r="Z519">
        <v>11981</v>
      </c>
      <c r="AA519" t="s">
        <v>49</v>
      </c>
      <c r="AB519" t="s">
        <v>56</v>
      </c>
      <c r="AC519" s="5">
        <v>41512.484120370369</v>
      </c>
      <c r="AD519" s="5"/>
      <c r="AE519" t="s">
        <v>58</v>
      </c>
      <c r="AF519" t="s">
        <v>58</v>
      </c>
      <c r="AG519">
        <f>WEEKNUM(AD519)</f>
        <v>0</v>
      </c>
      <c r="AH519" t="s">
        <v>46</v>
      </c>
      <c r="AI519" t="s">
        <v>56</v>
      </c>
      <c r="AJ519" t="s">
        <v>1347</v>
      </c>
      <c r="AK519" s="6" t="str">
        <f t="shared" si="39"/>
        <v>x</v>
      </c>
      <c r="AL519" s="6" t="str">
        <f t="shared" si="40"/>
        <v>x</v>
      </c>
      <c r="AM519" s="6" t="str">
        <f t="shared" si="41"/>
        <v>x</v>
      </c>
      <c r="AN519" s="6" t="str">
        <f t="shared" si="42"/>
        <v>x</v>
      </c>
      <c r="AO519" t="s">
        <v>1647</v>
      </c>
      <c r="AP519" t="s">
        <v>1647</v>
      </c>
      <c r="AQ519" t="s">
        <v>46</v>
      </c>
      <c r="AR519" t="s">
        <v>56</v>
      </c>
      <c r="AS519" t="s">
        <v>1347</v>
      </c>
      <c r="AT519" s="17" t="s">
        <v>1117</v>
      </c>
    </row>
    <row r="520" spans="2:46">
      <c r="B520" t="s">
        <v>1653</v>
      </c>
      <c r="C520" t="s">
        <v>1654</v>
      </c>
      <c r="D520" t="s">
        <v>35</v>
      </c>
      <c r="E520" t="s">
        <v>68</v>
      </c>
      <c r="F520" t="s">
        <v>4</v>
      </c>
      <c r="J520" t="s">
        <v>37</v>
      </c>
      <c r="K520" t="s">
        <v>47</v>
      </c>
      <c r="M520" t="s">
        <v>209</v>
      </c>
      <c r="N520" s="5">
        <v>41513.727233796293</v>
      </c>
      <c r="O520" s="5">
        <v>41513.704594907409</v>
      </c>
      <c r="P520" s="5">
        <v>41513.732418981483</v>
      </c>
      <c r="T520" t="s">
        <v>118</v>
      </c>
      <c r="X520" t="s">
        <v>209</v>
      </c>
      <c r="Y520" s="17" t="s">
        <v>1123</v>
      </c>
      <c r="AA520" t="s">
        <v>49</v>
      </c>
      <c r="AB520" t="s">
        <v>74</v>
      </c>
      <c r="AC520" s="5">
        <v>41513.704594907409</v>
      </c>
      <c r="AD520" s="5"/>
      <c r="AE520" t="s">
        <v>45</v>
      </c>
      <c r="AF520" t="s">
        <v>45</v>
      </c>
      <c r="AG520">
        <f>WEEKNUM(AD520)</f>
        <v>0</v>
      </c>
      <c r="AH520" t="s">
        <v>46</v>
      </c>
      <c r="AI520" t="s">
        <v>1649</v>
      </c>
      <c r="AJ520" t="s">
        <v>1347</v>
      </c>
      <c r="AK520" s="6" t="str">
        <f t="shared" si="39"/>
        <v>x</v>
      </c>
      <c r="AL520" s="6" t="str">
        <f t="shared" si="40"/>
        <v>x</v>
      </c>
      <c r="AM520" s="6" t="str">
        <f t="shared" si="41"/>
        <v>x</v>
      </c>
      <c r="AN520" s="6" t="str">
        <f t="shared" si="42"/>
        <v>x</v>
      </c>
      <c r="AO520" t="s">
        <v>1653</v>
      </c>
      <c r="AP520" t="s">
        <v>1653</v>
      </c>
      <c r="AQ520" t="s">
        <v>46</v>
      </c>
      <c r="AR520" t="s">
        <v>1649</v>
      </c>
      <c r="AS520" t="s">
        <v>1323</v>
      </c>
      <c r="AT520" s="17" t="s">
        <v>1123</v>
      </c>
    </row>
    <row r="521" spans="2:46">
      <c r="B521" t="s">
        <v>1656</v>
      </c>
      <c r="C521" t="s">
        <v>1657</v>
      </c>
      <c r="D521" t="s">
        <v>1188</v>
      </c>
      <c r="E521" t="s">
        <v>50</v>
      </c>
      <c r="F521" t="s">
        <v>69</v>
      </c>
      <c r="J521" t="s">
        <v>304</v>
      </c>
      <c r="K521" t="s">
        <v>47</v>
      </c>
      <c r="L521" t="s">
        <v>1670</v>
      </c>
      <c r="M521" t="s">
        <v>305</v>
      </c>
      <c r="N521" s="5">
        <v>41526.593449074076</v>
      </c>
      <c r="O521" s="5">
        <v>41515.241516203707</v>
      </c>
      <c r="P521" s="5">
        <v>41617.476736111108</v>
      </c>
      <c r="Q521" t="s">
        <v>99</v>
      </c>
      <c r="R521" t="s">
        <v>54</v>
      </c>
      <c r="S521" t="s">
        <v>55</v>
      </c>
      <c r="T521" t="s">
        <v>40</v>
      </c>
      <c r="U521" t="s">
        <v>307</v>
      </c>
      <c r="V521" t="s">
        <v>104</v>
      </c>
      <c r="W521" t="s">
        <v>308</v>
      </c>
      <c r="X521" t="s">
        <v>588</v>
      </c>
      <c r="Y521" s="17" t="s">
        <v>1398</v>
      </c>
      <c r="Z521">
        <v>11964</v>
      </c>
      <c r="AA521" t="s">
        <v>63</v>
      </c>
      <c r="AB521" t="s">
        <v>74</v>
      </c>
      <c r="AC521" s="5">
        <v>41515.241516203707</v>
      </c>
      <c r="AD521" s="5">
        <v>41617.476736111108</v>
      </c>
      <c r="AE521" t="s">
        <v>309</v>
      </c>
      <c r="AF521" t="s">
        <v>309</v>
      </c>
      <c r="AG521">
        <f>WEEKNUM(AD521)</f>
        <v>50</v>
      </c>
      <c r="AH521" t="s">
        <v>46</v>
      </c>
      <c r="AI521" t="s">
        <v>901</v>
      </c>
      <c r="AJ521" t="s">
        <v>1323</v>
      </c>
      <c r="AK521" s="6" t="str">
        <f t="shared" si="39"/>
        <v>x</v>
      </c>
      <c r="AL521" s="6" t="str">
        <f t="shared" si="40"/>
        <v>x</v>
      </c>
      <c r="AM521" s="6" t="str">
        <f t="shared" si="41"/>
        <v>x</v>
      </c>
      <c r="AN521" s="6" t="str">
        <f t="shared" si="42"/>
        <v>x</v>
      </c>
      <c r="AO521" t="s">
        <v>1656</v>
      </c>
      <c r="AP521" t="s">
        <v>1656</v>
      </c>
      <c r="AQ521" t="s">
        <v>46</v>
      </c>
      <c r="AR521" t="s">
        <v>901</v>
      </c>
      <c r="AS521" t="s">
        <v>1347</v>
      </c>
      <c r="AT521" s="17" t="s">
        <v>1398</v>
      </c>
    </row>
    <row r="522" spans="2:46">
      <c r="B522" t="s">
        <v>1658</v>
      </c>
      <c r="C522" t="s">
        <v>1659</v>
      </c>
      <c r="D522" t="s">
        <v>1188</v>
      </c>
      <c r="E522" t="s">
        <v>50</v>
      </c>
      <c r="F522" t="s">
        <v>4</v>
      </c>
      <c r="J522" t="s">
        <v>245</v>
      </c>
      <c r="K522" t="s">
        <v>47</v>
      </c>
      <c r="M522" t="s">
        <v>128</v>
      </c>
      <c r="N522" s="5">
        <v>41533.596030092594</v>
      </c>
      <c r="O522" s="5">
        <v>41521.658078703702</v>
      </c>
      <c r="P522" s="5">
        <v>41575.731863425928</v>
      </c>
      <c r="Q522" t="s">
        <v>133</v>
      </c>
      <c r="R522" t="s">
        <v>54</v>
      </c>
      <c r="S522" t="s">
        <v>55</v>
      </c>
      <c r="T522" t="s">
        <v>56</v>
      </c>
      <c r="U522" t="s">
        <v>415</v>
      </c>
      <c r="X522" t="s">
        <v>494</v>
      </c>
      <c r="Y522" s="17" t="s">
        <v>1304</v>
      </c>
      <c r="Z522" t="s">
        <v>1686</v>
      </c>
      <c r="AA522" t="s">
        <v>49</v>
      </c>
      <c r="AB522" t="s">
        <v>74</v>
      </c>
      <c r="AC522" s="5">
        <v>41521.658078703702</v>
      </c>
      <c r="AD522" s="5">
        <v>41575.731863425928</v>
      </c>
      <c r="AE522" t="s">
        <v>58</v>
      </c>
      <c r="AF522" t="s">
        <v>58</v>
      </c>
      <c r="AG522">
        <f>WEEKNUM(AD522)</f>
        <v>44</v>
      </c>
      <c r="AH522" t="s">
        <v>46</v>
      </c>
      <c r="AI522" t="s">
        <v>906</v>
      </c>
      <c r="AJ522" t="s">
        <v>1347</v>
      </c>
      <c r="AK522" s="6" t="str">
        <f t="shared" si="39"/>
        <v>x</v>
      </c>
      <c r="AL522" s="6" t="str">
        <f t="shared" si="40"/>
        <v>x</v>
      </c>
      <c r="AM522" s="6" t="str">
        <f t="shared" si="41"/>
        <v>x</v>
      </c>
      <c r="AN522" s="6" t="str">
        <f t="shared" si="42"/>
        <v>x</v>
      </c>
      <c r="AO522" t="s">
        <v>1658</v>
      </c>
      <c r="AP522" t="s">
        <v>1658</v>
      </c>
      <c r="AQ522" t="s">
        <v>46</v>
      </c>
      <c r="AR522" t="s">
        <v>906</v>
      </c>
      <c r="AS522" t="s">
        <v>1347</v>
      </c>
      <c r="AT522" s="17" t="s">
        <v>1304</v>
      </c>
    </row>
    <row r="523" spans="2:46">
      <c r="B523" t="s">
        <v>1672</v>
      </c>
      <c r="C523" t="s">
        <v>1673</v>
      </c>
      <c r="D523" t="s">
        <v>71</v>
      </c>
      <c r="E523" t="s">
        <v>83</v>
      </c>
      <c r="F523" t="s">
        <v>4</v>
      </c>
      <c r="G523" t="s">
        <v>46</v>
      </c>
      <c r="I523" t="s">
        <v>1631</v>
      </c>
      <c r="J523" t="s">
        <v>37</v>
      </c>
      <c r="K523" t="s">
        <v>108</v>
      </c>
      <c r="M523" t="s">
        <v>98</v>
      </c>
      <c r="N523" s="5">
        <v>41533.58898148148</v>
      </c>
      <c r="O523" s="5">
        <v>41533.581875000003</v>
      </c>
      <c r="P523" s="5">
        <v>41543.740335648145</v>
      </c>
      <c r="Q523" t="s">
        <v>133</v>
      </c>
      <c r="R523" t="s">
        <v>54</v>
      </c>
      <c r="T523" t="s">
        <v>109</v>
      </c>
      <c r="U523" t="s">
        <v>62</v>
      </c>
      <c r="V523" t="s">
        <v>486</v>
      </c>
      <c r="X523" t="s">
        <v>98</v>
      </c>
      <c r="Y523" s="17" t="s">
        <v>1117</v>
      </c>
      <c r="Z523">
        <v>11981</v>
      </c>
      <c r="AA523" t="s">
        <v>42</v>
      </c>
      <c r="AB523" t="s">
        <v>56</v>
      </c>
      <c r="AC523" s="5">
        <v>41533.581875000003</v>
      </c>
      <c r="AD523" s="5"/>
      <c r="AE523" t="s">
        <v>58</v>
      </c>
      <c r="AF523" t="s">
        <v>58</v>
      </c>
      <c r="AG523">
        <f>WEEKNUM(AD523)</f>
        <v>0</v>
      </c>
      <c r="AH523" t="s">
        <v>46</v>
      </c>
      <c r="AI523" t="s">
        <v>56</v>
      </c>
      <c r="AJ523" t="s">
        <v>1347</v>
      </c>
      <c r="AK523" s="6" t="str">
        <f t="shared" si="39"/>
        <v>x</v>
      </c>
      <c r="AL523" s="6" t="str">
        <f t="shared" si="40"/>
        <v>x</v>
      </c>
      <c r="AM523" s="6" t="str">
        <f t="shared" si="41"/>
        <v>x</v>
      </c>
      <c r="AN523" s="6" t="str">
        <f t="shared" si="42"/>
        <v>x</v>
      </c>
      <c r="AO523" t="s">
        <v>1672</v>
      </c>
      <c r="AP523" t="s">
        <v>1672</v>
      </c>
      <c r="AQ523" t="s">
        <v>46</v>
      </c>
      <c r="AR523" t="s">
        <v>56</v>
      </c>
      <c r="AS523" t="s">
        <v>1347</v>
      </c>
      <c r="AT523" s="17" t="s">
        <v>1117</v>
      </c>
    </row>
    <row r="524" spans="2:46">
      <c r="B524" t="s">
        <v>1674</v>
      </c>
      <c r="C524" t="s">
        <v>1675</v>
      </c>
      <c r="D524" t="s">
        <v>1188</v>
      </c>
      <c r="E524" t="s">
        <v>50</v>
      </c>
      <c r="F524" t="s">
        <v>4</v>
      </c>
      <c r="I524" t="s">
        <v>1676</v>
      </c>
      <c r="J524" t="s">
        <v>245</v>
      </c>
      <c r="K524" t="s">
        <v>47</v>
      </c>
      <c r="M524" t="s">
        <v>128</v>
      </c>
      <c r="N524" s="5">
        <v>41536.631736111114</v>
      </c>
      <c r="O524" s="5">
        <v>41536.394861111112</v>
      </c>
      <c r="P524" s="5">
        <v>41575.732442129629</v>
      </c>
      <c r="Q524" t="s">
        <v>133</v>
      </c>
      <c r="R524" t="s">
        <v>54</v>
      </c>
      <c r="S524" t="s">
        <v>55</v>
      </c>
      <c r="T524" t="s">
        <v>74</v>
      </c>
      <c r="U524" t="s">
        <v>415</v>
      </c>
      <c r="V524" t="s">
        <v>104</v>
      </c>
      <c r="X524" t="s">
        <v>271</v>
      </c>
      <c r="Y524" s="17" t="s">
        <v>1203</v>
      </c>
      <c r="Z524" t="s">
        <v>1686</v>
      </c>
      <c r="AA524" t="s">
        <v>49</v>
      </c>
      <c r="AB524" t="s">
        <v>74</v>
      </c>
      <c r="AC524" s="5">
        <v>41536.394861111112</v>
      </c>
      <c r="AD524" s="5">
        <v>41576.726284722223</v>
      </c>
      <c r="AE524" t="s">
        <v>220</v>
      </c>
      <c r="AF524" t="s">
        <v>58</v>
      </c>
      <c r="AG524">
        <f>WEEKNUM(AD524)</f>
        <v>44</v>
      </c>
      <c r="AH524" t="s">
        <v>46</v>
      </c>
      <c r="AI524" t="s">
        <v>906</v>
      </c>
      <c r="AJ524" t="s">
        <v>1347</v>
      </c>
      <c r="AK524" s="6" t="str">
        <f t="shared" si="39"/>
        <v>x</v>
      </c>
      <c r="AL524" s="6" t="str">
        <f t="shared" si="40"/>
        <v>x</v>
      </c>
      <c r="AM524" s="6" t="str">
        <f t="shared" si="41"/>
        <v>x</v>
      </c>
      <c r="AN524" s="6" t="str">
        <f t="shared" si="42"/>
        <v>x</v>
      </c>
      <c r="AO524" t="s">
        <v>1674</v>
      </c>
      <c r="AP524" t="s">
        <v>1674</v>
      </c>
      <c r="AQ524" t="s">
        <v>46</v>
      </c>
      <c r="AR524" t="s">
        <v>906</v>
      </c>
      <c r="AS524" t="s">
        <v>1347</v>
      </c>
      <c r="AT524" s="17" t="s">
        <v>1203</v>
      </c>
    </row>
    <row r="525" spans="2:46">
      <c r="B525" t="s">
        <v>1677</v>
      </c>
      <c r="C525" t="s">
        <v>1678</v>
      </c>
      <c r="D525" t="s">
        <v>91</v>
      </c>
      <c r="E525" t="s">
        <v>50</v>
      </c>
      <c r="F525" t="s">
        <v>4</v>
      </c>
      <c r="J525" t="s">
        <v>245</v>
      </c>
      <c r="K525" t="s">
        <v>47</v>
      </c>
      <c r="M525" t="s">
        <v>439</v>
      </c>
      <c r="N525" s="5">
        <v>41537.496493055558</v>
      </c>
      <c r="O525" s="5">
        <v>41536.587685185186</v>
      </c>
      <c r="P525" s="5">
        <v>41582.919548611113</v>
      </c>
      <c r="Q525" t="s">
        <v>61</v>
      </c>
      <c r="R525" t="s">
        <v>54</v>
      </c>
      <c r="T525" t="s">
        <v>74</v>
      </c>
      <c r="U525" t="s">
        <v>313</v>
      </c>
      <c r="X525" t="s">
        <v>319</v>
      </c>
      <c r="Y525" s="17" t="s">
        <v>1203</v>
      </c>
      <c r="AA525" t="s">
        <v>49</v>
      </c>
      <c r="AB525" t="s">
        <v>74</v>
      </c>
      <c r="AC525" s="5">
        <v>41536.587685185186</v>
      </c>
      <c r="AD525" s="5"/>
      <c r="AE525" t="s">
        <v>58</v>
      </c>
      <c r="AF525" t="s">
        <v>58</v>
      </c>
      <c r="AG525">
        <f>WEEKNUM(AD525)</f>
        <v>0</v>
      </c>
      <c r="AH525" t="s">
        <v>46</v>
      </c>
      <c r="AI525" t="s">
        <v>906</v>
      </c>
      <c r="AJ525" t="s">
        <v>1347</v>
      </c>
      <c r="AK525" s="6" t="str">
        <f t="shared" si="39"/>
        <v>x</v>
      </c>
      <c r="AL525" s="6" t="str">
        <f t="shared" si="40"/>
        <v>x</v>
      </c>
      <c r="AM525" s="6" t="str">
        <f t="shared" si="41"/>
        <v>x</v>
      </c>
      <c r="AN525" s="6" t="str">
        <f t="shared" si="42"/>
        <v>x</v>
      </c>
      <c r="AO525" t="s">
        <v>1677</v>
      </c>
      <c r="AP525" t="s">
        <v>1677</v>
      </c>
      <c r="AQ525" t="s">
        <v>46</v>
      </c>
      <c r="AR525" t="s">
        <v>906</v>
      </c>
      <c r="AS525" t="s">
        <v>1347</v>
      </c>
      <c r="AT525" s="17" t="s">
        <v>1203</v>
      </c>
    </row>
    <row r="526" spans="2:46">
      <c r="B526" t="s">
        <v>1682</v>
      </c>
      <c r="C526" t="s">
        <v>1683</v>
      </c>
      <c r="D526" t="s">
        <v>67</v>
      </c>
      <c r="E526" t="s">
        <v>50</v>
      </c>
      <c r="F526" t="s">
        <v>4</v>
      </c>
      <c r="J526" t="s">
        <v>130</v>
      </c>
      <c r="K526" t="s">
        <v>38</v>
      </c>
      <c r="M526" t="s">
        <v>131</v>
      </c>
      <c r="N526" s="5">
        <v>41540.59480324074</v>
      </c>
      <c r="O526" s="5">
        <v>41537.457314814812</v>
      </c>
      <c r="P526" s="5">
        <v>41646.773298611108</v>
      </c>
      <c r="Q526" t="s">
        <v>173</v>
      </c>
      <c r="T526" t="s">
        <v>109</v>
      </c>
      <c r="U526" t="s">
        <v>417</v>
      </c>
      <c r="X526" t="s">
        <v>131</v>
      </c>
      <c r="Y526" s="17" t="s">
        <v>1203</v>
      </c>
      <c r="Z526" t="s">
        <v>2973</v>
      </c>
      <c r="AA526" t="s">
        <v>219</v>
      </c>
      <c r="AB526" t="s">
        <v>74</v>
      </c>
      <c r="AC526" s="5">
        <v>41537.457314814812</v>
      </c>
      <c r="AD526" s="5"/>
      <c r="AE526" t="s">
        <v>58</v>
      </c>
      <c r="AF526" t="s">
        <v>58</v>
      </c>
      <c r="AG526">
        <f>WEEKNUM(AD526)</f>
        <v>0</v>
      </c>
      <c r="AH526" t="s">
        <v>46</v>
      </c>
      <c r="AI526" t="s">
        <v>906</v>
      </c>
      <c r="AJ526" t="s">
        <v>1347</v>
      </c>
      <c r="AK526" s="6" t="str">
        <f t="shared" si="39"/>
        <v>x</v>
      </c>
      <c r="AL526" s="6" t="str">
        <f t="shared" si="40"/>
        <v>x</v>
      </c>
      <c r="AM526" s="6" t="str">
        <f t="shared" si="41"/>
        <v>x</v>
      </c>
      <c r="AN526" s="6" t="str">
        <f t="shared" si="42"/>
        <v>x</v>
      </c>
      <c r="AO526" t="s">
        <v>1682</v>
      </c>
      <c r="AP526" t="s">
        <v>1682</v>
      </c>
      <c r="AQ526" t="s">
        <v>46</v>
      </c>
      <c r="AR526" t="s">
        <v>906</v>
      </c>
      <c r="AS526" t="s">
        <v>1347</v>
      </c>
      <c r="AT526" s="17" t="s">
        <v>1203</v>
      </c>
    </row>
    <row r="527" spans="2:46">
      <c r="B527" t="s">
        <v>1684</v>
      </c>
      <c r="C527" t="s">
        <v>1699</v>
      </c>
      <c r="D527" t="s">
        <v>67</v>
      </c>
      <c r="E527" t="s">
        <v>83</v>
      </c>
      <c r="F527" t="s">
        <v>4</v>
      </c>
      <c r="J527" t="s">
        <v>37</v>
      </c>
      <c r="K527" t="s">
        <v>38</v>
      </c>
      <c r="M527" t="s">
        <v>95</v>
      </c>
      <c r="N527" s="5">
        <v>41543.631145833337</v>
      </c>
      <c r="O527" s="5">
        <v>41538.609282407408</v>
      </c>
      <c r="P527" s="5"/>
      <c r="T527" t="s">
        <v>109</v>
      </c>
      <c r="X527" t="s">
        <v>39</v>
      </c>
      <c r="Y527" s="17" t="s">
        <v>1117</v>
      </c>
      <c r="AA527" t="s">
        <v>42</v>
      </c>
      <c r="AB527" t="s">
        <v>56</v>
      </c>
      <c r="AC527" s="5">
        <v>41538.609282407408</v>
      </c>
      <c r="AD527" s="5"/>
      <c r="AE527" t="s">
        <v>45</v>
      </c>
      <c r="AF527" t="s">
        <v>58</v>
      </c>
      <c r="AG527">
        <f>WEEKNUM(AD527)</f>
        <v>0</v>
      </c>
      <c r="AH527" t="s">
        <v>46</v>
      </c>
      <c r="AI527" t="s">
        <v>56</v>
      </c>
      <c r="AJ527" t="s">
        <v>1347</v>
      </c>
      <c r="AK527" s="6" t="str">
        <f t="shared" si="39"/>
        <v>x</v>
      </c>
      <c r="AL527" s="6" t="str">
        <f t="shared" si="40"/>
        <v>x</v>
      </c>
      <c r="AM527" s="6" t="str">
        <f t="shared" si="41"/>
        <v>x</v>
      </c>
      <c r="AN527" s="6" t="str">
        <f t="shared" si="42"/>
        <v>x</v>
      </c>
      <c r="AO527" t="s">
        <v>1684</v>
      </c>
      <c r="AP527" t="s">
        <v>1684</v>
      </c>
      <c r="AQ527" t="s">
        <v>46</v>
      </c>
      <c r="AR527" t="s">
        <v>56</v>
      </c>
      <c r="AS527" t="s">
        <v>1347</v>
      </c>
      <c r="AT527" s="17" t="s">
        <v>1117</v>
      </c>
    </row>
    <row r="528" spans="2:46">
      <c r="B528" t="s">
        <v>1744</v>
      </c>
      <c r="C528" t="s">
        <v>1745</v>
      </c>
      <c r="D528" t="s">
        <v>1188</v>
      </c>
      <c r="E528" t="s">
        <v>50</v>
      </c>
      <c r="F528" t="s">
        <v>69</v>
      </c>
      <c r="H528" t="s">
        <v>1469</v>
      </c>
      <c r="J528" t="s">
        <v>304</v>
      </c>
      <c r="K528" t="s">
        <v>38</v>
      </c>
      <c r="L528" t="s">
        <v>1670</v>
      </c>
      <c r="M528" t="s">
        <v>305</v>
      </c>
      <c r="N528" s="5">
        <v>41561.606458333335</v>
      </c>
      <c r="O528" s="5">
        <v>41540.254837962966</v>
      </c>
      <c r="P528" s="5">
        <v>41617.477037037039</v>
      </c>
      <c r="Q528" t="s">
        <v>99</v>
      </c>
      <c r="R528" t="s">
        <v>54</v>
      </c>
      <c r="S528" t="s">
        <v>55</v>
      </c>
      <c r="T528" t="s">
        <v>40</v>
      </c>
      <c r="U528" t="s">
        <v>307</v>
      </c>
      <c r="V528" t="s">
        <v>104</v>
      </c>
      <c r="W528" t="s">
        <v>308</v>
      </c>
      <c r="X528" t="s">
        <v>588</v>
      </c>
      <c r="Y528" s="17" t="s">
        <v>1398</v>
      </c>
      <c r="Z528">
        <v>11964</v>
      </c>
      <c r="AA528" t="s">
        <v>42</v>
      </c>
      <c r="AB528" t="s">
        <v>74</v>
      </c>
      <c r="AC528" s="5">
        <v>41540.254837962966</v>
      </c>
      <c r="AD528" s="5">
        <v>41617.477037037039</v>
      </c>
      <c r="AE528" t="s">
        <v>309</v>
      </c>
      <c r="AF528" t="s">
        <v>309</v>
      </c>
      <c r="AG528">
        <f>WEEKNUM(AD528)</f>
        <v>50</v>
      </c>
      <c r="AH528" t="s">
        <v>46</v>
      </c>
      <c r="AI528" t="s">
        <v>901</v>
      </c>
      <c r="AJ528" t="s">
        <v>1347</v>
      </c>
      <c r="AK528" s="6" t="str">
        <f t="shared" si="39"/>
        <v>x</v>
      </c>
      <c r="AL528" s="6" t="str">
        <f t="shared" si="40"/>
        <v>x</v>
      </c>
      <c r="AM528" s="6" t="str">
        <f t="shared" si="41"/>
        <v>x</v>
      </c>
      <c r="AN528" s="6" t="str">
        <f t="shared" si="42"/>
        <v>x</v>
      </c>
      <c r="AO528" t="s">
        <v>1744</v>
      </c>
      <c r="AP528" t="s">
        <v>1744</v>
      </c>
      <c r="AQ528" t="s">
        <v>46</v>
      </c>
      <c r="AR528" t="s">
        <v>901</v>
      </c>
      <c r="AS528" t="s">
        <v>1347</v>
      </c>
      <c r="AT528" s="17" t="s">
        <v>1398</v>
      </c>
    </row>
    <row r="529" spans="2:46">
      <c r="B529" t="s">
        <v>1687</v>
      </c>
      <c r="C529" t="s">
        <v>1688</v>
      </c>
      <c r="D529" t="s">
        <v>1188</v>
      </c>
      <c r="E529" t="s">
        <v>50</v>
      </c>
      <c r="F529" t="s">
        <v>4</v>
      </c>
      <c r="J529" t="s">
        <v>245</v>
      </c>
      <c r="K529" t="s">
        <v>47</v>
      </c>
      <c r="M529" t="s">
        <v>439</v>
      </c>
      <c r="N529" s="5">
        <v>41547.598356481481</v>
      </c>
      <c r="O529" s="5">
        <v>41540.91878472222</v>
      </c>
      <c r="P529" s="5">
        <v>41575.733553240738</v>
      </c>
      <c r="Q529" t="s">
        <v>127</v>
      </c>
      <c r="R529" t="s">
        <v>54</v>
      </c>
      <c r="S529" t="s">
        <v>55</v>
      </c>
      <c r="T529" t="s">
        <v>109</v>
      </c>
      <c r="U529" t="s">
        <v>270</v>
      </c>
      <c r="V529" t="s">
        <v>104</v>
      </c>
      <c r="X529" t="s">
        <v>269</v>
      </c>
      <c r="Y529" s="17" t="s">
        <v>1164</v>
      </c>
      <c r="Z529" t="s">
        <v>1686</v>
      </c>
      <c r="AA529" t="s">
        <v>49</v>
      </c>
      <c r="AB529" t="s">
        <v>74</v>
      </c>
      <c r="AC529" s="5">
        <v>41540.91878472222</v>
      </c>
      <c r="AD529" s="5">
        <v>41576.7265625</v>
      </c>
      <c r="AE529" t="s">
        <v>220</v>
      </c>
      <c r="AF529" t="s">
        <v>58</v>
      </c>
      <c r="AG529">
        <f>WEEKNUM(AD529)</f>
        <v>44</v>
      </c>
      <c r="AH529" t="s">
        <v>46</v>
      </c>
      <c r="AI529" t="s">
        <v>902</v>
      </c>
      <c r="AJ529" t="s">
        <v>1347</v>
      </c>
      <c r="AK529" s="6" t="str">
        <f t="shared" si="39"/>
        <v>x</v>
      </c>
      <c r="AL529" s="6" t="str">
        <f t="shared" si="40"/>
        <v>x</v>
      </c>
      <c r="AM529" s="6" t="str">
        <f t="shared" si="41"/>
        <v>x</v>
      </c>
      <c r="AN529" s="6" t="str">
        <f t="shared" si="42"/>
        <v>x</v>
      </c>
      <c r="AO529" t="s">
        <v>1687</v>
      </c>
      <c r="AP529" t="s">
        <v>1687</v>
      </c>
      <c r="AQ529" t="s">
        <v>46</v>
      </c>
      <c r="AR529" t="s">
        <v>902</v>
      </c>
      <c r="AS529" t="s">
        <v>1335</v>
      </c>
      <c r="AT529" s="17" t="s">
        <v>1164</v>
      </c>
    </row>
    <row r="530" spans="2:46">
      <c r="B530" t="s">
        <v>1689</v>
      </c>
      <c r="C530" t="s">
        <v>1690</v>
      </c>
      <c r="D530" t="s">
        <v>1188</v>
      </c>
      <c r="E530" t="s">
        <v>50</v>
      </c>
      <c r="F530" t="s">
        <v>4</v>
      </c>
      <c r="J530" t="s">
        <v>130</v>
      </c>
      <c r="K530" t="s">
        <v>47</v>
      </c>
      <c r="L530" t="s">
        <v>1425</v>
      </c>
      <c r="M530" t="s">
        <v>131</v>
      </c>
      <c r="N530" s="5">
        <v>41541.60597222222</v>
      </c>
      <c r="O530" s="5">
        <v>41541.5234375</v>
      </c>
      <c r="P530" s="5">
        <v>41646.798472222225</v>
      </c>
      <c r="Q530" t="s">
        <v>53</v>
      </c>
      <c r="R530" t="s">
        <v>54</v>
      </c>
      <c r="S530" t="s">
        <v>55</v>
      </c>
      <c r="T530" t="s">
        <v>74</v>
      </c>
      <c r="U530" t="s">
        <v>1691</v>
      </c>
      <c r="X530" t="s">
        <v>131</v>
      </c>
      <c r="Y530" s="17" t="s">
        <v>1203</v>
      </c>
      <c r="Z530" t="s">
        <v>1767</v>
      </c>
      <c r="AA530" t="s">
        <v>49</v>
      </c>
      <c r="AB530" t="s">
        <v>74</v>
      </c>
      <c r="AC530" s="5">
        <v>41541.5234375</v>
      </c>
      <c r="AD530" s="5">
        <v>41646.798472222225</v>
      </c>
      <c r="AE530" t="s">
        <v>58</v>
      </c>
      <c r="AF530" t="s">
        <v>58</v>
      </c>
      <c r="AG530">
        <f>WEEKNUM(AD530)</f>
        <v>2</v>
      </c>
      <c r="AH530" t="s">
        <v>46</v>
      </c>
      <c r="AI530" t="s">
        <v>906</v>
      </c>
      <c r="AJ530" t="s">
        <v>1335</v>
      </c>
      <c r="AK530" s="6" t="str">
        <f t="shared" si="39"/>
        <v>x</v>
      </c>
      <c r="AL530" s="6" t="str">
        <f t="shared" si="40"/>
        <v>x</v>
      </c>
      <c r="AM530" s="6" t="str">
        <f t="shared" si="41"/>
        <v>x</v>
      </c>
      <c r="AN530" s="6" t="str">
        <f t="shared" si="42"/>
        <v>x</v>
      </c>
      <c r="AO530" t="s">
        <v>1689</v>
      </c>
      <c r="AP530" t="s">
        <v>1689</v>
      </c>
      <c r="AQ530" t="s">
        <v>46</v>
      </c>
      <c r="AR530" t="s">
        <v>906</v>
      </c>
      <c r="AS530" t="s">
        <v>1347</v>
      </c>
      <c r="AT530" s="17" t="s">
        <v>1203</v>
      </c>
    </row>
    <row r="531" spans="2:46">
      <c r="B531" t="s">
        <v>1694</v>
      </c>
      <c r="C531" t="s">
        <v>1695</v>
      </c>
      <c r="D531" t="s">
        <v>1188</v>
      </c>
      <c r="E531" t="s">
        <v>50</v>
      </c>
      <c r="F531" t="s">
        <v>4</v>
      </c>
      <c r="J531" t="s">
        <v>37</v>
      </c>
      <c r="K531" t="s">
        <v>47</v>
      </c>
      <c r="M531" t="s">
        <v>248</v>
      </c>
      <c r="N531" s="5">
        <v>41542.729305555556</v>
      </c>
      <c r="O531" s="5">
        <v>41542.467627314814</v>
      </c>
      <c r="P531" s="5">
        <v>41597.800902777781</v>
      </c>
      <c r="Q531" t="s">
        <v>133</v>
      </c>
      <c r="R531" t="s">
        <v>54</v>
      </c>
      <c r="S531" t="s">
        <v>55</v>
      </c>
      <c r="T531" t="s">
        <v>109</v>
      </c>
      <c r="U531" t="s">
        <v>422</v>
      </c>
      <c r="X531" t="s">
        <v>39</v>
      </c>
      <c r="Y531" s="17" t="s">
        <v>1303</v>
      </c>
      <c r="AA531" t="s">
        <v>49</v>
      </c>
      <c r="AB531" t="s">
        <v>74</v>
      </c>
      <c r="AC531" s="5">
        <v>41542.467627314814</v>
      </c>
      <c r="AD531" s="5">
        <v>41597.800902777781</v>
      </c>
      <c r="AE531" t="s">
        <v>45</v>
      </c>
      <c r="AF531" t="s">
        <v>45</v>
      </c>
      <c r="AG531">
        <f>WEEKNUM(AD531)</f>
        <v>47</v>
      </c>
      <c r="AH531" t="s">
        <v>46</v>
      </c>
      <c r="AI531" t="s">
        <v>1649</v>
      </c>
      <c r="AJ531" t="s">
        <v>1347</v>
      </c>
      <c r="AK531" s="6" t="str">
        <f t="shared" si="39"/>
        <v>x</v>
      </c>
      <c r="AL531" s="6" t="str">
        <f t="shared" si="40"/>
        <v>x</v>
      </c>
      <c r="AM531" s="6" t="str">
        <f t="shared" si="41"/>
        <v>x</v>
      </c>
      <c r="AN531" s="6" t="str">
        <f t="shared" si="42"/>
        <v>x</v>
      </c>
      <c r="AO531" t="s">
        <v>1694</v>
      </c>
      <c r="AP531" t="s">
        <v>1694</v>
      </c>
      <c r="AQ531" t="s">
        <v>46</v>
      </c>
      <c r="AR531" t="s">
        <v>1649</v>
      </c>
      <c r="AS531" t="s">
        <v>1347</v>
      </c>
      <c r="AT531" s="17" t="s">
        <v>1303</v>
      </c>
    </row>
    <row r="532" spans="2:46">
      <c r="B532" t="s">
        <v>1700</v>
      </c>
      <c r="C532" t="s">
        <v>1701</v>
      </c>
      <c r="D532" t="s">
        <v>1188</v>
      </c>
      <c r="E532" t="s">
        <v>50</v>
      </c>
      <c r="F532" t="s">
        <v>4</v>
      </c>
      <c r="J532" t="s">
        <v>72</v>
      </c>
      <c r="K532" t="s">
        <v>47</v>
      </c>
      <c r="M532" t="s">
        <v>271</v>
      </c>
      <c r="N532" s="5">
        <v>41543.454386574071</v>
      </c>
      <c r="O532" s="5">
        <v>41542.649502314816</v>
      </c>
      <c r="P532" s="5">
        <v>41655.846724537034</v>
      </c>
      <c r="Q532" t="s">
        <v>249</v>
      </c>
      <c r="R532" t="s">
        <v>54</v>
      </c>
      <c r="S532" t="s">
        <v>55</v>
      </c>
      <c r="T532" t="s">
        <v>74</v>
      </c>
      <c r="U532" t="s">
        <v>348</v>
      </c>
      <c r="X532" t="s">
        <v>209</v>
      </c>
      <c r="Y532" s="17" t="s">
        <v>1164</v>
      </c>
      <c r="AA532" t="s">
        <v>49</v>
      </c>
      <c r="AB532" t="s">
        <v>74</v>
      </c>
      <c r="AC532" s="5">
        <v>41542.649502314816</v>
      </c>
      <c r="AD532" s="5">
        <v>41655.878807870373</v>
      </c>
      <c r="AE532" t="s">
        <v>220</v>
      </c>
      <c r="AF532" t="s">
        <v>220</v>
      </c>
      <c r="AG532">
        <f>WEEKNUM(AD532)</f>
        <v>3</v>
      </c>
      <c r="AH532" t="s">
        <v>46</v>
      </c>
      <c r="AI532" t="s">
        <v>902</v>
      </c>
      <c r="AJ532" t="s">
        <v>1347</v>
      </c>
      <c r="AK532" s="6" t="str">
        <f t="shared" si="39"/>
        <v>x</v>
      </c>
      <c r="AL532" s="6" t="str">
        <f t="shared" si="40"/>
        <v>x</v>
      </c>
      <c r="AM532" s="6" t="str">
        <f t="shared" si="41"/>
        <v>x</v>
      </c>
      <c r="AN532" s="6" t="str">
        <f t="shared" si="42"/>
        <v>x</v>
      </c>
      <c r="AO532" t="s">
        <v>1700</v>
      </c>
      <c r="AP532" t="s">
        <v>1700</v>
      </c>
      <c r="AQ532" t="s">
        <v>46</v>
      </c>
      <c r="AR532" t="s">
        <v>902</v>
      </c>
      <c r="AS532" t="s">
        <v>1573</v>
      </c>
      <c r="AT532" s="17" t="s">
        <v>1164</v>
      </c>
    </row>
    <row r="533" spans="2:46">
      <c r="B533" t="s">
        <v>1702</v>
      </c>
      <c r="C533" t="s">
        <v>1703</v>
      </c>
      <c r="D533" t="s">
        <v>71</v>
      </c>
      <c r="E533" t="s">
        <v>83</v>
      </c>
      <c r="F533" t="s">
        <v>4</v>
      </c>
      <c r="G533" t="s">
        <v>1704</v>
      </c>
      <c r="I533" t="s">
        <v>1631</v>
      </c>
      <c r="J533" t="s">
        <v>37</v>
      </c>
      <c r="K533" t="s">
        <v>38</v>
      </c>
      <c r="L533">
        <v>3284</v>
      </c>
      <c r="M533" t="s">
        <v>98</v>
      </c>
      <c r="N533" s="5">
        <v>41543.589398148149</v>
      </c>
      <c r="O533" s="5">
        <v>41542.77270833333</v>
      </c>
      <c r="P533" s="5">
        <v>41557.505104166667</v>
      </c>
      <c r="Q533" t="s">
        <v>173</v>
      </c>
      <c r="R533" t="s">
        <v>54</v>
      </c>
      <c r="T533" t="s">
        <v>56</v>
      </c>
      <c r="U533" t="s">
        <v>62</v>
      </c>
      <c r="V533" t="s">
        <v>104</v>
      </c>
      <c r="X533" t="s">
        <v>98</v>
      </c>
      <c r="Y533" s="17" t="s">
        <v>1117</v>
      </c>
      <c r="Z533">
        <v>11981</v>
      </c>
      <c r="AA533" t="s">
        <v>49</v>
      </c>
      <c r="AB533" t="s">
        <v>56</v>
      </c>
      <c r="AC533" s="5">
        <v>41542.77270833333</v>
      </c>
      <c r="AD533" s="5"/>
      <c r="AE533" t="s">
        <v>58</v>
      </c>
      <c r="AF533" t="s">
        <v>58</v>
      </c>
      <c r="AG533">
        <f>WEEKNUM(AD533)</f>
        <v>0</v>
      </c>
      <c r="AH533" t="s">
        <v>46</v>
      </c>
      <c r="AI533" t="s">
        <v>56</v>
      </c>
      <c r="AJ533" t="s">
        <v>1573</v>
      </c>
      <c r="AK533" s="6" t="str">
        <f t="shared" si="39"/>
        <v>x</v>
      </c>
      <c r="AL533" s="6" t="str">
        <f t="shared" si="40"/>
        <v>x</v>
      </c>
      <c r="AM533" s="6" t="str">
        <f t="shared" si="41"/>
        <v>x</v>
      </c>
      <c r="AN533" s="6" t="str">
        <f t="shared" si="42"/>
        <v>x</v>
      </c>
      <c r="AO533" t="s">
        <v>1702</v>
      </c>
      <c r="AP533" t="s">
        <v>1702</v>
      </c>
      <c r="AQ533" t="s">
        <v>46</v>
      </c>
      <c r="AR533" t="s">
        <v>56</v>
      </c>
      <c r="AS533" t="s">
        <v>1347</v>
      </c>
      <c r="AT533" s="17" t="s">
        <v>1117</v>
      </c>
    </row>
    <row r="534" spans="2:46">
      <c r="B534" t="s">
        <v>1705</v>
      </c>
      <c r="C534" t="s">
        <v>1706</v>
      </c>
      <c r="D534" t="s">
        <v>1188</v>
      </c>
      <c r="E534" t="s">
        <v>50</v>
      </c>
      <c r="F534" t="s">
        <v>4</v>
      </c>
      <c r="J534" t="s">
        <v>117</v>
      </c>
      <c r="K534" t="s">
        <v>47</v>
      </c>
      <c r="M534" t="s">
        <v>248</v>
      </c>
      <c r="N534" s="5">
        <v>41547.593668981484</v>
      </c>
      <c r="O534" s="5">
        <v>41544.459398148145</v>
      </c>
      <c r="P534" s="5">
        <v>41586.713206018518</v>
      </c>
      <c r="Q534" t="s">
        <v>99</v>
      </c>
      <c r="R534" t="s">
        <v>54</v>
      </c>
      <c r="S534" t="s">
        <v>55</v>
      </c>
      <c r="T534" t="s">
        <v>118</v>
      </c>
      <c r="U534" t="s">
        <v>244</v>
      </c>
      <c r="X534" t="s">
        <v>209</v>
      </c>
      <c r="Y534" s="17" t="s">
        <v>1303</v>
      </c>
      <c r="AA534" t="s">
        <v>49</v>
      </c>
      <c r="AB534" t="s">
        <v>74</v>
      </c>
      <c r="AC534" s="5">
        <v>41544.459398148145</v>
      </c>
      <c r="AD534" s="5">
        <v>41586.713206018518</v>
      </c>
      <c r="AE534" t="s">
        <v>45</v>
      </c>
      <c r="AF534" t="s">
        <v>45</v>
      </c>
      <c r="AG534">
        <f>WEEKNUM(AD534)</f>
        <v>45</v>
      </c>
      <c r="AH534" t="s">
        <v>46</v>
      </c>
      <c r="AI534" t="s">
        <v>903</v>
      </c>
      <c r="AJ534" t="s">
        <v>1347</v>
      </c>
      <c r="AK534" s="6" t="str">
        <f t="shared" si="39"/>
        <v>x</v>
      </c>
      <c r="AL534" s="6" t="str">
        <f t="shared" si="40"/>
        <v>x</v>
      </c>
      <c r="AM534" s="6" t="str">
        <f t="shared" si="41"/>
        <v>x</v>
      </c>
      <c r="AN534" s="6" t="str">
        <f t="shared" si="42"/>
        <v>x</v>
      </c>
      <c r="AO534" t="s">
        <v>1705</v>
      </c>
      <c r="AP534" t="s">
        <v>1705</v>
      </c>
      <c r="AQ534" t="s">
        <v>46</v>
      </c>
      <c r="AR534" t="s">
        <v>903</v>
      </c>
      <c r="AS534" t="s">
        <v>1636</v>
      </c>
      <c r="AT534" s="17" t="s">
        <v>1303</v>
      </c>
    </row>
    <row r="535" spans="2:46">
      <c r="B535" t="s">
        <v>1707</v>
      </c>
      <c r="C535" t="s">
        <v>1708</v>
      </c>
      <c r="D535" t="s">
        <v>1188</v>
      </c>
      <c r="E535" t="s">
        <v>50</v>
      </c>
      <c r="F535" t="s">
        <v>4</v>
      </c>
      <c r="H535" t="s">
        <v>1709</v>
      </c>
      <c r="J535" t="s">
        <v>117</v>
      </c>
      <c r="K535" t="s">
        <v>47</v>
      </c>
      <c r="M535" t="s">
        <v>248</v>
      </c>
      <c r="N535" s="5">
        <v>41547.591666666667</v>
      </c>
      <c r="O535" s="5">
        <v>41544.70103009259</v>
      </c>
      <c r="P535" s="5">
        <v>41572.675312500003</v>
      </c>
      <c r="Q535" t="s">
        <v>133</v>
      </c>
      <c r="R535" t="s">
        <v>54</v>
      </c>
      <c r="S535" t="s">
        <v>55</v>
      </c>
      <c r="T535" t="s">
        <v>74</v>
      </c>
      <c r="U535" t="s">
        <v>123</v>
      </c>
      <c r="X535" t="s">
        <v>248</v>
      </c>
      <c r="Y535" s="17" t="s">
        <v>1303</v>
      </c>
      <c r="AA535" t="s">
        <v>63</v>
      </c>
      <c r="AB535" t="s">
        <v>74</v>
      </c>
      <c r="AC535" s="5">
        <v>41544.70103009259</v>
      </c>
      <c r="AD535" s="5">
        <v>41577.6325462963</v>
      </c>
      <c r="AE535" t="s">
        <v>45</v>
      </c>
      <c r="AF535" t="s">
        <v>45</v>
      </c>
      <c r="AG535">
        <f>WEEKNUM(AD535)</f>
        <v>44</v>
      </c>
      <c r="AH535" t="s">
        <v>46</v>
      </c>
      <c r="AI535" t="s">
        <v>903</v>
      </c>
      <c r="AJ535" t="s">
        <v>1636</v>
      </c>
      <c r="AK535" s="6" t="str">
        <f t="shared" si="39"/>
        <v>x</v>
      </c>
      <c r="AL535" s="6" t="str">
        <f t="shared" si="40"/>
        <v>x</v>
      </c>
      <c r="AM535" s="6" t="str">
        <f t="shared" si="41"/>
        <v>x</v>
      </c>
      <c r="AN535" s="6" t="str">
        <f t="shared" si="42"/>
        <v>x</v>
      </c>
      <c r="AO535" t="s">
        <v>1707</v>
      </c>
      <c r="AP535" t="s">
        <v>1707</v>
      </c>
      <c r="AQ535" t="s">
        <v>46</v>
      </c>
      <c r="AR535" t="s">
        <v>903</v>
      </c>
      <c r="AS535" t="s">
        <v>1329</v>
      </c>
      <c r="AT535" s="17" t="s">
        <v>1303</v>
      </c>
    </row>
    <row r="536" spans="2:46">
      <c r="B536" t="s">
        <v>1710</v>
      </c>
      <c r="C536" t="s">
        <v>1711</v>
      </c>
      <c r="D536" t="s">
        <v>1188</v>
      </c>
      <c r="E536" t="s">
        <v>50</v>
      </c>
      <c r="F536" t="s">
        <v>4</v>
      </c>
      <c r="H536" t="s">
        <v>1712</v>
      </c>
      <c r="J536" t="s">
        <v>117</v>
      </c>
      <c r="K536" t="s">
        <v>47</v>
      </c>
      <c r="M536" t="s">
        <v>248</v>
      </c>
      <c r="N536" s="5">
        <v>41547.590763888889</v>
      </c>
      <c r="O536" s="5">
        <v>41544.704675925925</v>
      </c>
      <c r="P536" s="5">
        <v>41577.633425925924</v>
      </c>
      <c r="Q536" t="s">
        <v>133</v>
      </c>
      <c r="R536" t="s">
        <v>54</v>
      </c>
      <c r="S536" t="s">
        <v>55</v>
      </c>
      <c r="T536" t="s">
        <v>109</v>
      </c>
      <c r="U536" t="s">
        <v>354</v>
      </c>
      <c r="V536" t="s">
        <v>104</v>
      </c>
      <c r="X536" t="s">
        <v>248</v>
      </c>
      <c r="Y536" s="17" t="s">
        <v>1303</v>
      </c>
      <c r="AA536" t="s">
        <v>63</v>
      </c>
      <c r="AB536" t="s">
        <v>74</v>
      </c>
      <c r="AC536" s="5">
        <v>41544.704675925925</v>
      </c>
      <c r="AD536" s="5">
        <v>41577.633425925924</v>
      </c>
      <c r="AE536" t="s">
        <v>45</v>
      </c>
      <c r="AF536" t="s">
        <v>45</v>
      </c>
      <c r="AG536">
        <f>WEEKNUM(AD536)</f>
        <v>44</v>
      </c>
      <c r="AH536" t="s">
        <v>46</v>
      </c>
      <c r="AI536" t="s">
        <v>903</v>
      </c>
      <c r="AJ536" t="s">
        <v>1329</v>
      </c>
      <c r="AK536" s="6" t="str">
        <f t="shared" si="39"/>
        <v>x</v>
      </c>
      <c r="AL536" s="6" t="str">
        <f t="shared" si="40"/>
        <v>x</v>
      </c>
      <c r="AM536" s="6" t="str">
        <f t="shared" si="41"/>
        <v>x</v>
      </c>
      <c r="AN536" s="6" t="str">
        <f t="shared" si="42"/>
        <v>x</v>
      </c>
      <c r="AO536" t="s">
        <v>1710</v>
      </c>
      <c r="AP536" t="s">
        <v>1710</v>
      </c>
      <c r="AQ536" t="s">
        <v>46</v>
      </c>
      <c r="AR536" t="s">
        <v>903</v>
      </c>
      <c r="AS536" t="s">
        <v>1334</v>
      </c>
      <c r="AT536" s="17" t="s">
        <v>1303</v>
      </c>
    </row>
    <row r="537" spans="2:46">
      <c r="B537" t="s">
        <v>1727</v>
      </c>
      <c r="C537" t="s">
        <v>1728</v>
      </c>
      <c r="D537" t="s">
        <v>1188</v>
      </c>
      <c r="E537" t="s">
        <v>50</v>
      </c>
      <c r="F537" t="s">
        <v>4</v>
      </c>
      <c r="J537" t="s">
        <v>245</v>
      </c>
      <c r="K537" t="s">
        <v>38</v>
      </c>
      <c r="M537" t="s">
        <v>439</v>
      </c>
      <c r="N537" s="5">
        <v>41554.608090277776</v>
      </c>
      <c r="O537" s="5">
        <v>41547.674259259256</v>
      </c>
      <c r="P537" s="5">
        <v>41576.727951388886</v>
      </c>
      <c r="Q537" t="s">
        <v>127</v>
      </c>
      <c r="R537" t="s">
        <v>54</v>
      </c>
      <c r="S537" t="s">
        <v>55</v>
      </c>
      <c r="T537" t="s">
        <v>109</v>
      </c>
      <c r="U537" t="s">
        <v>218</v>
      </c>
      <c r="X537" t="s">
        <v>269</v>
      </c>
      <c r="Y537" s="17" t="s">
        <v>1164</v>
      </c>
      <c r="Z537" t="s">
        <v>1686</v>
      </c>
      <c r="AA537" t="s">
        <v>42</v>
      </c>
      <c r="AB537" t="s">
        <v>74</v>
      </c>
      <c r="AC537" s="5">
        <v>41547.674259259256</v>
      </c>
      <c r="AD537" s="5">
        <v>41583.787997685184</v>
      </c>
      <c r="AE537" t="s">
        <v>220</v>
      </c>
      <c r="AF537" t="s">
        <v>58</v>
      </c>
      <c r="AG537">
        <f>WEEKNUM(AD537)</f>
        <v>45</v>
      </c>
      <c r="AH537" t="s">
        <v>46</v>
      </c>
      <c r="AI537" t="s">
        <v>906</v>
      </c>
      <c r="AJ537" t="s">
        <v>1334</v>
      </c>
      <c r="AK537" s="6" t="str">
        <f t="shared" si="39"/>
        <v>x</v>
      </c>
      <c r="AL537" s="6" t="str">
        <f t="shared" si="40"/>
        <v>x</v>
      </c>
      <c r="AM537" s="6" t="str">
        <f t="shared" si="41"/>
        <v>x</v>
      </c>
      <c r="AN537" s="6" t="str">
        <f t="shared" si="42"/>
        <v>x</v>
      </c>
      <c r="AO537" t="s">
        <v>1727</v>
      </c>
      <c r="AP537" t="s">
        <v>1727</v>
      </c>
      <c r="AQ537" t="s">
        <v>46</v>
      </c>
      <c r="AR537" t="s">
        <v>906</v>
      </c>
      <c r="AS537" t="s">
        <v>1347</v>
      </c>
      <c r="AT537" s="17" t="s">
        <v>1164</v>
      </c>
    </row>
    <row r="538" spans="2:46">
      <c r="B538" t="s">
        <v>1729</v>
      </c>
      <c r="C538" t="s">
        <v>1730</v>
      </c>
      <c r="D538" t="s">
        <v>1188</v>
      </c>
      <c r="E538" t="s">
        <v>50</v>
      </c>
      <c r="F538" t="s">
        <v>4</v>
      </c>
      <c r="J538" t="s">
        <v>245</v>
      </c>
      <c r="K538" t="s">
        <v>47</v>
      </c>
      <c r="L538" t="s">
        <v>1731</v>
      </c>
      <c r="M538" t="s">
        <v>128</v>
      </c>
      <c r="N538" s="5">
        <v>41549.650787037041</v>
      </c>
      <c r="O538" s="5">
        <v>41548.418611111112</v>
      </c>
      <c r="P538" s="5">
        <v>41646.702337962961</v>
      </c>
      <c r="Q538" t="s">
        <v>173</v>
      </c>
      <c r="R538" t="s">
        <v>54</v>
      </c>
      <c r="S538" t="s">
        <v>55</v>
      </c>
      <c r="T538" t="s">
        <v>109</v>
      </c>
      <c r="U538" t="s">
        <v>375</v>
      </c>
      <c r="X538" t="s">
        <v>248</v>
      </c>
      <c r="Y538" s="17" t="s">
        <v>1203</v>
      </c>
      <c r="Z538" t="s">
        <v>1780</v>
      </c>
      <c r="AA538" t="s">
        <v>42</v>
      </c>
      <c r="AB538" t="s">
        <v>74</v>
      </c>
      <c r="AC538" s="5">
        <v>41548.418611111112</v>
      </c>
      <c r="AD538" s="5">
        <v>41646.702337962961</v>
      </c>
      <c r="AE538" t="s">
        <v>45</v>
      </c>
      <c r="AF538" t="s">
        <v>58</v>
      </c>
      <c r="AG538">
        <f>WEEKNUM(AD538)</f>
        <v>2</v>
      </c>
      <c r="AH538" t="s">
        <v>46</v>
      </c>
      <c r="AI538" t="s">
        <v>906</v>
      </c>
      <c r="AJ538" t="s">
        <v>1347</v>
      </c>
      <c r="AK538" s="6" t="str">
        <f t="shared" si="39"/>
        <v>x</v>
      </c>
      <c r="AL538" s="6" t="str">
        <f t="shared" si="40"/>
        <v>x</v>
      </c>
      <c r="AM538" s="6" t="str">
        <f t="shared" si="41"/>
        <v>x</v>
      </c>
      <c r="AN538" s="6" t="str">
        <f t="shared" si="42"/>
        <v>x</v>
      </c>
      <c r="AO538" t="s">
        <v>1729</v>
      </c>
      <c r="AP538" t="s">
        <v>1729</v>
      </c>
      <c r="AQ538" t="s">
        <v>46</v>
      </c>
      <c r="AR538" t="s">
        <v>906</v>
      </c>
      <c r="AS538" t="s">
        <v>1347</v>
      </c>
      <c r="AT538" s="17" t="s">
        <v>1203</v>
      </c>
    </row>
    <row r="539" spans="2:46">
      <c r="B539" t="s">
        <v>1732</v>
      </c>
      <c r="C539" t="s">
        <v>1733</v>
      </c>
      <c r="D539" t="s">
        <v>1188</v>
      </c>
      <c r="E539" t="s">
        <v>50</v>
      </c>
      <c r="F539" t="s">
        <v>4</v>
      </c>
      <c r="I539" t="s">
        <v>1631</v>
      </c>
      <c r="J539" t="s">
        <v>37</v>
      </c>
      <c r="K539" t="s">
        <v>47</v>
      </c>
      <c r="L539">
        <v>1199</v>
      </c>
      <c r="M539" t="s">
        <v>98</v>
      </c>
      <c r="N539" s="5">
        <v>41549.593564814815</v>
      </c>
      <c r="O539" s="5">
        <v>41548.578969907408</v>
      </c>
      <c r="P539" s="5">
        <v>41628.518483796295</v>
      </c>
      <c r="Q539" t="s">
        <v>173</v>
      </c>
      <c r="R539" t="s">
        <v>54</v>
      </c>
      <c r="S539" t="s">
        <v>55</v>
      </c>
      <c r="T539" t="s">
        <v>56</v>
      </c>
      <c r="U539" t="s">
        <v>62</v>
      </c>
      <c r="V539" t="s">
        <v>104</v>
      </c>
      <c r="X539" t="s">
        <v>98</v>
      </c>
      <c r="Y539" s="17" t="s">
        <v>1117</v>
      </c>
      <c r="Z539">
        <v>11981</v>
      </c>
      <c r="AA539" t="s">
        <v>63</v>
      </c>
      <c r="AB539" t="s">
        <v>56</v>
      </c>
      <c r="AC539" s="5">
        <v>41548.578969907408</v>
      </c>
      <c r="AD539" s="5">
        <v>41628.518576388888</v>
      </c>
      <c r="AE539" t="s">
        <v>58</v>
      </c>
      <c r="AF539" t="s">
        <v>58</v>
      </c>
      <c r="AG539">
        <f>WEEKNUM(AD539)</f>
        <v>51</v>
      </c>
      <c r="AH539" t="s">
        <v>46</v>
      </c>
      <c r="AI539" t="s">
        <v>56</v>
      </c>
      <c r="AJ539" t="s">
        <v>1347</v>
      </c>
      <c r="AK539" s="6" t="str">
        <f t="shared" si="39"/>
        <v>x</v>
      </c>
      <c r="AL539" s="6" t="str">
        <f t="shared" si="40"/>
        <v>x</v>
      </c>
      <c r="AM539" s="6" t="str">
        <f t="shared" si="41"/>
        <v>x</v>
      </c>
      <c r="AN539" s="6" t="str">
        <f t="shared" si="42"/>
        <v>x</v>
      </c>
      <c r="AO539" t="s">
        <v>1732</v>
      </c>
      <c r="AP539" t="s">
        <v>1732</v>
      </c>
      <c r="AQ539" t="s">
        <v>46</v>
      </c>
      <c r="AR539" t="s">
        <v>56</v>
      </c>
      <c r="AS539" t="s">
        <v>1347</v>
      </c>
      <c r="AT539" s="17" t="s">
        <v>1117</v>
      </c>
    </row>
    <row r="540" spans="2:46">
      <c r="B540" t="s">
        <v>1734</v>
      </c>
      <c r="C540" t="s">
        <v>1735</v>
      </c>
      <c r="D540" t="s">
        <v>35</v>
      </c>
      <c r="E540" t="s">
        <v>36</v>
      </c>
      <c r="F540" t="s">
        <v>4</v>
      </c>
      <c r="G540" t="s">
        <v>1736</v>
      </c>
      <c r="J540" t="s">
        <v>37</v>
      </c>
      <c r="K540" t="s">
        <v>64</v>
      </c>
      <c r="L540">
        <v>1473</v>
      </c>
      <c r="M540" t="s">
        <v>98</v>
      </c>
      <c r="N540" s="5">
        <v>41549.593182870369</v>
      </c>
      <c r="O540" s="5">
        <v>41548.610671296294</v>
      </c>
      <c r="P540" s="5"/>
      <c r="Q540" t="s">
        <v>147</v>
      </c>
      <c r="T540" t="s">
        <v>56</v>
      </c>
      <c r="V540" t="s">
        <v>81</v>
      </c>
      <c r="X540" t="s">
        <v>98</v>
      </c>
      <c r="Y540" s="17" t="s">
        <v>1234</v>
      </c>
      <c r="AA540" t="s">
        <v>63</v>
      </c>
      <c r="AB540" t="s">
        <v>56</v>
      </c>
      <c r="AC540" s="5">
        <v>41548.610671296294</v>
      </c>
      <c r="AD540" s="5"/>
      <c r="AE540" t="s">
        <v>58</v>
      </c>
      <c r="AF540" t="s">
        <v>58</v>
      </c>
      <c r="AG540">
        <f>WEEKNUM(AD540)</f>
        <v>0</v>
      </c>
      <c r="AH540" t="s">
        <v>59</v>
      </c>
      <c r="AI540" t="s">
        <v>1217</v>
      </c>
      <c r="AJ540" t="s">
        <v>1347</v>
      </c>
      <c r="AK540" s="6" t="str">
        <f t="shared" si="39"/>
        <v>x</v>
      </c>
      <c r="AL540" s="6" t="str">
        <f t="shared" si="40"/>
        <v>x</v>
      </c>
      <c r="AM540" s="6" t="str">
        <f t="shared" si="41"/>
        <v>x</v>
      </c>
      <c r="AN540" s="6" t="str">
        <f t="shared" si="42"/>
        <v>x</v>
      </c>
      <c r="AO540" t="s">
        <v>1734</v>
      </c>
      <c r="AP540" t="s">
        <v>1734</v>
      </c>
      <c r="AQ540" t="s">
        <v>59</v>
      </c>
      <c r="AR540" t="s">
        <v>1217</v>
      </c>
      <c r="AS540" t="s">
        <v>1347</v>
      </c>
      <c r="AT540" s="17" t="s">
        <v>1234</v>
      </c>
    </row>
    <row r="541" spans="2:46">
      <c r="B541" t="s">
        <v>1737</v>
      </c>
      <c r="C541" t="s">
        <v>1738</v>
      </c>
      <c r="D541" t="s">
        <v>1188</v>
      </c>
      <c r="E541" t="s">
        <v>50</v>
      </c>
      <c r="F541" t="s">
        <v>4</v>
      </c>
      <c r="J541" t="s">
        <v>245</v>
      </c>
      <c r="K541" t="s">
        <v>47</v>
      </c>
      <c r="L541">
        <v>2285</v>
      </c>
      <c r="M541" t="s">
        <v>319</v>
      </c>
      <c r="N541" s="5">
        <v>41624.666226851848</v>
      </c>
      <c r="O541" s="5">
        <v>41548.746655092589</v>
      </c>
      <c r="P541" s="5">
        <v>41660.915532407409</v>
      </c>
      <c r="Q541" t="s">
        <v>133</v>
      </c>
      <c r="R541" t="s">
        <v>54</v>
      </c>
      <c r="S541" t="s">
        <v>55</v>
      </c>
      <c r="T541" t="s">
        <v>118</v>
      </c>
      <c r="U541" t="s">
        <v>318</v>
      </c>
      <c r="X541" t="s">
        <v>191</v>
      </c>
      <c r="Y541" s="17" t="s">
        <v>1203</v>
      </c>
      <c r="Z541" t="s">
        <v>3103</v>
      </c>
      <c r="AA541" t="s">
        <v>42</v>
      </c>
      <c r="AB541" t="s">
        <v>74</v>
      </c>
      <c r="AC541" s="5">
        <v>41548.746655092589</v>
      </c>
      <c r="AD541" s="5">
        <v>41660.915532407409</v>
      </c>
      <c r="AE541" t="s">
        <v>220</v>
      </c>
      <c r="AF541" t="s">
        <v>58</v>
      </c>
      <c r="AG541">
        <f>WEEKNUM(AD541)</f>
        <v>4</v>
      </c>
      <c r="AH541" t="s">
        <v>46</v>
      </c>
      <c r="AI541" t="s">
        <v>906</v>
      </c>
      <c r="AJ541" t="s">
        <v>1347</v>
      </c>
      <c r="AK541" s="6" t="str">
        <f t="shared" si="39"/>
        <v>x</v>
      </c>
      <c r="AL541" s="6" t="str">
        <f t="shared" si="40"/>
        <v>x</v>
      </c>
      <c r="AM541" s="6" t="str">
        <f t="shared" si="41"/>
        <v>x</v>
      </c>
      <c r="AN541" s="6" t="str">
        <f t="shared" si="42"/>
        <v>x</v>
      </c>
      <c r="AO541" t="s">
        <v>1737</v>
      </c>
      <c r="AP541" t="s">
        <v>1737</v>
      </c>
      <c r="AQ541" t="s">
        <v>46</v>
      </c>
      <c r="AR541" t="s">
        <v>906</v>
      </c>
      <c r="AS541" t="s">
        <v>1347</v>
      </c>
      <c r="AT541" s="17" t="s">
        <v>1203</v>
      </c>
    </row>
    <row r="542" spans="2:46">
      <c r="B542" t="s">
        <v>1739</v>
      </c>
      <c r="C542" t="s">
        <v>3018</v>
      </c>
      <c r="D542" t="s">
        <v>71</v>
      </c>
      <c r="E542" t="s">
        <v>83</v>
      </c>
      <c r="F542" t="s">
        <v>4</v>
      </c>
      <c r="G542" t="s">
        <v>170</v>
      </c>
      <c r="I542" t="s">
        <v>1631</v>
      </c>
      <c r="J542" t="s">
        <v>37</v>
      </c>
      <c r="K542" t="s">
        <v>47</v>
      </c>
      <c r="M542" t="s">
        <v>95</v>
      </c>
      <c r="N542" s="5">
        <v>41549.596215277779</v>
      </c>
      <c r="O542" s="5">
        <v>41549.396608796298</v>
      </c>
      <c r="P542" s="5">
        <v>41604.603495370371</v>
      </c>
      <c r="Q542" t="s">
        <v>133</v>
      </c>
      <c r="R542" t="s">
        <v>54</v>
      </c>
      <c r="T542" t="s">
        <v>118</v>
      </c>
      <c r="U542" t="s">
        <v>62</v>
      </c>
      <c r="V542" t="s">
        <v>104</v>
      </c>
      <c r="X542" t="s">
        <v>95</v>
      </c>
      <c r="Y542" s="17" t="s">
        <v>1117</v>
      </c>
      <c r="Z542">
        <v>11988</v>
      </c>
      <c r="AA542" t="s">
        <v>49</v>
      </c>
      <c r="AB542" t="s">
        <v>56</v>
      </c>
      <c r="AC542" s="5">
        <v>41549.396608796298</v>
      </c>
      <c r="AD542" s="5"/>
      <c r="AE542" t="s">
        <v>58</v>
      </c>
      <c r="AF542" t="s">
        <v>58</v>
      </c>
      <c r="AG542">
        <f>WEEKNUM(AD542)</f>
        <v>0</v>
      </c>
      <c r="AH542" t="s">
        <v>46</v>
      </c>
      <c r="AI542" t="s">
        <v>56</v>
      </c>
      <c r="AJ542" t="s">
        <v>1347</v>
      </c>
      <c r="AK542" s="6" t="str">
        <f t="shared" si="39"/>
        <v>x</v>
      </c>
      <c r="AL542" s="6" t="str">
        <f t="shared" si="40"/>
        <v>x</v>
      </c>
      <c r="AM542" s="6" t="str">
        <f t="shared" si="41"/>
        <v>x</v>
      </c>
      <c r="AN542" s="6" t="str">
        <f t="shared" si="42"/>
        <v>x</v>
      </c>
      <c r="AO542" t="s">
        <v>1739</v>
      </c>
      <c r="AP542" t="s">
        <v>1739</v>
      </c>
      <c r="AQ542" t="s">
        <v>46</v>
      </c>
      <c r="AR542" t="s">
        <v>56</v>
      </c>
      <c r="AS542" t="s">
        <v>1347</v>
      </c>
      <c r="AT542" s="17" t="s">
        <v>1117</v>
      </c>
    </row>
    <row r="543" spans="2:46">
      <c r="B543" t="s">
        <v>1741</v>
      </c>
      <c r="C543" t="s">
        <v>1742</v>
      </c>
      <c r="D543" t="s">
        <v>71</v>
      </c>
      <c r="E543" t="s">
        <v>83</v>
      </c>
      <c r="F543" t="s">
        <v>4</v>
      </c>
      <c r="I543" t="s">
        <v>1631</v>
      </c>
      <c r="J543" t="s">
        <v>37</v>
      </c>
      <c r="K543" t="s">
        <v>47</v>
      </c>
      <c r="L543">
        <v>3212</v>
      </c>
      <c r="M543" t="s">
        <v>98</v>
      </c>
      <c r="N543" s="5">
        <v>41554.589062500003</v>
      </c>
      <c r="O543" s="5">
        <v>41551.468576388892</v>
      </c>
      <c r="P543" s="5">
        <v>41564.670555555553</v>
      </c>
      <c r="Q543" t="s">
        <v>133</v>
      </c>
      <c r="R543" t="s">
        <v>54</v>
      </c>
      <c r="T543" t="s">
        <v>56</v>
      </c>
      <c r="U543" t="s">
        <v>62</v>
      </c>
      <c r="V543" t="s">
        <v>486</v>
      </c>
      <c r="X543" t="s">
        <v>98</v>
      </c>
      <c r="Y543" s="17" t="s">
        <v>1117</v>
      </c>
      <c r="Z543">
        <v>11981</v>
      </c>
      <c r="AA543" t="s">
        <v>63</v>
      </c>
      <c r="AB543" t="s">
        <v>56</v>
      </c>
      <c r="AC543" s="5">
        <v>41551.468576388892</v>
      </c>
      <c r="AD543" s="5"/>
      <c r="AE543" t="s">
        <v>58</v>
      </c>
      <c r="AF543" t="s">
        <v>58</v>
      </c>
      <c r="AG543">
        <f>WEEKNUM(AD543)</f>
        <v>0</v>
      </c>
      <c r="AH543" t="s">
        <v>46</v>
      </c>
      <c r="AI543" t="s">
        <v>56</v>
      </c>
      <c r="AJ543" t="s">
        <v>1347</v>
      </c>
      <c r="AK543" s="6" t="str">
        <f t="shared" si="39"/>
        <v>x</v>
      </c>
      <c r="AL543" s="6" t="str">
        <f t="shared" si="40"/>
        <v>x</v>
      </c>
      <c r="AM543" s="6" t="str">
        <f t="shared" si="41"/>
        <v>x</v>
      </c>
      <c r="AN543" s="6" t="str">
        <f t="shared" si="42"/>
        <v>x</v>
      </c>
      <c r="AO543" t="s">
        <v>1741</v>
      </c>
      <c r="AP543" t="s">
        <v>1741</v>
      </c>
      <c r="AQ543" t="s">
        <v>46</v>
      </c>
      <c r="AR543" t="s">
        <v>56</v>
      </c>
      <c r="AS543" t="s">
        <v>1347</v>
      </c>
      <c r="AT543" s="17" t="s">
        <v>1117</v>
      </c>
    </row>
    <row r="544" spans="2:46">
      <c r="B544" t="s">
        <v>1746</v>
      </c>
      <c r="C544" t="s">
        <v>1747</v>
      </c>
      <c r="D544" t="s">
        <v>71</v>
      </c>
      <c r="E544" t="s">
        <v>83</v>
      </c>
      <c r="F544" t="s">
        <v>4</v>
      </c>
      <c r="I544" t="s">
        <v>1631</v>
      </c>
      <c r="J544" t="s">
        <v>37</v>
      </c>
      <c r="K544" t="s">
        <v>38</v>
      </c>
      <c r="M544" t="s">
        <v>98</v>
      </c>
      <c r="N544" s="5">
        <v>41557.538935185185</v>
      </c>
      <c r="O544" s="5">
        <v>41555.369398148148</v>
      </c>
      <c r="P544" s="5">
        <v>41557.551261574074</v>
      </c>
      <c r="Q544" t="s">
        <v>133</v>
      </c>
      <c r="R544" t="s">
        <v>54</v>
      </c>
      <c r="T544" t="s">
        <v>56</v>
      </c>
      <c r="U544" t="s">
        <v>62</v>
      </c>
      <c r="V544" t="s">
        <v>486</v>
      </c>
      <c r="X544" t="s">
        <v>98</v>
      </c>
      <c r="Y544" s="17" t="s">
        <v>1117</v>
      </c>
      <c r="Z544">
        <v>11981</v>
      </c>
      <c r="AA544" t="s">
        <v>219</v>
      </c>
      <c r="AB544" t="s">
        <v>56</v>
      </c>
      <c r="AC544" s="5">
        <v>41555.369398148148</v>
      </c>
      <c r="AD544" s="5"/>
      <c r="AE544" t="s">
        <v>58</v>
      </c>
      <c r="AF544" t="s">
        <v>58</v>
      </c>
      <c r="AG544">
        <f>WEEKNUM(AD544)</f>
        <v>0</v>
      </c>
      <c r="AH544" t="s">
        <v>46</v>
      </c>
      <c r="AI544" t="s">
        <v>56</v>
      </c>
      <c r="AJ544" t="s">
        <v>1347</v>
      </c>
      <c r="AK544" s="6" t="str">
        <f t="shared" si="39"/>
        <v>x</v>
      </c>
      <c r="AL544" s="6" t="str">
        <f t="shared" si="40"/>
        <v>x</v>
      </c>
      <c r="AM544" s="6" t="str">
        <f t="shared" si="41"/>
        <v>x</v>
      </c>
      <c r="AN544" s="6" t="str">
        <f t="shared" si="42"/>
        <v>x</v>
      </c>
      <c r="AO544" t="s">
        <v>1746</v>
      </c>
      <c r="AP544" t="s">
        <v>1746</v>
      </c>
      <c r="AQ544" t="s">
        <v>46</v>
      </c>
      <c r="AR544" t="s">
        <v>56</v>
      </c>
      <c r="AS544" t="s">
        <v>1347</v>
      </c>
      <c r="AT544" s="17" t="s">
        <v>1117</v>
      </c>
    </row>
    <row r="545" spans="2:46">
      <c r="B545" t="s">
        <v>1754</v>
      </c>
      <c r="C545" t="s">
        <v>1755</v>
      </c>
      <c r="D545" t="s">
        <v>1188</v>
      </c>
      <c r="E545" t="s">
        <v>50</v>
      </c>
      <c r="F545" t="s">
        <v>69</v>
      </c>
      <c r="J545" t="s">
        <v>304</v>
      </c>
      <c r="K545" t="s">
        <v>64</v>
      </c>
      <c r="L545" t="s">
        <v>1670</v>
      </c>
      <c r="M545" t="s">
        <v>305</v>
      </c>
      <c r="N545" s="5">
        <v>41564.592349537037</v>
      </c>
      <c r="O545" s="5">
        <v>41556.377488425926</v>
      </c>
      <c r="P545" s="5">
        <v>41617.477418981478</v>
      </c>
      <c r="Q545" t="s">
        <v>99</v>
      </c>
      <c r="R545" t="s">
        <v>54</v>
      </c>
      <c r="S545" t="s">
        <v>55</v>
      </c>
      <c r="T545" t="s">
        <v>109</v>
      </c>
      <c r="U545" t="s">
        <v>307</v>
      </c>
      <c r="W545" t="s">
        <v>308</v>
      </c>
      <c r="X545" t="s">
        <v>588</v>
      </c>
      <c r="Y545" s="17" t="s">
        <v>1398</v>
      </c>
      <c r="Z545">
        <v>11964</v>
      </c>
      <c r="AA545" t="s">
        <v>192</v>
      </c>
      <c r="AB545" t="s">
        <v>74</v>
      </c>
      <c r="AC545" s="5">
        <v>41556.377488425926</v>
      </c>
      <c r="AD545" s="5">
        <v>41617.477418981478</v>
      </c>
      <c r="AE545" t="s">
        <v>309</v>
      </c>
      <c r="AF545" t="s">
        <v>309</v>
      </c>
      <c r="AG545">
        <f>WEEKNUM(AD545)</f>
        <v>50</v>
      </c>
      <c r="AH545" t="s">
        <v>46</v>
      </c>
      <c r="AI545" t="s">
        <v>901</v>
      </c>
      <c r="AJ545" t="s">
        <v>1347</v>
      </c>
      <c r="AK545" s="6" t="str">
        <f t="shared" si="39"/>
        <v>x</v>
      </c>
      <c r="AL545" s="6" t="str">
        <f t="shared" si="40"/>
        <v>x</v>
      </c>
      <c r="AM545" s="6" t="str">
        <f t="shared" si="41"/>
        <v>x</v>
      </c>
      <c r="AN545" s="6" t="str">
        <f t="shared" si="42"/>
        <v>x</v>
      </c>
      <c r="AO545" t="s">
        <v>1754</v>
      </c>
      <c r="AP545" t="s">
        <v>1754</v>
      </c>
      <c r="AQ545" t="s">
        <v>46</v>
      </c>
      <c r="AR545" t="s">
        <v>901</v>
      </c>
      <c r="AS545" t="s">
        <v>1347</v>
      </c>
      <c r="AT545" s="17" t="s">
        <v>1398</v>
      </c>
    </row>
    <row r="546" spans="2:46">
      <c r="B546" t="s">
        <v>1748</v>
      </c>
      <c r="C546" t="s">
        <v>1749</v>
      </c>
      <c r="D546" t="s">
        <v>67</v>
      </c>
      <c r="E546" t="s">
        <v>83</v>
      </c>
      <c r="F546" t="s">
        <v>4</v>
      </c>
      <c r="I546" t="s">
        <v>1750</v>
      </c>
      <c r="J546" t="s">
        <v>245</v>
      </c>
      <c r="K546" t="s">
        <v>47</v>
      </c>
      <c r="M546" t="s">
        <v>439</v>
      </c>
      <c r="N546" s="5">
        <v>41561.603229166663</v>
      </c>
      <c r="O546" s="5">
        <v>41557.707916666666</v>
      </c>
      <c r="P546" s="5"/>
      <c r="Q546" t="s">
        <v>133</v>
      </c>
      <c r="T546" t="s">
        <v>74</v>
      </c>
      <c r="V546" t="s">
        <v>104</v>
      </c>
      <c r="X546" t="s">
        <v>271</v>
      </c>
      <c r="Y546" s="17" t="s">
        <v>3138</v>
      </c>
      <c r="AA546" t="s">
        <v>63</v>
      </c>
      <c r="AB546" t="s">
        <v>74</v>
      </c>
      <c r="AC546" s="5">
        <v>41557.707916666666</v>
      </c>
      <c r="AD546" s="5"/>
      <c r="AE546" t="s">
        <v>220</v>
      </c>
      <c r="AF546" t="s">
        <v>58</v>
      </c>
      <c r="AG546">
        <f>WEEKNUM(AD546)</f>
        <v>0</v>
      </c>
      <c r="AH546" t="s">
        <v>46</v>
      </c>
      <c r="AI546" t="s">
        <v>906</v>
      </c>
      <c r="AJ546" t="s">
        <v>1347</v>
      </c>
      <c r="AK546" s="6" t="str">
        <f t="shared" si="39"/>
        <v>x</v>
      </c>
      <c r="AL546" s="6" t="str">
        <f t="shared" si="40"/>
        <v>x</v>
      </c>
      <c r="AM546" s="6" t="str">
        <f t="shared" si="41"/>
        <v>x</v>
      </c>
      <c r="AN546" s="6" t="str">
        <f t="shared" si="42"/>
        <v>x</v>
      </c>
      <c r="AO546" t="s">
        <v>1748</v>
      </c>
      <c r="AP546" t="s">
        <v>1748</v>
      </c>
      <c r="AQ546" t="s">
        <v>46</v>
      </c>
      <c r="AR546" t="s">
        <v>906</v>
      </c>
      <c r="AS546" t="s">
        <v>1347</v>
      </c>
      <c r="AT546" s="17" t="s">
        <v>3138</v>
      </c>
    </row>
    <row r="547" spans="2:46">
      <c r="B547" t="s">
        <v>1756</v>
      </c>
      <c r="C547" t="s">
        <v>1757</v>
      </c>
      <c r="D547" t="s">
        <v>1188</v>
      </c>
      <c r="E547" t="s">
        <v>50</v>
      </c>
      <c r="F547" t="s">
        <v>4</v>
      </c>
      <c r="I547" t="s">
        <v>1750</v>
      </c>
      <c r="J547" t="s">
        <v>245</v>
      </c>
      <c r="K547" t="s">
        <v>38</v>
      </c>
      <c r="M547" t="s">
        <v>128</v>
      </c>
      <c r="N547" s="5">
        <v>41564.594328703701</v>
      </c>
      <c r="O547" s="5">
        <v>41557.740127314813</v>
      </c>
      <c r="P547" s="5">
        <v>41586.706759259258</v>
      </c>
      <c r="Q547" t="s">
        <v>127</v>
      </c>
      <c r="R547" t="s">
        <v>54</v>
      </c>
      <c r="S547" t="s">
        <v>55</v>
      </c>
      <c r="T547" t="s">
        <v>74</v>
      </c>
      <c r="U547" t="s">
        <v>270</v>
      </c>
      <c r="V547" t="s">
        <v>104</v>
      </c>
      <c r="X547" t="s">
        <v>271</v>
      </c>
      <c r="Y547" s="17" t="s">
        <v>1164</v>
      </c>
      <c r="Z547" t="s">
        <v>1780</v>
      </c>
      <c r="AA547" t="s">
        <v>49</v>
      </c>
      <c r="AB547" t="s">
        <v>74</v>
      </c>
      <c r="AC547" s="5">
        <v>41557.740127314813</v>
      </c>
      <c r="AD547" s="5">
        <v>41586.706759259258</v>
      </c>
      <c r="AE547" t="s">
        <v>220</v>
      </c>
      <c r="AF547" t="s">
        <v>58</v>
      </c>
      <c r="AG547">
        <f>WEEKNUM(AD547)</f>
        <v>45</v>
      </c>
      <c r="AH547" t="s">
        <v>46</v>
      </c>
      <c r="AI547" t="s">
        <v>906</v>
      </c>
      <c r="AJ547" t="s">
        <v>1347</v>
      </c>
      <c r="AK547" s="6" t="str">
        <f t="shared" si="39"/>
        <v>x</v>
      </c>
      <c r="AL547" s="6" t="str">
        <f t="shared" si="40"/>
        <v>x</v>
      </c>
      <c r="AM547" s="6" t="str">
        <f t="shared" si="41"/>
        <v>x</v>
      </c>
      <c r="AN547" s="6" t="str">
        <f t="shared" si="42"/>
        <v>x</v>
      </c>
      <c r="AO547" t="s">
        <v>1756</v>
      </c>
      <c r="AP547" t="s">
        <v>1756</v>
      </c>
      <c r="AQ547" t="s">
        <v>46</v>
      </c>
      <c r="AR547" t="s">
        <v>906</v>
      </c>
      <c r="AS547" t="s">
        <v>1347</v>
      </c>
      <c r="AT547" s="17" t="s">
        <v>1164</v>
      </c>
    </row>
    <row r="548" spans="2:46">
      <c r="B548" t="s">
        <v>1751</v>
      </c>
      <c r="C548" t="s">
        <v>1752</v>
      </c>
      <c r="D548" t="s">
        <v>91</v>
      </c>
      <c r="E548" t="s">
        <v>68</v>
      </c>
      <c r="F548" t="s">
        <v>4</v>
      </c>
      <c r="J548" t="s">
        <v>245</v>
      </c>
      <c r="K548" t="s">
        <v>64</v>
      </c>
      <c r="M548" t="s">
        <v>439</v>
      </c>
      <c r="N548" s="5">
        <v>41561.588865740741</v>
      </c>
      <c r="O548" s="5">
        <v>41558.451724537037</v>
      </c>
      <c r="P548" s="5">
        <v>41577.393819444442</v>
      </c>
      <c r="Q548" t="s">
        <v>133</v>
      </c>
      <c r="R548" t="s">
        <v>54</v>
      </c>
      <c r="T548" t="s">
        <v>74</v>
      </c>
      <c r="U548" t="s">
        <v>2128</v>
      </c>
      <c r="X548" t="s">
        <v>1753</v>
      </c>
      <c r="Y548" s="17" t="s">
        <v>1662</v>
      </c>
      <c r="AA548" t="s">
        <v>63</v>
      </c>
      <c r="AB548" t="s">
        <v>74</v>
      </c>
      <c r="AC548" s="5">
        <v>41558.451724537037</v>
      </c>
      <c r="AD548" s="5"/>
      <c r="AE548" t="s">
        <v>58</v>
      </c>
      <c r="AF548" t="s">
        <v>58</v>
      </c>
      <c r="AG548">
        <f>WEEKNUM(AD548)</f>
        <v>0</v>
      </c>
      <c r="AH548" t="s">
        <v>46</v>
      </c>
      <c r="AI548" t="s">
        <v>906</v>
      </c>
      <c r="AJ548" t="s">
        <v>1347</v>
      </c>
      <c r="AK548" s="6" t="str">
        <f t="shared" si="39"/>
        <v>x</v>
      </c>
      <c r="AL548" s="6" t="str">
        <f t="shared" si="40"/>
        <v>x</v>
      </c>
      <c r="AM548" s="6" t="str">
        <f t="shared" si="41"/>
        <v>x</v>
      </c>
      <c r="AN548" s="6" t="str">
        <f t="shared" si="42"/>
        <v>x</v>
      </c>
      <c r="AO548" t="s">
        <v>1751</v>
      </c>
      <c r="AP548" t="s">
        <v>1751</v>
      </c>
      <c r="AQ548" t="s">
        <v>46</v>
      </c>
      <c r="AR548" t="s">
        <v>906</v>
      </c>
      <c r="AS548" t="s">
        <v>1347</v>
      </c>
      <c r="AT548" s="17" t="s">
        <v>1662</v>
      </c>
    </row>
    <row r="549" spans="2:46">
      <c r="B549" t="s">
        <v>1758</v>
      </c>
      <c r="C549" t="s">
        <v>1759</v>
      </c>
      <c r="D549" t="s">
        <v>1188</v>
      </c>
      <c r="E549" t="s">
        <v>50</v>
      </c>
      <c r="F549" t="s">
        <v>4</v>
      </c>
      <c r="J549" t="s">
        <v>245</v>
      </c>
      <c r="K549" t="s">
        <v>47</v>
      </c>
      <c r="M549" t="s">
        <v>128</v>
      </c>
      <c r="N549" s="5">
        <v>41568.600682870368</v>
      </c>
      <c r="O549" s="5">
        <v>41564.744803240741</v>
      </c>
      <c r="P549" s="5">
        <v>41653.5859837963</v>
      </c>
      <c r="Q549" t="s">
        <v>173</v>
      </c>
      <c r="R549" t="s">
        <v>54</v>
      </c>
      <c r="S549" t="s">
        <v>55</v>
      </c>
      <c r="T549" t="s">
        <v>74</v>
      </c>
      <c r="U549" t="s">
        <v>375</v>
      </c>
      <c r="X549" t="s">
        <v>1753</v>
      </c>
      <c r="Y549" s="17" t="s">
        <v>1203</v>
      </c>
      <c r="Z549" t="s">
        <v>1780</v>
      </c>
      <c r="AA549" t="s">
        <v>49</v>
      </c>
      <c r="AB549" t="s">
        <v>74</v>
      </c>
      <c r="AC549" s="5">
        <v>41564.744803240741</v>
      </c>
      <c r="AD549" s="5">
        <v>41653.5859837963</v>
      </c>
      <c r="AE549" t="s">
        <v>58</v>
      </c>
      <c r="AF549" t="s">
        <v>58</v>
      </c>
      <c r="AG549">
        <f>WEEKNUM(AD549)</f>
        <v>3</v>
      </c>
      <c r="AH549" t="s">
        <v>46</v>
      </c>
      <c r="AI549" t="s">
        <v>906</v>
      </c>
      <c r="AJ549" t="s">
        <v>1347</v>
      </c>
      <c r="AK549" s="6" t="str">
        <f t="shared" si="39"/>
        <v>x</v>
      </c>
      <c r="AL549" s="6" t="str">
        <f t="shared" si="40"/>
        <v>x</v>
      </c>
      <c r="AM549" s="6" t="str">
        <f t="shared" si="41"/>
        <v>x</v>
      </c>
      <c r="AN549" s="6" t="str">
        <f t="shared" si="42"/>
        <v>x</v>
      </c>
      <c r="AO549" t="s">
        <v>1758</v>
      </c>
      <c r="AP549" t="s">
        <v>1758</v>
      </c>
      <c r="AQ549" t="s">
        <v>46</v>
      </c>
      <c r="AR549" t="s">
        <v>906</v>
      </c>
      <c r="AS549" t="s">
        <v>1347</v>
      </c>
      <c r="AT549" s="17" t="s">
        <v>1203</v>
      </c>
    </row>
    <row r="550" spans="2:46">
      <c r="B550" t="s">
        <v>1760</v>
      </c>
      <c r="C550" t="s">
        <v>1761</v>
      </c>
      <c r="D550" t="s">
        <v>71</v>
      </c>
      <c r="E550" t="s">
        <v>83</v>
      </c>
      <c r="F550" t="s">
        <v>4</v>
      </c>
      <c r="I550" t="s">
        <v>1631</v>
      </c>
      <c r="J550" t="s">
        <v>37</v>
      </c>
      <c r="K550" t="s">
        <v>108</v>
      </c>
      <c r="M550" t="s">
        <v>98</v>
      </c>
      <c r="N550" s="5">
        <v>41565.523055555554</v>
      </c>
      <c r="O550" s="5">
        <v>41565.427303240744</v>
      </c>
      <c r="P550" s="5">
        <v>41565.685972222222</v>
      </c>
      <c r="Q550" t="s">
        <v>133</v>
      </c>
      <c r="R550" t="s">
        <v>54</v>
      </c>
      <c r="T550" t="s">
        <v>56</v>
      </c>
      <c r="U550" t="s">
        <v>62</v>
      </c>
      <c r="V550" t="s">
        <v>486</v>
      </c>
      <c r="X550" t="s">
        <v>98</v>
      </c>
      <c r="Y550" s="17" t="s">
        <v>1117</v>
      </c>
      <c r="Z550">
        <v>11981</v>
      </c>
      <c r="AA550" t="s">
        <v>219</v>
      </c>
      <c r="AB550" t="s">
        <v>56</v>
      </c>
      <c r="AC550" s="5">
        <v>41565.427303240744</v>
      </c>
      <c r="AD550" s="5"/>
      <c r="AE550" t="s">
        <v>58</v>
      </c>
      <c r="AF550" t="s">
        <v>58</v>
      </c>
      <c r="AG550">
        <f>WEEKNUM(AD550)</f>
        <v>0</v>
      </c>
      <c r="AH550" t="s">
        <v>46</v>
      </c>
      <c r="AI550" t="s">
        <v>56</v>
      </c>
      <c r="AJ550" t="s">
        <v>1347</v>
      </c>
      <c r="AK550" s="6" t="str">
        <f t="shared" si="39"/>
        <v>x</v>
      </c>
      <c r="AL550" s="6" t="str">
        <f t="shared" si="40"/>
        <v>x</v>
      </c>
      <c r="AM550" s="6" t="str">
        <f t="shared" si="41"/>
        <v>x</v>
      </c>
      <c r="AN550" s="6" t="str">
        <f t="shared" si="42"/>
        <v>x</v>
      </c>
      <c r="AO550" t="s">
        <v>1760</v>
      </c>
      <c r="AP550" t="s">
        <v>1760</v>
      </c>
      <c r="AQ550" t="s">
        <v>46</v>
      </c>
      <c r="AR550" t="s">
        <v>56</v>
      </c>
      <c r="AS550" t="s">
        <v>1347</v>
      </c>
      <c r="AT550" s="17" t="s">
        <v>1117</v>
      </c>
    </row>
    <row r="551" spans="2:46">
      <c r="B551" t="s">
        <v>1769</v>
      </c>
      <c r="C551" t="s">
        <v>1770</v>
      </c>
      <c r="D551" t="s">
        <v>91</v>
      </c>
      <c r="E551" t="s">
        <v>68</v>
      </c>
      <c r="F551" t="s">
        <v>4</v>
      </c>
      <c r="J551" t="s">
        <v>130</v>
      </c>
      <c r="K551" t="s">
        <v>38</v>
      </c>
      <c r="M551" t="s">
        <v>131</v>
      </c>
      <c r="N551" s="5">
        <v>41586.753310185188</v>
      </c>
      <c r="O551" s="5">
        <v>41565.583622685182</v>
      </c>
      <c r="P551" s="5">
        <v>41621.513229166667</v>
      </c>
      <c r="Q551" t="s">
        <v>127</v>
      </c>
      <c r="R551" t="s">
        <v>326</v>
      </c>
      <c r="T551" t="s">
        <v>118</v>
      </c>
      <c r="X551" t="s">
        <v>338</v>
      </c>
      <c r="Y551" s="17" t="s">
        <v>1164</v>
      </c>
      <c r="AA551" t="s">
        <v>42</v>
      </c>
      <c r="AB551" t="s">
        <v>74</v>
      </c>
      <c r="AC551" s="5">
        <v>41565.583622685182</v>
      </c>
      <c r="AD551" s="5"/>
      <c r="AE551" t="s">
        <v>220</v>
      </c>
      <c r="AF551" t="s">
        <v>58</v>
      </c>
      <c r="AG551">
        <f>WEEKNUM(AD551)</f>
        <v>0</v>
      </c>
      <c r="AH551" t="s">
        <v>46</v>
      </c>
      <c r="AI551" t="s">
        <v>906</v>
      </c>
      <c r="AJ551" t="s">
        <v>1347</v>
      </c>
      <c r="AK551" s="6" t="str">
        <f t="shared" si="39"/>
        <v>x</v>
      </c>
      <c r="AL551" s="6" t="str">
        <f t="shared" si="40"/>
        <v>x</v>
      </c>
      <c r="AM551" s="6" t="str">
        <f t="shared" si="41"/>
        <v>x</v>
      </c>
      <c r="AN551" s="6" t="str">
        <f t="shared" si="42"/>
        <v>x</v>
      </c>
      <c r="AO551" t="s">
        <v>1769</v>
      </c>
      <c r="AP551" t="s">
        <v>1769</v>
      </c>
      <c r="AQ551" t="s">
        <v>46</v>
      </c>
      <c r="AR551" t="s">
        <v>906</v>
      </c>
      <c r="AS551" t="s">
        <v>1347</v>
      </c>
      <c r="AT551" s="17" t="s">
        <v>1164</v>
      </c>
    </row>
    <row r="552" spans="2:46">
      <c r="B552" t="s">
        <v>1762</v>
      </c>
      <c r="C552" t="s">
        <v>1763</v>
      </c>
      <c r="D552" t="s">
        <v>1188</v>
      </c>
      <c r="E552" t="s">
        <v>50</v>
      </c>
      <c r="F552" t="s">
        <v>4</v>
      </c>
      <c r="J552" t="s">
        <v>245</v>
      </c>
      <c r="K552" t="s">
        <v>47</v>
      </c>
      <c r="M552" t="s">
        <v>248</v>
      </c>
      <c r="N552" s="5">
        <v>41568.606006944443</v>
      </c>
      <c r="O552" s="5">
        <v>41565.588368055556</v>
      </c>
      <c r="P552" s="5">
        <v>41577.661377314813</v>
      </c>
      <c r="Q552" t="s">
        <v>133</v>
      </c>
      <c r="R552" t="s">
        <v>54</v>
      </c>
      <c r="S552" t="s">
        <v>55</v>
      </c>
      <c r="T552" t="s">
        <v>74</v>
      </c>
      <c r="U552" t="s">
        <v>123</v>
      </c>
      <c r="V552" t="s">
        <v>373</v>
      </c>
      <c r="X552" t="s">
        <v>248</v>
      </c>
      <c r="Y552" s="17" t="s">
        <v>1303</v>
      </c>
      <c r="AA552" t="s">
        <v>49</v>
      </c>
      <c r="AB552" t="s">
        <v>74</v>
      </c>
      <c r="AC552" s="5">
        <v>41565.588368055556</v>
      </c>
      <c r="AD552" s="5">
        <v>41578.678587962961</v>
      </c>
      <c r="AE552" t="s">
        <v>45</v>
      </c>
      <c r="AF552" t="s">
        <v>45</v>
      </c>
      <c r="AG552">
        <f>WEEKNUM(AD552)</f>
        <v>44</v>
      </c>
      <c r="AH552" t="s">
        <v>46</v>
      </c>
      <c r="AI552" t="s">
        <v>903</v>
      </c>
      <c r="AJ552" t="s">
        <v>1347</v>
      </c>
      <c r="AK552" s="6" t="str">
        <f t="shared" si="39"/>
        <v>x</v>
      </c>
      <c r="AL552" s="6" t="str">
        <f t="shared" si="40"/>
        <v>x</v>
      </c>
      <c r="AM552" s="6" t="str">
        <f t="shared" si="41"/>
        <v>x</v>
      </c>
      <c r="AN552" s="6" t="str">
        <f t="shared" si="42"/>
        <v>x</v>
      </c>
      <c r="AO552" t="s">
        <v>1762</v>
      </c>
      <c r="AP552" t="s">
        <v>1762</v>
      </c>
      <c r="AQ552" t="s">
        <v>46</v>
      </c>
      <c r="AR552" t="s">
        <v>903</v>
      </c>
      <c r="AS552" t="s">
        <v>1328</v>
      </c>
      <c r="AT552" s="17" t="s">
        <v>1303</v>
      </c>
    </row>
    <row r="553" spans="2:46">
      <c r="B553" t="s">
        <v>1764</v>
      </c>
      <c r="C553" t="s">
        <v>1765</v>
      </c>
      <c r="D553" t="s">
        <v>71</v>
      </c>
      <c r="E553" t="s">
        <v>83</v>
      </c>
      <c r="F553" t="s">
        <v>4</v>
      </c>
      <c r="G553" t="s">
        <v>46</v>
      </c>
      <c r="I553" t="s">
        <v>3019</v>
      </c>
      <c r="J553" t="s">
        <v>37</v>
      </c>
      <c r="K553" t="s">
        <v>47</v>
      </c>
      <c r="M553" t="s">
        <v>57</v>
      </c>
      <c r="N553" s="5">
        <v>41568.58798611111</v>
      </c>
      <c r="O553" s="5">
        <v>41565.912974537037</v>
      </c>
      <c r="P553" s="5">
        <v>41610.545601851853</v>
      </c>
      <c r="Q553" t="s">
        <v>53</v>
      </c>
      <c r="R553" t="s">
        <v>54</v>
      </c>
      <c r="T553" t="s">
        <v>56</v>
      </c>
      <c r="U553" t="s">
        <v>62</v>
      </c>
      <c r="V553" t="s">
        <v>104</v>
      </c>
      <c r="X553" t="s">
        <v>57</v>
      </c>
      <c r="Y553" s="17" t="s">
        <v>1117</v>
      </c>
      <c r="Z553">
        <v>12004</v>
      </c>
      <c r="AA553" t="s">
        <v>49</v>
      </c>
      <c r="AB553" t="s">
        <v>56</v>
      </c>
      <c r="AC553" s="5">
        <v>41565.912974537037</v>
      </c>
      <c r="AD553" s="5"/>
      <c r="AE553" t="s">
        <v>58</v>
      </c>
      <c r="AF553" t="s">
        <v>58</v>
      </c>
      <c r="AG553">
        <f>WEEKNUM(AD553)</f>
        <v>0</v>
      </c>
      <c r="AH553" t="s">
        <v>46</v>
      </c>
      <c r="AI553" t="s">
        <v>56</v>
      </c>
      <c r="AJ553" t="s">
        <v>1328</v>
      </c>
      <c r="AK553" s="6" t="str">
        <f t="shared" si="39"/>
        <v>x</v>
      </c>
      <c r="AL553" s="6" t="str">
        <f t="shared" si="40"/>
        <v>x</v>
      </c>
      <c r="AM553" s="6" t="str">
        <f t="shared" si="41"/>
        <v>x</v>
      </c>
      <c r="AN553" s="6" t="str">
        <f t="shared" si="42"/>
        <v>x</v>
      </c>
      <c r="AO553" t="s">
        <v>1764</v>
      </c>
      <c r="AP553" t="s">
        <v>1764</v>
      </c>
      <c r="AQ553" t="s">
        <v>46</v>
      </c>
      <c r="AR553" t="s">
        <v>56</v>
      </c>
      <c r="AS553" t="s">
        <v>1347</v>
      </c>
      <c r="AT553" s="17" t="s">
        <v>1117</v>
      </c>
    </row>
    <row r="554" spans="2:46">
      <c r="B554" t="s">
        <v>3085</v>
      </c>
      <c r="C554" t="s">
        <v>3086</v>
      </c>
      <c r="D554" t="s">
        <v>35</v>
      </c>
      <c r="E554" t="s">
        <v>36</v>
      </c>
      <c r="F554" t="s">
        <v>4</v>
      </c>
      <c r="J554" t="s">
        <v>72</v>
      </c>
      <c r="K554" t="s">
        <v>64</v>
      </c>
      <c r="M554" t="s">
        <v>131</v>
      </c>
      <c r="N554" s="5">
        <v>41625.73641203704</v>
      </c>
      <c r="O554" s="5">
        <v>41569.695289351854</v>
      </c>
      <c r="P554" s="5"/>
      <c r="T554" t="s">
        <v>74</v>
      </c>
      <c r="X554" t="s">
        <v>321</v>
      </c>
      <c r="Y554" s="17" t="s">
        <v>1662</v>
      </c>
      <c r="AA554" t="s">
        <v>63</v>
      </c>
      <c r="AB554" t="s">
        <v>74</v>
      </c>
      <c r="AC554" s="5">
        <v>41569.695289351854</v>
      </c>
      <c r="AD554" s="5"/>
      <c r="AE554" t="s">
        <v>220</v>
      </c>
      <c r="AF554" t="s">
        <v>58</v>
      </c>
      <c r="AG554">
        <f>WEEKNUM(AD554)</f>
        <v>0</v>
      </c>
      <c r="AH554" t="s">
        <v>46</v>
      </c>
      <c r="AI554" t="s">
        <v>906</v>
      </c>
      <c r="AJ554" t="s">
        <v>1347</v>
      </c>
      <c r="AK554" s="6" t="str">
        <f t="shared" si="39"/>
        <v>x</v>
      </c>
      <c r="AL554" s="6" t="str">
        <f t="shared" si="40"/>
        <v>x</v>
      </c>
      <c r="AM554" s="6" t="str">
        <f t="shared" si="41"/>
        <v>x</v>
      </c>
      <c r="AN554" s="6" t="str">
        <f t="shared" si="42"/>
        <v>x</v>
      </c>
      <c r="AO554" t="s">
        <v>3085</v>
      </c>
      <c r="AP554" t="s">
        <v>3085</v>
      </c>
      <c r="AQ554" t="s">
        <v>46</v>
      </c>
      <c r="AR554" t="s">
        <v>906</v>
      </c>
      <c r="AS554" t="s">
        <v>1347</v>
      </c>
      <c r="AT554" s="17" t="s">
        <v>1662</v>
      </c>
    </row>
    <row r="555" spans="2:46">
      <c r="B555" t="s">
        <v>1771</v>
      </c>
      <c r="C555" t="s">
        <v>1772</v>
      </c>
      <c r="D555" t="s">
        <v>71</v>
      </c>
      <c r="E555" t="s">
        <v>50</v>
      </c>
      <c r="F555" t="s">
        <v>4</v>
      </c>
      <c r="J555" t="s">
        <v>245</v>
      </c>
      <c r="K555" t="s">
        <v>38</v>
      </c>
      <c r="M555" t="s">
        <v>128</v>
      </c>
      <c r="N555" s="5">
        <v>41575.682592592595</v>
      </c>
      <c r="O555" s="5">
        <v>41570.652777777781</v>
      </c>
      <c r="P555" s="5">
        <v>41655.847418981481</v>
      </c>
      <c r="Q555" t="s">
        <v>99</v>
      </c>
      <c r="R555" t="s">
        <v>54</v>
      </c>
      <c r="T555" t="s">
        <v>74</v>
      </c>
      <c r="U555" t="s">
        <v>348</v>
      </c>
      <c r="X555" t="s">
        <v>191</v>
      </c>
      <c r="Y555" s="17" t="s">
        <v>1164</v>
      </c>
      <c r="Z555" t="s">
        <v>3165</v>
      </c>
      <c r="AA555" t="s">
        <v>42</v>
      </c>
      <c r="AB555" t="s">
        <v>74</v>
      </c>
      <c r="AC555" s="5">
        <v>41570.652777777781</v>
      </c>
      <c r="AD555" s="5"/>
      <c r="AE555" t="s">
        <v>220</v>
      </c>
      <c r="AF555" t="s">
        <v>58</v>
      </c>
      <c r="AG555">
        <f>WEEKNUM(AD555)</f>
        <v>0</v>
      </c>
      <c r="AH555" t="s">
        <v>46</v>
      </c>
      <c r="AI555" t="s">
        <v>906</v>
      </c>
      <c r="AJ555" t="s">
        <v>1347</v>
      </c>
      <c r="AK555" s="6" t="str">
        <f t="shared" si="39"/>
        <v>x</v>
      </c>
      <c r="AL555" s="6" t="str">
        <f t="shared" si="40"/>
        <v>x</v>
      </c>
      <c r="AM555" s="6" t="str">
        <f t="shared" si="41"/>
        <v>x</v>
      </c>
      <c r="AN555" s="6" t="str">
        <f t="shared" si="42"/>
        <v>x</v>
      </c>
      <c r="AO555" t="s">
        <v>1771</v>
      </c>
      <c r="AP555" t="s">
        <v>1771</v>
      </c>
      <c r="AQ555" t="s">
        <v>46</v>
      </c>
      <c r="AR555" t="s">
        <v>906</v>
      </c>
      <c r="AS555" t="s">
        <v>1347</v>
      </c>
      <c r="AT555" s="17" t="s">
        <v>1164</v>
      </c>
    </row>
    <row r="556" spans="2:46">
      <c r="B556" t="s">
        <v>1773</v>
      </c>
      <c r="C556" t="s">
        <v>1774</v>
      </c>
      <c r="D556" t="s">
        <v>71</v>
      </c>
      <c r="E556" t="s">
        <v>83</v>
      </c>
      <c r="F556" t="s">
        <v>4</v>
      </c>
      <c r="G556" t="s">
        <v>46</v>
      </c>
      <c r="I556" t="s">
        <v>1786</v>
      </c>
      <c r="J556" t="s">
        <v>37</v>
      </c>
      <c r="K556" t="s">
        <v>47</v>
      </c>
      <c r="M556" t="s">
        <v>57</v>
      </c>
      <c r="N556" s="5">
        <v>41575.685162037036</v>
      </c>
      <c r="O556" s="5">
        <v>41573.398564814815</v>
      </c>
      <c r="P556" s="5"/>
      <c r="Q556" t="s">
        <v>133</v>
      </c>
      <c r="R556" t="s">
        <v>54</v>
      </c>
      <c r="T556" t="s">
        <v>56</v>
      </c>
      <c r="U556" t="s">
        <v>62</v>
      </c>
      <c r="V556" t="s">
        <v>104</v>
      </c>
      <c r="X556" t="s">
        <v>57</v>
      </c>
      <c r="Y556" s="17" t="s">
        <v>1117</v>
      </c>
      <c r="Z556">
        <v>11988</v>
      </c>
      <c r="AA556" t="s">
        <v>49</v>
      </c>
      <c r="AB556" t="s">
        <v>56</v>
      </c>
      <c r="AC556" s="5">
        <v>41573.398564814815</v>
      </c>
      <c r="AD556" s="5"/>
      <c r="AE556" t="s">
        <v>58</v>
      </c>
      <c r="AF556" t="s">
        <v>58</v>
      </c>
      <c r="AG556">
        <f>WEEKNUM(AD556)</f>
        <v>0</v>
      </c>
      <c r="AH556" t="s">
        <v>46</v>
      </c>
      <c r="AI556" t="s">
        <v>56</v>
      </c>
      <c r="AJ556" t="s">
        <v>1347</v>
      </c>
      <c r="AK556" s="6" t="str">
        <f t="shared" si="39"/>
        <v>x</v>
      </c>
      <c r="AL556" s="6" t="str">
        <f t="shared" si="40"/>
        <v>x</v>
      </c>
      <c r="AM556" s="6" t="str">
        <f t="shared" si="41"/>
        <v>x</v>
      </c>
      <c r="AN556" s="6" t="str">
        <f t="shared" si="42"/>
        <v>x</v>
      </c>
      <c r="AO556" t="s">
        <v>1773</v>
      </c>
      <c r="AP556" t="s">
        <v>1773</v>
      </c>
      <c r="AQ556" t="s">
        <v>46</v>
      </c>
      <c r="AR556" t="s">
        <v>56</v>
      </c>
      <c r="AS556" t="s">
        <v>1347</v>
      </c>
      <c r="AT556" s="17" t="s">
        <v>1117</v>
      </c>
    </row>
    <row r="557" spans="2:46">
      <c r="B557" t="s">
        <v>1775</v>
      </c>
      <c r="C557" t="s">
        <v>1776</v>
      </c>
      <c r="D557" t="s">
        <v>1188</v>
      </c>
      <c r="E557" t="s">
        <v>50</v>
      </c>
      <c r="F557" t="s">
        <v>4</v>
      </c>
      <c r="J557" t="s">
        <v>72</v>
      </c>
      <c r="K557" t="s">
        <v>47</v>
      </c>
      <c r="M557" t="s">
        <v>321</v>
      </c>
      <c r="N557" s="5">
        <v>41576.721250000002</v>
      </c>
      <c r="O557" s="5">
        <v>41575.677002314813</v>
      </c>
      <c r="P557" s="5">
        <v>41648.757824074077</v>
      </c>
      <c r="Q557" t="s">
        <v>127</v>
      </c>
      <c r="R557" t="s">
        <v>54</v>
      </c>
      <c r="S557" t="s">
        <v>55</v>
      </c>
      <c r="T557" t="s">
        <v>74</v>
      </c>
      <c r="U557" t="s">
        <v>318</v>
      </c>
      <c r="X557" t="s">
        <v>321</v>
      </c>
      <c r="Y557" s="17" t="s">
        <v>1164</v>
      </c>
      <c r="AA557" t="s">
        <v>49</v>
      </c>
      <c r="AB557" t="s">
        <v>74</v>
      </c>
      <c r="AC557" s="5">
        <v>41575.677002314813</v>
      </c>
      <c r="AD557" s="5">
        <v>41648.757824074077</v>
      </c>
      <c r="AE557" t="s">
        <v>220</v>
      </c>
      <c r="AF557" t="s">
        <v>220</v>
      </c>
      <c r="AG557">
        <f>WEEKNUM(AD557)</f>
        <v>2</v>
      </c>
      <c r="AH557" t="s">
        <v>46</v>
      </c>
      <c r="AI557" t="s">
        <v>902</v>
      </c>
      <c r="AJ557" t="s">
        <v>1347</v>
      </c>
      <c r="AK557" s="6" t="str">
        <f t="shared" si="39"/>
        <v>x</v>
      </c>
      <c r="AL557" s="6" t="str">
        <f t="shared" si="40"/>
        <v>x</v>
      </c>
      <c r="AM557" s="6" t="str">
        <f t="shared" si="41"/>
        <v>x</v>
      </c>
      <c r="AN557" s="6" t="str">
        <f t="shared" si="42"/>
        <v>x</v>
      </c>
      <c r="AO557" t="s">
        <v>1775</v>
      </c>
      <c r="AP557" t="s">
        <v>1775</v>
      </c>
      <c r="AQ557" t="s">
        <v>46</v>
      </c>
      <c r="AR557" t="s">
        <v>902</v>
      </c>
      <c r="AS557" t="s">
        <v>1542</v>
      </c>
      <c r="AT557" s="17" t="s">
        <v>1164</v>
      </c>
    </row>
    <row r="558" spans="2:46">
      <c r="B558" t="s">
        <v>1777</v>
      </c>
      <c r="C558" t="s">
        <v>1778</v>
      </c>
      <c r="D558" t="s">
        <v>35</v>
      </c>
      <c r="E558" t="s">
        <v>83</v>
      </c>
      <c r="F558" t="s">
        <v>4</v>
      </c>
      <c r="J558" t="s">
        <v>72</v>
      </c>
      <c r="K558" t="s">
        <v>38</v>
      </c>
      <c r="M558" t="s">
        <v>321</v>
      </c>
      <c r="N558" s="5">
        <v>41576.720312500001</v>
      </c>
      <c r="O558" s="5">
        <v>41575.679618055554</v>
      </c>
      <c r="P558" s="5"/>
      <c r="T558" t="s">
        <v>74</v>
      </c>
      <c r="X558" t="s">
        <v>321</v>
      </c>
      <c r="Y558" s="17" t="s">
        <v>1164</v>
      </c>
      <c r="AA558" t="s">
        <v>49</v>
      </c>
      <c r="AB558" t="s">
        <v>74</v>
      </c>
      <c r="AC558" s="5">
        <v>41575.679618055554</v>
      </c>
      <c r="AD558" s="5"/>
      <c r="AE558" t="s">
        <v>220</v>
      </c>
      <c r="AF558" t="s">
        <v>220</v>
      </c>
      <c r="AG558">
        <f>WEEKNUM(AD558)</f>
        <v>0</v>
      </c>
      <c r="AH558" t="s">
        <v>46</v>
      </c>
      <c r="AI558" t="s">
        <v>902</v>
      </c>
      <c r="AJ558" t="s">
        <v>1542</v>
      </c>
      <c r="AK558" s="6" t="str">
        <f t="shared" si="39"/>
        <v>x</v>
      </c>
      <c r="AL558" s="6" t="str">
        <f t="shared" si="40"/>
        <v>x</v>
      </c>
      <c r="AM558" s="6" t="str">
        <f t="shared" si="41"/>
        <v>x</v>
      </c>
      <c r="AN558" s="6" t="str">
        <f t="shared" si="42"/>
        <v>x</v>
      </c>
      <c r="AO558" t="s">
        <v>1777</v>
      </c>
      <c r="AP558" t="s">
        <v>1777</v>
      </c>
      <c r="AQ558" t="s">
        <v>46</v>
      </c>
      <c r="AR558" t="s">
        <v>902</v>
      </c>
      <c r="AS558" t="s">
        <v>1781</v>
      </c>
      <c r="AT558" s="17" t="s">
        <v>1164</v>
      </c>
    </row>
    <row r="559" spans="2:46">
      <c r="B559" t="s">
        <v>1784</v>
      </c>
      <c r="C559" t="s">
        <v>1785</v>
      </c>
      <c r="D559" t="s">
        <v>1188</v>
      </c>
      <c r="E559" t="s">
        <v>50</v>
      </c>
      <c r="F559" t="s">
        <v>4</v>
      </c>
      <c r="I559" t="s">
        <v>1786</v>
      </c>
      <c r="J559" t="s">
        <v>37</v>
      </c>
      <c r="K559" t="s">
        <v>38</v>
      </c>
      <c r="L559">
        <v>3284</v>
      </c>
      <c r="M559" t="s">
        <v>98</v>
      </c>
      <c r="N559" s="5">
        <v>41579.507118055553</v>
      </c>
      <c r="O559" s="5">
        <v>41579.502835648149</v>
      </c>
      <c r="P559" s="5">
        <v>41613.435428240744</v>
      </c>
      <c r="Q559" t="s">
        <v>133</v>
      </c>
      <c r="R559" t="s">
        <v>54</v>
      </c>
      <c r="S559" t="s">
        <v>55</v>
      </c>
      <c r="T559" t="s">
        <v>56</v>
      </c>
      <c r="U559" t="s">
        <v>165</v>
      </c>
      <c r="V559" t="s">
        <v>486</v>
      </c>
      <c r="X559" t="s">
        <v>98</v>
      </c>
      <c r="Y559" s="17" t="s">
        <v>1117</v>
      </c>
      <c r="Z559">
        <v>11988</v>
      </c>
      <c r="AA559" t="s">
        <v>63</v>
      </c>
      <c r="AB559" t="s">
        <v>56</v>
      </c>
      <c r="AC559" s="5">
        <v>41579.502835648149</v>
      </c>
      <c r="AD559" s="5">
        <v>41613.435428240744</v>
      </c>
      <c r="AE559" t="s">
        <v>58</v>
      </c>
      <c r="AF559" t="s">
        <v>58</v>
      </c>
      <c r="AG559">
        <f>WEEKNUM(AD559)</f>
        <v>49</v>
      </c>
      <c r="AH559" t="s">
        <v>46</v>
      </c>
      <c r="AI559" t="s">
        <v>56</v>
      </c>
      <c r="AJ559" t="s">
        <v>1781</v>
      </c>
      <c r="AK559" s="6" t="str">
        <f t="shared" si="39"/>
        <v>x</v>
      </c>
      <c r="AL559" s="6" t="str">
        <f t="shared" si="40"/>
        <v>x</v>
      </c>
      <c r="AM559" s="6" t="str">
        <f t="shared" si="41"/>
        <v>x</v>
      </c>
      <c r="AN559" s="6" t="str">
        <f t="shared" si="42"/>
        <v>x</v>
      </c>
      <c r="AO559" t="s">
        <v>1784</v>
      </c>
      <c r="AP559" t="s">
        <v>1784</v>
      </c>
      <c r="AQ559" t="s">
        <v>46</v>
      </c>
      <c r="AR559" t="s">
        <v>56</v>
      </c>
      <c r="AS559" t="s">
        <v>1347</v>
      </c>
      <c r="AT559" s="17" t="s">
        <v>1117</v>
      </c>
    </row>
    <row r="560" spans="2:46">
      <c r="B560" t="s">
        <v>1787</v>
      </c>
      <c r="C560" t="s">
        <v>1788</v>
      </c>
      <c r="D560" t="s">
        <v>1188</v>
      </c>
      <c r="E560" t="s">
        <v>50</v>
      </c>
      <c r="F560" t="s">
        <v>69</v>
      </c>
      <c r="H560" t="s">
        <v>1469</v>
      </c>
      <c r="J560" t="s">
        <v>304</v>
      </c>
      <c r="K560" t="s">
        <v>108</v>
      </c>
      <c r="L560" t="s">
        <v>2968</v>
      </c>
      <c r="M560" t="s">
        <v>305</v>
      </c>
      <c r="N560" s="5">
        <v>41582.599328703705</v>
      </c>
      <c r="O560" s="5">
        <v>41579.623356481483</v>
      </c>
      <c r="P560" s="5">
        <v>41617.477731481478</v>
      </c>
      <c r="Q560" t="s">
        <v>133</v>
      </c>
      <c r="R560" t="s">
        <v>54</v>
      </c>
      <c r="S560" t="s">
        <v>55</v>
      </c>
      <c r="T560" t="s">
        <v>74</v>
      </c>
      <c r="U560" t="s">
        <v>307</v>
      </c>
      <c r="V560" t="s">
        <v>104</v>
      </c>
      <c r="W560" t="s">
        <v>308</v>
      </c>
      <c r="X560" t="s">
        <v>305</v>
      </c>
      <c r="Y560" s="17" t="s">
        <v>1398</v>
      </c>
      <c r="Z560">
        <v>11964</v>
      </c>
      <c r="AA560" t="s">
        <v>49</v>
      </c>
      <c r="AB560" t="s">
        <v>74</v>
      </c>
      <c r="AC560" s="5">
        <v>41579.623356481483</v>
      </c>
      <c r="AD560" s="5">
        <v>41617.477731481478</v>
      </c>
      <c r="AE560" t="s">
        <v>309</v>
      </c>
      <c r="AF560" t="s">
        <v>309</v>
      </c>
      <c r="AG560">
        <f>WEEKNUM(AD560)</f>
        <v>50</v>
      </c>
      <c r="AH560" t="s">
        <v>46</v>
      </c>
      <c r="AI560" t="s">
        <v>901</v>
      </c>
      <c r="AJ560" t="s">
        <v>1347</v>
      </c>
      <c r="AK560" s="6" t="str">
        <f t="shared" si="39"/>
        <v>x</v>
      </c>
      <c r="AL560" s="6" t="str">
        <f t="shared" si="40"/>
        <v>x</v>
      </c>
      <c r="AM560" s="6" t="str">
        <f t="shared" si="41"/>
        <v>x</v>
      </c>
      <c r="AN560" s="6" t="str">
        <f t="shared" si="42"/>
        <v>x</v>
      </c>
      <c r="AO560" t="s">
        <v>1787</v>
      </c>
      <c r="AP560" t="s">
        <v>1787</v>
      </c>
      <c r="AQ560" t="s">
        <v>46</v>
      </c>
      <c r="AR560" t="s">
        <v>901</v>
      </c>
      <c r="AS560" t="s">
        <v>1347</v>
      </c>
      <c r="AT560" s="17" t="s">
        <v>1398</v>
      </c>
    </row>
    <row r="561" spans="2:46">
      <c r="B561" t="s">
        <v>2960</v>
      </c>
      <c r="C561" t="s">
        <v>2961</v>
      </c>
      <c r="D561" t="s">
        <v>1188</v>
      </c>
      <c r="E561" t="s">
        <v>50</v>
      </c>
      <c r="F561" t="s">
        <v>4</v>
      </c>
      <c r="J561" t="s">
        <v>84</v>
      </c>
      <c r="K561" t="s">
        <v>108</v>
      </c>
      <c r="M561" t="s">
        <v>271</v>
      </c>
      <c r="N561" s="5">
        <v>41583.466238425928</v>
      </c>
      <c r="O561" s="5">
        <v>41583.389513888891</v>
      </c>
      <c r="P561" s="5">
        <v>41653.54383101852</v>
      </c>
      <c r="Q561" t="s">
        <v>99</v>
      </c>
      <c r="R561" t="s">
        <v>54</v>
      </c>
      <c r="S561" t="s">
        <v>55</v>
      </c>
      <c r="T561" t="s">
        <v>74</v>
      </c>
      <c r="U561" t="s">
        <v>244</v>
      </c>
      <c r="V561" t="s">
        <v>104</v>
      </c>
      <c r="X561" t="s">
        <v>271</v>
      </c>
      <c r="Y561" s="17" t="s">
        <v>1164</v>
      </c>
      <c r="AA561" t="s">
        <v>49</v>
      </c>
      <c r="AB561" t="s">
        <v>74</v>
      </c>
      <c r="AC561" s="5">
        <v>41583.389513888891</v>
      </c>
      <c r="AD561" s="5">
        <v>41653.543842592589</v>
      </c>
      <c r="AE561" t="s">
        <v>220</v>
      </c>
      <c r="AF561" t="s">
        <v>220</v>
      </c>
      <c r="AG561">
        <f>WEEKNUM(AD561)</f>
        <v>3</v>
      </c>
      <c r="AH561" t="s">
        <v>46</v>
      </c>
      <c r="AI561" t="s">
        <v>902</v>
      </c>
      <c r="AJ561" t="s">
        <v>1347</v>
      </c>
      <c r="AK561" s="6" t="str">
        <f t="shared" si="39"/>
        <v>x</v>
      </c>
      <c r="AL561" s="6" t="str">
        <f t="shared" si="40"/>
        <v>x</v>
      </c>
      <c r="AM561" s="6" t="str">
        <f t="shared" si="41"/>
        <v>x</v>
      </c>
      <c r="AN561" s="6" t="str">
        <f t="shared" si="42"/>
        <v>x</v>
      </c>
      <c r="AO561" t="s">
        <v>2960</v>
      </c>
      <c r="AP561" t="s">
        <v>2960</v>
      </c>
      <c r="AQ561" t="s">
        <v>46</v>
      </c>
      <c r="AR561" t="s">
        <v>902</v>
      </c>
      <c r="AS561" t="s">
        <v>1328</v>
      </c>
      <c r="AT561" s="17" t="s">
        <v>1164</v>
      </c>
    </row>
    <row r="562" spans="2:46">
      <c r="B562" t="s">
        <v>2979</v>
      </c>
      <c r="C562" t="s">
        <v>2980</v>
      </c>
      <c r="D562" t="s">
        <v>35</v>
      </c>
      <c r="E562" t="s">
        <v>36</v>
      </c>
      <c r="F562" t="s">
        <v>4</v>
      </c>
      <c r="J562" t="s">
        <v>130</v>
      </c>
      <c r="K562" t="s">
        <v>38</v>
      </c>
      <c r="M562" t="s">
        <v>131</v>
      </c>
      <c r="N562" s="5">
        <v>41590.734861111108</v>
      </c>
      <c r="O562" s="5">
        <v>41583.429837962962</v>
      </c>
      <c r="P562" s="5"/>
      <c r="T562" t="s">
        <v>118</v>
      </c>
      <c r="X562" t="s">
        <v>338</v>
      </c>
      <c r="Y562" s="17" t="s">
        <v>1203</v>
      </c>
      <c r="AA562" t="s">
        <v>219</v>
      </c>
      <c r="AB562" t="s">
        <v>74</v>
      </c>
      <c r="AC562" s="5">
        <v>41583.429837962962</v>
      </c>
      <c r="AD562" s="5"/>
      <c r="AE562" t="s">
        <v>44</v>
      </c>
      <c r="AF562" t="s">
        <v>58</v>
      </c>
      <c r="AG562">
        <f>WEEKNUM(AD562)</f>
        <v>0</v>
      </c>
      <c r="AH562" t="s">
        <v>46</v>
      </c>
      <c r="AI562" t="s">
        <v>906</v>
      </c>
      <c r="AJ562" t="s">
        <v>1328</v>
      </c>
      <c r="AK562" s="6" t="str">
        <f t="shared" si="39"/>
        <v>x</v>
      </c>
      <c r="AL562" s="6" t="str">
        <f t="shared" si="40"/>
        <v>x</v>
      </c>
      <c r="AM562" s="6" t="str">
        <f t="shared" si="41"/>
        <v>x</v>
      </c>
      <c r="AN562" s="6" t="str">
        <f t="shared" si="42"/>
        <v>x</v>
      </c>
      <c r="AO562" t="s">
        <v>2979</v>
      </c>
      <c r="AP562" t="s">
        <v>2979</v>
      </c>
      <c r="AQ562" t="s">
        <v>46</v>
      </c>
      <c r="AR562" t="s">
        <v>906</v>
      </c>
      <c r="AS562" t="s">
        <v>1347</v>
      </c>
      <c r="AT562" s="17" t="s">
        <v>1203</v>
      </c>
    </row>
    <row r="563" spans="2:46">
      <c r="B563" t="s">
        <v>2957</v>
      </c>
      <c r="C563" t="s">
        <v>2958</v>
      </c>
      <c r="D563" t="s">
        <v>1188</v>
      </c>
      <c r="E563" t="s">
        <v>50</v>
      </c>
      <c r="F563" t="s">
        <v>4</v>
      </c>
      <c r="J563" t="s">
        <v>245</v>
      </c>
      <c r="K563" t="s">
        <v>47</v>
      </c>
      <c r="M563" t="s">
        <v>128</v>
      </c>
      <c r="N563" s="5">
        <v>41583.490972222222</v>
      </c>
      <c r="O563" s="5">
        <v>41583.487395833334</v>
      </c>
      <c r="P563" s="5">
        <v>41593.915196759262</v>
      </c>
      <c r="Q563" t="s">
        <v>73</v>
      </c>
      <c r="R563" t="s">
        <v>54</v>
      </c>
      <c r="S563" t="s">
        <v>55</v>
      </c>
      <c r="T563" t="s">
        <v>74</v>
      </c>
      <c r="U563" t="s">
        <v>2128</v>
      </c>
      <c r="X563" t="s">
        <v>1753</v>
      </c>
      <c r="Y563" s="17" t="s">
        <v>1164</v>
      </c>
      <c r="Z563" t="s">
        <v>1783</v>
      </c>
      <c r="AA563" t="s">
        <v>63</v>
      </c>
      <c r="AB563" t="s">
        <v>74</v>
      </c>
      <c r="AC563" s="5">
        <v>41583.487395833334</v>
      </c>
      <c r="AD563" s="5">
        <v>41593.915289351855</v>
      </c>
      <c r="AE563" t="s">
        <v>58</v>
      </c>
      <c r="AF563" t="s">
        <v>58</v>
      </c>
      <c r="AG563">
        <f>WEEKNUM(AD563)</f>
        <v>46</v>
      </c>
      <c r="AH563" t="s">
        <v>46</v>
      </c>
      <c r="AI563" t="s">
        <v>906</v>
      </c>
      <c r="AJ563" t="s">
        <v>1347</v>
      </c>
      <c r="AK563" s="6" t="str">
        <f t="shared" si="39"/>
        <v>x</v>
      </c>
      <c r="AL563" s="6" t="str">
        <f t="shared" si="40"/>
        <v>x</v>
      </c>
      <c r="AM563" s="6" t="str">
        <f t="shared" si="41"/>
        <v>x</v>
      </c>
      <c r="AN563" s="6" t="str">
        <f t="shared" si="42"/>
        <v>x</v>
      </c>
      <c r="AO563" t="s">
        <v>2957</v>
      </c>
      <c r="AP563" t="s">
        <v>2957</v>
      </c>
      <c r="AQ563" t="s">
        <v>46</v>
      </c>
      <c r="AR563" t="s">
        <v>906</v>
      </c>
      <c r="AS563" t="s">
        <v>1347</v>
      </c>
      <c r="AT563" s="17" t="s">
        <v>1164</v>
      </c>
    </row>
    <row r="564" spans="2:46">
      <c r="B564" t="s">
        <v>2963</v>
      </c>
      <c r="C564" t="s">
        <v>2964</v>
      </c>
      <c r="D564" t="s">
        <v>1188</v>
      </c>
      <c r="E564" t="s">
        <v>50</v>
      </c>
      <c r="F564" t="s">
        <v>4</v>
      </c>
      <c r="H564" t="s">
        <v>3012</v>
      </c>
      <c r="J564" t="s">
        <v>117</v>
      </c>
      <c r="K564" t="s">
        <v>38</v>
      </c>
      <c r="L564" t="s">
        <v>3077</v>
      </c>
      <c r="M564" t="s">
        <v>248</v>
      </c>
      <c r="N564" s="5">
        <v>41584.725069444445</v>
      </c>
      <c r="O564" s="5">
        <v>41583.889305555553</v>
      </c>
      <c r="P564" s="5">
        <v>41620.420243055552</v>
      </c>
      <c r="Q564" t="s">
        <v>61</v>
      </c>
      <c r="R564" t="s">
        <v>54</v>
      </c>
      <c r="S564" t="s">
        <v>55</v>
      </c>
      <c r="T564" t="s">
        <v>118</v>
      </c>
      <c r="U564" t="s">
        <v>215</v>
      </c>
      <c r="V564" t="s">
        <v>104</v>
      </c>
      <c r="X564" t="s">
        <v>338</v>
      </c>
      <c r="Y564" s="17" t="s">
        <v>1303</v>
      </c>
      <c r="AA564" t="s">
        <v>42</v>
      </c>
      <c r="AB564" t="s">
        <v>74</v>
      </c>
      <c r="AC564" s="5">
        <v>41583.889305555553</v>
      </c>
      <c r="AD564" s="5">
        <v>41620.420243055552</v>
      </c>
      <c r="AE564" t="s">
        <v>45</v>
      </c>
      <c r="AF564" t="s">
        <v>45</v>
      </c>
      <c r="AG564">
        <f>WEEKNUM(AD564)</f>
        <v>50</v>
      </c>
      <c r="AH564" t="s">
        <v>46</v>
      </c>
      <c r="AI564" t="s">
        <v>903</v>
      </c>
      <c r="AJ564" t="s">
        <v>1347</v>
      </c>
      <c r="AK564" s="6" t="str">
        <f t="shared" si="39"/>
        <v>x</v>
      </c>
      <c r="AL564" s="6" t="str">
        <f t="shared" si="40"/>
        <v>x</v>
      </c>
      <c r="AM564" s="6" t="str">
        <f t="shared" si="41"/>
        <v>x</v>
      </c>
      <c r="AN564" s="6" t="str">
        <f t="shared" si="42"/>
        <v>x</v>
      </c>
      <c r="AO564" t="s">
        <v>2963</v>
      </c>
      <c r="AP564" t="s">
        <v>2963</v>
      </c>
      <c r="AQ564" t="s">
        <v>46</v>
      </c>
      <c r="AR564" t="s">
        <v>903</v>
      </c>
      <c r="AS564" t="s">
        <v>2965</v>
      </c>
      <c r="AT564" s="17" t="s">
        <v>1303</v>
      </c>
    </row>
    <row r="565" spans="2:46">
      <c r="B565" t="s">
        <v>2969</v>
      </c>
      <c r="C565" t="s">
        <v>2970</v>
      </c>
      <c r="D565" t="s">
        <v>35</v>
      </c>
      <c r="E565" t="s">
        <v>36</v>
      </c>
      <c r="F565" t="s">
        <v>4</v>
      </c>
      <c r="J565" t="s">
        <v>37</v>
      </c>
      <c r="K565" t="s">
        <v>47</v>
      </c>
      <c r="M565" t="s">
        <v>95</v>
      </c>
      <c r="N565" s="5">
        <v>41586.557500000003</v>
      </c>
      <c r="O565" s="5">
        <v>41584.547615740739</v>
      </c>
      <c r="P565" s="5"/>
      <c r="T565" t="s">
        <v>74</v>
      </c>
      <c r="V565" t="s">
        <v>104</v>
      </c>
      <c r="X565" t="s">
        <v>248</v>
      </c>
      <c r="Y565" s="17" t="s">
        <v>1117</v>
      </c>
      <c r="AA565" t="s">
        <v>49</v>
      </c>
      <c r="AB565" t="s">
        <v>56</v>
      </c>
      <c r="AC565" s="5">
        <v>41584.547615740739</v>
      </c>
      <c r="AD565" s="5"/>
      <c r="AE565" t="s">
        <v>58</v>
      </c>
      <c r="AF565" t="s">
        <v>58</v>
      </c>
      <c r="AG565">
        <f>WEEKNUM(AD565)</f>
        <v>0</v>
      </c>
      <c r="AH565" t="s">
        <v>46</v>
      </c>
      <c r="AI565" t="s">
        <v>56</v>
      </c>
      <c r="AJ565" t="s">
        <v>2965</v>
      </c>
      <c r="AK565" s="6" t="str">
        <f t="shared" si="39"/>
        <v>x</v>
      </c>
      <c r="AL565" s="6" t="str">
        <f t="shared" si="40"/>
        <v>x</v>
      </c>
      <c r="AM565" s="6" t="str">
        <f t="shared" si="41"/>
        <v>x</v>
      </c>
      <c r="AN565" s="6" t="str">
        <f t="shared" si="42"/>
        <v>x</v>
      </c>
      <c r="AO565" t="s">
        <v>2969</v>
      </c>
      <c r="AP565" t="s">
        <v>2969</v>
      </c>
      <c r="AQ565" t="s">
        <v>46</v>
      </c>
      <c r="AR565" t="s">
        <v>56</v>
      </c>
      <c r="AS565" t="s">
        <v>1347</v>
      </c>
      <c r="AT565" s="17" t="s">
        <v>1117</v>
      </c>
    </row>
    <row r="566" spans="2:46">
      <c r="B566" t="s">
        <v>2966</v>
      </c>
      <c r="C566" t="s">
        <v>2967</v>
      </c>
      <c r="D566" t="s">
        <v>71</v>
      </c>
      <c r="E566" t="s">
        <v>50</v>
      </c>
      <c r="F566" t="s">
        <v>4</v>
      </c>
      <c r="J566" t="s">
        <v>245</v>
      </c>
      <c r="K566" t="s">
        <v>38</v>
      </c>
      <c r="M566" t="s">
        <v>319</v>
      </c>
      <c r="N566" s="5">
        <v>41586.753553240742</v>
      </c>
      <c r="O566" s="5">
        <v>41585.638888888891</v>
      </c>
      <c r="P566" s="5">
        <v>41655.84820601852</v>
      </c>
      <c r="Q566" t="s">
        <v>173</v>
      </c>
      <c r="R566" t="s">
        <v>54</v>
      </c>
      <c r="T566" t="s">
        <v>74</v>
      </c>
      <c r="U566" t="s">
        <v>270</v>
      </c>
      <c r="V566" t="s">
        <v>104</v>
      </c>
      <c r="X566" t="s">
        <v>271</v>
      </c>
      <c r="Y566" s="17" t="s">
        <v>1164</v>
      </c>
      <c r="Z566" t="s">
        <v>3165</v>
      </c>
      <c r="AA566" t="s">
        <v>42</v>
      </c>
      <c r="AB566" t="s">
        <v>74</v>
      </c>
      <c r="AC566" s="5">
        <v>41585.638888888891</v>
      </c>
      <c r="AD566" s="5"/>
      <c r="AE566" t="s">
        <v>220</v>
      </c>
      <c r="AF566" t="s">
        <v>58</v>
      </c>
      <c r="AG566">
        <f>WEEKNUM(AD566)</f>
        <v>0</v>
      </c>
      <c r="AH566" t="s">
        <v>46</v>
      </c>
      <c r="AI566" t="s">
        <v>906</v>
      </c>
      <c r="AJ566" t="s">
        <v>1347</v>
      </c>
      <c r="AK566" s="6" t="str">
        <f t="shared" si="39"/>
        <v>x</v>
      </c>
      <c r="AL566" s="6" t="str">
        <f t="shared" si="40"/>
        <v>x</v>
      </c>
      <c r="AM566" s="6" t="str">
        <f t="shared" si="41"/>
        <v>x</v>
      </c>
      <c r="AN566" s="6" t="str">
        <f t="shared" si="42"/>
        <v>x</v>
      </c>
      <c r="AO566" t="s">
        <v>2966</v>
      </c>
      <c r="AP566" t="s">
        <v>2966</v>
      </c>
      <c r="AQ566" t="s">
        <v>46</v>
      </c>
      <c r="AR566" t="s">
        <v>906</v>
      </c>
      <c r="AS566" t="s">
        <v>1347</v>
      </c>
      <c r="AT566" s="17" t="s">
        <v>1164</v>
      </c>
    </row>
    <row r="567" spans="2:46">
      <c r="B567" t="s">
        <v>2981</v>
      </c>
      <c r="C567" t="s">
        <v>2982</v>
      </c>
      <c r="D567" t="s">
        <v>1188</v>
      </c>
      <c r="E567" t="s">
        <v>50</v>
      </c>
      <c r="F567" t="s">
        <v>4</v>
      </c>
      <c r="J567" t="s">
        <v>245</v>
      </c>
      <c r="K567" t="s">
        <v>47</v>
      </c>
      <c r="M567" t="s">
        <v>246</v>
      </c>
      <c r="N567" s="5">
        <v>41589.590983796297</v>
      </c>
      <c r="O567" s="5">
        <v>41586.586851851855</v>
      </c>
      <c r="P567" s="5">
        <v>41653.860659722224</v>
      </c>
      <c r="Q567" t="s">
        <v>99</v>
      </c>
      <c r="R567" t="s">
        <v>326</v>
      </c>
      <c r="S567" t="s">
        <v>55</v>
      </c>
      <c r="T567" t="s">
        <v>56</v>
      </c>
      <c r="U567" t="s">
        <v>1697</v>
      </c>
      <c r="X567" t="s">
        <v>60</v>
      </c>
      <c r="Y567" s="17" t="s">
        <v>1117</v>
      </c>
      <c r="Z567" t="s">
        <v>2994</v>
      </c>
      <c r="AA567" t="s">
        <v>49</v>
      </c>
      <c r="AB567" t="s">
        <v>74</v>
      </c>
      <c r="AC567" s="5">
        <v>41586.586851851855</v>
      </c>
      <c r="AD567" s="5">
        <v>41653.860659722224</v>
      </c>
      <c r="AE567" t="s">
        <v>58</v>
      </c>
      <c r="AF567" t="s">
        <v>58</v>
      </c>
      <c r="AG567">
        <f>WEEKNUM(AD567)</f>
        <v>3</v>
      </c>
      <c r="AH567" t="s">
        <v>46</v>
      </c>
      <c r="AI567" t="s">
        <v>906</v>
      </c>
      <c r="AJ567" t="s">
        <v>1347</v>
      </c>
      <c r="AK567" s="6" t="str">
        <f t="shared" si="39"/>
        <v>x</v>
      </c>
      <c r="AL567" s="6" t="str">
        <f t="shared" si="40"/>
        <v>x</v>
      </c>
      <c r="AM567" s="6" t="str">
        <f t="shared" si="41"/>
        <v>x</v>
      </c>
      <c r="AN567" s="6" t="str">
        <f t="shared" si="42"/>
        <v>x</v>
      </c>
      <c r="AO567" t="s">
        <v>2981</v>
      </c>
      <c r="AP567" t="s">
        <v>2981</v>
      </c>
      <c r="AQ567" t="s">
        <v>46</v>
      </c>
      <c r="AR567" t="s">
        <v>906</v>
      </c>
      <c r="AS567" t="s">
        <v>1347</v>
      </c>
      <c r="AT567" s="17" t="s">
        <v>1117</v>
      </c>
    </row>
    <row r="568" spans="2:46">
      <c r="B568" t="s">
        <v>2983</v>
      </c>
      <c r="C568" t="s">
        <v>2984</v>
      </c>
      <c r="D568" t="s">
        <v>71</v>
      </c>
      <c r="E568" t="s">
        <v>83</v>
      </c>
      <c r="F568" t="s">
        <v>4</v>
      </c>
      <c r="G568" t="s">
        <v>46</v>
      </c>
      <c r="I568" t="s">
        <v>1786</v>
      </c>
      <c r="J568" t="s">
        <v>37</v>
      </c>
      <c r="K568" t="s">
        <v>38</v>
      </c>
      <c r="M568" t="s">
        <v>98</v>
      </c>
      <c r="N568" s="5">
        <v>41590.732743055552</v>
      </c>
      <c r="O568" s="5">
        <v>41589.656875000001</v>
      </c>
      <c r="P568" s="5">
        <v>41611.657268518517</v>
      </c>
      <c r="Q568" t="s">
        <v>127</v>
      </c>
      <c r="R568" t="s">
        <v>54</v>
      </c>
      <c r="T568" t="s">
        <v>118</v>
      </c>
      <c r="U568" t="s">
        <v>62</v>
      </c>
      <c r="V568" t="s">
        <v>104</v>
      </c>
      <c r="X568" t="s">
        <v>98</v>
      </c>
      <c r="Y568" s="17" t="s">
        <v>1304</v>
      </c>
      <c r="Z568">
        <v>11988</v>
      </c>
      <c r="AA568" t="s">
        <v>49</v>
      </c>
      <c r="AB568" t="s">
        <v>56</v>
      </c>
      <c r="AC568" s="5">
        <v>41589.656875000001</v>
      </c>
      <c r="AD568" s="5"/>
      <c r="AE568" t="s">
        <v>58</v>
      </c>
      <c r="AF568" t="s">
        <v>58</v>
      </c>
      <c r="AG568">
        <f>WEEKNUM(AD568)</f>
        <v>0</v>
      </c>
      <c r="AH568" t="s">
        <v>46</v>
      </c>
      <c r="AI568" t="s">
        <v>56</v>
      </c>
      <c r="AJ568" t="s">
        <v>1347</v>
      </c>
      <c r="AK568" s="6" t="str">
        <f t="shared" si="39"/>
        <v>x</v>
      </c>
      <c r="AL568" s="6" t="str">
        <f t="shared" si="40"/>
        <v>x</v>
      </c>
      <c r="AM568" s="6" t="str">
        <f t="shared" si="41"/>
        <v>x</v>
      </c>
      <c r="AN568" s="6" t="str">
        <f t="shared" si="42"/>
        <v>x</v>
      </c>
      <c r="AO568" t="s">
        <v>2983</v>
      </c>
      <c r="AP568" t="s">
        <v>2983</v>
      </c>
      <c r="AQ568" t="s">
        <v>46</v>
      </c>
      <c r="AR568" t="s">
        <v>56</v>
      </c>
      <c r="AS568" t="s">
        <v>1347</v>
      </c>
      <c r="AT568" s="17" t="s">
        <v>1304</v>
      </c>
    </row>
    <row r="569" spans="2:46">
      <c r="B569" t="s">
        <v>2985</v>
      </c>
      <c r="C569" t="s">
        <v>2986</v>
      </c>
      <c r="D569" t="s">
        <v>71</v>
      </c>
      <c r="E569" t="s">
        <v>83</v>
      </c>
      <c r="F569" t="s">
        <v>4</v>
      </c>
      <c r="G569" t="s">
        <v>170</v>
      </c>
      <c r="I569" t="s">
        <v>2987</v>
      </c>
      <c r="J569" t="s">
        <v>37</v>
      </c>
      <c r="K569" t="s">
        <v>47</v>
      </c>
      <c r="M569" t="s">
        <v>95</v>
      </c>
      <c r="N569" s="5">
        <v>41590.730324074073</v>
      </c>
      <c r="O569" s="5">
        <v>41589.853483796294</v>
      </c>
      <c r="P569" s="5">
        <v>41620.675092592595</v>
      </c>
      <c r="Q569" t="s">
        <v>133</v>
      </c>
      <c r="R569" t="s">
        <v>54</v>
      </c>
      <c r="T569" t="s">
        <v>109</v>
      </c>
      <c r="U569" t="s">
        <v>165</v>
      </c>
      <c r="X569" t="s">
        <v>95</v>
      </c>
      <c r="Y569" s="17" t="s">
        <v>1476</v>
      </c>
      <c r="Z569">
        <v>11991</v>
      </c>
      <c r="AA569" t="s">
        <v>49</v>
      </c>
      <c r="AB569" t="s">
        <v>56</v>
      </c>
      <c r="AC569" s="5">
        <v>41589.853483796294</v>
      </c>
      <c r="AD569" s="5"/>
      <c r="AE569" t="s">
        <v>58</v>
      </c>
      <c r="AF569" t="s">
        <v>58</v>
      </c>
      <c r="AG569">
        <f>WEEKNUM(AD569)</f>
        <v>0</v>
      </c>
      <c r="AH569" t="s">
        <v>46</v>
      </c>
      <c r="AI569" t="s">
        <v>56</v>
      </c>
      <c r="AJ569" t="s">
        <v>1347</v>
      </c>
      <c r="AK569" s="6" t="str">
        <f t="shared" si="39"/>
        <v>x</v>
      </c>
      <c r="AL569" s="6" t="str">
        <f t="shared" si="40"/>
        <v>x</v>
      </c>
      <c r="AM569" s="6" t="str">
        <f t="shared" si="41"/>
        <v>x</v>
      </c>
      <c r="AN569" s="6" t="str">
        <f t="shared" si="42"/>
        <v>x</v>
      </c>
      <c r="AO569" t="s">
        <v>2985</v>
      </c>
      <c r="AP569" t="s">
        <v>2985</v>
      </c>
      <c r="AQ569" t="s">
        <v>46</v>
      </c>
      <c r="AR569" t="s">
        <v>56</v>
      </c>
      <c r="AS569" t="s">
        <v>1347</v>
      </c>
      <c r="AT569" s="17" t="s">
        <v>1476</v>
      </c>
    </row>
    <row r="570" spans="2:46">
      <c r="B570" t="s">
        <v>2989</v>
      </c>
      <c r="C570" t="s">
        <v>2990</v>
      </c>
      <c r="D570" t="s">
        <v>1188</v>
      </c>
      <c r="E570" t="s">
        <v>50</v>
      </c>
      <c r="F570" t="s">
        <v>4</v>
      </c>
      <c r="J570" t="s">
        <v>247</v>
      </c>
      <c r="K570" t="s">
        <v>64</v>
      </c>
      <c r="M570" t="s">
        <v>393</v>
      </c>
      <c r="N570" s="5">
        <v>41590.720625000002</v>
      </c>
      <c r="O570" s="5">
        <v>41589.984791666669</v>
      </c>
      <c r="P570" s="5">
        <v>41590.722141203703</v>
      </c>
      <c r="Q570" t="s">
        <v>166</v>
      </c>
      <c r="R570" t="s">
        <v>132</v>
      </c>
      <c r="S570" t="s">
        <v>55</v>
      </c>
      <c r="T570" t="s">
        <v>74</v>
      </c>
      <c r="U570" t="s">
        <v>422</v>
      </c>
      <c r="X570" t="s">
        <v>393</v>
      </c>
      <c r="Y570" s="17" t="s">
        <v>1303</v>
      </c>
      <c r="AA570" t="s">
        <v>63</v>
      </c>
      <c r="AB570" t="s">
        <v>74</v>
      </c>
      <c r="AC570" s="5">
        <v>41589.984791666669</v>
      </c>
      <c r="AD570" s="5">
        <v>41590.722141203703</v>
      </c>
      <c r="AE570" t="s">
        <v>45</v>
      </c>
      <c r="AF570" t="s">
        <v>45</v>
      </c>
      <c r="AG570">
        <f>WEEKNUM(AD570)</f>
        <v>46</v>
      </c>
      <c r="AH570" t="s">
        <v>46</v>
      </c>
      <c r="AI570" t="s">
        <v>1649</v>
      </c>
      <c r="AJ570" t="s">
        <v>1347</v>
      </c>
      <c r="AK570" s="6" t="str">
        <f t="shared" si="39"/>
        <v>x</v>
      </c>
      <c r="AL570" s="6" t="str">
        <f t="shared" si="40"/>
        <v>x</v>
      </c>
      <c r="AM570" s="6" t="str">
        <f t="shared" si="41"/>
        <v>x</v>
      </c>
      <c r="AN570" s="6" t="str">
        <f t="shared" si="42"/>
        <v>x</v>
      </c>
      <c r="AO570" t="s">
        <v>2989</v>
      </c>
      <c r="AP570" t="s">
        <v>2989</v>
      </c>
      <c r="AQ570" t="s">
        <v>46</v>
      </c>
      <c r="AR570" t="s">
        <v>1649</v>
      </c>
      <c r="AS570" t="s">
        <v>1347</v>
      </c>
      <c r="AT570" s="17" t="s">
        <v>1303</v>
      </c>
    </row>
    <row r="571" spans="2:46">
      <c r="B571" t="s">
        <v>2991</v>
      </c>
      <c r="C571" t="s">
        <v>2992</v>
      </c>
      <c r="D571" t="s">
        <v>35</v>
      </c>
      <c r="E571" t="s">
        <v>68</v>
      </c>
      <c r="F571" t="s">
        <v>4</v>
      </c>
      <c r="H571" t="s">
        <v>2993</v>
      </c>
      <c r="J571" t="s">
        <v>117</v>
      </c>
      <c r="K571" t="s">
        <v>47</v>
      </c>
      <c r="M571" t="s">
        <v>248</v>
      </c>
      <c r="N571" s="5">
        <v>41590.718657407408</v>
      </c>
      <c r="O571" s="5">
        <v>41590.621238425927</v>
      </c>
      <c r="P571" s="5">
        <v>41590.625208333331</v>
      </c>
      <c r="Q571" t="s">
        <v>133</v>
      </c>
      <c r="R571" t="s">
        <v>54</v>
      </c>
      <c r="T571" t="s">
        <v>74</v>
      </c>
      <c r="U571" t="s">
        <v>123</v>
      </c>
      <c r="V571" t="s">
        <v>104</v>
      </c>
      <c r="X571" t="s">
        <v>248</v>
      </c>
      <c r="Y571" s="17" t="s">
        <v>1161</v>
      </c>
      <c r="AA571" t="s">
        <v>63</v>
      </c>
      <c r="AB571" t="s">
        <v>74</v>
      </c>
      <c r="AC571" s="5">
        <v>41590.621238425927</v>
      </c>
      <c r="AD571" s="5"/>
      <c r="AE571" t="s">
        <v>45</v>
      </c>
      <c r="AF571" t="s">
        <v>45</v>
      </c>
      <c r="AG571">
        <f>WEEKNUM(AD571)</f>
        <v>0</v>
      </c>
      <c r="AH571" t="s">
        <v>46</v>
      </c>
      <c r="AI571" t="s">
        <v>903</v>
      </c>
      <c r="AJ571" t="s">
        <v>1347</v>
      </c>
      <c r="AK571" s="6" t="str">
        <f t="shared" si="39"/>
        <v>x</v>
      </c>
      <c r="AL571" s="6" t="str">
        <f t="shared" si="40"/>
        <v>x</v>
      </c>
      <c r="AM571" s="6" t="str">
        <f t="shared" si="41"/>
        <v>x</v>
      </c>
      <c r="AN571" s="6" t="str">
        <f t="shared" si="42"/>
        <v>x</v>
      </c>
      <c r="AO571" t="s">
        <v>2991</v>
      </c>
      <c r="AP571" t="s">
        <v>2991</v>
      </c>
      <c r="AQ571" t="s">
        <v>46</v>
      </c>
      <c r="AR571" t="s">
        <v>903</v>
      </c>
      <c r="AS571" t="s">
        <v>1338</v>
      </c>
      <c r="AT571" s="17" t="s">
        <v>1161</v>
      </c>
    </row>
    <row r="572" spans="2:46">
      <c r="B572" t="s">
        <v>3003</v>
      </c>
      <c r="C572" t="s">
        <v>3004</v>
      </c>
      <c r="D572" t="s">
        <v>35</v>
      </c>
      <c r="E572" t="s">
        <v>36</v>
      </c>
      <c r="F572" t="s">
        <v>4</v>
      </c>
      <c r="J572" t="s">
        <v>245</v>
      </c>
      <c r="K572" t="s">
        <v>47</v>
      </c>
      <c r="M572" t="s">
        <v>248</v>
      </c>
      <c r="N572" s="5">
        <v>41600.65834490741</v>
      </c>
      <c r="O572" s="5">
        <v>41590.757847222223</v>
      </c>
      <c r="P572" s="5"/>
      <c r="T572" t="s">
        <v>56</v>
      </c>
      <c r="V572" t="s">
        <v>104</v>
      </c>
      <c r="X572" t="s">
        <v>98</v>
      </c>
      <c r="Y572" s="17" t="s">
        <v>3005</v>
      </c>
      <c r="AA572" t="s">
        <v>49</v>
      </c>
      <c r="AB572" t="s">
        <v>74</v>
      </c>
      <c r="AC572" s="5">
        <v>41590.757847222223</v>
      </c>
      <c r="AD572" s="5"/>
      <c r="AE572" t="s">
        <v>58</v>
      </c>
      <c r="AF572" t="s">
        <v>58</v>
      </c>
      <c r="AG572">
        <f>WEEKNUM(AD572)</f>
        <v>0</v>
      </c>
      <c r="AH572" t="s">
        <v>46</v>
      </c>
      <c r="AI572" t="s">
        <v>906</v>
      </c>
      <c r="AJ572" t="s">
        <v>1338</v>
      </c>
      <c r="AK572" s="6" t="str">
        <f t="shared" si="39"/>
        <v>x</v>
      </c>
      <c r="AL572" s="6" t="str">
        <f t="shared" si="40"/>
        <v>x</v>
      </c>
      <c r="AM572" s="6" t="str">
        <f t="shared" si="41"/>
        <v>x</v>
      </c>
      <c r="AN572" s="6" t="str">
        <f t="shared" si="42"/>
        <v>x</v>
      </c>
      <c r="AO572" t="s">
        <v>3003</v>
      </c>
      <c r="AP572" t="s">
        <v>3003</v>
      </c>
      <c r="AQ572" t="s">
        <v>46</v>
      </c>
      <c r="AR572" t="s">
        <v>906</v>
      </c>
      <c r="AS572" t="s">
        <v>1347</v>
      </c>
      <c r="AT572" s="17" t="s">
        <v>3005</v>
      </c>
    </row>
    <row r="573" spans="2:46">
      <c r="B573" t="s">
        <v>2995</v>
      </c>
      <c r="C573" t="s">
        <v>2996</v>
      </c>
      <c r="D573" t="s">
        <v>35</v>
      </c>
      <c r="E573" t="s">
        <v>36</v>
      </c>
      <c r="F573" t="s">
        <v>4</v>
      </c>
      <c r="I573" t="s">
        <v>2997</v>
      </c>
      <c r="J573" t="s">
        <v>245</v>
      </c>
      <c r="K573" t="s">
        <v>64</v>
      </c>
      <c r="M573" t="s">
        <v>128</v>
      </c>
      <c r="N573" s="5">
        <v>41592.480300925927</v>
      </c>
      <c r="O573" s="5">
        <v>41591.58421296296</v>
      </c>
      <c r="P573" s="5"/>
      <c r="T573" t="s">
        <v>74</v>
      </c>
      <c r="V573" t="s">
        <v>104</v>
      </c>
      <c r="X573" t="s">
        <v>246</v>
      </c>
      <c r="Y573" s="17" t="s">
        <v>1662</v>
      </c>
      <c r="AA573" t="s">
        <v>49</v>
      </c>
      <c r="AB573" t="s">
        <v>74</v>
      </c>
      <c r="AC573" s="5">
        <v>41591.58421296296</v>
      </c>
      <c r="AD573" s="5"/>
      <c r="AE573" t="s">
        <v>58</v>
      </c>
      <c r="AF573" t="s">
        <v>58</v>
      </c>
      <c r="AG573">
        <f>WEEKNUM(AD573)</f>
        <v>0</v>
      </c>
      <c r="AH573" t="s">
        <v>46</v>
      </c>
      <c r="AI573" t="s">
        <v>906</v>
      </c>
      <c r="AJ573" t="s">
        <v>1347</v>
      </c>
      <c r="AK573" s="6" t="str">
        <f t="shared" si="39"/>
        <v>x</v>
      </c>
      <c r="AL573" s="6" t="str">
        <f t="shared" si="40"/>
        <v>x</v>
      </c>
      <c r="AM573" s="6" t="str">
        <f t="shared" si="41"/>
        <v>x</v>
      </c>
      <c r="AN573" s="6" t="str">
        <f t="shared" si="42"/>
        <v>x</v>
      </c>
      <c r="AO573" t="s">
        <v>2995</v>
      </c>
      <c r="AP573" t="s">
        <v>2995</v>
      </c>
      <c r="AQ573" t="s">
        <v>46</v>
      </c>
      <c r="AR573" t="s">
        <v>906</v>
      </c>
      <c r="AS573" t="s">
        <v>1347</v>
      </c>
      <c r="AT573" s="17" t="s">
        <v>1662</v>
      </c>
    </row>
    <row r="574" spans="2:46">
      <c r="B574" t="s">
        <v>3013</v>
      </c>
      <c r="C574" t="s">
        <v>3014</v>
      </c>
      <c r="D574" t="s">
        <v>35</v>
      </c>
      <c r="E574" t="s">
        <v>36</v>
      </c>
      <c r="F574" t="s">
        <v>4</v>
      </c>
      <c r="G574" t="s">
        <v>3015</v>
      </c>
      <c r="J574" t="s">
        <v>37</v>
      </c>
      <c r="K574" t="s">
        <v>47</v>
      </c>
      <c r="M574" t="s">
        <v>3016</v>
      </c>
      <c r="N574" s="5">
        <v>41599.606030092589</v>
      </c>
      <c r="O574" s="5">
        <v>41592.386678240742</v>
      </c>
      <c r="P574" s="5"/>
      <c r="T574" t="s">
        <v>118</v>
      </c>
      <c r="X574" t="s">
        <v>52</v>
      </c>
      <c r="Y574" s="17" t="s">
        <v>1117</v>
      </c>
      <c r="AA574" t="s">
        <v>63</v>
      </c>
      <c r="AB574" t="s">
        <v>56</v>
      </c>
      <c r="AC574" s="5">
        <v>41592.386678240742</v>
      </c>
      <c r="AD574" s="5"/>
      <c r="AE574" t="s">
        <v>44</v>
      </c>
      <c r="AF574" t="s">
        <v>58</v>
      </c>
      <c r="AG574">
        <f>WEEKNUM(AD574)</f>
        <v>0</v>
      </c>
      <c r="AH574" t="s">
        <v>59</v>
      </c>
      <c r="AI574" t="s">
        <v>1217</v>
      </c>
      <c r="AJ574" t="s">
        <v>1347</v>
      </c>
      <c r="AK574" s="6" t="str">
        <f t="shared" si="39"/>
        <v>x</v>
      </c>
      <c r="AL574" s="6" t="str">
        <f t="shared" si="40"/>
        <v>x</v>
      </c>
      <c r="AM574" s="6" t="str">
        <f t="shared" si="41"/>
        <v>x</v>
      </c>
      <c r="AN574" s="6" t="str">
        <f t="shared" si="42"/>
        <v>x</v>
      </c>
      <c r="AO574" t="s">
        <v>3013</v>
      </c>
      <c r="AP574" t="s">
        <v>3013</v>
      </c>
      <c r="AQ574" t="s">
        <v>59</v>
      </c>
      <c r="AR574" t="s">
        <v>1217</v>
      </c>
      <c r="AS574" t="s">
        <v>1347</v>
      </c>
      <c r="AT574" s="17" t="s">
        <v>1117</v>
      </c>
    </row>
    <row r="575" spans="2:46">
      <c r="B575" t="s">
        <v>2998</v>
      </c>
      <c r="C575" t="s">
        <v>2999</v>
      </c>
      <c r="D575" t="s">
        <v>1188</v>
      </c>
      <c r="E575" t="s">
        <v>50</v>
      </c>
      <c r="F575" t="s">
        <v>4</v>
      </c>
      <c r="J575" t="s">
        <v>245</v>
      </c>
      <c r="K575" t="s">
        <v>38</v>
      </c>
      <c r="L575">
        <v>3243</v>
      </c>
      <c r="M575" t="s">
        <v>246</v>
      </c>
      <c r="N575" s="5">
        <v>41592.480694444443</v>
      </c>
      <c r="O575" s="5">
        <v>41592.465775462966</v>
      </c>
      <c r="P575" s="5">
        <v>41646.774409722224</v>
      </c>
      <c r="Q575" t="s">
        <v>133</v>
      </c>
      <c r="R575" t="s">
        <v>54</v>
      </c>
      <c r="S575" t="s">
        <v>55</v>
      </c>
      <c r="T575" t="s">
        <v>74</v>
      </c>
      <c r="U575" t="s">
        <v>375</v>
      </c>
      <c r="X575" t="s">
        <v>1753</v>
      </c>
      <c r="Y575" s="17" t="s">
        <v>1203</v>
      </c>
      <c r="Z575" t="s">
        <v>3000</v>
      </c>
      <c r="AA575" t="s">
        <v>49</v>
      </c>
      <c r="AB575" t="s">
        <v>74</v>
      </c>
      <c r="AC575" s="5">
        <v>41592.465775462966</v>
      </c>
      <c r="AD575" s="5">
        <v>41646.774409722224</v>
      </c>
      <c r="AE575" t="s">
        <v>58</v>
      </c>
      <c r="AF575" t="s">
        <v>58</v>
      </c>
      <c r="AG575">
        <f>WEEKNUM(AD575)</f>
        <v>2</v>
      </c>
      <c r="AH575" t="s">
        <v>46</v>
      </c>
      <c r="AI575" t="s">
        <v>906</v>
      </c>
      <c r="AJ575" t="s">
        <v>1347</v>
      </c>
      <c r="AK575" s="6" t="str">
        <f t="shared" si="39"/>
        <v>x</v>
      </c>
      <c r="AL575" s="6" t="str">
        <f t="shared" si="40"/>
        <v>x</v>
      </c>
      <c r="AM575" s="6" t="str">
        <f t="shared" si="41"/>
        <v>x</v>
      </c>
      <c r="AN575" s="6" t="str">
        <f t="shared" si="42"/>
        <v>x</v>
      </c>
      <c r="AO575" t="s">
        <v>2998</v>
      </c>
      <c r="AP575" t="s">
        <v>2998</v>
      </c>
      <c r="AQ575" t="s">
        <v>46</v>
      </c>
      <c r="AR575" t="s">
        <v>906</v>
      </c>
      <c r="AS575" t="s">
        <v>1347</v>
      </c>
      <c r="AT575" s="17" t="s">
        <v>1203</v>
      </c>
    </row>
    <row r="576" spans="2:46">
      <c r="B576" t="s">
        <v>3001</v>
      </c>
      <c r="C576" t="s">
        <v>3002</v>
      </c>
      <c r="D576" t="s">
        <v>1188</v>
      </c>
      <c r="E576" t="s">
        <v>50</v>
      </c>
      <c r="F576" t="s">
        <v>4</v>
      </c>
      <c r="J576" t="s">
        <v>245</v>
      </c>
      <c r="K576" t="s">
        <v>47</v>
      </c>
      <c r="M576" t="s">
        <v>439</v>
      </c>
      <c r="N576" s="5">
        <v>41592.593472222223</v>
      </c>
      <c r="O576" s="5">
        <v>41592.578692129631</v>
      </c>
      <c r="P576" s="5">
        <v>41647.782731481479</v>
      </c>
      <c r="Q576" t="s">
        <v>173</v>
      </c>
      <c r="R576" t="s">
        <v>54</v>
      </c>
      <c r="S576" t="s">
        <v>55</v>
      </c>
      <c r="T576" t="s">
        <v>74</v>
      </c>
      <c r="U576" t="s">
        <v>375</v>
      </c>
      <c r="X576" t="s">
        <v>1753</v>
      </c>
      <c r="Y576" s="17" t="s">
        <v>1203</v>
      </c>
      <c r="Z576" t="s">
        <v>3000</v>
      </c>
      <c r="AA576" t="s">
        <v>63</v>
      </c>
      <c r="AB576" t="s">
        <v>74</v>
      </c>
      <c r="AC576" s="5">
        <v>41592.578692129631</v>
      </c>
      <c r="AD576" s="5">
        <v>41647.782731481479</v>
      </c>
      <c r="AE576" t="s">
        <v>58</v>
      </c>
      <c r="AF576" t="s">
        <v>58</v>
      </c>
      <c r="AG576">
        <f>WEEKNUM(AD576)</f>
        <v>2</v>
      </c>
      <c r="AH576" t="s">
        <v>46</v>
      </c>
      <c r="AI576" t="s">
        <v>906</v>
      </c>
      <c r="AJ576" t="s">
        <v>1347</v>
      </c>
      <c r="AK576" s="6" t="str">
        <f t="shared" si="39"/>
        <v>x</v>
      </c>
      <c r="AL576" s="6" t="str">
        <f t="shared" si="40"/>
        <v>x</v>
      </c>
      <c r="AM576" s="6" t="str">
        <f t="shared" si="41"/>
        <v>x</v>
      </c>
      <c r="AN576" s="6" t="str">
        <f t="shared" si="42"/>
        <v>x</v>
      </c>
      <c r="AO576" t="s">
        <v>3001</v>
      </c>
      <c r="AP576" t="s">
        <v>3001</v>
      </c>
      <c r="AQ576" t="s">
        <v>46</v>
      </c>
      <c r="AR576" t="s">
        <v>906</v>
      </c>
      <c r="AS576" t="s">
        <v>1347</v>
      </c>
      <c r="AT576" s="17" t="s">
        <v>1203</v>
      </c>
    </row>
    <row r="577" spans="2:46">
      <c r="B577" t="s">
        <v>3007</v>
      </c>
      <c r="C577" t="s">
        <v>3008</v>
      </c>
      <c r="D577" t="s">
        <v>1188</v>
      </c>
      <c r="E577" t="s">
        <v>50</v>
      </c>
      <c r="F577" t="s">
        <v>4</v>
      </c>
      <c r="J577" t="s">
        <v>130</v>
      </c>
      <c r="K577" t="s">
        <v>108</v>
      </c>
      <c r="M577" t="s">
        <v>131</v>
      </c>
      <c r="N577" s="5">
        <v>41599.602175925924</v>
      </c>
      <c r="O577" s="5">
        <v>41594.760844907411</v>
      </c>
      <c r="P577" s="5">
        <v>41664.903692129628</v>
      </c>
      <c r="Q577" t="s">
        <v>133</v>
      </c>
      <c r="R577" t="s">
        <v>54</v>
      </c>
      <c r="S577" t="s">
        <v>55</v>
      </c>
      <c r="T577" t="s">
        <v>118</v>
      </c>
      <c r="U577" t="s">
        <v>415</v>
      </c>
      <c r="X577" t="s">
        <v>131</v>
      </c>
      <c r="Y577" s="17" t="s">
        <v>3005</v>
      </c>
      <c r="Z577" t="s">
        <v>3104</v>
      </c>
      <c r="AA577" t="s">
        <v>49</v>
      </c>
      <c r="AB577" t="s">
        <v>74</v>
      </c>
      <c r="AC577" s="5">
        <v>41594.760844907411</v>
      </c>
      <c r="AD577" s="5">
        <v>41664.903692129628</v>
      </c>
      <c r="AE577" t="s">
        <v>58</v>
      </c>
      <c r="AF577" t="s">
        <v>58</v>
      </c>
      <c r="AG577">
        <f>WEEKNUM(AD577)</f>
        <v>4</v>
      </c>
      <c r="AH577" t="s">
        <v>46</v>
      </c>
      <c r="AI577" t="s">
        <v>906</v>
      </c>
      <c r="AJ577" t="s">
        <v>1347</v>
      </c>
      <c r="AK577" s="6" t="str">
        <f t="shared" si="39"/>
        <v>x</v>
      </c>
      <c r="AL577" s="6" t="str">
        <f t="shared" si="40"/>
        <v>x</v>
      </c>
      <c r="AM577" s="6" t="str">
        <f t="shared" si="41"/>
        <v>x</v>
      </c>
      <c r="AN577" s="6" t="str">
        <f t="shared" si="42"/>
        <v>x</v>
      </c>
      <c r="AO577" t="s">
        <v>3007</v>
      </c>
      <c r="AP577" t="s">
        <v>3007</v>
      </c>
      <c r="AQ577" t="s">
        <v>46</v>
      </c>
      <c r="AR577" t="s">
        <v>906</v>
      </c>
      <c r="AS577" t="s">
        <v>1347</v>
      </c>
      <c r="AT577" s="17" t="s">
        <v>3005</v>
      </c>
    </row>
    <row r="578" spans="2:46">
      <c r="B578" t="s">
        <v>3009</v>
      </c>
      <c r="C578" t="s">
        <v>3010</v>
      </c>
      <c r="D578" t="s">
        <v>1188</v>
      </c>
      <c r="E578" t="s">
        <v>50</v>
      </c>
      <c r="F578" t="s">
        <v>4</v>
      </c>
      <c r="I578" t="s">
        <v>3011</v>
      </c>
      <c r="J578" t="s">
        <v>245</v>
      </c>
      <c r="K578" t="s">
        <v>108</v>
      </c>
      <c r="M578" t="s">
        <v>319</v>
      </c>
      <c r="N578" s="5">
        <v>41599.596817129626</v>
      </c>
      <c r="O578" s="5">
        <v>41598.699861111112</v>
      </c>
      <c r="P578" s="5">
        <v>41621.80060185185</v>
      </c>
      <c r="Q578" t="s">
        <v>133</v>
      </c>
      <c r="R578" t="s">
        <v>54</v>
      </c>
      <c r="S578" t="s">
        <v>55</v>
      </c>
      <c r="T578" t="s">
        <v>74</v>
      </c>
      <c r="U578" t="s">
        <v>415</v>
      </c>
      <c r="V578" t="s">
        <v>104</v>
      </c>
      <c r="X578" t="s">
        <v>271</v>
      </c>
      <c r="Y578" s="17" t="s">
        <v>1309</v>
      </c>
      <c r="Z578" t="s">
        <v>2994</v>
      </c>
      <c r="AA578" t="s">
        <v>219</v>
      </c>
      <c r="AB578" t="s">
        <v>74</v>
      </c>
      <c r="AC578" s="5">
        <v>41598.699861111112</v>
      </c>
      <c r="AD578" s="5">
        <v>41621.80060185185</v>
      </c>
      <c r="AE578" t="s">
        <v>58</v>
      </c>
      <c r="AF578" t="s">
        <v>58</v>
      </c>
      <c r="AG578">
        <f>WEEKNUM(AD578)</f>
        <v>50</v>
      </c>
      <c r="AH578" t="s">
        <v>46</v>
      </c>
      <c r="AI578" t="s">
        <v>906</v>
      </c>
      <c r="AJ578" t="s">
        <v>1347</v>
      </c>
      <c r="AK578" s="6" t="str">
        <f t="shared" si="39"/>
        <v>x</v>
      </c>
      <c r="AL578" s="6" t="str">
        <f t="shared" si="40"/>
        <v>x</v>
      </c>
      <c r="AM578" s="6" t="str">
        <f t="shared" si="41"/>
        <v>x</v>
      </c>
      <c r="AN578" s="6" t="str">
        <f t="shared" si="42"/>
        <v>x</v>
      </c>
      <c r="AO578" t="s">
        <v>3009</v>
      </c>
      <c r="AP578" t="s">
        <v>3009</v>
      </c>
      <c r="AQ578" t="s">
        <v>46</v>
      </c>
      <c r="AR578" t="s">
        <v>906</v>
      </c>
      <c r="AS578" t="s">
        <v>1347</v>
      </c>
      <c r="AT578" s="17" t="s">
        <v>1309</v>
      </c>
    </row>
    <row r="579" spans="2:46">
      <c r="B579" t="s">
        <v>3025</v>
      </c>
      <c r="C579" t="s">
        <v>3026</v>
      </c>
      <c r="D579" t="s">
        <v>35</v>
      </c>
      <c r="E579" t="s">
        <v>36</v>
      </c>
      <c r="F579" t="s">
        <v>4</v>
      </c>
      <c r="I579" t="s">
        <v>3027</v>
      </c>
      <c r="J579" t="s">
        <v>130</v>
      </c>
      <c r="K579" t="s">
        <v>47</v>
      </c>
      <c r="M579" t="s">
        <v>131</v>
      </c>
      <c r="N579" s="5">
        <v>41612.739236111112</v>
      </c>
      <c r="O579" s="5">
        <v>41601.548310185186</v>
      </c>
      <c r="P579" s="5"/>
      <c r="T579" t="s">
        <v>109</v>
      </c>
      <c r="X579" t="s">
        <v>131</v>
      </c>
      <c r="Y579" s="17" t="s">
        <v>1476</v>
      </c>
      <c r="AA579" t="s">
        <v>49</v>
      </c>
      <c r="AB579" t="s">
        <v>74</v>
      </c>
      <c r="AC579" s="5">
        <v>41601.548310185186</v>
      </c>
      <c r="AD579" s="5"/>
      <c r="AE579" t="s">
        <v>58</v>
      </c>
      <c r="AF579" t="s">
        <v>58</v>
      </c>
      <c r="AG579">
        <f>WEEKNUM(AD579)</f>
        <v>0</v>
      </c>
      <c r="AH579" t="s">
        <v>46</v>
      </c>
      <c r="AI579" t="s">
        <v>906</v>
      </c>
      <c r="AJ579" t="s">
        <v>1347</v>
      </c>
      <c r="AK579" s="6" t="str">
        <f t="shared" si="39"/>
        <v>x</v>
      </c>
      <c r="AL579" s="6" t="str">
        <f t="shared" si="40"/>
        <v>x</v>
      </c>
      <c r="AM579" s="6" t="str">
        <f t="shared" si="41"/>
        <v>x</v>
      </c>
      <c r="AN579" s="6" t="str">
        <f t="shared" si="42"/>
        <v>x</v>
      </c>
      <c r="AO579" t="s">
        <v>3025</v>
      </c>
      <c r="AP579" t="s">
        <v>3025</v>
      </c>
      <c r="AQ579" t="s">
        <v>46</v>
      </c>
      <c r="AR579" t="s">
        <v>906</v>
      </c>
      <c r="AS579" t="s">
        <v>1347</v>
      </c>
      <c r="AT579" s="17" t="s">
        <v>1476</v>
      </c>
    </row>
    <row r="580" spans="2:46">
      <c r="B580" t="s">
        <v>3056</v>
      </c>
      <c r="C580" t="s">
        <v>3057</v>
      </c>
      <c r="D580" t="s">
        <v>35</v>
      </c>
      <c r="E580" t="s">
        <v>36</v>
      </c>
      <c r="F580" t="s">
        <v>4</v>
      </c>
      <c r="J580" t="s">
        <v>245</v>
      </c>
      <c r="K580" t="s">
        <v>47</v>
      </c>
      <c r="M580" t="s">
        <v>128</v>
      </c>
      <c r="N580" s="5">
        <v>41613.625138888892</v>
      </c>
      <c r="O580" s="5">
        <v>41601.93204861111</v>
      </c>
      <c r="P580" s="5"/>
      <c r="Q580" t="s">
        <v>133</v>
      </c>
      <c r="T580" t="s">
        <v>74</v>
      </c>
      <c r="V580" t="s">
        <v>104</v>
      </c>
      <c r="X580" t="s">
        <v>248</v>
      </c>
      <c r="Y580" s="17" t="s">
        <v>1662</v>
      </c>
      <c r="AA580" t="s">
        <v>49</v>
      </c>
      <c r="AB580" t="s">
        <v>74</v>
      </c>
      <c r="AC580" s="5">
        <v>41601.93204861111</v>
      </c>
      <c r="AD580" s="5"/>
      <c r="AE580" t="s">
        <v>45</v>
      </c>
      <c r="AF580" t="s">
        <v>58</v>
      </c>
      <c r="AG580">
        <f>WEEKNUM(AD580)</f>
        <v>0</v>
      </c>
      <c r="AH580" t="s">
        <v>46</v>
      </c>
      <c r="AI580" t="s">
        <v>906</v>
      </c>
      <c r="AJ580" t="s">
        <v>1347</v>
      </c>
      <c r="AK580" s="6" t="str">
        <f t="shared" ref="AK580:AK643" si="43">IF(ISERROR(MATCH(AO580,AP580,0)),"ERROR","x")</f>
        <v>x</v>
      </c>
      <c r="AL580" s="6" t="str">
        <f t="shared" ref="AL580:AL643" si="44">IF(ISERROR(MATCH(AH580,AQ580,0)),"ERROR","x")</f>
        <v>x</v>
      </c>
      <c r="AM580" s="6" t="str">
        <f t="shared" ref="AM580:AM643" si="45">IF(ISERROR(MATCH(Y580,AT580,0)),"ERROR","x")</f>
        <v>x</v>
      </c>
      <c r="AN580" s="6" t="str">
        <f t="shared" ref="AN580:AN643" si="46">IF(ISERROR(MATCH(AI580,AR580,0)),"ERROR","x")</f>
        <v>x</v>
      </c>
      <c r="AO580" t="s">
        <v>3056</v>
      </c>
      <c r="AP580" t="s">
        <v>3056</v>
      </c>
      <c r="AQ580" t="s">
        <v>46</v>
      </c>
      <c r="AR580" t="s">
        <v>906</v>
      </c>
      <c r="AS580" t="s">
        <v>1347</v>
      </c>
      <c r="AT580" s="17" t="s">
        <v>1662</v>
      </c>
    </row>
    <row r="581" spans="2:46">
      <c r="B581" t="s">
        <v>3049</v>
      </c>
      <c r="C581" t="s">
        <v>3050</v>
      </c>
      <c r="D581" t="s">
        <v>1188</v>
      </c>
      <c r="E581" t="s">
        <v>50</v>
      </c>
      <c r="F581" t="s">
        <v>4</v>
      </c>
      <c r="J581" t="s">
        <v>245</v>
      </c>
      <c r="K581" t="s">
        <v>47</v>
      </c>
      <c r="M581" t="s">
        <v>248</v>
      </c>
      <c r="N581" s="5">
        <v>41612.749247685184</v>
      </c>
      <c r="O581" s="5">
        <v>41601.944398148145</v>
      </c>
      <c r="P581" s="5">
        <v>41618.759606481479</v>
      </c>
      <c r="Q581" t="s">
        <v>61</v>
      </c>
      <c r="R581" t="s">
        <v>54</v>
      </c>
      <c r="S581" t="s">
        <v>55</v>
      </c>
      <c r="T581" t="s">
        <v>74</v>
      </c>
      <c r="U581" t="s">
        <v>320</v>
      </c>
      <c r="V581" t="s">
        <v>104</v>
      </c>
      <c r="X581" t="s">
        <v>248</v>
      </c>
      <c r="Y581" s="17" t="s">
        <v>1303</v>
      </c>
      <c r="AA581" t="s">
        <v>49</v>
      </c>
      <c r="AB581" t="s">
        <v>74</v>
      </c>
      <c r="AC581" s="5">
        <v>41601.944398148145</v>
      </c>
      <c r="AD581" s="5">
        <v>41618.759606481479</v>
      </c>
      <c r="AE581" t="s">
        <v>45</v>
      </c>
      <c r="AF581" t="s">
        <v>45</v>
      </c>
      <c r="AG581">
        <f>WEEKNUM(AD581)</f>
        <v>50</v>
      </c>
      <c r="AH581" t="s">
        <v>46</v>
      </c>
      <c r="AI581" t="s">
        <v>903</v>
      </c>
      <c r="AJ581" t="s">
        <v>1347</v>
      </c>
      <c r="AK581" s="6" t="str">
        <f t="shared" si="43"/>
        <v>x</v>
      </c>
      <c r="AL581" s="6" t="str">
        <f t="shared" si="44"/>
        <v>x</v>
      </c>
      <c r="AM581" s="6" t="str">
        <f t="shared" si="45"/>
        <v>x</v>
      </c>
      <c r="AN581" s="6" t="str">
        <f t="shared" si="46"/>
        <v>x</v>
      </c>
      <c r="AO581" t="s">
        <v>3049</v>
      </c>
      <c r="AP581" t="s">
        <v>3049</v>
      </c>
      <c r="AQ581" t="s">
        <v>46</v>
      </c>
      <c r="AR581" t="s">
        <v>903</v>
      </c>
      <c r="AS581" t="s">
        <v>1546</v>
      </c>
      <c r="AT581" s="17" t="s">
        <v>1303</v>
      </c>
    </row>
    <row r="582" spans="2:46">
      <c r="B582" t="s">
        <v>3023</v>
      </c>
      <c r="C582" t="s">
        <v>3024</v>
      </c>
      <c r="D582" t="s">
        <v>35</v>
      </c>
      <c r="E582" t="s">
        <v>36</v>
      </c>
      <c r="F582" t="s">
        <v>4</v>
      </c>
      <c r="G582" t="s">
        <v>1235</v>
      </c>
      <c r="I582" t="s">
        <v>92</v>
      </c>
      <c r="J582" t="s">
        <v>37</v>
      </c>
      <c r="K582" t="s">
        <v>47</v>
      </c>
      <c r="M582" t="s">
        <v>237</v>
      </c>
      <c r="N582" s="5">
        <v>41603.591238425928</v>
      </c>
      <c r="O582" s="5">
        <v>41602.404409722221</v>
      </c>
      <c r="P582" s="5"/>
      <c r="Q582" t="s">
        <v>61</v>
      </c>
      <c r="T582" t="s">
        <v>56</v>
      </c>
      <c r="V582" t="s">
        <v>104</v>
      </c>
      <c r="X582" t="s">
        <v>57</v>
      </c>
      <c r="Y582" s="17" t="s">
        <v>1117</v>
      </c>
      <c r="AA582" t="s">
        <v>49</v>
      </c>
      <c r="AB582" t="s">
        <v>56</v>
      </c>
      <c r="AC582" s="5">
        <v>41602.404409722221</v>
      </c>
      <c r="AD582" s="5"/>
      <c r="AE582" t="s">
        <v>58</v>
      </c>
      <c r="AF582" t="s">
        <v>58</v>
      </c>
      <c r="AG582">
        <f>WEEKNUM(AD582)</f>
        <v>0</v>
      </c>
      <c r="AH582" t="s">
        <v>59</v>
      </c>
      <c r="AI582" t="s">
        <v>1217</v>
      </c>
      <c r="AJ582" t="s">
        <v>1546</v>
      </c>
      <c r="AK582" s="6" t="str">
        <f t="shared" si="43"/>
        <v>x</v>
      </c>
      <c r="AL582" s="6" t="str">
        <f t="shared" si="44"/>
        <v>x</v>
      </c>
      <c r="AM582" s="6" t="str">
        <f t="shared" si="45"/>
        <v>x</v>
      </c>
      <c r="AN582" s="6" t="str">
        <f t="shared" si="46"/>
        <v>x</v>
      </c>
      <c r="AO582" t="s">
        <v>3023</v>
      </c>
      <c r="AP582" t="s">
        <v>3023</v>
      </c>
      <c r="AQ582" t="s">
        <v>59</v>
      </c>
      <c r="AR582" t="s">
        <v>1217</v>
      </c>
      <c r="AS582" t="s">
        <v>1347</v>
      </c>
      <c r="AT582" s="17" t="s">
        <v>1117</v>
      </c>
    </row>
    <row r="583" spans="2:46">
      <c r="B583" t="s">
        <v>3028</v>
      </c>
      <c r="C583" t="s">
        <v>3029</v>
      </c>
      <c r="D583" t="s">
        <v>67</v>
      </c>
      <c r="E583" t="s">
        <v>36</v>
      </c>
      <c r="F583" t="s">
        <v>4</v>
      </c>
      <c r="J583" t="s">
        <v>130</v>
      </c>
      <c r="K583" t="s">
        <v>38</v>
      </c>
      <c r="L583" t="s">
        <v>3203</v>
      </c>
      <c r="M583" t="s">
        <v>131</v>
      </c>
      <c r="N583" s="5">
        <v>41612.754513888889</v>
      </c>
      <c r="O583" s="5">
        <v>41603.564004629632</v>
      </c>
      <c r="P583" s="5"/>
      <c r="T583" t="s">
        <v>74</v>
      </c>
      <c r="V583" t="s">
        <v>104</v>
      </c>
      <c r="X583" t="s">
        <v>271</v>
      </c>
      <c r="Y583" s="17" t="s">
        <v>1476</v>
      </c>
      <c r="AA583" t="s">
        <v>42</v>
      </c>
      <c r="AB583" t="s">
        <v>74</v>
      </c>
      <c r="AC583" s="5">
        <v>41603.564004629632</v>
      </c>
      <c r="AD583" s="5"/>
      <c r="AE583" t="s">
        <v>220</v>
      </c>
      <c r="AF583" t="s">
        <v>58</v>
      </c>
      <c r="AG583">
        <f>WEEKNUM(AD583)</f>
        <v>0</v>
      </c>
      <c r="AH583" t="s">
        <v>46</v>
      </c>
      <c r="AI583" t="s">
        <v>906</v>
      </c>
      <c r="AJ583" t="s">
        <v>1347</v>
      </c>
      <c r="AK583" s="6" t="str">
        <f t="shared" si="43"/>
        <v>x</v>
      </c>
      <c r="AL583" s="6" t="str">
        <f t="shared" si="44"/>
        <v>x</v>
      </c>
      <c r="AM583" s="6" t="str">
        <f t="shared" si="45"/>
        <v>x</v>
      </c>
      <c r="AN583" s="6" t="str">
        <f t="shared" si="46"/>
        <v>x</v>
      </c>
      <c r="AO583" t="s">
        <v>3028</v>
      </c>
      <c r="AP583" t="s">
        <v>3028</v>
      </c>
      <c r="AQ583" t="s">
        <v>46</v>
      </c>
      <c r="AR583" t="s">
        <v>906</v>
      </c>
      <c r="AS583" t="s">
        <v>1347</v>
      </c>
      <c r="AT583" s="17" t="s">
        <v>1476</v>
      </c>
    </row>
    <row r="584" spans="2:46">
      <c r="B584" t="s">
        <v>3030</v>
      </c>
      <c r="C584" t="s">
        <v>3031</v>
      </c>
      <c r="D584" t="s">
        <v>1188</v>
      </c>
      <c r="E584" t="s">
        <v>68</v>
      </c>
      <c r="F584" t="s">
        <v>4</v>
      </c>
      <c r="G584" t="s">
        <v>3032</v>
      </c>
      <c r="H584" t="s">
        <v>3115</v>
      </c>
      <c r="J584" t="s">
        <v>245</v>
      </c>
      <c r="K584" t="s">
        <v>38</v>
      </c>
      <c r="M584" t="s">
        <v>246</v>
      </c>
      <c r="N584" s="5">
        <v>41612.7575462963</v>
      </c>
      <c r="O584" s="5">
        <v>41603.567129629628</v>
      </c>
      <c r="P584" s="5">
        <v>41648.681446759256</v>
      </c>
      <c r="Q584" t="s">
        <v>173</v>
      </c>
      <c r="R584" t="s">
        <v>54</v>
      </c>
      <c r="S584" t="s">
        <v>55</v>
      </c>
      <c r="T584" t="s">
        <v>109</v>
      </c>
      <c r="U584" t="s">
        <v>80</v>
      </c>
      <c r="V584" t="s">
        <v>461</v>
      </c>
      <c r="X584" t="s">
        <v>246</v>
      </c>
      <c r="Y584" s="17" t="s">
        <v>3005</v>
      </c>
      <c r="Z584">
        <v>11989</v>
      </c>
      <c r="AA584" t="s">
        <v>49</v>
      </c>
      <c r="AB584" t="s">
        <v>74</v>
      </c>
      <c r="AC584" s="5">
        <v>41603.567129629628</v>
      </c>
      <c r="AD584" s="5">
        <v>41674.451921296299</v>
      </c>
      <c r="AE584" t="s">
        <v>58</v>
      </c>
      <c r="AF584" t="s">
        <v>58</v>
      </c>
      <c r="AG584">
        <f>WEEKNUM(AD584)</f>
        <v>6</v>
      </c>
      <c r="AH584" t="s">
        <v>46</v>
      </c>
      <c r="AI584" t="s">
        <v>906</v>
      </c>
      <c r="AJ584" t="s">
        <v>1347</v>
      </c>
      <c r="AK584" s="6" t="str">
        <f t="shared" si="43"/>
        <v>x</v>
      </c>
      <c r="AL584" s="6" t="str">
        <f t="shared" si="44"/>
        <v>x</v>
      </c>
      <c r="AM584" s="6" t="str">
        <f t="shared" si="45"/>
        <v>x</v>
      </c>
      <c r="AN584" s="6" t="str">
        <f t="shared" si="46"/>
        <v>x</v>
      </c>
      <c r="AO584" t="s">
        <v>3030</v>
      </c>
      <c r="AP584" t="s">
        <v>3030</v>
      </c>
      <c r="AQ584" t="s">
        <v>46</v>
      </c>
      <c r="AR584" t="s">
        <v>906</v>
      </c>
      <c r="AS584" t="s">
        <v>1347</v>
      </c>
      <c r="AT584" s="17" t="s">
        <v>3005</v>
      </c>
    </row>
    <row r="585" spans="2:46">
      <c r="B585" t="s">
        <v>3087</v>
      </c>
      <c r="C585" t="s">
        <v>3088</v>
      </c>
      <c r="D585" t="s">
        <v>35</v>
      </c>
      <c r="E585" t="s">
        <v>36</v>
      </c>
      <c r="F585" t="s">
        <v>4</v>
      </c>
      <c r="J585" t="s">
        <v>130</v>
      </c>
      <c r="K585" t="s">
        <v>47</v>
      </c>
      <c r="M585" t="s">
        <v>131</v>
      </c>
      <c r="N585" s="5">
        <v>41625.730011574073</v>
      </c>
      <c r="O585" s="5">
        <v>41603.572754629633</v>
      </c>
      <c r="P585" s="5"/>
      <c r="T585" t="s">
        <v>74</v>
      </c>
      <c r="U585" t="s">
        <v>348</v>
      </c>
      <c r="V585" t="s">
        <v>104</v>
      </c>
      <c r="X585" t="s">
        <v>271</v>
      </c>
      <c r="Y585" s="17" t="s">
        <v>1662</v>
      </c>
      <c r="AA585" t="s">
        <v>49</v>
      </c>
      <c r="AB585" t="s">
        <v>74</v>
      </c>
      <c r="AC585" s="5">
        <v>41603.572754629633</v>
      </c>
      <c r="AD585" s="5"/>
      <c r="AE585" t="s">
        <v>220</v>
      </c>
      <c r="AF585" t="s">
        <v>58</v>
      </c>
      <c r="AG585">
        <f>WEEKNUM(AD585)</f>
        <v>0</v>
      </c>
      <c r="AH585" t="s">
        <v>46</v>
      </c>
      <c r="AI585" t="s">
        <v>906</v>
      </c>
      <c r="AJ585" t="s">
        <v>1347</v>
      </c>
      <c r="AK585" s="6" t="str">
        <f t="shared" si="43"/>
        <v>x</v>
      </c>
      <c r="AL585" s="6" t="str">
        <f t="shared" si="44"/>
        <v>x</v>
      </c>
      <c r="AM585" s="6" t="str">
        <f t="shared" si="45"/>
        <v>x</v>
      </c>
      <c r="AN585" s="6" t="str">
        <f t="shared" si="46"/>
        <v>x</v>
      </c>
      <c r="AO585" t="s">
        <v>3087</v>
      </c>
      <c r="AP585" t="s">
        <v>3087</v>
      </c>
      <c r="AQ585" t="s">
        <v>46</v>
      </c>
      <c r="AR585" t="s">
        <v>906</v>
      </c>
      <c r="AS585" t="s">
        <v>1347</v>
      </c>
      <c r="AT585" s="17" t="s">
        <v>1662</v>
      </c>
    </row>
    <row r="586" spans="2:46">
      <c r="B586" t="s">
        <v>3033</v>
      </c>
      <c r="C586" t="s">
        <v>3034</v>
      </c>
      <c r="D586" t="s">
        <v>1188</v>
      </c>
      <c r="E586" t="s">
        <v>50</v>
      </c>
      <c r="F586" t="s">
        <v>4</v>
      </c>
      <c r="H586" t="s">
        <v>3116</v>
      </c>
      <c r="J586" t="s">
        <v>245</v>
      </c>
      <c r="K586" t="s">
        <v>38</v>
      </c>
      <c r="M586" t="s">
        <v>246</v>
      </c>
      <c r="N586" s="5">
        <v>41612.7580787037</v>
      </c>
      <c r="O586" s="5">
        <v>41603.581979166665</v>
      </c>
      <c r="P586" s="5">
        <v>41674.450648148151</v>
      </c>
      <c r="Q586" t="s">
        <v>61</v>
      </c>
      <c r="R586" t="s">
        <v>54</v>
      </c>
      <c r="S586" t="s">
        <v>55</v>
      </c>
      <c r="T586" t="s">
        <v>74</v>
      </c>
      <c r="U586" t="s">
        <v>288</v>
      </c>
      <c r="V586" t="s">
        <v>461</v>
      </c>
      <c r="X586" t="s">
        <v>246</v>
      </c>
      <c r="Y586" s="17" t="s">
        <v>3005</v>
      </c>
      <c r="AA586" t="s">
        <v>49</v>
      </c>
      <c r="AB586" t="s">
        <v>74</v>
      </c>
      <c r="AC586" s="5">
        <v>41603.581979166665</v>
      </c>
      <c r="AD586" s="5">
        <v>41674.450648148151</v>
      </c>
      <c r="AE586" t="s">
        <v>58</v>
      </c>
      <c r="AF586" t="s">
        <v>58</v>
      </c>
      <c r="AG586">
        <f>WEEKNUM(AD586)</f>
        <v>6</v>
      </c>
      <c r="AH586" t="s">
        <v>59</v>
      </c>
      <c r="AI586" t="s">
        <v>905</v>
      </c>
      <c r="AJ586" t="s">
        <v>1347</v>
      </c>
      <c r="AK586" s="6" t="str">
        <f t="shared" si="43"/>
        <v>x</v>
      </c>
      <c r="AL586" s="6" t="str">
        <f t="shared" si="44"/>
        <v>x</v>
      </c>
      <c r="AM586" s="6" t="str">
        <f t="shared" si="45"/>
        <v>x</v>
      </c>
      <c r="AN586" s="6" t="str">
        <f t="shared" si="46"/>
        <v>x</v>
      </c>
      <c r="AO586" t="s">
        <v>3033</v>
      </c>
      <c r="AP586" t="s">
        <v>3033</v>
      </c>
      <c r="AQ586" t="s">
        <v>59</v>
      </c>
      <c r="AR586" t="s">
        <v>905</v>
      </c>
      <c r="AS586" t="s">
        <v>1347</v>
      </c>
      <c r="AT586" s="17" t="s">
        <v>3005</v>
      </c>
    </row>
    <row r="587" spans="2:46">
      <c r="B587" t="s">
        <v>3035</v>
      </c>
      <c r="C587" t="s">
        <v>3036</v>
      </c>
      <c r="D587" t="s">
        <v>1188</v>
      </c>
      <c r="E587" t="s">
        <v>50</v>
      </c>
      <c r="F587" t="s">
        <v>4</v>
      </c>
      <c r="J587" t="s">
        <v>245</v>
      </c>
      <c r="K587" t="s">
        <v>38</v>
      </c>
      <c r="L587" t="s">
        <v>3037</v>
      </c>
      <c r="M587" t="s">
        <v>246</v>
      </c>
      <c r="N587" s="5">
        <v>41612.758449074077</v>
      </c>
      <c r="O587" s="5">
        <v>41603.585185185184</v>
      </c>
      <c r="P587" s="5">
        <v>41648.750868055555</v>
      </c>
      <c r="Q587" t="s">
        <v>61</v>
      </c>
      <c r="R587" t="s">
        <v>54</v>
      </c>
      <c r="S587" t="s">
        <v>55</v>
      </c>
      <c r="T587" t="s">
        <v>109</v>
      </c>
      <c r="U587" t="s">
        <v>415</v>
      </c>
      <c r="V587" t="s">
        <v>461</v>
      </c>
      <c r="X587" t="s">
        <v>246</v>
      </c>
      <c r="Y587" s="17" t="s">
        <v>3005</v>
      </c>
      <c r="AA587" t="s">
        <v>49</v>
      </c>
      <c r="AB587" t="s">
        <v>74</v>
      </c>
      <c r="AC587" s="5">
        <v>41603.585185185184</v>
      </c>
      <c r="AD587" s="5">
        <v>41648.750868055555</v>
      </c>
      <c r="AE587" t="s">
        <v>58</v>
      </c>
      <c r="AF587" t="s">
        <v>58</v>
      </c>
      <c r="AG587">
        <f>WEEKNUM(AD587)</f>
        <v>2</v>
      </c>
      <c r="AH587" t="s">
        <v>46</v>
      </c>
      <c r="AI587" t="s">
        <v>906</v>
      </c>
      <c r="AJ587" t="s">
        <v>1347</v>
      </c>
      <c r="AK587" s="6" t="str">
        <f t="shared" si="43"/>
        <v>x</v>
      </c>
      <c r="AL587" s="6" t="str">
        <f t="shared" si="44"/>
        <v>x</v>
      </c>
      <c r="AM587" s="6" t="str">
        <f t="shared" si="45"/>
        <v>x</v>
      </c>
      <c r="AN587" s="6" t="str">
        <f t="shared" si="46"/>
        <v>x</v>
      </c>
      <c r="AO587" t="s">
        <v>3035</v>
      </c>
      <c r="AP587" t="s">
        <v>3035</v>
      </c>
      <c r="AQ587" t="s">
        <v>46</v>
      </c>
      <c r="AR587" t="s">
        <v>906</v>
      </c>
      <c r="AS587" t="s">
        <v>1347</v>
      </c>
      <c r="AT587" s="17" t="s">
        <v>3005</v>
      </c>
    </row>
    <row r="588" spans="2:46">
      <c r="B588" t="s">
        <v>3038</v>
      </c>
      <c r="C588" t="s">
        <v>3039</v>
      </c>
      <c r="D588" t="s">
        <v>1188</v>
      </c>
      <c r="E588" t="s">
        <v>50</v>
      </c>
      <c r="F588" t="s">
        <v>4</v>
      </c>
      <c r="G588" t="s">
        <v>3040</v>
      </c>
      <c r="J588" t="s">
        <v>245</v>
      </c>
      <c r="K588" t="s">
        <v>38</v>
      </c>
      <c r="M588" t="s">
        <v>128</v>
      </c>
      <c r="N588" s="5">
        <v>41611.732465277775</v>
      </c>
      <c r="O588" s="5">
        <v>41603.590300925927</v>
      </c>
      <c r="P588" s="5">
        <v>41647.783599537041</v>
      </c>
      <c r="Q588" t="s">
        <v>173</v>
      </c>
      <c r="R588" t="s">
        <v>54</v>
      </c>
      <c r="S588" t="s">
        <v>55</v>
      </c>
      <c r="T588" t="s">
        <v>74</v>
      </c>
      <c r="U588" t="s">
        <v>80</v>
      </c>
      <c r="V588" t="s">
        <v>461</v>
      </c>
      <c r="X588" t="s">
        <v>246</v>
      </c>
      <c r="Y588" s="17" t="s">
        <v>3005</v>
      </c>
      <c r="Z588" t="s">
        <v>2994</v>
      </c>
      <c r="AA588" t="s">
        <v>49</v>
      </c>
      <c r="AB588" t="s">
        <v>74</v>
      </c>
      <c r="AC588" s="5">
        <v>41603.590300925927</v>
      </c>
      <c r="AD588" s="5">
        <v>41647.783599537041</v>
      </c>
      <c r="AE588" t="s">
        <v>58</v>
      </c>
      <c r="AF588" t="s">
        <v>58</v>
      </c>
      <c r="AG588">
        <f>WEEKNUM(AD588)</f>
        <v>2</v>
      </c>
      <c r="AH588" t="s">
        <v>46</v>
      </c>
      <c r="AI588" t="s">
        <v>906</v>
      </c>
      <c r="AJ588" t="s">
        <v>1347</v>
      </c>
      <c r="AK588" s="6" t="str">
        <f t="shared" si="43"/>
        <v>x</v>
      </c>
      <c r="AL588" s="6" t="str">
        <f t="shared" si="44"/>
        <v>x</v>
      </c>
      <c r="AM588" s="6" t="str">
        <f t="shared" si="45"/>
        <v>x</v>
      </c>
      <c r="AN588" s="6" t="str">
        <f t="shared" si="46"/>
        <v>x</v>
      </c>
      <c r="AO588" t="s">
        <v>3038</v>
      </c>
      <c r="AP588" t="s">
        <v>3038</v>
      </c>
      <c r="AQ588" t="s">
        <v>46</v>
      </c>
      <c r="AR588" t="s">
        <v>906</v>
      </c>
      <c r="AS588" t="s">
        <v>1347</v>
      </c>
      <c r="AT588" s="17" t="s">
        <v>3005</v>
      </c>
    </row>
    <row r="589" spans="2:46">
      <c r="B589" t="s">
        <v>3041</v>
      </c>
      <c r="C589" t="s">
        <v>3042</v>
      </c>
      <c r="D589" t="s">
        <v>35</v>
      </c>
      <c r="E589" t="s">
        <v>36</v>
      </c>
      <c r="F589" t="s">
        <v>4</v>
      </c>
      <c r="J589" t="s">
        <v>130</v>
      </c>
      <c r="K589" t="s">
        <v>38</v>
      </c>
      <c r="M589" t="s">
        <v>131</v>
      </c>
      <c r="N589" s="5">
        <v>41611.731666666667</v>
      </c>
      <c r="O589" s="5">
        <v>41603.614687499998</v>
      </c>
      <c r="P589" s="5"/>
      <c r="T589" t="s">
        <v>74</v>
      </c>
      <c r="V589" t="s">
        <v>104</v>
      </c>
      <c r="X589" t="s">
        <v>271</v>
      </c>
      <c r="Y589" s="17" t="s">
        <v>1476</v>
      </c>
      <c r="AA589" t="s">
        <v>42</v>
      </c>
      <c r="AB589" t="s">
        <v>74</v>
      </c>
      <c r="AC589" s="5">
        <v>41603.614687499998</v>
      </c>
      <c r="AD589" s="5"/>
      <c r="AE589" t="s">
        <v>220</v>
      </c>
      <c r="AF589" t="s">
        <v>58</v>
      </c>
      <c r="AG589">
        <f>WEEKNUM(AD589)</f>
        <v>0</v>
      </c>
      <c r="AH589" t="s">
        <v>46</v>
      </c>
      <c r="AI589" t="s">
        <v>906</v>
      </c>
      <c r="AJ589" t="s">
        <v>1347</v>
      </c>
      <c r="AK589" s="6" t="str">
        <f t="shared" si="43"/>
        <v>x</v>
      </c>
      <c r="AL589" s="6" t="str">
        <f t="shared" si="44"/>
        <v>x</v>
      </c>
      <c r="AM589" s="6" t="str">
        <f t="shared" si="45"/>
        <v>x</v>
      </c>
      <c r="AN589" s="6" t="str">
        <f t="shared" si="46"/>
        <v>x</v>
      </c>
      <c r="AO589" t="s">
        <v>3041</v>
      </c>
      <c r="AP589" t="s">
        <v>3041</v>
      </c>
      <c r="AQ589" t="s">
        <v>46</v>
      </c>
      <c r="AR589" t="s">
        <v>906</v>
      </c>
      <c r="AS589" t="s">
        <v>1347</v>
      </c>
      <c r="AT589" s="17" t="s">
        <v>1476</v>
      </c>
    </row>
    <row r="590" spans="2:46">
      <c r="B590" t="s">
        <v>3051</v>
      </c>
      <c r="C590" t="s">
        <v>3052</v>
      </c>
      <c r="D590" t="s">
        <v>1188</v>
      </c>
      <c r="E590" t="s">
        <v>50</v>
      </c>
      <c r="F590" t="s">
        <v>4</v>
      </c>
      <c r="J590" t="s">
        <v>37</v>
      </c>
      <c r="K590" t="s">
        <v>108</v>
      </c>
      <c r="M590" t="s">
        <v>248</v>
      </c>
      <c r="N590" s="5">
        <v>41611.72824074074</v>
      </c>
      <c r="O590" s="5">
        <v>41604.629895833335</v>
      </c>
      <c r="P590" s="5">
        <v>41626.611481481479</v>
      </c>
      <c r="Q590" t="s">
        <v>133</v>
      </c>
      <c r="R590" t="s">
        <v>54</v>
      </c>
      <c r="S590" t="s">
        <v>55</v>
      </c>
      <c r="T590" t="s">
        <v>74</v>
      </c>
      <c r="U590" t="s">
        <v>422</v>
      </c>
      <c r="V590" t="s">
        <v>104</v>
      </c>
      <c r="X590" t="s">
        <v>271</v>
      </c>
      <c r="Y590" s="17" t="s">
        <v>1303</v>
      </c>
      <c r="AA590" t="s">
        <v>49</v>
      </c>
      <c r="AB590" t="s">
        <v>74</v>
      </c>
      <c r="AC590" s="5">
        <v>41604.629895833335</v>
      </c>
      <c r="AD590" s="5">
        <v>41626.611481481479</v>
      </c>
      <c r="AE590" t="s">
        <v>45</v>
      </c>
      <c r="AF590" t="s">
        <v>45</v>
      </c>
      <c r="AG590">
        <f>WEEKNUM(AD590)</f>
        <v>51</v>
      </c>
      <c r="AH590" t="s">
        <v>46</v>
      </c>
      <c r="AI590" t="s">
        <v>903</v>
      </c>
      <c r="AJ590" t="s">
        <v>1347</v>
      </c>
      <c r="AK590" s="6" t="str">
        <f t="shared" si="43"/>
        <v>x</v>
      </c>
      <c r="AL590" s="6" t="str">
        <f t="shared" si="44"/>
        <v>x</v>
      </c>
      <c r="AM590" s="6" t="str">
        <f t="shared" si="45"/>
        <v>x</v>
      </c>
      <c r="AN590" s="6" t="str">
        <f t="shared" si="46"/>
        <v>x</v>
      </c>
      <c r="AO590" t="s">
        <v>3051</v>
      </c>
      <c r="AP590" t="s">
        <v>3051</v>
      </c>
      <c r="AQ590" t="s">
        <v>46</v>
      </c>
      <c r="AR590" t="s">
        <v>903</v>
      </c>
      <c r="AS590" t="s">
        <v>1546</v>
      </c>
      <c r="AT590" s="17" t="s">
        <v>1303</v>
      </c>
    </row>
    <row r="591" spans="2:46">
      <c r="B591" t="s">
        <v>3043</v>
      </c>
      <c r="C591" t="s">
        <v>3044</v>
      </c>
      <c r="D591" t="s">
        <v>67</v>
      </c>
      <c r="E591" t="s">
        <v>36</v>
      </c>
      <c r="F591" t="s">
        <v>4</v>
      </c>
      <c r="J591" t="s">
        <v>245</v>
      </c>
      <c r="K591" t="s">
        <v>38</v>
      </c>
      <c r="M591" t="s">
        <v>319</v>
      </c>
      <c r="N591" s="5">
        <v>41625.551377314812</v>
      </c>
      <c r="O591" s="5">
        <v>41604.638692129629</v>
      </c>
      <c r="P591" s="5"/>
      <c r="T591" t="s">
        <v>74</v>
      </c>
      <c r="V591" t="s">
        <v>104</v>
      </c>
      <c r="X591" t="s">
        <v>271</v>
      </c>
      <c r="Y591" s="17" t="s">
        <v>1476</v>
      </c>
      <c r="AA591" t="s">
        <v>42</v>
      </c>
      <c r="AB591" t="s">
        <v>74</v>
      </c>
      <c r="AC591" s="5">
        <v>41604.638692129629</v>
      </c>
      <c r="AD591" s="5"/>
      <c r="AE591" t="s">
        <v>45</v>
      </c>
      <c r="AF591" t="s">
        <v>58</v>
      </c>
      <c r="AG591">
        <f>WEEKNUM(AD591)</f>
        <v>0</v>
      </c>
      <c r="AH591" t="s">
        <v>46</v>
      </c>
      <c r="AI591" t="s">
        <v>906</v>
      </c>
      <c r="AJ591" t="s">
        <v>1546</v>
      </c>
      <c r="AK591" s="6" t="str">
        <f t="shared" si="43"/>
        <v>x</v>
      </c>
      <c r="AL591" s="6" t="str">
        <f t="shared" si="44"/>
        <v>x</v>
      </c>
      <c r="AM591" s="6" t="str">
        <f t="shared" si="45"/>
        <v>x</v>
      </c>
      <c r="AN591" s="6" t="str">
        <f t="shared" si="46"/>
        <v>x</v>
      </c>
      <c r="AO591" t="s">
        <v>3043</v>
      </c>
      <c r="AP591" t="s">
        <v>3043</v>
      </c>
      <c r="AQ591" t="s">
        <v>46</v>
      </c>
      <c r="AR591" t="s">
        <v>906</v>
      </c>
      <c r="AS591" t="s">
        <v>1347</v>
      </c>
      <c r="AT591" s="17" t="s">
        <v>1476</v>
      </c>
    </row>
    <row r="592" spans="2:46">
      <c r="B592" t="s">
        <v>3053</v>
      </c>
      <c r="C592" t="s">
        <v>3054</v>
      </c>
      <c r="D592" t="s">
        <v>35</v>
      </c>
      <c r="E592" t="s">
        <v>36</v>
      </c>
      <c r="F592" t="s">
        <v>4</v>
      </c>
      <c r="J592" t="s">
        <v>37</v>
      </c>
      <c r="K592" t="s">
        <v>108</v>
      </c>
      <c r="M592" t="s">
        <v>248</v>
      </c>
      <c r="N592" s="5">
        <v>41611.716574074075</v>
      </c>
      <c r="O592" s="5">
        <v>41604.671423611115</v>
      </c>
      <c r="P592" s="5"/>
      <c r="T592" t="s">
        <v>118</v>
      </c>
      <c r="X592" t="s">
        <v>338</v>
      </c>
      <c r="Y592" s="17" t="s">
        <v>1161</v>
      </c>
      <c r="AA592" t="s">
        <v>42</v>
      </c>
      <c r="AB592" t="s">
        <v>74</v>
      </c>
      <c r="AC592" s="5">
        <v>41604.671423611115</v>
      </c>
      <c r="AD592" s="5"/>
      <c r="AE592" t="s">
        <v>45</v>
      </c>
      <c r="AF592" t="s">
        <v>45</v>
      </c>
      <c r="AG592">
        <f>WEEKNUM(AD592)</f>
        <v>0</v>
      </c>
      <c r="AH592" t="s">
        <v>46</v>
      </c>
      <c r="AI592" t="s">
        <v>903</v>
      </c>
      <c r="AJ592" t="s">
        <v>1347</v>
      </c>
      <c r="AK592" s="6" t="str">
        <f t="shared" si="43"/>
        <v>x</v>
      </c>
      <c r="AL592" s="6" t="str">
        <f t="shared" si="44"/>
        <v>x</v>
      </c>
      <c r="AM592" s="6" t="str">
        <f t="shared" si="45"/>
        <v>x</v>
      </c>
      <c r="AN592" s="6" t="str">
        <f t="shared" si="46"/>
        <v>x</v>
      </c>
      <c r="AO592" t="s">
        <v>3053</v>
      </c>
      <c r="AP592" t="s">
        <v>3053</v>
      </c>
      <c r="AQ592" t="s">
        <v>46</v>
      </c>
      <c r="AR592" t="s">
        <v>903</v>
      </c>
      <c r="AS592" t="s">
        <v>1546</v>
      </c>
      <c r="AT592" s="17" t="s">
        <v>1161</v>
      </c>
    </row>
    <row r="593" spans="2:46">
      <c r="B593" t="s">
        <v>3045</v>
      </c>
      <c r="C593" t="s">
        <v>3046</v>
      </c>
      <c r="D593" t="s">
        <v>71</v>
      </c>
      <c r="E593" t="s">
        <v>83</v>
      </c>
      <c r="F593" t="s">
        <v>4</v>
      </c>
      <c r="G593" t="s">
        <v>170</v>
      </c>
      <c r="I593" t="s">
        <v>1631</v>
      </c>
      <c r="J593" t="s">
        <v>37</v>
      </c>
      <c r="K593" t="s">
        <v>47</v>
      </c>
      <c r="M593" t="s">
        <v>95</v>
      </c>
      <c r="N593" s="5">
        <v>41611.532500000001</v>
      </c>
      <c r="O593" s="5">
        <v>41610.624212962961</v>
      </c>
      <c r="P593" s="5">
        <v>41611.643472222226</v>
      </c>
      <c r="Q593" t="s">
        <v>133</v>
      </c>
      <c r="R593" t="s">
        <v>54</v>
      </c>
      <c r="T593" t="s">
        <v>109</v>
      </c>
      <c r="U593" t="s">
        <v>62</v>
      </c>
      <c r="X593" t="s">
        <v>95</v>
      </c>
      <c r="Y593" s="17" t="s">
        <v>1117</v>
      </c>
      <c r="Z593">
        <v>11988</v>
      </c>
      <c r="AA593" t="s">
        <v>49</v>
      </c>
      <c r="AB593" t="s">
        <v>56</v>
      </c>
      <c r="AC593" s="5">
        <v>41610.624212962961</v>
      </c>
      <c r="AD593" s="5"/>
      <c r="AE593" t="s">
        <v>58</v>
      </c>
      <c r="AF593" t="s">
        <v>58</v>
      </c>
      <c r="AG593">
        <f>WEEKNUM(AD593)</f>
        <v>0</v>
      </c>
      <c r="AH593" t="s">
        <v>46</v>
      </c>
      <c r="AI593" t="s">
        <v>56</v>
      </c>
      <c r="AJ593" t="s">
        <v>1546</v>
      </c>
      <c r="AK593" s="6" t="str">
        <f t="shared" si="43"/>
        <v>x</v>
      </c>
      <c r="AL593" s="6" t="str">
        <f t="shared" si="44"/>
        <v>x</v>
      </c>
      <c r="AM593" s="6" t="str">
        <f t="shared" si="45"/>
        <v>x</v>
      </c>
      <c r="AN593" s="6" t="str">
        <f t="shared" si="46"/>
        <v>x</v>
      </c>
      <c r="AO593" t="s">
        <v>3045</v>
      </c>
      <c r="AP593" t="s">
        <v>3045</v>
      </c>
      <c r="AQ593" t="s">
        <v>46</v>
      </c>
      <c r="AR593" t="s">
        <v>56</v>
      </c>
      <c r="AS593" t="s">
        <v>1347</v>
      </c>
      <c r="AT593" s="17" t="s">
        <v>1117</v>
      </c>
    </row>
    <row r="594" spans="2:46">
      <c r="B594" t="s">
        <v>3047</v>
      </c>
      <c r="C594" t="s">
        <v>3048</v>
      </c>
      <c r="D594" t="s">
        <v>71</v>
      </c>
      <c r="E594" t="s">
        <v>83</v>
      </c>
      <c r="F594" t="s">
        <v>4</v>
      </c>
      <c r="I594" t="s">
        <v>1786</v>
      </c>
      <c r="J594" t="s">
        <v>37</v>
      </c>
      <c r="K594" t="s">
        <v>38</v>
      </c>
      <c r="M594" t="s">
        <v>98</v>
      </c>
      <c r="N594" s="5">
        <v>41611.711921296293</v>
      </c>
      <c r="O594" s="5">
        <v>41611.585509259261</v>
      </c>
      <c r="P594" s="5">
        <v>41648.377488425926</v>
      </c>
      <c r="Q594" t="s">
        <v>173</v>
      </c>
      <c r="R594" t="s">
        <v>54</v>
      </c>
      <c r="T594" t="s">
        <v>109</v>
      </c>
      <c r="U594" t="s">
        <v>62</v>
      </c>
      <c r="V594" t="s">
        <v>486</v>
      </c>
      <c r="X594" t="s">
        <v>98</v>
      </c>
      <c r="Y594" s="17" t="s">
        <v>1117</v>
      </c>
      <c r="Z594">
        <v>11995</v>
      </c>
      <c r="AA594" t="s">
        <v>49</v>
      </c>
      <c r="AB594" t="s">
        <v>56</v>
      </c>
      <c r="AC594" s="5">
        <v>41611.585509259261</v>
      </c>
      <c r="AD594" s="5"/>
      <c r="AE594" t="s">
        <v>58</v>
      </c>
      <c r="AF594" t="s">
        <v>58</v>
      </c>
      <c r="AG594">
        <f>WEEKNUM(AD594)</f>
        <v>0</v>
      </c>
      <c r="AH594" t="s">
        <v>46</v>
      </c>
      <c r="AI594" t="s">
        <v>56</v>
      </c>
      <c r="AJ594" t="s">
        <v>1347</v>
      </c>
      <c r="AK594" s="6" t="str">
        <f t="shared" si="43"/>
        <v>x</v>
      </c>
      <c r="AL594" s="6" t="str">
        <f t="shared" si="44"/>
        <v>x</v>
      </c>
      <c r="AM594" s="6" t="str">
        <f t="shared" si="45"/>
        <v>x</v>
      </c>
      <c r="AN594" s="6" t="str">
        <f t="shared" si="46"/>
        <v>x</v>
      </c>
      <c r="AO594" t="s">
        <v>3047</v>
      </c>
      <c r="AP594" t="s">
        <v>3047</v>
      </c>
      <c r="AQ594" t="s">
        <v>46</v>
      </c>
      <c r="AR594" t="s">
        <v>56</v>
      </c>
      <c r="AS594" t="s">
        <v>1347</v>
      </c>
      <c r="AT594" s="17" t="s">
        <v>1117</v>
      </c>
    </row>
    <row r="595" spans="2:46">
      <c r="B595" t="s">
        <v>3058</v>
      </c>
      <c r="C595" t="s">
        <v>3059</v>
      </c>
      <c r="D595" t="s">
        <v>35</v>
      </c>
      <c r="E595" t="s">
        <v>36</v>
      </c>
      <c r="F595" t="s">
        <v>4</v>
      </c>
      <c r="G595" t="s">
        <v>3060</v>
      </c>
      <c r="J595" t="s">
        <v>37</v>
      </c>
      <c r="K595" t="s">
        <v>108</v>
      </c>
      <c r="M595" t="s">
        <v>52</v>
      </c>
      <c r="N595" s="5">
        <v>41613.622164351851</v>
      </c>
      <c r="O595" s="5">
        <v>41611.717372685183</v>
      </c>
      <c r="P595" s="5"/>
      <c r="Q595" t="s">
        <v>249</v>
      </c>
      <c r="T595" t="s">
        <v>109</v>
      </c>
      <c r="V595" t="s">
        <v>373</v>
      </c>
      <c r="X595" t="s">
        <v>41</v>
      </c>
      <c r="Y595" s="17" t="s">
        <v>1346</v>
      </c>
      <c r="AA595" t="s">
        <v>219</v>
      </c>
      <c r="AB595" t="s">
        <v>74</v>
      </c>
      <c r="AC595" s="5">
        <v>41611.717372685183</v>
      </c>
      <c r="AD595" s="5"/>
      <c r="AE595" t="s">
        <v>45</v>
      </c>
      <c r="AF595" t="s">
        <v>44</v>
      </c>
      <c r="AG595">
        <f>WEEKNUM(AD595)</f>
        <v>0</v>
      </c>
      <c r="AH595" t="s">
        <v>46</v>
      </c>
      <c r="AI595" t="s">
        <v>1649</v>
      </c>
      <c r="AJ595" t="s">
        <v>1347</v>
      </c>
      <c r="AK595" s="6" t="str">
        <f t="shared" si="43"/>
        <v>x</v>
      </c>
      <c r="AL595" s="6" t="str">
        <f t="shared" si="44"/>
        <v>x</v>
      </c>
      <c r="AM595" s="6" t="str">
        <f t="shared" si="45"/>
        <v>x</v>
      </c>
      <c r="AN595" s="6" t="str">
        <f t="shared" si="46"/>
        <v>x</v>
      </c>
      <c r="AO595" t="s">
        <v>3058</v>
      </c>
      <c r="AP595" t="s">
        <v>3058</v>
      </c>
      <c r="AQ595" t="s">
        <v>46</v>
      </c>
      <c r="AR595" t="s">
        <v>1649</v>
      </c>
      <c r="AS595" t="s">
        <v>1347</v>
      </c>
      <c r="AT595" s="17" t="s">
        <v>1346</v>
      </c>
    </row>
    <row r="596" spans="2:46">
      <c r="B596" t="s">
        <v>3061</v>
      </c>
      <c r="C596" t="s">
        <v>3062</v>
      </c>
      <c r="D596" t="s">
        <v>35</v>
      </c>
      <c r="E596" t="s">
        <v>68</v>
      </c>
      <c r="F596" t="s">
        <v>4</v>
      </c>
      <c r="J596" t="s">
        <v>117</v>
      </c>
      <c r="K596" t="s">
        <v>47</v>
      </c>
      <c r="M596" t="s">
        <v>439</v>
      </c>
      <c r="N596" s="5">
        <v>41613.616597222222</v>
      </c>
      <c r="O596" s="5">
        <v>41612.29582175926</v>
      </c>
      <c r="P596" s="5">
        <v>41613.830150462964</v>
      </c>
      <c r="Q596" t="s">
        <v>133</v>
      </c>
      <c r="R596" t="s">
        <v>54</v>
      </c>
      <c r="T596" t="s">
        <v>109</v>
      </c>
      <c r="V596" t="s">
        <v>1932</v>
      </c>
      <c r="X596" t="s">
        <v>251</v>
      </c>
      <c r="Y596" t="s">
        <v>1236</v>
      </c>
      <c r="AA596" t="s">
        <v>49</v>
      </c>
      <c r="AB596" t="s">
        <v>74</v>
      </c>
      <c r="AC596" s="5">
        <v>41612.29582175926</v>
      </c>
      <c r="AD596" s="5"/>
      <c r="AE596" t="s">
        <v>45</v>
      </c>
      <c r="AF596" t="s">
        <v>45</v>
      </c>
      <c r="AG596">
        <f>WEEKNUM(AD596)</f>
        <v>0</v>
      </c>
      <c r="AH596" t="s">
        <v>46</v>
      </c>
      <c r="AI596" t="s">
        <v>1236</v>
      </c>
      <c r="AJ596" t="s">
        <v>1347</v>
      </c>
      <c r="AK596" s="6" t="str">
        <f t="shared" si="43"/>
        <v>x</v>
      </c>
      <c r="AL596" s="6" t="str">
        <f t="shared" si="44"/>
        <v>x</v>
      </c>
      <c r="AM596" s="6" t="str">
        <f t="shared" si="45"/>
        <v>x</v>
      </c>
      <c r="AN596" s="6" t="str">
        <f t="shared" si="46"/>
        <v>x</v>
      </c>
      <c r="AO596" t="s">
        <v>3061</v>
      </c>
      <c r="AP596" t="s">
        <v>3061</v>
      </c>
      <c r="AQ596" t="s">
        <v>46</v>
      </c>
      <c r="AR596" t="s">
        <v>1236</v>
      </c>
      <c r="AS596" t="s">
        <v>1236</v>
      </c>
      <c r="AT596" t="s">
        <v>1236</v>
      </c>
    </row>
    <row r="597" spans="2:46">
      <c r="B597" t="s">
        <v>3089</v>
      </c>
      <c r="C597" t="s">
        <v>3090</v>
      </c>
      <c r="D597" t="s">
        <v>35</v>
      </c>
      <c r="E597" t="s">
        <v>36</v>
      </c>
      <c r="F597" t="s">
        <v>4</v>
      </c>
      <c r="J597" t="s">
        <v>130</v>
      </c>
      <c r="K597" t="s">
        <v>64</v>
      </c>
      <c r="M597" t="s">
        <v>131</v>
      </c>
      <c r="N597" s="5">
        <v>41625.723981481482</v>
      </c>
      <c r="O597" s="5">
        <v>41612.476400462961</v>
      </c>
      <c r="P597" s="5"/>
      <c r="T597" t="s">
        <v>74</v>
      </c>
      <c r="X597" t="s">
        <v>321</v>
      </c>
      <c r="Y597" s="17" t="s">
        <v>1662</v>
      </c>
      <c r="AA597" t="s">
        <v>49</v>
      </c>
      <c r="AB597" t="s">
        <v>74</v>
      </c>
      <c r="AC597" s="5">
        <v>41612.476400462961</v>
      </c>
      <c r="AD597" s="5"/>
      <c r="AE597" t="s">
        <v>220</v>
      </c>
      <c r="AF597" t="s">
        <v>58</v>
      </c>
      <c r="AG597">
        <f>WEEKNUM(AD597)</f>
        <v>0</v>
      </c>
      <c r="AH597" t="s">
        <v>46</v>
      </c>
      <c r="AI597" t="s">
        <v>906</v>
      </c>
      <c r="AJ597" t="s">
        <v>1236</v>
      </c>
      <c r="AK597" s="6" t="str">
        <f t="shared" si="43"/>
        <v>x</v>
      </c>
      <c r="AL597" s="6" t="str">
        <f t="shared" si="44"/>
        <v>x</v>
      </c>
      <c r="AM597" s="6" t="str">
        <f t="shared" si="45"/>
        <v>x</v>
      </c>
      <c r="AN597" s="6" t="str">
        <f t="shared" si="46"/>
        <v>x</v>
      </c>
      <c r="AO597" t="s">
        <v>3089</v>
      </c>
      <c r="AP597" t="s">
        <v>3089</v>
      </c>
      <c r="AQ597" t="s">
        <v>46</v>
      </c>
      <c r="AR597" t="s">
        <v>906</v>
      </c>
      <c r="AS597" t="s">
        <v>1347</v>
      </c>
      <c r="AT597" s="17" t="s">
        <v>1662</v>
      </c>
    </row>
    <row r="598" spans="2:46">
      <c r="B598" t="s">
        <v>3063</v>
      </c>
      <c r="C598" t="s">
        <v>3064</v>
      </c>
      <c r="D598" t="s">
        <v>35</v>
      </c>
      <c r="E598" t="s">
        <v>36</v>
      </c>
      <c r="F598" t="s">
        <v>4</v>
      </c>
      <c r="J598" t="s">
        <v>117</v>
      </c>
      <c r="K598" t="s">
        <v>38</v>
      </c>
      <c r="M598" t="s">
        <v>3065</v>
      </c>
      <c r="N598" s="5">
        <v>41613.60328703704</v>
      </c>
      <c r="O598" s="5">
        <v>41612.676678240743</v>
      </c>
      <c r="P598" s="5"/>
      <c r="T598" t="s">
        <v>109</v>
      </c>
      <c r="X598" t="s">
        <v>269</v>
      </c>
      <c r="Y598" s="17" t="s">
        <v>1476</v>
      </c>
      <c r="AA598" t="s">
        <v>42</v>
      </c>
      <c r="AB598" t="s">
        <v>74</v>
      </c>
      <c r="AC598" s="5">
        <v>41612.676678240743</v>
      </c>
      <c r="AD598" s="5"/>
      <c r="AE598" t="s">
        <v>220</v>
      </c>
      <c r="AF598" t="s">
        <v>44</v>
      </c>
      <c r="AG598">
        <f>WEEKNUM(AD598)</f>
        <v>0</v>
      </c>
      <c r="AH598" t="s">
        <v>59</v>
      </c>
      <c r="AI598" t="s">
        <v>1649</v>
      </c>
      <c r="AJ598" t="s">
        <v>1347</v>
      </c>
      <c r="AK598" s="6" t="str">
        <f t="shared" si="43"/>
        <v>x</v>
      </c>
      <c r="AL598" s="6" t="str">
        <f t="shared" si="44"/>
        <v>x</v>
      </c>
      <c r="AM598" s="6" t="str">
        <f t="shared" si="45"/>
        <v>x</v>
      </c>
      <c r="AN598" s="6" t="str">
        <f t="shared" si="46"/>
        <v>x</v>
      </c>
      <c r="AO598" t="s">
        <v>3063</v>
      </c>
      <c r="AP598" t="s">
        <v>3063</v>
      </c>
      <c r="AQ598" t="s">
        <v>59</v>
      </c>
      <c r="AR598" t="s">
        <v>1649</v>
      </c>
      <c r="AS598" t="s">
        <v>1347</v>
      </c>
      <c r="AT598" s="17" t="s">
        <v>1476</v>
      </c>
    </row>
    <row r="599" spans="2:46">
      <c r="B599" t="s">
        <v>3082</v>
      </c>
      <c r="C599" t="s">
        <v>3083</v>
      </c>
      <c r="D599" t="s">
        <v>71</v>
      </c>
      <c r="E599" t="s">
        <v>83</v>
      </c>
      <c r="F599" t="s">
        <v>4</v>
      </c>
      <c r="G599" t="s">
        <v>46</v>
      </c>
      <c r="I599" t="s">
        <v>3091</v>
      </c>
      <c r="J599" t="s">
        <v>37</v>
      </c>
      <c r="K599" t="s">
        <v>47</v>
      </c>
      <c r="M599" t="s">
        <v>57</v>
      </c>
      <c r="N599" s="5">
        <v>41620.419733796298</v>
      </c>
      <c r="O599" s="5">
        <v>41615.318495370368</v>
      </c>
      <c r="P599" s="5">
        <v>41627.471377314818</v>
      </c>
      <c r="Q599" t="s">
        <v>73</v>
      </c>
      <c r="R599" t="s">
        <v>54</v>
      </c>
      <c r="T599" t="s">
        <v>56</v>
      </c>
      <c r="U599" t="s">
        <v>62</v>
      </c>
      <c r="V599" t="s">
        <v>486</v>
      </c>
      <c r="X599" t="s">
        <v>57</v>
      </c>
      <c r="Y599" s="17" t="s">
        <v>1117</v>
      </c>
      <c r="Z599">
        <v>11991</v>
      </c>
      <c r="AA599" t="s">
        <v>49</v>
      </c>
      <c r="AB599" t="s">
        <v>56</v>
      </c>
      <c r="AC599" s="5">
        <v>41615.318495370368</v>
      </c>
      <c r="AD599" s="5"/>
      <c r="AE599" t="s">
        <v>58</v>
      </c>
      <c r="AF599" t="s">
        <v>58</v>
      </c>
      <c r="AG599">
        <f>WEEKNUM(AD599)</f>
        <v>0</v>
      </c>
      <c r="AH599" t="s">
        <v>46</v>
      </c>
      <c r="AI599" t="s">
        <v>56</v>
      </c>
      <c r="AJ599" t="s">
        <v>1347</v>
      </c>
      <c r="AK599" s="6" t="str">
        <f t="shared" si="43"/>
        <v>x</v>
      </c>
      <c r="AL599" s="6" t="str">
        <f t="shared" si="44"/>
        <v>x</v>
      </c>
      <c r="AM599" s="6" t="str">
        <f t="shared" si="45"/>
        <v>x</v>
      </c>
      <c r="AN599" s="6" t="str">
        <f t="shared" si="46"/>
        <v>x</v>
      </c>
      <c r="AO599" t="s">
        <v>3082</v>
      </c>
      <c r="AP599" t="s">
        <v>3082</v>
      </c>
      <c r="AQ599" t="s">
        <v>46</v>
      </c>
      <c r="AR599" t="s">
        <v>56</v>
      </c>
      <c r="AS599" t="s">
        <v>1347</v>
      </c>
      <c r="AT599" s="17" t="s">
        <v>1117</v>
      </c>
    </row>
    <row r="600" spans="2:46">
      <c r="B600" t="s">
        <v>3261</v>
      </c>
      <c r="C600" t="s">
        <v>3262</v>
      </c>
      <c r="D600" t="s">
        <v>35</v>
      </c>
      <c r="E600" t="s">
        <v>36</v>
      </c>
      <c r="F600" t="s">
        <v>69</v>
      </c>
      <c r="J600" t="s">
        <v>304</v>
      </c>
      <c r="K600" t="s">
        <v>64</v>
      </c>
      <c r="M600" t="s">
        <v>305</v>
      </c>
      <c r="N600" s="5">
        <v>41676.640046296299</v>
      </c>
      <c r="O600" s="5">
        <v>41618.607499999998</v>
      </c>
      <c r="P600" s="5"/>
      <c r="Q600" t="s">
        <v>133</v>
      </c>
      <c r="T600" t="s">
        <v>74</v>
      </c>
      <c r="U600" t="s">
        <v>307</v>
      </c>
      <c r="V600" t="s">
        <v>104</v>
      </c>
      <c r="W600" t="s">
        <v>308</v>
      </c>
      <c r="X600" t="s">
        <v>305</v>
      </c>
      <c r="Y600" t="s">
        <v>3247</v>
      </c>
      <c r="AA600" t="s">
        <v>63</v>
      </c>
      <c r="AB600" t="s">
        <v>74</v>
      </c>
      <c r="AC600" s="5">
        <v>41618.607499999998</v>
      </c>
      <c r="AD600" s="5"/>
      <c r="AE600" t="s">
        <v>309</v>
      </c>
      <c r="AF600" t="s">
        <v>309</v>
      </c>
      <c r="AG600">
        <f>WEEKNUM(AD600)</f>
        <v>0</v>
      </c>
      <c r="AH600" t="s">
        <v>46</v>
      </c>
      <c r="AI600" t="s">
        <v>901</v>
      </c>
      <c r="AJ600" t="s">
        <v>1347</v>
      </c>
      <c r="AK600" s="6" t="str">
        <f t="shared" si="43"/>
        <v>x</v>
      </c>
      <c r="AL600" s="6" t="str">
        <f t="shared" si="44"/>
        <v>x</v>
      </c>
      <c r="AM600" s="6" t="str">
        <f t="shared" si="45"/>
        <v>x</v>
      </c>
      <c r="AN600" s="6" t="str">
        <f t="shared" si="46"/>
        <v>x</v>
      </c>
      <c r="AO600" t="s">
        <v>3261</v>
      </c>
      <c r="AP600" t="s">
        <v>3261</v>
      </c>
      <c r="AQ600" t="s">
        <v>46</v>
      </c>
      <c r="AR600" t="s">
        <v>901</v>
      </c>
      <c r="AS600" t="s">
        <v>1347</v>
      </c>
      <c r="AT600" t="s">
        <v>3247</v>
      </c>
    </row>
    <row r="601" spans="2:46">
      <c r="B601" t="s">
        <v>3074</v>
      </c>
      <c r="C601" t="s">
        <v>3075</v>
      </c>
      <c r="D601" t="s">
        <v>1188</v>
      </c>
      <c r="E601" t="s">
        <v>50</v>
      </c>
      <c r="F601" t="s">
        <v>4</v>
      </c>
      <c r="H601" t="s">
        <v>3076</v>
      </c>
      <c r="I601" t="s">
        <v>3084</v>
      </c>
      <c r="J601" t="s">
        <v>130</v>
      </c>
      <c r="K601" t="s">
        <v>38</v>
      </c>
      <c r="M601" t="s">
        <v>131</v>
      </c>
      <c r="N601" s="5">
        <v>41619.746782407405</v>
      </c>
      <c r="O601" s="5">
        <v>41618.72284722222</v>
      </c>
      <c r="P601" s="5">
        <v>41666.577523148146</v>
      </c>
      <c r="Q601" t="s">
        <v>133</v>
      </c>
      <c r="R601" t="s">
        <v>54</v>
      </c>
      <c r="S601" t="s">
        <v>55</v>
      </c>
      <c r="T601" t="s">
        <v>118</v>
      </c>
      <c r="U601" t="s">
        <v>415</v>
      </c>
      <c r="X601" t="s">
        <v>338</v>
      </c>
      <c r="Y601" t="s">
        <v>1309</v>
      </c>
      <c r="Z601" t="s">
        <v>3113</v>
      </c>
      <c r="AA601" t="s">
        <v>42</v>
      </c>
      <c r="AB601" t="s">
        <v>74</v>
      </c>
      <c r="AC601" s="5">
        <v>41618.72284722222</v>
      </c>
      <c r="AD601" s="5">
        <v>41666.577523148146</v>
      </c>
      <c r="AE601" t="s">
        <v>58</v>
      </c>
      <c r="AF601" t="s">
        <v>58</v>
      </c>
      <c r="AG601">
        <f>WEEKNUM(AD601)</f>
        <v>5</v>
      </c>
      <c r="AH601" t="s">
        <v>46</v>
      </c>
      <c r="AI601" t="s">
        <v>906</v>
      </c>
      <c r="AJ601" t="s">
        <v>1347</v>
      </c>
      <c r="AK601" s="6" t="str">
        <f t="shared" si="43"/>
        <v>x</v>
      </c>
      <c r="AL601" s="6" t="str">
        <f t="shared" si="44"/>
        <v>x</v>
      </c>
      <c r="AM601" s="6" t="str">
        <f t="shared" si="45"/>
        <v>x</v>
      </c>
      <c r="AN601" s="6" t="str">
        <f t="shared" si="46"/>
        <v>x</v>
      </c>
      <c r="AO601" t="s">
        <v>3074</v>
      </c>
      <c r="AP601" t="s">
        <v>3074</v>
      </c>
      <c r="AQ601" t="s">
        <v>46</v>
      </c>
      <c r="AR601" t="s">
        <v>906</v>
      </c>
      <c r="AS601" t="s">
        <v>1347</v>
      </c>
      <c r="AT601" t="s">
        <v>1309</v>
      </c>
    </row>
    <row r="602" spans="2:46">
      <c r="B602" t="s">
        <v>3078</v>
      </c>
      <c r="C602" t="s">
        <v>3079</v>
      </c>
      <c r="D602" t="s">
        <v>35</v>
      </c>
      <c r="E602" t="s">
        <v>36</v>
      </c>
      <c r="F602" t="s">
        <v>4</v>
      </c>
      <c r="J602" t="s">
        <v>245</v>
      </c>
      <c r="K602" t="s">
        <v>47</v>
      </c>
      <c r="L602">
        <v>3357</v>
      </c>
      <c r="M602" t="s">
        <v>248</v>
      </c>
      <c r="N602" s="5">
        <v>41619.82534722222</v>
      </c>
      <c r="O602" s="5">
        <v>41618.76085648148</v>
      </c>
      <c r="P602" s="5"/>
      <c r="T602" t="s">
        <v>74</v>
      </c>
      <c r="V602" t="s">
        <v>104</v>
      </c>
      <c r="X602" t="s">
        <v>248</v>
      </c>
      <c r="Y602" s="17" t="s">
        <v>1164</v>
      </c>
      <c r="AA602" t="s">
        <v>49</v>
      </c>
      <c r="AB602" t="s">
        <v>74</v>
      </c>
      <c r="AC602" s="5">
        <v>41618.76085648148</v>
      </c>
      <c r="AD602" s="5"/>
      <c r="AE602" t="s">
        <v>220</v>
      </c>
      <c r="AF602" t="s">
        <v>220</v>
      </c>
      <c r="AG602">
        <f>WEEKNUM(AD602)</f>
        <v>0</v>
      </c>
      <c r="AH602" t="s">
        <v>46</v>
      </c>
      <c r="AI602" t="s">
        <v>902</v>
      </c>
      <c r="AJ602" t="s">
        <v>1347</v>
      </c>
      <c r="AK602" s="6" t="str">
        <f t="shared" si="43"/>
        <v>x</v>
      </c>
      <c r="AL602" s="6" t="str">
        <f t="shared" si="44"/>
        <v>x</v>
      </c>
      <c r="AM602" s="6" t="str">
        <f t="shared" si="45"/>
        <v>x</v>
      </c>
      <c r="AN602" s="6" t="str">
        <f t="shared" si="46"/>
        <v>x</v>
      </c>
      <c r="AO602" t="s">
        <v>3078</v>
      </c>
      <c r="AP602" t="s">
        <v>3078</v>
      </c>
      <c r="AQ602" t="s">
        <v>46</v>
      </c>
      <c r="AR602" t="s">
        <v>902</v>
      </c>
      <c r="AS602" t="s">
        <v>1546</v>
      </c>
      <c r="AT602" s="17" t="s">
        <v>1164</v>
      </c>
    </row>
    <row r="603" spans="2:46">
      <c r="B603" t="s">
        <v>3080</v>
      </c>
      <c r="C603" t="s">
        <v>3081</v>
      </c>
      <c r="D603" t="s">
        <v>1188</v>
      </c>
      <c r="E603" t="s">
        <v>50</v>
      </c>
      <c r="F603" t="s">
        <v>4</v>
      </c>
      <c r="J603" t="s">
        <v>245</v>
      </c>
      <c r="K603" t="s">
        <v>47</v>
      </c>
      <c r="L603">
        <v>3357</v>
      </c>
      <c r="M603" t="s">
        <v>248</v>
      </c>
      <c r="N603" s="5">
        <v>41619.824803240743</v>
      </c>
      <c r="O603" s="5">
        <v>41618.762731481482</v>
      </c>
      <c r="P603" s="5">
        <v>41669.384212962963</v>
      </c>
      <c r="Q603" t="s">
        <v>173</v>
      </c>
      <c r="R603" t="s">
        <v>54</v>
      </c>
      <c r="S603" t="s">
        <v>55</v>
      </c>
      <c r="T603" t="s">
        <v>74</v>
      </c>
      <c r="U603" t="s">
        <v>422</v>
      </c>
      <c r="V603" t="s">
        <v>104</v>
      </c>
      <c r="X603" t="s">
        <v>248</v>
      </c>
      <c r="Y603" s="17" t="s">
        <v>1309</v>
      </c>
      <c r="AA603" t="s">
        <v>49</v>
      </c>
      <c r="AB603" t="s">
        <v>74</v>
      </c>
      <c r="AC603" s="5">
        <v>41618.762731481482</v>
      </c>
      <c r="AD603" s="5">
        <v>41669.384212962963</v>
      </c>
      <c r="AE603" t="s">
        <v>45</v>
      </c>
      <c r="AF603" t="s">
        <v>45</v>
      </c>
      <c r="AG603">
        <f>WEEKNUM(AD603)</f>
        <v>5</v>
      </c>
      <c r="AH603" t="s">
        <v>46</v>
      </c>
      <c r="AI603" t="s">
        <v>903</v>
      </c>
      <c r="AJ603" t="s">
        <v>1546</v>
      </c>
      <c r="AK603" s="6" t="str">
        <f t="shared" si="43"/>
        <v>x</v>
      </c>
      <c r="AL603" s="6" t="str">
        <f t="shared" si="44"/>
        <v>x</v>
      </c>
      <c r="AM603" s="6" t="str">
        <f t="shared" si="45"/>
        <v>x</v>
      </c>
      <c r="AN603" s="6" t="str">
        <f t="shared" si="46"/>
        <v>x</v>
      </c>
      <c r="AO603" t="s">
        <v>3080</v>
      </c>
      <c r="AP603" t="s">
        <v>3080</v>
      </c>
      <c r="AQ603" t="s">
        <v>46</v>
      </c>
      <c r="AR603" t="s">
        <v>903</v>
      </c>
      <c r="AS603" t="s">
        <v>1546</v>
      </c>
      <c r="AT603" s="17" t="s">
        <v>1309</v>
      </c>
    </row>
    <row r="604" spans="2:46">
      <c r="B604" t="s">
        <v>3092</v>
      </c>
      <c r="C604" t="s">
        <v>3093</v>
      </c>
      <c r="D604" t="s">
        <v>67</v>
      </c>
      <c r="E604" t="s">
        <v>36</v>
      </c>
      <c r="F604" t="s">
        <v>4</v>
      </c>
      <c r="I604" t="s">
        <v>1786</v>
      </c>
      <c r="J604" t="s">
        <v>37</v>
      </c>
      <c r="K604" t="s">
        <v>47</v>
      </c>
      <c r="L604" s="8">
        <v>23463111</v>
      </c>
      <c r="M604" t="s">
        <v>98</v>
      </c>
      <c r="N604" s="5">
        <v>41624.634432870371</v>
      </c>
      <c r="O604" s="5">
        <v>41620.569363425922</v>
      </c>
      <c r="P604" s="5"/>
      <c r="Q604" t="s">
        <v>133</v>
      </c>
      <c r="T604" t="s">
        <v>109</v>
      </c>
      <c r="V604" t="s">
        <v>486</v>
      </c>
      <c r="X604" t="s">
        <v>98</v>
      </c>
      <c r="Y604" s="17" t="s">
        <v>1117</v>
      </c>
      <c r="AA604" t="s">
        <v>49</v>
      </c>
      <c r="AB604" t="s">
        <v>56</v>
      </c>
      <c r="AC604" s="5">
        <v>41620.569363425922</v>
      </c>
      <c r="AD604" s="5"/>
      <c r="AE604" t="s">
        <v>58</v>
      </c>
      <c r="AF604" t="s">
        <v>58</v>
      </c>
      <c r="AG604">
        <f>WEEKNUM(AD604)</f>
        <v>0</v>
      </c>
      <c r="AH604" t="s">
        <v>46</v>
      </c>
      <c r="AI604" t="s">
        <v>56</v>
      </c>
      <c r="AJ604" t="s">
        <v>1546</v>
      </c>
      <c r="AK604" s="6" t="str">
        <f t="shared" si="43"/>
        <v>x</v>
      </c>
      <c r="AL604" s="6" t="str">
        <f t="shared" si="44"/>
        <v>x</v>
      </c>
      <c r="AM604" s="6" t="str">
        <f t="shared" si="45"/>
        <v>x</v>
      </c>
      <c r="AN604" s="6" t="str">
        <f t="shared" si="46"/>
        <v>x</v>
      </c>
      <c r="AO604" t="s">
        <v>3092</v>
      </c>
      <c r="AP604" t="s">
        <v>3092</v>
      </c>
      <c r="AQ604" t="s">
        <v>46</v>
      </c>
      <c r="AR604" t="s">
        <v>56</v>
      </c>
      <c r="AS604" t="s">
        <v>1347</v>
      </c>
      <c r="AT604" s="17" t="s">
        <v>1117</v>
      </c>
    </row>
    <row r="605" spans="2:46">
      <c r="B605" t="s">
        <v>3094</v>
      </c>
      <c r="C605" t="s">
        <v>3095</v>
      </c>
      <c r="D605" t="s">
        <v>67</v>
      </c>
      <c r="E605" t="s">
        <v>83</v>
      </c>
      <c r="F605" t="s">
        <v>4</v>
      </c>
      <c r="I605" t="s">
        <v>1786</v>
      </c>
      <c r="J605" t="s">
        <v>37</v>
      </c>
      <c r="K605" t="s">
        <v>38</v>
      </c>
      <c r="L605" s="8"/>
      <c r="M605" t="s">
        <v>98</v>
      </c>
      <c r="N605" s="5">
        <v>41624.63422453704</v>
      </c>
      <c r="O605" s="5">
        <v>41620.716979166667</v>
      </c>
      <c r="P605" s="5"/>
      <c r="T605" t="s">
        <v>109</v>
      </c>
      <c r="V605" t="s">
        <v>486</v>
      </c>
      <c r="X605" t="s">
        <v>98</v>
      </c>
      <c r="Y605" s="17" t="s">
        <v>1117</v>
      </c>
      <c r="AA605" t="s">
        <v>42</v>
      </c>
      <c r="AB605" t="s">
        <v>56</v>
      </c>
      <c r="AC605" s="5">
        <v>41620.716979166667</v>
      </c>
      <c r="AD605" s="5"/>
      <c r="AE605" t="s">
        <v>58</v>
      </c>
      <c r="AF605" t="s">
        <v>58</v>
      </c>
      <c r="AG605">
        <f>WEEKNUM(AD605)</f>
        <v>0</v>
      </c>
      <c r="AH605" t="s">
        <v>46</v>
      </c>
      <c r="AI605" t="s">
        <v>56</v>
      </c>
      <c r="AJ605" t="s">
        <v>1347</v>
      </c>
      <c r="AK605" s="6" t="str">
        <f t="shared" si="43"/>
        <v>x</v>
      </c>
      <c r="AL605" s="6" t="str">
        <f t="shared" si="44"/>
        <v>x</v>
      </c>
      <c r="AM605" s="6" t="str">
        <f t="shared" si="45"/>
        <v>x</v>
      </c>
      <c r="AN605" s="6" t="str">
        <f t="shared" si="46"/>
        <v>x</v>
      </c>
      <c r="AO605" t="s">
        <v>3094</v>
      </c>
      <c r="AP605" t="s">
        <v>3094</v>
      </c>
      <c r="AQ605" t="s">
        <v>46</v>
      </c>
      <c r="AR605" t="s">
        <v>56</v>
      </c>
      <c r="AS605" t="s">
        <v>1347</v>
      </c>
      <c r="AT605" s="17" t="s">
        <v>1117</v>
      </c>
    </row>
    <row r="606" spans="2:46">
      <c r="B606" t="s">
        <v>3096</v>
      </c>
      <c r="C606" t="s">
        <v>3097</v>
      </c>
      <c r="D606" t="s">
        <v>91</v>
      </c>
      <c r="E606" t="s">
        <v>83</v>
      </c>
      <c r="F606" t="s">
        <v>4</v>
      </c>
      <c r="I606" t="s">
        <v>1786</v>
      </c>
      <c r="J606" t="s">
        <v>37</v>
      </c>
      <c r="K606" t="s">
        <v>38</v>
      </c>
      <c r="M606" t="s">
        <v>98</v>
      </c>
      <c r="N606" s="5">
        <v>41624.633715277778</v>
      </c>
      <c r="O606" s="5">
        <v>41621.561909722222</v>
      </c>
      <c r="P606" s="5">
        <v>41674.528020833335</v>
      </c>
      <c r="Q606" t="s">
        <v>127</v>
      </c>
      <c r="R606" t="s">
        <v>54</v>
      </c>
      <c r="T606" t="s">
        <v>109</v>
      </c>
      <c r="V606" t="s">
        <v>486</v>
      </c>
      <c r="X606" t="s">
        <v>98</v>
      </c>
      <c r="Y606" s="17" t="s">
        <v>1117</v>
      </c>
      <c r="Z606">
        <v>12004</v>
      </c>
      <c r="AA606" t="s">
        <v>42</v>
      </c>
      <c r="AB606" t="s">
        <v>56</v>
      </c>
      <c r="AC606" s="5">
        <v>41621.561909722222</v>
      </c>
      <c r="AD606" s="5"/>
      <c r="AE606" t="s">
        <v>58</v>
      </c>
      <c r="AF606" t="s">
        <v>58</v>
      </c>
      <c r="AG606">
        <f>WEEKNUM(AD606)</f>
        <v>0</v>
      </c>
      <c r="AH606" t="s">
        <v>46</v>
      </c>
      <c r="AI606" t="s">
        <v>56</v>
      </c>
      <c r="AJ606" t="s">
        <v>1347</v>
      </c>
      <c r="AK606" s="6" t="str">
        <f t="shared" si="43"/>
        <v>x</v>
      </c>
      <c r="AL606" s="6" t="str">
        <f t="shared" si="44"/>
        <v>x</v>
      </c>
      <c r="AM606" s="6" t="str">
        <f t="shared" si="45"/>
        <v>x</v>
      </c>
      <c r="AN606" s="6" t="str">
        <f t="shared" si="46"/>
        <v>x</v>
      </c>
      <c r="AO606" t="s">
        <v>3096</v>
      </c>
      <c r="AP606" t="s">
        <v>3096</v>
      </c>
      <c r="AQ606" t="s">
        <v>46</v>
      </c>
      <c r="AR606" t="s">
        <v>56</v>
      </c>
      <c r="AS606" t="s">
        <v>1347</v>
      </c>
      <c r="AT606" s="17" t="s">
        <v>1117</v>
      </c>
    </row>
    <row r="607" spans="2:46">
      <c r="B607" t="s">
        <v>3263</v>
      </c>
      <c r="C607" t="s">
        <v>3264</v>
      </c>
      <c r="D607" t="s">
        <v>35</v>
      </c>
      <c r="E607" t="s">
        <v>36</v>
      </c>
      <c r="F607" t="s">
        <v>69</v>
      </c>
      <c r="J607" t="s">
        <v>304</v>
      </c>
      <c r="K607" t="s">
        <v>64</v>
      </c>
      <c r="M607" t="s">
        <v>305</v>
      </c>
      <c r="N607" s="5">
        <v>41676.640416666669</v>
      </c>
      <c r="O607" s="5">
        <v>41624.425763888888</v>
      </c>
      <c r="P607" s="5"/>
      <c r="Q607" t="s">
        <v>53</v>
      </c>
      <c r="T607" t="s">
        <v>109</v>
      </c>
      <c r="U607" t="s">
        <v>307</v>
      </c>
      <c r="V607" t="s">
        <v>104</v>
      </c>
      <c r="W607" t="s">
        <v>308</v>
      </c>
      <c r="X607" t="s">
        <v>305</v>
      </c>
      <c r="Y607" t="s">
        <v>3247</v>
      </c>
      <c r="AA607" t="s">
        <v>63</v>
      </c>
      <c r="AB607" t="s">
        <v>74</v>
      </c>
      <c r="AC607" s="5">
        <v>41624.425763888888</v>
      </c>
      <c r="AD607" s="5"/>
      <c r="AE607" t="s">
        <v>309</v>
      </c>
      <c r="AF607" t="s">
        <v>309</v>
      </c>
      <c r="AG607">
        <f>WEEKNUM(AD607)</f>
        <v>0</v>
      </c>
      <c r="AH607" t="s">
        <v>46</v>
      </c>
      <c r="AI607" t="s">
        <v>901</v>
      </c>
      <c r="AJ607" t="s">
        <v>1347</v>
      </c>
      <c r="AK607" s="6" t="str">
        <f t="shared" si="43"/>
        <v>x</v>
      </c>
      <c r="AL607" s="6" t="str">
        <f t="shared" si="44"/>
        <v>x</v>
      </c>
      <c r="AM607" s="6" t="str">
        <f t="shared" si="45"/>
        <v>x</v>
      </c>
      <c r="AN607" s="6" t="str">
        <f t="shared" si="46"/>
        <v>x</v>
      </c>
      <c r="AO607" t="s">
        <v>3263</v>
      </c>
      <c r="AP607" t="s">
        <v>3263</v>
      </c>
      <c r="AQ607" t="s">
        <v>46</v>
      </c>
      <c r="AR607" t="s">
        <v>901</v>
      </c>
      <c r="AS607" t="s">
        <v>1347</v>
      </c>
      <c r="AT607" t="s">
        <v>3247</v>
      </c>
    </row>
    <row r="608" spans="2:46">
      <c r="B608" t="s">
        <v>3265</v>
      </c>
      <c r="C608" t="s">
        <v>3266</v>
      </c>
      <c r="D608" t="s">
        <v>35</v>
      </c>
      <c r="E608" t="s">
        <v>36</v>
      </c>
      <c r="F608" t="s">
        <v>69</v>
      </c>
      <c r="J608" t="s">
        <v>304</v>
      </c>
      <c r="K608" t="s">
        <v>64</v>
      </c>
      <c r="M608" t="s">
        <v>305</v>
      </c>
      <c r="N608" s="5">
        <v>41676.640729166669</v>
      </c>
      <c r="O608" s="5">
        <v>41624.431087962963</v>
      </c>
      <c r="P608" s="5"/>
      <c r="Q608" t="s">
        <v>53</v>
      </c>
      <c r="T608" t="s">
        <v>109</v>
      </c>
      <c r="U608" t="s">
        <v>307</v>
      </c>
      <c r="V608" t="s">
        <v>104</v>
      </c>
      <c r="W608" t="s">
        <v>308</v>
      </c>
      <c r="X608" t="s">
        <v>305</v>
      </c>
      <c r="Y608" t="s">
        <v>3247</v>
      </c>
      <c r="AA608" t="s">
        <v>63</v>
      </c>
      <c r="AB608" t="s">
        <v>74</v>
      </c>
      <c r="AC608" s="5">
        <v>41624.431087962963</v>
      </c>
      <c r="AD608" s="5"/>
      <c r="AE608" t="s">
        <v>309</v>
      </c>
      <c r="AF608" t="s">
        <v>309</v>
      </c>
      <c r="AG608">
        <f>WEEKNUM(AD608)</f>
        <v>0</v>
      </c>
      <c r="AH608" t="s">
        <v>46</v>
      </c>
      <c r="AI608" t="s">
        <v>901</v>
      </c>
      <c r="AJ608" t="s">
        <v>1347</v>
      </c>
      <c r="AK608" s="6" t="str">
        <f t="shared" si="43"/>
        <v>x</v>
      </c>
      <c r="AL608" s="6" t="str">
        <f t="shared" si="44"/>
        <v>x</v>
      </c>
      <c r="AM608" s="6" t="str">
        <f t="shared" si="45"/>
        <v>x</v>
      </c>
      <c r="AN608" s="6" t="str">
        <f t="shared" si="46"/>
        <v>x</v>
      </c>
      <c r="AO608" t="s">
        <v>3265</v>
      </c>
      <c r="AP608" t="s">
        <v>3265</v>
      </c>
      <c r="AQ608" t="s">
        <v>46</v>
      </c>
      <c r="AR608" t="s">
        <v>901</v>
      </c>
      <c r="AS608" t="s">
        <v>1347</v>
      </c>
      <c r="AT608" t="s">
        <v>3247</v>
      </c>
    </row>
    <row r="609" spans="2:46">
      <c r="B609" t="s">
        <v>3117</v>
      </c>
      <c r="C609" t="s">
        <v>3118</v>
      </c>
      <c r="D609" t="s">
        <v>35</v>
      </c>
      <c r="E609" t="s">
        <v>36</v>
      </c>
      <c r="F609" t="s">
        <v>4</v>
      </c>
      <c r="I609" t="s">
        <v>3119</v>
      </c>
      <c r="J609" t="s">
        <v>130</v>
      </c>
      <c r="K609" t="s">
        <v>47</v>
      </c>
      <c r="L609" t="s">
        <v>3120</v>
      </c>
      <c r="M609" t="s">
        <v>131</v>
      </c>
      <c r="N609" s="5">
        <v>41676.619479166664</v>
      </c>
      <c r="O609" s="5">
        <v>41646.849351851852</v>
      </c>
      <c r="P609" s="5"/>
      <c r="Q609" t="s">
        <v>306</v>
      </c>
      <c r="T609" t="s">
        <v>109</v>
      </c>
      <c r="V609" t="s">
        <v>104</v>
      </c>
      <c r="X609" t="s">
        <v>131</v>
      </c>
      <c r="Y609" s="17" t="s">
        <v>3121</v>
      </c>
      <c r="AA609" t="s">
        <v>49</v>
      </c>
      <c r="AB609" t="s">
        <v>74</v>
      </c>
      <c r="AC609" s="5">
        <v>41646.849351851852</v>
      </c>
      <c r="AD609" s="5"/>
      <c r="AE609" t="s">
        <v>58</v>
      </c>
      <c r="AF609" t="s">
        <v>58</v>
      </c>
      <c r="AG609">
        <f>WEEKNUM(AD609)</f>
        <v>0</v>
      </c>
      <c r="AH609" t="s">
        <v>46</v>
      </c>
      <c r="AI609" t="s">
        <v>906</v>
      </c>
      <c r="AJ609" t="s">
        <v>1347</v>
      </c>
      <c r="AK609" s="6" t="str">
        <f t="shared" si="43"/>
        <v>x</v>
      </c>
      <c r="AL609" s="6" t="str">
        <f t="shared" si="44"/>
        <v>x</v>
      </c>
      <c r="AM609" s="6" t="str">
        <f t="shared" si="45"/>
        <v>x</v>
      </c>
      <c r="AN609" s="6" t="str">
        <f t="shared" si="46"/>
        <v>x</v>
      </c>
      <c r="AO609" t="s">
        <v>3117</v>
      </c>
      <c r="AP609" t="s">
        <v>3117</v>
      </c>
      <c r="AQ609" t="s">
        <v>46</v>
      </c>
      <c r="AR609" t="s">
        <v>906</v>
      </c>
      <c r="AS609" t="s">
        <v>1347</v>
      </c>
      <c r="AT609" s="17" t="s">
        <v>3121</v>
      </c>
    </row>
    <row r="610" spans="2:46">
      <c r="B610" t="s">
        <v>3109</v>
      </c>
      <c r="C610" t="s">
        <v>3166</v>
      </c>
      <c r="D610" t="s">
        <v>1188</v>
      </c>
      <c r="E610" t="s">
        <v>50</v>
      </c>
      <c r="F610" t="s">
        <v>4</v>
      </c>
      <c r="J610" t="s">
        <v>130</v>
      </c>
      <c r="K610" t="s">
        <v>47</v>
      </c>
      <c r="M610" t="s">
        <v>338</v>
      </c>
      <c r="N610" s="5">
        <v>41648.427777777775</v>
      </c>
      <c r="O610" s="5">
        <v>41647.412222222221</v>
      </c>
      <c r="P610" s="5">
        <v>41677.855451388888</v>
      </c>
      <c r="Q610" t="s">
        <v>173</v>
      </c>
      <c r="R610" t="s">
        <v>54</v>
      </c>
      <c r="S610" t="s">
        <v>55</v>
      </c>
      <c r="T610" t="s">
        <v>118</v>
      </c>
      <c r="U610" t="s">
        <v>422</v>
      </c>
      <c r="X610" t="s">
        <v>338</v>
      </c>
      <c r="Y610" s="17" t="s">
        <v>1309</v>
      </c>
      <c r="AA610" t="s">
        <v>49</v>
      </c>
      <c r="AB610" t="s">
        <v>74</v>
      </c>
      <c r="AC610" s="5">
        <v>41647.412222222221</v>
      </c>
      <c r="AD610" s="5">
        <v>41677.855451388888</v>
      </c>
      <c r="AE610" t="s">
        <v>45</v>
      </c>
      <c r="AF610" t="s">
        <v>58</v>
      </c>
      <c r="AG610">
        <f>WEEKNUM(AD610)</f>
        <v>6</v>
      </c>
      <c r="AH610" t="s">
        <v>46</v>
      </c>
      <c r="AI610" t="s">
        <v>906</v>
      </c>
      <c r="AJ610" t="s">
        <v>1347</v>
      </c>
      <c r="AK610" s="6" t="str">
        <f t="shared" si="43"/>
        <v>x</v>
      </c>
      <c r="AL610" s="6" t="str">
        <f t="shared" si="44"/>
        <v>x</v>
      </c>
      <c r="AM610" s="6" t="str">
        <f t="shared" si="45"/>
        <v>x</v>
      </c>
      <c r="AN610" s="6" t="str">
        <f t="shared" si="46"/>
        <v>x</v>
      </c>
      <c r="AO610" t="s">
        <v>3109</v>
      </c>
      <c r="AP610" t="s">
        <v>3109</v>
      </c>
      <c r="AQ610" t="s">
        <v>46</v>
      </c>
      <c r="AR610" t="s">
        <v>906</v>
      </c>
      <c r="AS610" t="s">
        <v>1347</v>
      </c>
      <c r="AT610" s="17" t="s">
        <v>1309</v>
      </c>
    </row>
    <row r="611" spans="2:46">
      <c r="B611" t="s">
        <v>3122</v>
      </c>
      <c r="C611" t="s">
        <v>3123</v>
      </c>
      <c r="D611" t="s">
        <v>35</v>
      </c>
      <c r="E611" t="s">
        <v>36</v>
      </c>
      <c r="F611" t="s">
        <v>4</v>
      </c>
      <c r="J611" t="s">
        <v>130</v>
      </c>
      <c r="K611" t="s">
        <v>47</v>
      </c>
      <c r="L611" t="s">
        <v>3124</v>
      </c>
      <c r="M611" t="s">
        <v>131</v>
      </c>
      <c r="N611" s="5">
        <v>41648.60596064815</v>
      </c>
      <c r="O611" s="5">
        <v>41647.836099537039</v>
      </c>
      <c r="P611" s="5"/>
      <c r="Q611" t="s">
        <v>133</v>
      </c>
      <c r="T611" t="s">
        <v>74</v>
      </c>
      <c r="X611" t="s">
        <v>131</v>
      </c>
      <c r="Y611" s="17" t="s">
        <v>1662</v>
      </c>
      <c r="AA611" t="s">
        <v>63</v>
      </c>
      <c r="AB611" t="s">
        <v>74</v>
      </c>
      <c r="AC611" s="5">
        <v>41647.836099537039</v>
      </c>
      <c r="AD611" s="5"/>
      <c r="AE611" t="s">
        <v>58</v>
      </c>
      <c r="AF611" t="s">
        <v>58</v>
      </c>
      <c r="AG611">
        <f>WEEKNUM(AD611)</f>
        <v>0</v>
      </c>
      <c r="AH611" t="s">
        <v>46</v>
      </c>
      <c r="AI611" t="s">
        <v>906</v>
      </c>
      <c r="AJ611" t="s">
        <v>1347</v>
      </c>
      <c r="AK611" s="6" t="str">
        <f t="shared" si="43"/>
        <v>x</v>
      </c>
      <c r="AL611" s="6" t="str">
        <f t="shared" si="44"/>
        <v>x</v>
      </c>
      <c r="AM611" s="6" t="str">
        <f t="shared" si="45"/>
        <v>x</v>
      </c>
      <c r="AN611" s="6" t="str">
        <f t="shared" si="46"/>
        <v>x</v>
      </c>
      <c r="AO611" t="s">
        <v>3122</v>
      </c>
      <c r="AP611" t="s">
        <v>3122</v>
      </c>
      <c r="AQ611" t="s">
        <v>46</v>
      </c>
      <c r="AR611" t="s">
        <v>906</v>
      </c>
      <c r="AS611" t="s">
        <v>1347</v>
      </c>
      <c r="AT611" s="17" t="s">
        <v>1662</v>
      </c>
    </row>
    <row r="612" spans="2:46">
      <c r="B612" t="s">
        <v>3125</v>
      </c>
      <c r="C612" t="s">
        <v>3126</v>
      </c>
      <c r="D612" t="s">
        <v>71</v>
      </c>
      <c r="E612" t="s">
        <v>83</v>
      </c>
      <c r="F612" t="s">
        <v>4</v>
      </c>
      <c r="G612" t="s">
        <v>46</v>
      </c>
      <c r="I612" t="s">
        <v>3142</v>
      </c>
      <c r="J612" t="s">
        <v>37</v>
      </c>
      <c r="K612" t="s">
        <v>47</v>
      </c>
      <c r="M612" t="s">
        <v>57</v>
      </c>
      <c r="N612" s="5">
        <v>41648.591516203705</v>
      </c>
      <c r="O612" s="5">
        <v>41648.475763888891</v>
      </c>
      <c r="P612" s="5">
        <v>41653.341828703706</v>
      </c>
      <c r="Q612" t="s">
        <v>147</v>
      </c>
      <c r="R612" t="s">
        <v>54</v>
      </c>
      <c r="T612" t="s">
        <v>56</v>
      </c>
      <c r="U612" t="s">
        <v>62</v>
      </c>
      <c r="V612" t="s">
        <v>104</v>
      </c>
      <c r="X612" t="s">
        <v>57</v>
      </c>
      <c r="Y612" s="17" t="s">
        <v>1117</v>
      </c>
      <c r="Z612">
        <v>11995</v>
      </c>
      <c r="AA612" t="s">
        <v>49</v>
      </c>
      <c r="AB612" t="s">
        <v>56</v>
      </c>
      <c r="AC612" s="5">
        <v>41648.475763888891</v>
      </c>
      <c r="AD612" s="5"/>
      <c r="AE612" t="s">
        <v>58</v>
      </c>
      <c r="AF612" t="s">
        <v>58</v>
      </c>
      <c r="AG612">
        <f>WEEKNUM(AD612)</f>
        <v>0</v>
      </c>
      <c r="AH612" t="s">
        <v>46</v>
      </c>
      <c r="AI612" t="s">
        <v>56</v>
      </c>
      <c r="AJ612" t="s">
        <v>1347</v>
      </c>
      <c r="AK612" s="6" t="str">
        <f t="shared" si="43"/>
        <v>x</v>
      </c>
      <c r="AL612" s="6" t="str">
        <f t="shared" si="44"/>
        <v>x</v>
      </c>
      <c r="AM612" s="6" t="str">
        <f t="shared" si="45"/>
        <v>x</v>
      </c>
      <c r="AN612" s="6" t="str">
        <f t="shared" si="46"/>
        <v>x</v>
      </c>
      <c r="AO612" t="s">
        <v>3125</v>
      </c>
      <c r="AP612" t="s">
        <v>3125</v>
      </c>
      <c r="AQ612" t="s">
        <v>46</v>
      </c>
      <c r="AR612" t="s">
        <v>56</v>
      </c>
      <c r="AS612" t="s">
        <v>1347</v>
      </c>
      <c r="AT612" s="17" t="s">
        <v>1117</v>
      </c>
    </row>
    <row r="613" spans="2:46">
      <c r="B613" t="s">
        <v>3127</v>
      </c>
      <c r="C613" t="s">
        <v>3128</v>
      </c>
      <c r="D613" t="s">
        <v>91</v>
      </c>
      <c r="E613" t="s">
        <v>83</v>
      </c>
      <c r="F613" t="s">
        <v>4</v>
      </c>
      <c r="G613" t="s">
        <v>46</v>
      </c>
      <c r="I613" t="s">
        <v>3204</v>
      </c>
      <c r="J613" t="s">
        <v>37</v>
      </c>
      <c r="K613" t="s">
        <v>47</v>
      </c>
      <c r="M613" t="s">
        <v>57</v>
      </c>
      <c r="N613" s="5">
        <v>41648.590856481482</v>
      </c>
      <c r="O613" s="5">
        <v>41648.477326388886</v>
      </c>
      <c r="P613" s="5">
        <v>41670.734953703701</v>
      </c>
      <c r="Q613" t="s">
        <v>173</v>
      </c>
      <c r="R613" t="s">
        <v>54</v>
      </c>
      <c r="T613" t="s">
        <v>56</v>
      </c>
      <c r="V613" t="s">
        <v>104</v>
      </c>
      <c r="X613" t="s">
        <v>57</v>
      </c>
      <c r="Y613" s="17" t="s">
        <v>1117</v>
      </c>
      <c r="Z613">
        <v>12004</v>
      </c>
      <c r="AA613" t="s">
        <v>49</v>
      </c>
      <c r="AB613" t="s">
        <v>56</v>
      </c>
      <c r="AC613" s="5">
        <v>41648.477326388886</v>
      </c>
      <c r="AD613" s="5"/>
      <c r="AE613" t="s">
        <v>58</v>
      </c>
      <c r="AF613" t="s">
        <v>58</v>
      </c>
      <c r="AG613">
        <f>WEEKNUM(AD613)</f>
        <v>0</v>
      </c>
      <c r="AH613" t="s">
        <v>46</v>
      </c>
      <c r="AI613" t="s">
        <v>56</v>
      </c>
      <c r="AJ613" t="s">
        <v>1347</v>
      </c>
      <c r="AK613" s="6" t="str">
        <f t="shared" si="43"/>
        <v>x</v>
      </c>
      <c r="AL613" s="6" t="str">
        <f t="shared" si="44"/>
        <v>x</v>
      </c>
      <c r="AM613" s="6" t="str">
        <f t="shared" si="45"/>
        <v>x</v>
      </c>
      <c r="AN613" s="6" t="str">
        <f t="shared" si="46"/>
        <v>x</v>
      </c>
      <c r="AO613" t="s">
        <v>3127</v>
      </c>
      <c r="AP613" t="s">
        <v>3127</v>
      </c>
      <c r="AQ613" t="s">
        <v>46</v>
      </c>
      <c r="AR613" t="s">
        <v>56</v>
      </c>
      <c r="AS613" t="s">
        <v>1347</v>
      </c>
      <c r="AT613" s="17" t="s">
        <v>1117</v>
      </c>
    </row>
    <row r="614" spans="2:46">
      <c r="B614" t="s">
        <v>3135</v>
      </c>
      <c r="C614" t="s">
        <v>3136</v>
      </c>
      <c r="D614" t="s">
        <v>1188</v>
      </c>
      <c r="E614" t="s">
        <v>50</v>
      </c>
      <c r="F614" t="s">
        <v>4</v>
      </c>
      <c r="J614" t="s">
        <v>84</v>
      </c>
      <c r="K614" t="s">
        <v>47</v>
      </c>
      <c r="L614" t="s">
        <v>3137</v>
      </c>
      <c r="M614" t="s">
        <v>321</v>
      </c>
      <c r="N614" s="5">
        <v>41652.600532407407</v>
      </c>
      <c r="O614" s="5">
        <v>41652.454710648148</v>
      </c>
      <c r="P614" s="5">
        <v>41668.79105324074</v>
      </c>
      <c r="Q614" t="s">
        <v>249</v>
      </c>
      <c r="R614" t="s">
        <v>326</v>
      </c>
      <c r="S614" t="s">
        <v>55</v>
      </c>
      <c r="T614" t="s">
        <v>109</v>
      </c>
      <c r="U614" t="s">
        <v>318</v>
      </c>
      <c r="X614" t="s">
        <v>191</v>
      </c>
      <c r="Y614" s="17" t="s">
        <v>1164</v>
      </c>
      <c r="AA614" t="s">
        <v>49</v>
      </c>
      <c r="AB614" t="s">
        <v>74</v>
      </c>
      <c r="AC614" s="5">
        <v>41652.454710648148</v>
      </c>
      <c r="AD614" s="5">
        <v>41668.791064814817</v>
      </c>
      <c r="AE614" t="s">
        <v>220</v>
      </c>
      <c r="AF614" t="s">
        <v>220</v>
      </c>
      <c r="AG614">
        <f>WEEKNUM(AD614)</f>
        <v>5</v>
      </c>
      <c r="AH614" t="s">
        <v>46</v>
      </c>
      <c r="AI614" t="s">
        <v>902</v>
      </c>
      <c r="AJ614" t="s">
        <v>1347</v>
      </c>
      <c r="AK614" s="6" t="str">
        <f t="shared" si="43"/>
        <v>x</v>
      </c>
      <c r="AL614" s="6" t="str">
        <f t="shared" si="44"/>
        <v>x</v>
      </c>
      <c r="AM614" s="6" t="str">
        <f t="shared" si="45"/>
        <v>x</v>
      </c>
      <c r="AN614" s="6" t="str">
        <f t="shared" si="46"/>
        <v>x</v>
      </c>
      <c r="AO614" t="s">
        <v>3135</v>
      </c>
      <c r="AP614" t="s">
        <v>3135</v>
      </c>
      <c r="AQ614" t="s">
        <v>46</v>
      </c>
      <c r="AR614" t="s">
        <v>902</v>
      </c>
      <c r="AS614" t="s">
        <v>1571</v>
      </c>
      <c r="AT614" s="17" t="s">
        <v>1164</v>
      </c>
    </row>
    <row r="615" spans="2:46">
      <c r="B615" t="s">
        <v>3133</v>
      </c>
      <c r="C615" t="s">
        <v>3134</v>
      </c>
      <c r="D615" t="s">
        <v>1188</v>
      </c>
      <c r="E615" t="s">
        <v>50</v>
      </c>
      <c r="F615" t="s">
        <v>4</v>
      </c>
      <c r="G615" t="s">
        <v>170</v>
      </c>
      <c r="I615" t="s">
        <v>1631</v>
      </c>
      <c r="J615" t="s">
        <v>37</v>
      </c>
      <c r="K615" t="s">
        <v>38</v>
      </c>
      <c r="L615">
        <v>3257</v>
      </c>
      <c r="M615" t="s">
        <v>95</v>
      </c>
      <c r="N615" s="5">
        <v>41652.618761574071</v>
      </c>
      <c r="O615" s="5">
        <v>41652.608946759261</v>
      </c>
      <c r="P615" s="5">
        <v>41678.843136574076</v>
      </c>
      <c r="Q615" t="s">
        <v>133</v>
      </c>
      <c r="R615" t="s">
        <v>132</v>
      </c>
      <c r="S615" t="s">
        <v>55</v>
      </c>
      <c r="T615" t="s">
        <v>109</v>
      </c>
      <c r="U615" t="s">
        <v>422</v>
      </c>
      <c r="X615" t="s">
        <v>95</v>
      </c>
      <c r="Y615" s="17" t="s">
        <v>1309</v>
      </c>
      <c r="Z615">
        <v>12004</v>
      </c>
      <c r="AA615" t="s">
        <v>49</v>
      </c>
      <c r="AB615" t="s">
        <v>56</v>
      </c>
      <c r="AC615" s="5">
        <v>41652.608946759261</v>
      </c>
      <c r="AD615" s="5">
        <v>41678.843136574076</v>
      </c>
      <c r="AE615" t="s">
        <v>58</v>
      </c>
      <c r="AF615" t="s">
        <v>58</v>
      </c>
      <c r="AG615">
        <f>WEEKNUM(AD615)</f>
        <v>6</v>
      </c>
      <c r="AH615" t="s">
        <v>46</v>
      </c>
      <c r="AI615" t="s">
        <v>56</v>
      </c>
      <c r="AJ615" t="s">
        <v>1571</v>
      </c>
      <c r="AK615" s="6" t="str">
        <f t="shared" si="43"/>
        <v>x</v>
      </c>
      <c r="AL615" s="6" t="str">
        <f t="shared" si="44"/>
        <v>x</v>
      </c>
      <c r="AM615" s="6" t="str">
        <f t="shared" si="45"/>
        <v>x</v>
      </c>
      <c r="AN615" s="6" t="str">
        <f t="shared" si="46"/>
        <v>x</v>
      </c>
      <c r="AO615" t="s">
        <v>3133</v>
      </c>
      <c r="AP615" t="s">
        <v>3133</v>
      </c>
      <c r="AQ615" t="s">
        <v>46</v>
      </c>
      <c r="AR615" t="s">
        <v>56</v>
      </c>
      <c r="AS615" t="s">
        <v>1347</v>
      </c>
      <c r="AT615" s="17" t="s">
        <v>1309</v>
      </c>
    </row>
    <row r="616" spans="2:46">
      <c r="B616" t="s">
        <v>3157</v>
      </c>
      <c r="C616" t="s">
        <v>3158</v>
      </c>
      <c r="D616" t="s">
        <v>1188</v>
      </c>
      <c r="E616" t="s">
        <v>50</v>
      </c>
      <c r="F616" t="s">
        <v>4</v>
      </c>
      <c r="I616" t="s">
        <v>3159</v>
      </c>
      <c r="J616" t="s">
        <v>117</v>
      </c>
      <c r="K616" t="s">
        <v>47</v>
      </c>
      <c r="M616" t="s">
        <v>3160</v>
      </c>
      <c r="N616" s="5">
        <v>41655.625208333331</v>
      </c>
      <c r="O616" s="5">
        <v>41653.461597222224</v>
      </c>
      <c r="P616" s="5">
        <v>41667.430821759262</v>
      </c>
      <c r="Q616" t="s">
        <v>133</v>
      </c>
      <c r="R616" t="s">
        <v>54</v>
      </c>
      <c r="S616" t="s">
        <v>55</v>
      </c>
      <c r="T616" t="s">
        <v>109</v>
      </c>
      <c r="U616" t="s">
        <v>244</v>
      </c>
      <c r="V616" t="s">
        <v>373</v>
      </c>
      <c r="X616" t="s">
        <v>248</v>
      </c>
      <c r="Y616" s="17" t="s">
        <v>1303</v>
      </c>
      <c r="Z616" t="s">
        <v>3169</v>
      </c>
      <c r="AA616" t="s">
        <v>49</v>
      </c>
      <c r="AB616" t="s">
        <v>74</v>
      </c>
      <c r="AC616" s="5">
        <v>41653.461597222224</v>
      </c>
      <c r="AD616" s="5">
        <v>41667.430821759262</v>
      </c>
      <c r="AE616" t="s">
        <v>45</v>
      </c>
      <c r="AF616" t="s">
        <v>45</v>
      </c>
      <c r="AG616">
        <f>WEEKNUM(AD616)</f>
        <v>5</v>
      </c>
      <c r="AH616" t="s">
        <v>46</v>
      </c>
      <c r="AI616" t="s">
        <v>903</v>
      </c>
      <c r="AJ616" t="s">
        <v>1347</v>
      </c>
      <c r="AK616" s="6" t="str">
        <f t="shared" si="43"/>
        <v>x</v>
      </c>
      <c r="AL616" s="6" t="str">
        <f t="shared" si="44"/>
        <v>x</v>
      </c>
      <c r="AM616" s="6" t="str">
        <f t="shared" si="45"/>
        <v>x</v>
      </c>
      <c r="AN616" s="6" t="str">
        <f t="shared" si="46"/>
        <v>x</v>
      </c>
      <c r="AO616" t="s">
        <v>3157</v>
      </c>
      <c r="AP616" t="s">
        <v>3157</v>
      </c>
      <c r="AQ616" t="s">
        <v>46</v>
      </c>
      <c r="AR616" t="s">
        <v>903</v>
      </c>
      <c r="AS616" t="s">
        <v>1339</v>
      </c>
      <c r="AT616" s="17" t="s">
        <v>1303</v>
      </c>
    </row>
    <row r="617" spans="2:46">
      <c r="B617" t="s">
        <v>3146</v>
      </c>
      <c r="C617" t="s">
        <v>3147</v>
      </c>
      <c r="D617" t="s">
        <v>1188</v>
      </c>
      <c r="E617" t="s">
        <v>50</v>
      </c>
      <c r="F617" t="s">
        <v>4</v>
      </c>
      <c r="J617" t="s">
        <v>245</v>
      </c>
      <c r="K617" t="s">
        <v>38</v>
      </c>
      <c r="M617" t="s">
        <v>248</v>
      </c>
      <c r="N617" s="5">
        <v>41654.681307870371</v>
      </c>
      <c r="O617" s="5">
        <v>41653.46434027778</v>
      </c>
      <c r="P617" s="5">
        <v>41667.536516203705</v>
      </c>
      <c r="Q617" t="s">
        <v>133</v>
      </c>
      <c r="R617" t="s">
        <v>54</v>
      </c>
      <c r="S617" t="s">
        <v>55</v>
      </c>
      <c r="T617" t="s">
        <v>109</v>
      </c>
      <c r="U617" t="s">
        <v>318</v>
      </c>
      <c r="V617" t="s">
        <v>373</v>
      </c>
      <c r="X617" t="s">
        <v>248</v>
      </c>
      <c r="Y617" s="17" t="s">
        <v>1303</v>
      </c>
      <c r="Z617" t="s">
        <v>3170</v>
      </c>
      <c r="AA617" t="s">
        <v>42</v>
      </c>
      <c r="AB617" t="s">
        <v>74</v>
      </c>
      <c r="AC617" s="5">
        <v>41653.46434027778</v>
      </c>
      <c r="AD617" s="5">
        <v>41667.536516203705</v>
      </c>
      <c r="AE617" t="s">
        <v>45</v>
      </c>
      <c r="AF617" t="s">
        <v>45</v>
      </c>
      <c r="AG617">
        <f>WEEKNUM(AD617)</f>
        <v>5</v>
      </c>
      <c r="AH617" t="s">
        <v>46</v>
      </c>
      <c r="AI617" t="s">
        <v>903</v>
      </c>
      <c r="AJ617" t="s">
        <v>1339</v>
      </c>
      <c r="AK617" s="6" t="str">
        <f t="shared" si="43"/>
        <v>x</v>
      </c>
      <c r="AL617" s="6" t="str">
        <f t="shared" si="44"/>
        <v>x</v>
      </c>
      <c r="AM617" s="6" t="str">
        <f t="shared" si="45"/>
        <v>x</v>
      </c>
      <c r="AN617" s="6" t="str">
        <f t="shared" si="46"/>
        <v>x</v>
      </c>
      <c r="AO617" t="s">
        <v>3146</v>
      </c>
      <c r="AP617" t="s">
        <v>3146</v>
      </c>
      <c r="AQ617" t="s">
        <v>46</v>
      </c>
      <c r="AR617" t="s">
        <v>903</v>
      </c>
      <c r="AS617" t="s">
        <v>1541</v>
      </c>
      <c r="AT617" s="17" t="s">
        <v>1303</v>
      </c>
    </row>
    <row r="618" spans="2:46">
      <c r="B618" t="s">
        <v>3221</v>
      </c>
      <c r="C618" t="s">
        <v>3222</v>
      </c>
      <c r="D618" t="s">
        <v>35</v>
      </c>
      <c r="E618" t="s">
        <v>36</v>
      </c>
      <c r="F618" t="s">
        <v>4</v>
      </c>
      <c r="I618" t="s">
        <v>3223</v>
      </c>
      <c r="J618" t="s">
        <v>130</v>
      </c>
      <c r="K618" t="s">
        <v>47</v>
      </c>
      <c r="L618" t="s">
        <v>3224</v>
      </c>
      <c r="M618" t="s">
        <v>131</v>
      </c>
      <c r="N618" s="5">
        <v>41676.621030092596</v>
      </c>
      <c r="O618" s="5">
        <v>41653.909062500003</v>
      </c>
      <c r="P618" s="5"/>
      <c r="T618" t="s">
        <v>109</v>
      </c>
      <c r="X618" t="s">
        <v>131</v>
      </c>
      <c r="Y618" s="17" t="s">
        <v>1662</v>
      </c>
      <c r="AA618" t="s">
        <v>49</v>
      </c>
      <c r="AB618" t="s">
        <v>74</v>
      </c>
      <c r="AC618" s="5">
        <v>41653.909062500003</v>
      </c>
      <c r="AD618" s="5"/>
      <c r="AE618" t="s">
        <v>58</v>
      </c>
      <c r="AF618" t="s">
        <v>58</v>
      </c>
      <c r="AG618">
        <f>WEEKNUM(AD618)</f>
        <v>0</v>
      </c>
      <c r="AH618" t="s">
        <v>46</v>
      </c>
      <c r="AI618" t="s">
        <v>906</v>
      </c>
      <c r="AJ618" t="s">
        <v>1541</v>
      </c>
      <c r="AK618" s="6" t="str">
        <f t="shared" si="43"/>
        <v>x</v>
      </c>
      <c r="AL618" s="6" t="str">
        <f t="shared" si="44"/>
        <v>x</v>
      </c>
      <c r="AM618" s="6" t="str">
        <f t="shared" si="45"/>
        <v>x</v>
      </c>
      <c r="AN618" s="6" t="str">
        <f t="shared" si="46"/>
        <v>x</v>
      </c>
      <c r="AO618" t="s">
        <v>3221</v>
      </c>
      <c r="AP618" t="s">
        <v>3221</v>
      </c>
      <c r="AQ618" t="s">
        <v>46</v>
      </c>
      <c r="AR618" t="s">
        <v>906</v>
      </c>
      <c r="AS618" t="s">
        <v>1347</v>
      </c>
      <c r="AT618" s="17" t="s">
        <v>1662</v>
      </c>
    </row>
    <row r="619" spans="2:46">
      <c r="B619" t="s">
        <v>3148</v>
      </c>
      <c r="C619" t="s">
        <v>3149</v>
      </c>
      <c r="D619" t="s">
        <v>1188</v>
      </c>
      <c r="E619" t="s">
        <v>50</v>
      </c>
      <c r="F619" t="s">
        <v>4</v>
      </c>
      <c r="J619" t="s">
        <v>245</v>
      </c>
      <c r="K619" t="s">
        <v>38</v>
      </c>
      <c r="M619" t="s">
        <v>248</v>
      </c>
      <c r="N619" s="5">
        <v>41654.689803240741</v>
      </c>
      <c r="O619" s="5">
        <v>41654.647488425922</v>
      </c>
      <c r="P619" s="5">
        <v>41663.023622685185</v>
      </c>
      <c r="Q619" t="s">
        <v>133</v>
      </c>
      <c r="R619" t="s">
        <v>54</v>
      </c>
      <c r="S619" t="s">
        <v>55</v>
      </c>
      <c r="T619" t="s">
        <v>74</v>
      </c>
      <c r="U619" t="s">
        <v>422</v>
      </c>
      <c r="V619" t="s">
        <v>373</v>
      </c>
      <c r="X619" t="s">
        <v>248</v>
      </c>
      <c r="Y619" s="17" t="s">
        <v>1309</v>
      </c>
      <c r="Z619" t="s">
        <v>3188</v>
      </c>
      <c r="AA619" t="s">
        <v>49</v>
      </c>
      <c r="AB619" t="s">
        <v>74</v>
      </c>
      <c r="AC619" s="5">
        <v>41654.647488425922</v>
      </c>
      <c r="AD619" s="5">
        <v>41663.023622685185</v>
      </c>
      <c r="AE619" t="s">
        <v>45</v>
      </c>
      <c r="AF619" t="s">
        <v>45</v>
      </c>
      <c r="AG619">
        <f>WEEKNUM(AD619)</f>
        <v>4</v>
      </c>
      <c r="AH619" t="s">
        <v>46</v>
      </c>
      <c r="AI619" t="s">
        <v>903</v>
      </c>
      <c r="AJ619" t="s">
        <v>1347</v>
      </c>
      <c r="AK619" s="6" t="str">
        <f t="shared" si="43"/>
        <v>x</v>
      </c>
      <c r="AL619" s="6" t="str">
        <f t="shared" si="44"/>
        <v>x</v>
      </c>
      <c r="AM619" s="6" t="str">
        <f t="shared" si="45"/>
        <v>x</v>
      </c>
      <c r="AN619" s="6" t="str">
        <f t="shared" si="46"/>
        <v>x</v>
      </c>
      <c r="AO619" t="s">
        <v>3148</v>
      </c>
      <c r="AP619" t="s">
        <v>3148</v>
      </c>
      <c r="AQ619" t="s">
        <v>46</v>
      </c>
      <c r="AR619" t="s">
        <v>903</v>
      </c>
      <c r="AS619" t="s">
        <v>1339</v>
      </c>
      <c r="AT619" s="17" t="s">
        <v>1309</v>
      </c>
    </row>
    <row r="620" spans="2:46">
      <c r="B620" t="s">
        <v>3150</v>
      </c>
      <c r="C620" t="s">
        <v>3151</v>
      </c>
      <c r="D620" t="s">
        <v>35</v>
      </c>
      <c r="E620" t="s">
        <v>36</v>
      </c>
      <c r="F620" t="s">
        <v>4</v>
      </c>
      <c r="J620" t="s">
        <v>72</v>
      </c>
      <c r="K620" t="s">
        <v>47</v>
      </c>
      <c r="L620">
        <v>3238</v>
      </c>
      <c r="M620" t="s">
        <v>191</v>
      </c>
      <c r="N620" s="5">
        <v>41654.690844907411</v>
      </c>
      <c r="O620" s="5">
        <v>41654.649768518517</v>
      </c>
      <c r="P620" s="5"/>
      <c r="T620" t="s">
        <v>109</v>
      </c>
      <c r="X620" t="s">
        <v>321</v>
      </c>
      <c r="Y620" s="17" t="s">
        <v>1164</v>
      </c>
      <c r="AA620" t="s">
        <v>49</v>
      </c>
      <c r="AB620" t="s">
        <v>74</v>
      </c>
      <c r="AC620" s="5">
        <v>41654.649768518517</v>
      </c>
      <c r="AD620" s="5"/>
      <c r="AE620" t="s">
        <v>220</v>
      </c>
      <c r="AF620" t="s">
        <v>220</v>
      </c>
      <c r="AG620">
        <f>WEEKNUM(AD620)</f>
        <v>0</v>
      </c>
      <c r="AH620" t="s">
        <v>46</v>
      </c>
      <c r="AI620" t="s">
        <v>902</v>
      </c>
      <c r="AJ620" t="s">
        <v>1339</v>
      </c>
      <c r="AK620" s="6" t="str">
        <f t="shared" si="43"/>
        <v>x</v>
      </c>
      <c r="AL620" s="6" t="str">
        <f t="shared" si="44"/>
        <v>x</v>
      </c>
      <c r="AM620" s="6" t="str">
        <f t="shared" si="45"/>
        <v>x</v>
      </c>
      <c r="AN620" s="6" t="str">
        <f t="shared" si="46"/>
        <v>x</v>
      </c>
      <c r="AO620" t="s">
        <v>3150</v>
      </c>
      <c r="AP620" t="s">
        <v>3150</v>
      </c>
      <c r="AQ620" t="s">
        <v>46</v>
      </c>
      <c r="AR620" t="s">
        <v>902</v>
      </c>
      <c r="AS620" t="s">
        <v>1328</v>
      </c>
      <c r="AT620" s="17" t="s">
        <v>1164</v>
      </c>
    </row>
    <row r="621" spans="2:46">
      <c r="B621" t="s">
        <v>3144</v>
      </c>
      <c r="C621" t="s">
        <v>3145</v>
      </c>
      <c r="D621" t="s">
        <v>1188</v>
      </c>
      <c r="E621" t="s">
        <v>50</v>
      </c>
      <c r="F621" t="s">
        <v>4</v>
      </c>
      <c r="J621" t="s">
        <v>245</v>
      </c>
      <c r="K621" t="s">
        <v>47</v>
      </c>
      <c r="M621" t="s">
        <v>319</v>
      </c>
      <c r="N621" s="5">
        <v>41654.693738425929</v>
      </c>
      <c r="O621" s="5">
        <v>41654.666828703703</v>
      </c>
      <c r="P621" s="5">
        <v>41664.48741898148</v>
      </c>
      <c r="Q621" t="s">
        <v>133</v>
      </c>
      <c r="R621" t="s">
        <v>54</v>
      </c>
      <c r="S621" t="s">
        <v>55</v>
      </c>
      <c r="T621" t="s">
        <v>74</v>
      </c>
      <c r="U621" t="s">
        <v>2128</v>
      </c>
      <c r="X621" t="s">
        <v>1753</v>
      </c>
      <c r="Y621" s="17" t="s">
        <v>1203</v>
      </c>
      <c r="Z621" t="s">
        <v>3152</v>
      </c>
      <c r="AA621" t="s">
        <v>49</v>
      </c>
      <c r="AB621" t="s">
        <v>74</v>
      </c>
      <c r="AC621" s="5">
        <v>41654.666828703703</v>
      </c>
      <c r="AD621" s="5">
        <v>41664.48741898148</v>
      </c>
      <c r="AE621" t="s">
        <v>58</v>
      </c>
      <c r="AF621" t="s">
        <v>58</v>
      </c>
      <c r="AG621">
        <f>WEEKNUM(AD621)</f>
        <v>4</v>
      </c>
      <c r="AH621" t="s">
        <v>46</v>
      </c>
      <c r="AI621" t="s">
        <v>906</v>
      </c>
      <c r="AJ621" t="s">
        <v>1328</v>
      </c>
      <c r="AK621" s="6" t="str">
        <f t="shared" si="43"/>
        <v>x</v>
      </c>
      <c r="AL621" s="6" t="str">
        <f t="shared" si="44"/>
        <v>x</v>
      </c>
      <c r="AM621" s="6" t="str">
        <f t="shared" si="45"/>
        <v>x</v>
      </c>
      <c r="AN621" s="6" t="str">
        <f t="shared" si="46"/>
        <v>x</v>
      </c>
      <c r="AO621" t="s">
        <v>3144</v>
      </c>
      <c r="AP621" t="s">
        <v>3144</v>
      </c>
      <c r="AQ621" t="s">
        <v>46</v>
      </c>
      <c r="AR621" t="s">
        <v>906</v>
      </c>
      <c r="AS621" t="s">
        <v>1347</v>
      </c>
      <c r="AT621" s="17" t="s">
        <v>1203</v>
      </c>
    </row>
    <row r="622" spans="2:46">
      <c r="B622" t="s">
        <v>3161</v>
      </c>
      <c r="C622" t="s">
        <v>3162</v>
      </c>
      <c r="D622" t="s">
        <v>1188</v>
      </c>
      <c r="E622" t="s">
        <v>50</v>
      </c>
      <c r="F622" t="s">
        <v>4</v>
      </c>
      <c r="J622" t="s">
        <v>117</v>
      </c>
      <c r="K622" t="s">
        <v>38</v>
      </c>
      <c r="M622" t="s">
        <v>248</v>
      </c>
      <c r="N622" s="5">
        <v>41655.612881944442</v>
      </c>
      <c r="O622" s="5">
        <v>41655.497083333335</v>
      </c>
      <c r="P622" s="5">
        <v>41667.586261574077</v>
      </c>
      <c r="Q622" t="s">
        <v>133</v>
      </c>
      <c r="R622" t="s">
        <v>54</v>
      </c>
      <c r="S622" t="s">
        <v>55</v>
      </c>
      <c r="T622" t="s">
        <v>109</v>
      </c>
      <c r="U622" t="s">
        <v>337</v>
      </c>
      <c r="V622" t="s">
        <v>373</v>
      </c>
      <c r="X622" t="s">
        <v>248</v>
      </c>
      <c r="Y622" s="17" t="s">
        <v>1303</v>
      </c>
      <c r="Z622" t="s">
        <v>3169</v>
      </c>
      <c r="AA622" t="s">
        <v>42</v>
      </c>
      <c r="AB622" t="s">
        <v>74</v>
      </c>
      <c r="AC622" s="5">
        <v>41655.497083333335</v>
      </c>
      <c r="AD622" s="5">
        <v>41667.586261574077</v>
      </c>
      <c r="AE622" t="s">
        <v>45</v>
      </c>
      <c r="AF622" t="s">
        <v>45</v>
      </c>
      <c r="AG622">
        <f>WEEKNUM(AD622)</f>
        <v>5</v>
      </c>
      <c r="AH622" t="s">
        <v>46</v>
      </c>
      <c r="AI622" t="s">
        <v>903</v>
      </c>
      <c r="AJ622" t="s">
        <v>1347</v>
      </c>
      <c r="AK622" s="6" t="str">
        <f t="shared" si="43"/>
        <v>x</v>
      </c>
      <c r="AL622" s="6" t="str">
        <f t="shared" si="44"/>
        <v>x</v>
      </c>
      <c r="AM622" s="6" t="str">
        <f t="shared" si="45"/>
        <v>x</v>
      </c>
      <c r="AN622" s="6" t="str">
        <f t="shared" si="46"/>
        <v>x</v>
      </c>
      <c r="AO622" t="s">
        <v>3161</v>
      </c>
      <c r="AP622" t="s">
        <v>3161</v>
      </c>
      <c r="AQ622" t="s">
        <v>46</v>
      </c>
      <c r="AR622" t="s">
        <v>903</v>
      </c>
      <c r="AS622" t="s">
        <v>1330</v>
      </c>
      <c r="AT622" s="17" t="s">
        <v>1303</v>
      </c>
    </row>
    <row r="623" spans="2:46">
      <c r="B623" t="s">
        <v>3163</v>
      </c>
      <c r="C623" t="s">
        <v>3164</v>
      </c>
      <c r="D623" t="s">
        <v>1188</v>
      </c>
      <c r="E623" t="s">
        <v>50</v>
      </c>
      <c r="F623" t="s">
        <v>4</v>
      </c>
      <c r="J623" t="s">
        <v>117</v>
      </c>
      <c r="K623" t="s">
        <v>38</v>
      </c>
      <c r="M623" t="s">
        <v>248</v>
      </c>
      <c r="N623" s="5">
        <v>41655.609652777777</v>
      </c>
      <c r="O623" s="5">
        <v>41655.498113425929</v>
      </c>
      <c r="P623" s="5">
        <v>41660.914050925923</v>
      </c>
      <c r="Q623" t="s">
        <v>133</v>
      </c>
      <c r="R623" t="s">
        <v>54</v>
      </c>
      <c r="S623" t="s">
        <v>55</v>
      </c>
      <c r="T623" t="s">
        <v>109</v>
      </c>
      <c r="U623" t="s">
        <v>337</v>
      </c>
      <c r="X623" t="s">
        <v>248</v>
      </c>
      <c r="Y623" s="17" t="s">
        <v>1303</v>
      </c>
      <c r="Z623" t="s">
        <v>3169</v>
      </c>
      <c r="AA623" t="s">
        <v>42</v>
      </c>
      <c r="AB623" t="s">
        <v>74</v>
      </c>
      <c r="AC623" s="5">
        <v>41655.498113425929</v>
      </c>
      <c r="AD623" s="5">
        <v>41660.914050925923</v>
      </c>
      <c r="AE623" t="s">
        <v>45</v>
      </c>
      <c r="AF623" t="s">
        <v>45</v>
      </c>
      <c r="AG623">
        <f>WEEKNUM(AD623)</f>
        <v>4</v>
      </c>
      <c r="AH623" t="s">
        <v>46</v>
      </c>
      <c r="AI623" t="s">
        <v>903</v>
      </c>
      <c r="AJ623" t="s">
        <v>1330</v>
      </c>
      <c r="AK623" s="6" t="str">
        <f t="shared" si="43"/>
        <v>x</v>
      </c>
      <c r="AL623" s="6" t="str">
        <f t="shared" si="44"/>
        <v>x</v>
      </c>
      <c r="AM623" s="6" t="str">
        <f t="shared" si="45"/>
        <v>x</v>
      </c>
      <c r="AN623" s="6" t="str">
        <f t="shared" si="46"/>
        <v>x</v>
      </c>
      <c r="AO623" t="s">
        <v>3163</v>
      </c>
      <c r="AP623" t="s">
        <v>3163</v>
      </c>
      <c r="AQ623" t="s">
        <v>46</v>
      </c>
      <c r="AR623" t="s">
        <v>903</v>
      </c>
      <c r="AS623" t="s">
        <v>1340</v>
      </c>
      <c r="AT623" s="17" t="s">
        <v>1303</v>
      </c>
    </row>
    <row r="624" spans="2:46">
      <c r="B624" t="s">
        <v>3155</v>
      </c>
      <c r="C624" t="s">
        <v>3156</v>
      </c>
      <c r="D624" t="s">
        <v>35</v>
      </c>
      <c r="E624" t="s">
        <v>36</v>
      </c>
      <c r="F624" t="s">
        <v>4</v>
      </c>
      <c r="J624" t="s">
        <v>245</v>
      </c>
      <c r="K624" t="s">
        <v>38</v>
      </c>
      <c r="M624" t="s">
        <v>439</v>
      </c>
      <c r="N624" s="5">
        <v>41655.593634259261</v>
      </c>
      <c r="O624" s="5">
        <v>41655.579907407409</v>
      </c>
      <c r="P624" s="5"/>
      <c r="T624" t="s">
        <v>118</v>
      </c>
      <c r="X624" t="s">
        <v>191</v>
      </c>
      <c r="Y624" s="17" t="s">
        <v>1164</v>
      </c>
      <c r="AA624" t="s">
        <v>63</v>
      </c>
      <c r="AB624" t="s">
        <v>74</v>
      </c>
      <c r="AC624" s="5">
        <v>41655.579907407409</v>
      </c>
      <c r="AD624" s="5"/>
      <c r="AE624" t="s">
        <v>220</v>
      </c>
      <c r="AF624" t="s">
        <v>58</v>
      </c>
      <c r="AG624">
        <f>WEEKNUM(AD624)</f>
        <v>0</v>
      </c>
      <c r="AH624" t="s">
        <v>46</v>
      </c>
      <c r="AI624" t="s">
        <v>906</v>
      </c>
      <c r="AJ624" t="s">
        <v>1340</v>
      </c>
      <c r="AK624" s="6" t="str">
        <f t="shared" si="43"/>
        <v>x</v>
      </c>
      <c r="AL624" s="6" t="str">
        <f t="shared" si="44"/>
        <v>x</v>
      </c>
      <c r="AM624" s="6" t="str">
        <f t="shared" si="45"/>
        <v>x</v>
      </c>
      <c r="AN624" s="6" t="str">
        <f t="shared" si="46"/>
        <v>x</v>
      </c>
      <c r="AO624" t="s">
        <v>3155</v>
      </c>
      <c r="AP624" t="s">
        <v>3155</v>
      </c>
      <c r="AQ624" t="s">
        <v>46</v>
      </c>
      <c r="AR624" t="s">
        <v>906</v>
      </c>
      <c r="AS624" t="s">
        <v>1347</v>
      </c>
      <c r="AT624" s="17" t="s">
        <v>1164</v>
      </c>
    </row>
    <row r="625" spans="2:46">
      <c r="B625" t="s">
        <v>3171</v>
      </c>
      <c r="C625" t="s">
        <v>3172</v>
      </c>
      <c r="D625" t="s">
        <v>1188</v>
      </c>
      <c r="E625" t="s">
        <v>50</v>
      </c>
      <c r="F625" t="s">
        <v>4</v>
      </c>
      <c r="J625" t="s">
        <v>245</v>
      </c>
      <c r="K625" t="s">
        <v>108</v>
      </c>
      <c r="L625">
        <v>3460</v>
      </c>
      <c r="M625" t="s">
        <v>248</v>
      </c>
      <c r="N625" s="5">
        <v>41657.804791666669</v>
      </c>
      <c r="O625" s="5">
        <v>41657.438472222224</v>
      </c>
      <c r="P625" s="5">
        <v>41667.537847222222</v>
      </c>
      <c r="Q625" t="s">
        <v>133</v>
      </c>
      <c r="R625" t="s">
        <v>54</v>
      </c>
      <c r="S625" t="s">
        <v>55</v>
      </c>
      <c r="T625" t="s">
        <v>74</v>
      </c>
      <c r="U625" t="s">
        <v>417</v>
      </c>
      <c r="V625" t="s">
        <v>373</v>
      </c>
      <c r="X625" t="s">
        <v>248</v>
      </c>
      <c r="Y625" s="17" t="s">
        <v>1303</v>
      </c>
      <c r="Z625" t="s">
        <v>3170</v>
      </c>
      <c r="AA625" t="s">
        <v>219</v>
      </c>
      <c r="AB625" t="s">
        <v>74</v>
      </c>
      <c r="AC625" s="5">
        <v>41657.438472222224</v>
      </c>
      <c r="AD625" s="5">
        <v>41667.537847222222</v>
      </c>
      <c r="AE625" t="s">
        <v>45</v>
      </c>
      <c r="AF625" t="s">
        <v>45</v>
      </c>
      <c r="AG625">
        <f>WEEKNUM(AD625)</f>
        <v>5</v>
      </c>
      <c r="AH625" t="s">
        <v>46</v>
      </c>
      <c r="AI625" t="s">
        <v>903</v>
      </c>
      <c r="AJ625" t="s">
        <v>1347</v>
      </c>
      <c r="AK625" s="6" t="str">
        <f t="shared" si="43"/>
        <v>x</v>
      </c>
      <c r="AL625" s="6" t="str">
        <f t="shared" si="44"/>
        <v>x</v>
      </c>
      <c r="AM625" s="6" t="str">
        <f t="shared" si="45"/>
        <v>x</v>
      </c>
      <c r="AN625" s="6" t="str">
        <f t="shared" si="46"/>
        <v>x</v>
      </c>
      <c r="AO625" t="s">
        <v>3171</v>
      </c>
      <c r="AP625" t="s">
        <v>3171</v>
      </c>
      <c r="AQ625" t="s">
        <v>46</v>
      </c>
      <c r="AR625" t="s">
        <v>903</v>
      </c>
      <c r="AS625" t="s">
        <v>1328</v>
      </c>
      <c r="AT625" s="17" t="s">
        <v>1303</v>
      </c>
    </row>
    <row r="626" spans="2:46">
      <c r="B626" t="s">
        <v>3167</v>
      </c>
      <c r="C626" t="s">
        <v>3168</v>
      </c>
      <c r="D626" t="s">
        <v>35</v>
      </c>
      <c r="E626" t="s">
        <v>36</v>
      </c>
      <c r="F626" t="s">
        <v>4</v>
      </c>
      <c r="J626" t="s">
        <v>245</v>
      </c>
      <c r="K626" t="s">
        <v>64</v>
      </c>
      <c r="M626" t="s">
        <v>439</v>
      </c>
      <c r="N626" s="5">
        <v>41659.626238425924</v>
      </c>
      <c r="O626" s="5">
        <v>41659.499560185184</v>
      </c>
      <c r="P626" s="5"/>
      <c r="T626" t="s">
        <v>56</v>
      </c>
      <c r="X626" t="s">
        <v>319</v>
      </c>
      <c r="Y626" s="17" t="s">
        <v>1662</v>
      </c>
      <c r="AA626" t="s">
        <v>49</v>
      </c>
      <c r="AB626" t="s">
        <v>74</v>
      </c>
      <c r="AC626" s="5">
        <v>41659.499560185184</v>
      </c>
      <c r="AD626" s="5"/>
      <c r="AE626" t="s">
        <v>58</v>
      </c>
      <c r="AF626" t="s">
        <v>58</v>
      </c>
      <c r="AG626">
        <f>WEEKNUM(AD626)</f>
        <v>0</v>
      </c>
      <c r="AH626" t="s">
        <v>46</v>
      </c>
      <c r="AI626" t="s">
        <v>906</v>
      </c>
      <c r="AJ626" t="s">
        <v>1328</v>
      </c>
      <c r="AK626" s="6" t="str">
        <f t="shared" si="43"/>
        <v>x</v>
      </c>
      <c r="AL626" s="6" t="str">
        <f t="shared" si="44"/>
        <v>x</v>
      </c>
      <c r="AM626" s="6" t="str">
        <f t="shared" si="45"/>
        <v>x</v>
      </c>
      <c r="AN626" s="6" t="str">
        <f t="shared" si="46"/>
        <v>x</v>
      </c>
      <c r="AO626" t="s">
        <v>3167</v>
      </c>
      <c r="AP626" t="s">
        <v>3167</v>
      </c>
      <c r="AQ626" t="s">
        <v>46</v>
      </c>
      <c r="AR626" t="s">
        <v>906</v>
      </c>
      <c r="AS626" t="s">
        <v>1347</v>
      </c>
      <c r="AT626" s="17" t="s">
        <v>1662</v>
      </c>
    </row>
    <row r="627" spans="2:46">
      <c r="B627" t="s">
        <v>3176</v>
      </c>
      <c r="C627" t="s">
        <v>3177</v>
      </c>
      <c r="D627" t="s">
        <v>35</v>
      </c>
      <c r="E627" t="s">
        <v>36</v>
      </c>
      <c r="F627" t="s">
        <v>4</v>
      </c>
      <c r="J627" t="s">
        <v>245</v>
      </c>
      <c r="K627" t="s">
        <v>38</v>
      </c>
      <c r="M627" t="s">
        <v>246</v>
      </c>
      <c r="N627" s="5">
        <v>41662.619421296295</v>
      </c>
      <c r="O627" s="5">
        <v>41659.925671296296</v>
      </c>
      <c r="P627" s="5"/>
      <c r="T627" t="s">
        <v>109</v>
      </c>
      <c r="V627" t="s">
        <v>461</v>
      </c>
      <c r="X627" t="s">
        <v>246</v>
      </c>
      <c r="Y627" s="17" t="s">
        <v>1203</v>
      </c>
      <c r="AA627" t="s">
        <v>49</v>
      </c>
      <c r="AB627" t="s">
        <v>74</v>
      </c>
      <c r="AC627" s="5">
        <v>41659.925671296296</v>
      </c>
      <c r="AD627" s="5"/>
      <c r="AE627" t="s">
        <v>58</v>
      </c>
      <c r="AF627" t="s">
        <v>58</v>
      </c>
      <c r="AG627">
        <f>WEEKNUM(AD627)</f>
        <v>0</v>
      </c>
      <c r="AH627" t="s">
        <v>59</v>
      </c>
      <c r="AI627" t="s">
        <v>905</v>
      </c>
      <c r="AJ627" t="s">
        <v>1347</v>
      </c>
      <c r="AK627" s="6" t="str">
        <f t="shared" si="43"/>
        <v>x</v>
      </c>
      <c r="AL627" s="6" t="str">
        <f t="shared" si="44"/>
        <v>x</v>
      </c>
      <c r="AM627" s="6" t="str">
        <f t="shared" si="45"/>
        <v>x</v>
      </c>
      <c r="AN627" s="6" t="str">
        <f t="shared" si="46"/>
        <v>x</v>
      </c>
      <c r="AO627" t="s">
        <v>3176</v>
      </c>
      <c r="AP627" t="s">
        <v>3176</v>
      </c>
      <c r="AQ627" t="s">
        <v>59</v>
      </c>
      <c r="AR627" t="s">
        <v>905</v>
      </c>
      <c r="AS627" t="s">
        <v>1347</v>
      </c>
      <c r="AT627" s="17" t="s">
        <v>1203</v>
      </c>
    </row>
    <row r="628" spans="2:46">
      <c r="B628" t="s">
        <v>3267</v>
      </c>
      <c r="C628" t="s">
        <v>3268</v>
      </c>
      <c r="D628" t="s">
        <v>35</v>
      </c>
      <c r="E628" t="s">
        <v>36</v>
      </c>
      <c r="F628" t="s">
        <v>69</v>
      </c>
      <c r="J628" t="s">
        <v>304</v>
      </c>
      <c r="K628" t="s">
        <v>47</v>
      </c>
      <c r="M628" t="s">
        <v>305</v>
      </c>
      <c r="N628" s="5">
        <v>41676.639085648145</v>
      </c>
      <c r="O628" s="5">
        <v>41660.582349537035</v>
      </c>
      <c r="P628" s="5"/>
      <c r="Q628" t="s">
        <v>99</v>
      </c>
      <c r="T628" t="s">
        <v>109</v>
      </c>
      <c r="U628" t="s">
        <v>307</v>
      </c>
      <c r="V628" t="s">
        <v>81</v>
      </c>
      <c r="W628" t="s">
        <v>308</v>
      </c>
      <c r="X628" t="s">
        <v>588</v>
      </c>
      <c r="Y628" t="s">
        <v>3247</v>
      </c>
      <c r="AA628" t="s">
        <v>192</v>
      </c>
      <c r="AB628" t="s">
        <v>74</v>
      </c>
      <c r="AC628" s="5">
        <v>41660.582349537035</v>
      </c>
      <c r="AD628" s="5"/>
      <c r="AE628" t="s">
        <v>309</v>
      </c>
      <c r="AF628" t="s">
        <v>309</v>
      </c>
      <c r="AG628">
        <f>WEEKNUM(AD628)</f>
        <v>0</v>
      </c>
      <c r="AH628" t="s">
        <v>46</v>
      </c>
      <c r="AI628" t="s">
        <v>901</v>
      </c>
      <c r="AJ628" t="s">
        <v>1347</v>
      </c>
      <c r="AK628" s="6" t="str">
        <f t="shared" si="43"/>
        <v>x</v>
      </c>
      <c r="AL628" s="6" t="str">
        <f t="shared" si="44"/>
        <v>x</v>
      </c>
      <c r="AM628" s="6" t="str">
        <f t="shared" si="45"/>
        <v>x</v>
      </c>
      <c r="AN628" s="6" t="str">
        <f t="shared" si="46"/>
        <v>x</v>
      </c>
      <c r="AO628" t="s">
        <v>3267</v>
      </c>
      <c r="AP628" t="s">
        <v>3267</v>
      </c>
      <c r="AQ628" t="s">
        <v>46</v>
      </c>
      <c r="AR628" t="s">
        <v>901</v>
      </c>
      <c r="AS628" t="s">
        <v>1347</v>
      </c>
      <c r="AT628" t="s">
        <v>3247</v>
      </c>
    </row>
    <row r="629" spans="2:46">
      <c r="B629" t="s">
        <v>3182</v>
      </c>
      <c r="C629" t="s">
        <v>3183</v>
      </c>
      <c r="D629" t="s">
        <v>35</v>
      </c>
      <c r="E629" t="s">
        <v>36</v>
      </c>
      <c r="F629" t="s">
        <v>4</v>
      </c>
      <c r="J629" t="s">
        <v>245</v>
      </c>
      <c r="K629" t="s">
        <v>38</v>
      </c>
      <c r="M629" t="s">
        <v>246</v>
      </c>
      <c r="N629" s="5">
        <v>41662.609166666669</v>
      </c>
      <c r="O629" s="5">
        <v>41661.116168981483</v>
      </c>
      <c r="P629" s="5"/>
      <c r="T629" t="s">
        <v>74</v>
      </c>
      <c r="X629" t="s">
        <v>246</v>
      </c>
      <c r="Y629" s="17" t="s">
        <v>1203</v>
      </c>
      <c r="AA629" t="s">
        <v>49</v>
      </c>
      <c r="AB629" t="s">
        <v>74</v>
      </c>
      <c r="AC629" s="5">
        <v>41661.116168981483</v>
      </c>
      <c r="AD629" s="5"/>
      <c r="AE629" t="s">
        <v>58</v>
      </c>
      <c r="AF629" t="s">
        <v>58</v>
      </c>
      <c r="AG629">
        <f>WEEKNUM(AD629)</f>
        <v>0</v>
      </c>
      <c r="AH629" t="s">
        <v>46</v>
      </c>
      <c r="AI629" t="s">
        <v>906</v>
      </c>
      <c r="AJ629" t="s">
        <v>1347</v>
      </c>
      <c r="AK629" s="6" t="str">
        <f t="shared" si="43"/>
        <v>x</v>
      </c>
      <c r="AL629" s="6" t="str">
        <f t="shared" si="44"/>
        <v>x</v>
      </c>
      <c r="AM629" s="6" t="str">
        <f t="shared" si="45"/>
        <v>x</v>
      </c>
      <c r="AN629" s="6" t="str">
        <f t="shared" si="46"/>
        <v>x</v>
      </c>
      <c r="AO629" t="s">
        <v>3182</v>
      </c>
      <c r="AP629" t="s">
        <v>3182</v>
      </c>
      <c r="AQ629" t="s">
        <v>46</v>
      </c>
      <c r="AR629" t="s">
        <v>906</v>
      </c>
      <c r="AS629" t="s">
        <v>1347</v>
      </c>
      <c r="AT629" s="17" t="s">
        <v>1203</v>
      </c>
    </row>
    <row r="630" spans="2:46">
      <c r="B630" t="s">
        <v>3189</v>
      </c>
      <c r="C630" t="s">
        <v>3190</v>
      </c>
      <c r="D630" t="s">
        <v>1188</v>
      </c>
      <c r="E630" t="s">
        <v>50</v>
      </c>
      <c r="F630" t="s">
        <v>4</v>
      </c>
      <c r="J630" t="s">
        <v>245</v>
      </c>
      <c r="K630" t="s">
        <v>47</v>
      </c>
      <c r="M630" t="s">
        <v>248</v>
      </c>
      <c r="N630" s="5">
        <v>41662.605497685188</v>
      </c>
      <c r="O630" s="5">
        <v>41661.551458333335</v>
      </c>
      <c r="P630" s="5">
        <v>41663.026701388888</v>
      </c>
      <c r="Q630" t="s">
        <v>127</v>
      </c>
      <c r="R630" t="s">
        <v>54</v>
      </c>
      <c r="S630" t="s">
        <v>55</v>
      </c>
      <c r="T630" t="s">
        <v>74</v>
      </c>
      <c r="U630" t="s">
        <v>422</v>
      </c>
      <c r="X630" t="s">
        <v>248</v>
      </c>
      <c r="Y630" s="17" t="s">
        <v>1303</v>
      </c>
      <c r="Z630" t="s">
        <v>3188</v>
      </c>
      <c r="AA630" t="s">
        <v>49</v>
      </c>
      <c r="AB630" t="s">
        <v>74</v>
      </c>
      <c r="AC630" s="5">
        <v>41661.551458333335</v>
      </c>
      <c r="AD630" s="5">
        <v>41663.026701388888</v>
      </c>
      <c r="AE630" t="s">
        <v>45</v>
      </c>
      <c r="AF630" t="s">
        <v>45</v>
      </c>
      <c r="AG630">
        <f>WEEKNUM(AD630)</f>
        <v>4</v>
      </c>
      <c r="AH630" t="s">
        <v>46</v>
      </c>
      <c r="AI630" t="s">
        <v>903</v>
      </c>
      <c r="AJ630" t="s">
        <v>1347</v>
      </c>
      <c r="AK630" s="6" t="str">
        <f t="shared" si="43"/>
        <v>x</v>
      </c>
      <c r="AL630" s="6" t="str">
        <f t="shared" si="44"/>
        <v>x</v>
      </c>
      <c r="AM630" s="6" t="str">
        <f t="shared" si="45"/>
        <v>x</v>
      </c>
      <c r="AN630" s="6" t="str">
        <f t="shared" si="46"/>
        <v>x</v>
      </c>
      <c r="AO630" t="s">
        <v>3189</v>
      </c>
      <c r="AP630" t="s">
        <v>3189</v>
      </c>
      <c r="AQ630" t="s">
        <v>46</v>
      </c>
      <c r="AR630" t="s">
        <v>903</v>
      </c>
      <c r="AS630" t="s">
        <v>1549</v>
      </c>
      <c r="AT630" s="17" t="s">
        <v>1303</v>
      </c>
    </row>
    <row r="631" spans="2:46">
      <c r="B631" t="s">
        <v>3191</v>
      </c>
      <c r="C631" t="s">
        <v>3192</v>
      </c>
      <c r="D631" t="s">
        <v>35</v>
      </c>
      <c r="E631" t="s">
        <v>36</v>
      </c>
      <c r="F631" t="s">
        <v>4</v>
      </c>
      <c r="J631" t="s">
        <v>245</v>
      </c>
      <c r="K631" t="s">
        <v>47</v>
      </c>
      <c r="M631" t="s">
        <v>248</v>
      </c>
      <c r="N631" s="5">
        <v>41662.605069444442</v>
      </c>
      <c r="O631" s="5">
        <v>41661.553425925929</v>
      </c>
      <c r="P631" s="5"/>
      <c r="Q631" t="s">
        <v>127</v>
      </c>
      <c r="T631" t="s">
        <v>74</v>
      </c>
      <c r="X631" t="s">
        <v>248</v>
      </c>
      <c r="Y631" s="17" t="s">
        <v>1476</v>
      </c>
      <c r="AA631" t="s">
        <v>49</v>
      </c>
      <c r="AB631" t="s">
        <v>74</v>
      </c>
      <c r="AC631" s="5">
        <v>41661.553425925929</v>
      </c>
      <c r="AD631" s="5"/>
      <c r="AE631" t="s">
        <v>45</v>
      </c>
      <c r="AF631" t="s">
        <v>45</v>
      </c>
      <c r="AG631">
        <f>WEEKNUM(AD631)</f>
        <v>0</v>
      </c>
      <c r="AH631" t="s">
        <v>46</v>
      </c>
      <c r="AI631" t="s">
        <v>903</v>
      </c>
      <c r="AJ631" t="s">
        <v>1549</v>
      </c>
      <c r="AK631" s="6" t="str">
        <f t="shared" si="43"/>
        <v>x</v>
      </c>
      <c r="AL631" s="6" t="str">
        <f t="shared" si="44"/>
        <v>x</v>
      </c>
      <c r="AM631" s="6" t="str">
        <f t="shared" si="45"/>
        <v>x</v>
      </c>
      <c r="AN631" s="6" t="str">
        <f t="shared" si="46"/>
        <v>x</v>
      </c>
      <c r="AO631" t="s">
        <v>3191</v>
      </c>
      <c r="AP631" t="s">
        <v>3191</v>
      </c>
      <c r="AQ631" t="s">
        <v>46</v>
      </c>
      <c r="AR631" t="s">
        <v>903</v>
      </c>
      <c r="AS631" t="s">
        <v>1540</v>
      </c>
      <c r="AT631" s="17" t="s">
        <v>1476</v>
      </c>
    </row>
    <row r="632" spans="2:46">
      <c r="B632" t="s">
        <v>3193</v>
      </c>
      <c r="C632" t="s">
        <v>3194</v>
      </c>
      <c r="D632" t="s">
        <v>35</v>
      </c>
      <c r="E632" t="s">
        <v>36</v>
      </c>
      <c r="F632" t="s">
        <v>4</v>
      </c>
      <c r="J632" t="s">
        <v>37</v>
      </c>
      <c r="K632" t="s">
        <v>108</v>
      </c>
      <c r="M632" t="s">
        <v>52</v>
      </c>
      <c r="N632" s="5">
        <v>41662.598796296297</v>
      </c>
      <c r="O632" s="5">
        <v>41661.730752314812</v>
      </c>
      <c r="P632" s="5"/>
      <c r="T632" t="s">
        <v>118</v>
      </c>
      <c r="X632" t="s">
        <v>52</v>
      </c>
      <c r="Y632" s="17" t="s">
        <v>1346</v>
      </c>
      <c r="AA632" t="s">
        <v>42</v>
      </c>
      <c r="AB632" t="s">
        <v>43</v>
      </c>
      <c r="AC632" s="5">
        <v>41661.730752314812</v>
      </c>
      <c r="AD632" s="5"/>
      <c r="AE632" t="s">
        <v>45</v>
      </c>
      <c r="AF632" t="s">
        <v>44</v>
      </c>
      <c r="AG632">
        <f>WEEKNUM(AD632)</f>
        <v>0</v>
      </c>
      <c r="AH632" t="s">
        <v>46</v>
      </c>
      <c r="AI632" t="s">
        <v>903</v>
      </c>
      <c r="AJ632" t="s">
        <v>1540</v>
      </c>
      <c r="AK632" s="6" t="str">
        <f t="shared" si="43"/>
        <v>x</v>
      </c>
      <c r="AL632" s="6" t="str">
        <f t="shared" si="44"/>
        <v>x</v>
      </c>
      <c r="AM632" s="6" t="str">
        <f t="shared" si="45"/>
        <v>x</v>
      </c>
      <c r="AN632" s="6" t="str">
        <f t="shared" si="46"/>
        <v>x</v>
      </c>
      <c r="AO632" t="s">
        <v>3193</v>
      </c>
      <c r="AP632" t="s">
        <v>3193</v>
      </c>
      <c r="AQ632" t="s">
        <v>46</v>
      </c>
      <c r="AR632" t="s">
        <v>903</v>
      </c>
      <c r="AS632" t="s">
        <v>1347</v>
      </c>
      <c r="AT632" s="17" t="s">
        <v>1346</v>
      </c>
    </row>
    <row r="633" spans="2:46">
      <c r="B633" t="s">
        <v>3195</v>
      </c>
      <c r="C633" t="s">
        <v>3196</v>
      </c>
      <c r="D633" t="s">
        <v>1188</v>
      </c>
      <c r="E633" t="s">
        <v>50</v>
      </c>
      <c r="F633" t="s">
        <v>4</v>
      </c>
      <c r="J633" t="s">
        <v>245</v>
      </c>
      <c r="K633" t="s">
        <v>38</v>
      </c>
      <c r="M633" t="s">
        <v>494</v>
      </c>
      <c r="N633" s="5">
        <v>41664.495937500003</v>
      </c>
      <c r="O633" s="5">
        <v>41662.607037037036</v>
      </c>
      <c r="P633" s="5">
        <v>41664.661944444444</v>
      </c>
      <c r="Q633" t="s">
        <v>249</v>
      </c>
      <c r="R633" t="s">
        <v>54</v>
      </c>
      <c r="S633" t="s">
        <v>55</v>
      </c>
      <c r="T633" t="s">
        <v>74</v>
      </c>
      <c r="U633" t="s">
        <v>415</v>
      </c>
      <c r="X633" t="s">
        <v>494</v>
      </c>
      <c r="Y633" s="17" t="s">
        <v>1203</v>
      </c>
      <c r="Z633" t="s">
        <v>3197</v>
      </c>
      <c r="AA633" t="s">
        <v>49</v>
      </c>
      <c r="AB633" t="s">
        <v>74</v>
      </c>
      <c r="AC633" s="5">
        <v>41662.607037037036</v>
      </c>
      <c r="AD633" s="5">
        <v>41676.704212962963</v>
      </c>
      <c r="AE633" t="s">
        <v>58</v>
      </c>
      <c r="AF633" t="s">
        <v>58</v>
      </c>
      <c r="AG633">
        <f>WEEKNUM(AD633)</f>
        <v>6</v>
      </c>
      <c r="AH633" t="s">
        <v>46</v>
      </c>
      <c r="AI633" t="s">
        <v>906</v>
      </c>
      <c r="AJ633" t="s">
        <v>1347</v>
      </c>
      <c r="AK633" s="6" t="str">
        <f t="shared" si="43"/>
        <v>x</v>
      </c>
      <c r="AL633" s="6" t="str">
        <f t="shared" si="44"/>
        <v>x</v>
      </c>
      <c r="AM633" s="6" t="str">
        <f t="shared" si="45"/>
        <v>x</v>
      </c>
      <c r="AN633" s="6" t="str">
        <f t="shared" si="46"/>
        <v>x</v>
      </c>
      <c r="AO633" t="s">
        <v>3195</v>
      </c>
      <c r="AP633" t="s">
        <v>3195</v>
      </c>
      <c r="AQ633" t="s">
        <v>46</v>
      </c>
      <c r="AR633" t="s">
        <v>906</v>
      </c>
      <c r="AS633" t="s">
        <v>1347</v>
      </c>
      <c r="AT633" s="17" t="s">
        <v>1203</v>
      </c>
    </row>
    <row r="634" spans="2:46">
      <c r="B634" t="s">
        <v>3184</v>
      </c>
      <c r="C634" t="s">
        <v>3185</v>
      </c>
      <c r="D634" t="s">
        <v>35</v>
      </c>
      <c r="E634" t="s">
        <v>36</v>
      </c>
      <c r="F634" t="s">
        <v>4</v>
      </c>
      <c r="J634" t="s">
        <v>117</v>
      </c>
      <c r="K634" t="s">
        <v>64</v>
      </c>
      <c r="M634" t="s">
        <v>380</v>
      </c>
      <c r="N634" s="5">
        <v>41664.49428240741</v>
      </c>
      <c r="O634" s="5">
        <v>41663.004444444443</v>
      </c>
      <c r="P634" s="5"/>
      <c r="T634" t="s">
        <v>74</v>
      </c>
      <c r="X634" t="s">
        <v>1753</v>
      </c>
      <c r="Y634" s="17" t="s">
        <v>1203</v>
      </c>
      <c r="Z634" t="s">
        <v>3186</v>
      </c>
      <c r="AA634" t="s">
        <v>63</v>
      </c>
      <c r="AB634" t="s">
        <v>74</v>
      </c>
      <c r="AC634" s="5">
        <v>41663.004444444443</v>
      </c>
      <c r="AD634" s="5"/>
      <c r="AE634" t="s">
        <v>58</v>
      </c>
      <c r="AF634" t="s">
        <v>58</v>
      </c>
      <c r="AG634">
        <f>WEEKNUM(AD634)</f>
        <v>0</v>
      </c>
      <c r="AH634" t="s">
        <v>46</v>
      </c>
      <c r="AI634" t="s">
        <v>906</v>
      </c>
      <c r="AJ634" t="s">
        <v>1347</v>
      </c>
      <c r="AK634" s="6" t="str">
        <f t="shared" si="43"/>
        <v>x</v>
      </c>
      <c r="AL634" s="6" t="str">
        <f t="shared" si="44"/>
        <v>x</v>
      </c>
      <c r="AM634" s="6" t="str">
        <f t="shared" si="45"/>
        <v>x</v>
      </c>
      <c r="AN634" s="6" t="str">
        <f t="shared" si="46"/>
        <v>x</v>
      </c>
      <c r="AO634" t="s">
        <v>3184</v>
      </c>
      <c r="AP634" t="s">
        <v>3184</v>
      </c>
      <c r="AQ634" t="s">
        <v>46</v>
      </c>
      <c r="AR634" t="s">
        <v>906</v>
      </c>
      <c r="AS634" t="s">
        <v>1347</v>
      </c>
      <c r="AT634" s="17" t="s">
        <v>1203</v>
      </c>
    </row>
    <row r="635" spans="2:46">
      <c r="B635" t="s">
        <v>3198</v>
      </c>
      <c r="C635" t="s">
        <v>3199</v>
      </c>
      <c r="D635" t="s">
        <v>35</v>
      </c>
      <c r="E635" t="s">
        <v>36</v>
      </c>
      <c r="F635" t="s">
        <v>4</v>
      </c>
      <c r="J635" t="s">
        <v>84</v>
      </c>
      <c r="K635" t="s">
        <v>38</v>
      </c>
      <c r="M635" t="s">
        <v>321</v>
      </c>
      <c r="N635" s="5">
        <v>41667.586516203701</v>
      </c>
      <c r="O635" s="5">
        <v>41663.449745370373</v>
      </c>
      <c r="P635" s="5"/>
      <c r="T635" t="s">
        <v>118</v>
      </c>
      <c r="X635" t="s">
        <v>209</v>
      </c>
      <c r="Y635" s="17" t="s">
        <v>1164</v>
      </c>
      <c r="AA635" t="s">
        <v>49</v>
      </c>
      <c r="AB635" t="s">
        <v>74</v>
      </c>
      <c r="AC635" s="5">
        <v>41663.449745370373</v>
      </c>
      <c r="AD635" s="5"/>
      <c r="AE635" t="s">
        <v>220</v>
      </c>
      <c r="AF635" t="s">
        <v>220</v>
      </c>
      <c r="AG635">
        <f>WEEKNUM(AD635)</f>
        <v>0</v>
      </c>
      <c r="AH635" t="s">
        <v>46</v>
      </c>
      <c r="AI635" t="s">
        <v>902</v>
      </c>
      <c r="AJ635" t="s">
        <v>1347</v>
      </c>
      <c r="AK635" s="6" t="str">
        <f t="shared" si="43"/>
        <v>x</v>
      </c>
      <c r="AL635" s="6" t="str">
        <f t="shared" si="44"/>
        <v>x</v>
      </c>
      <c r="AM635" s="6" t="str">
        <f t="shared" si="45"/>
        <v>x</v>
      </c>
      <c r="AN635" s="6" t="str">
        <f t="shared" si="46"/>
        <v>x</v>
      </c>
      <c r="AO635" t="s">
        <v>3198</v>
      </c>
      <c r="AP635" t="s">
        <v>3198</v>
      </c>
      <c r="AQ635" t="s">
        <v>46</v>
      </c>
      <c r="AR635" t="s">
        <v>902</v>
      </c>
      <c r="AS635" t="s">
        <v>1323</v>
      </c>
      <c r="AT635" s="17" t="s">
        <v>1164</v>
      </c>
    </row>
    <row r="636" spans="2:46">
      <c r="B636" t="s">
        <v>3228</v>
      </c>
      <c r="C636" t="s">
        <v>3229</v>
      </c>
      <c r="D636" t="s">
        <v>35</v>
      </c>
      <c r="E636" t="s">
        <v>36</v>
      </c>
      <c r="F636" t="s">
        <v>4</v>
      </c>
      <c r="J636" t="s">
        <v>130</v>
      </c>
      <c r="K636" t="s">
        <v>64</v>
      </c>
      <c r="L636" t="s">
        <v>3120</v>
      </c>
      <c r="M636" t="s">
        <v>131</v>
      </c>
      <c r="N636" s="5">
        <v>41676.624583333331</v>
      </c>
      <c r="O636" s="5">
        <v>41663.584131944444</v>
      </c>
      <c r="P636" s="5"/>
      <c r="T636" t="s">
        <v>118</v>
      </c>
      <c r="V636" t="s">
        <v>104</v>
      </c>
      <c r="X636" t="s">
        <v>131</v>
      </c>
      <c r="Y636" s="17" t="s">
        <v>1662</v>
      </c>
      <c r="AA636" t="s">
        <v>63</v>
      </c>
      <c r="AB636" t="s">
        <v>74</v>
      </c>
      <c r="AC636" s="5">
        <v>41663.584131944444</v>
      </c>
      <c r="AD636" s="5"/>
      <c r="AE636" t="s">
        <v>58</v>
      </c>
      <c r="AF636" t="s">
        <v>58</v>
      </c>
      <c r="AG636">
        <f>WEEKNUM(AD636)</f>
        <v>0</v>
      </c>
      <c r="AH636" t="s">
        <v>46</v>
      </c>
      <c r="AI636" t="s">
        <v>906</v>
      </c>
      <c r="AJ636" t="s">
        <v>1323</v>
      </c>
      <c r="AK636" s="6" t="str">
        <f t="shared" si="43"/>
        <v>x</v>
      </c>
      <c r="AL636" s="6" t="str">
        <f t="shared" si="44"/>
        <v>x</v>
      </c>
      <c r="AM636" s="6" t="str">
        <f t="shared" si="45"/>
        <v>x</v>
      </c>
      <c r="AN636" s="6" t="str">
        <f t="shared" si="46"/>
        <v>x</v>
      </c>
      <c r="AO636" t="s">
        <v>3228</v>
      </c>
      <c r="AP636" t="s">
        <v>3228</v>
      </c>
      <c r="AQ636" t="s">
        <v>46</v>
      </c>
      <c r="AR636" t="s">
        <v>906</v>
      </c>
      <c r="AS636" t="s">
        <v>1347</v>
      </c>
      <c r="AT636" s="17" t="s">
        <v>1662</v>
      </c>
    </row>
    <row r="637" spans="2:46">
      <c r="B637" t="s">
        <v>3200</v>
      </c>
      <c r="C637" t="s">
        <v>3201</v>
      </c>
      <c r="D637" t="s">
        <v>1188</v>
      </c>
      <c r="E637" t="s">
        <v>50</v>
      </c>
      <c r="F637" t="s">
        <v>4</v>
      </c>
      <c r="J637" t="s">
        <v>245</v>
      </c>
      <c r="K637" t="s">
        <v>108</v>
      </c>
      <c r="M637" t="s">
        <v>248</v>
      </c>
      <c r="N637" s="5">
        <v>41664.493194444447</v>
      </c>
      <c r="O637" s="5">
        <v>41663.596770833334</v>
      </c>
      <c r="P637" s="5">
        <v>41667.536990740744</v>
      </c>
      <c r="Q637" t="s">
        <v>53</v>
      </c>
      <c r="R637" t="s">
        <v>54</v>
      </c>
      <c r="S637" t="s">
        <v>55</v>
      </c>
      <c r="T637" t="s">
        <v>118</v>
      </c>
      <c r="U637" t="s">
        <v>312</v>
      </c>
      <c r="V637" t="s">
        <v>373</v>
      </c>
      <c r="X637" t="s">
        <v>248</v>
      </c>
      <c r="Y637" s="17" t="s">
        <v>1303</v>
      </c>
      <c r="Z637" t="s">
        <v>3202</v>
      </c>
      <c r="AA637" t="s">
        <v>219</v>
      </c>
      <c r="AB637" t="s">
        <v>74</v>
      </c>
      <c r="AC637" s="5">
        <v>41663.596770833334</v>
      </c>
      <c r="AD637" s="5">
        <v>41667.536990740744</v>
      </c>
      <c r="AE637" t="s">
        <v>45</v>
      </c>
      <c r="AF637" t="s">
        <v>45</v>
      </c>
      <c r="AG637">
        <f>WEEKNUM(AD637)</f>
        <v>5</v>
      </c>
      <c r="AH637" t="s">
        <v>46</v>
      </c>
      <c r="AI637" t="s">
        <v>903</v>
      </c>
      <c r="AJ637" t="s">
        <v>1347</v>
      </c>
      <c r="AK637" s="6" t="str">
        <f t="shared" si="43"/>
        <v>x</v>
      </c>
      <c r="AL637" s="6" t="str">
        <f t="shared" si="44"/>
        <v>x</v>
      </c>
      <c r="AM637" s="6" t="str">
        <f t="shared" si="45"/>
        <v>x</v>
      </c>
      <c r="AN637" s="6" t="str">
        <f t="shared" si="46"/>
        <v>x</v>
      </c>
      <c r="AO637" t="s">
        <v>3200</v>
      </c>
      <c r="AP637" t="s">
        <v>3200</v>
      </c>
      <c r="AQ637" t="s">
        <v>46</v>
      </c>
      <c r="AR637" t="s">
        <v>903</v>
      </c>
      <c r="AS637" t="s">
        <v>1340</v>
      </c>
      <c r="AT637" s="17" t="s">
        <v>1303</v>
      </c>
    </row>
    <row r="638" spans="2:46">
      <c r="B638" t="s">
        <v>3230</v>
      </c>
      <c r="C638" t="s">
        <v>3231</v>
      </c>
      <c r="D638" t="s">
        <v>35</v>
      </c>
      <c r="E638" t="s">
        <v>36</v>
      </c>
      <c r="F638" t="s">
        <v>4</v>
      </c>
      <c r="J638" t="s">
        <v>245</v>
      </c>
      <c r="K638" t="s">
        <v>47</v>
      </c>
      <c r="M638" t="s">
        <v>439</v>
      </c>
      <c r="N638" s="5">
        <v>41676.647326388891</v>
      </c>
      <c r="O638" s="5">
        <v>41664.107361111113</v>
      </c>
      <c r="P638" s="5"/>
      <c r="Q638" t="s">
        <v>133</v>
      </c>
      <c r="T638" t="s">
        <v>74</v>
      </c>
      <c r="U638" t="s">
        <v>375</v>
      </c>
      <c r="X638" t="s">
        <v>1753</v>
      </c>
      <c r="Y638" s="17" t="s">
        <v>1203</v>
      </c>
      <c r="AA638" t="s">
        <v>49</v>
      </c>
      <c r="AB638" t="s">
        <v>74</v>
      </c>
      <c r="AC638" s="5">
        <v>41664.107361111113</v>
      </c>
      <c r="AD638" s="5"/>
      <c r="AE638" t="s">
        <v>58</v>
      </c>
      <c r="AF638" t="s">
        <v>58</v>
      </c>
      <c r="AG638">
        <f>WEEKNUM(AD638)</f>
        <v>0</v>
      </c>
      <c r="AH638" t="s">
        <v>59</v>
      </c>
      <c r="AI638" t="s">
        <v>906</v>
      </c>
      <c r="AJ638" t="s">
        <v>1340</v>
      </c>
      <c r="AK638" s="6" t="str">
        <f t="shared" si="43"/>
        <v>x</v>
      </c>
      <c r="AL638" s="6" t="str">
        <f t="shared" si="44"/>
        <v>x</v>
      </c>
      <c r="AM638" s="6" t="str">
        <f t="shared" si="45"/>
        <v>x</v>
      </c>
      <c r="AN638" s="6" t="str">
        <f t="shared" si="46"/>
        <v>x</v>
      </c>
      <c r="AO638" t="s">
        <v>3230</v>
      </c>
      <c r="AP638" t="s">
        <v>3230</v>
      </c>
      <c r="AQ638" t="s">
        <v>59</v>
      </c>
      <c r="AR638" t="s">
        <v>906</v>
      </c>
      <c r="AS638" t="s">
        <v>1347</v>
      </c>
      <c r="AT638" s="17" t="s">
        <v>1203</v>
      </c>
    </row>
    <row r="639" spans="2:46">
      <c r="B639" t="s">
        <v>3232</v>
      </c>
      <c r="C639" t="s">
        <v>3233</v>
      </c>
      <c r="D639" t="s">
        <v>1188</v>
      </c>
      <c r="E639" t="s">
        <v>50</v>
      </c>
      <c r="F639" t="s">
        <v>4</v>
      </c>
      <c r="J639" t="s">
        <v>117</v>
      </c>
      <c r="K639" t="s">
        <v>64</v>
      </c>
      <c r="M639" t="s">
        <v>380</v>
      </c>
      <c r="N639" s="5">
        <v>41676.648136574076</v>
      </c>
      <c r="O639" s="5">
        <v>41664.672974537039</v>
      </c>
      <c r="P639" s="5">
        <v>41677.7424537037</v>
      </c>
      <c r="Q639" t="s">
        <v>133</v>
      </c>
      <c r="R639" t="s">
        <v>54</v>
      </c>
      <c r="S639" t="s">
        <v>55</v>
      </c>
      <c r="T639" t="s">
        <v>74</v>
      </c>
      <c r="U639" t="s">
        <v>375</v>
      </c>
      <c r="V639" t="s">
        <v>1312</v>
      </c>
      <c r="X639" t="s">
        <v>246</v>
      </c>
      <c r="Y639" s="17" t="s">
        <v>1203</v>
      </c>
      <c r="AA639" t="s">
        <v>63</v>
      </c>
      <c r="AB639" t="s">
        <v>74</v>
      </c>
      <c r="AC639" s="5">
        <v>41664.672974537039</v>
      </c>
      <c r="AD639" s="5">
        <v>41677.7424537037</v>
      </c>
      <c r="AE639" t="s">
        <v>58</v>
      </c>
      <c r="AF639" t="s">
        <v>58</v>
      </c>
      <c r="AG639">
        <f>WEEKNUM(AD639)</f>
        <v>6</v>
      </c>
      <c r="AH639" t="s">
        <v>46</v>
      </c>
      <c r="AI639" t="s">
        <v>906</v>
      </c>
      <c r="AJ639" t="s">
        <v>1347</v>
      </c>
      <c r="AK639" s="6" t="str">
        <f t="shared" si="43"/>
        <v>x</v>
      </c>
      <c r="AL639" s="6" t="str">
        <f t="shared" si="44"/>
        <v>x</v>
      </c>
      <c r="AM639" s="6" t="str">
        <f t="shared" si="45"/>
        <v>x</v>
      </c>
      <c r="AN639" s="6" t="str">
        <f t="shared" si="46"/>
        <v>x</v>
      </c>
      <c r="AO639" t="s">
        <v>3232</v>
      </c>
      <c r="AP639" t="s">
        <v>3232</v>
      </c>
      <c r="AQ639" t="s">
        <v>46</v>
      </c>
      <c r="AR639" t="s">
        <v>906</v>
      </c>
      <c r="AS639" t="s">
        <v>1347</v>
      </c>
      <c r="AT639" s="17" t="s">
        <v>1203</v>
      </c>
    </row>
    <row r="640" spans="2:46">
      <c r="B640" t="s">
        <v>3234</v>
      </c>
      <c r="C640" t="s">
        <v>3235</v>
      </c>
      <c r="D640" t="s">
        <v>71</v>
      </c>
      <c r="E640" t="s">
        <v>36</v>
      </c>
      <c r="F640" t="s">
        <v>4</v>
      </c>
      <c r="J640" t="s">
        <v>117</v>
      </c>
      <c r="K640" t="s">
        <v>64</v>
      </c>
      <c r="M640" t="s">
        <v>380</v>
      </c>
      <c r="N640" s="5">
        <v>41676.648692129631</v>
      </c>
      <c r="O640" s="5">
        <v>41664.684837962966</v>
      </c>
      <c r="P640" s="5">
        <v>41677.74324074074</v>
      </c>
      <c r="Q640" t="s">
        <v>133</v>
      </c>
      <c r="R640" t="s">
        <v>54</v>
      </c>
      <c r="T640" t="s">
        <v>74</v>
      </c>
      <c r="U640" t="s">
        <v>3277</v>
      </c>
      <c r="X640" t="s">
        <v>246</v>
      </c>
      <c r="Y640" s="17" t="s">
        <v>1203</v>
      </c>
      <c r="AA640" t="s">
        <v>63</v>
      </c>
      <c r="AB640" t="s">
        <v>74</v>
      </c>
      <c r="AC640" s="5">
        <v>41664.684837962966</v>
      </c>
      <c r="AD640" s="5"/>
      <c r="AE640" t="s">
        <v>58</v>
      </c>
      <c r="AF640" t="s">
        <v>58</v>
      </c>
      <c r="AG640">
        <f>WEEKNUM(AD640)</f>
        <v>0</v>
      </c>
      <c r="AH640" t="s">
        <v>46</v>
      </c>
      <c r="AI640" t="s">
        <v>906</v>
      </c>
      <c r="AJ640" t="s">
        <v>1347</v>
      </c>
      <c r="AK640" s="6" t="str">
        <f t="shared" si="43"/>
        <v>x</v>
      </c>
      <c r="AL640" s="6" t="str">
        <f t="shared" si="44"/>
        <v>x</v>
      </c>
      <c r="AM640" s="6" t="str">
        <f t="shared" si="45"/>
        <v>x</v>
      </c>
      <c r="AN640" s="6" t="str">
        <f t="shared" si="46"/>
        <v>x</v>
      </c>
      <c r="AO640" t="s">
        <v>3234</v>
      </c>
      <c r="AP640" t="s">
        <v>3234</v>
      </c>
      <c r="AQ640" t="s">
        <v>46</v>
      </c>
      <c r="AR640" t="s">
        <v>906</v>
      </c>
      <c r="AS640" t="s">
        <v>1347</v>
      </c>
      <c r="AT640" s="17" t="s">
        <v>1203</v>
      </c>
    </row>
    <row r="641" spans="2:46">
      <c r="B641" t="s">
        <v>3236</v>
      </c>
      <c r="C641" t="s">
        <v>3237</v>
      </c>
      <c r="D641" t="s">
        <v>35</v>
      </c>
      <c r="E641" t="s">
        <v>36</v>
      </c>
      <c r="F641" t="s">
        <v>4</v>
      </c>
      <c r="J641" t="s">
        <v>37</v>
      </c>
      <c r="K641" t="s">
        <v>64</v>
      </c>
      <c r="M641" t="s">
        <v>1753</v>
      </c>
      <c r="N641" s="5">
        <v>41676.649282407408</v>
      </c>
      <c r="O641" s="5">
        <v>41664.787974537037</v>
      </c>
      <c r="P641" s="5"/>
      <c r="T641" t="s">
        <v>74</v>
      </c>
      <c r="X641" t="s">
        <v>246</v>
      </c>
      <c r="Y641" s="17" t="s">
        <v>1203</v>
      </c>
      <c r="AA641" t="s">
        <v>63</v>
      </c>
      <c r="AB641" t="s">
        <v>74</v>
      </c>
      <c r="AC641" s="5">
        <v>41664.787974537037</v>
      </c>
      <c r="AD641" s="5"/>
      <c r="AE641" t="s">
        <v>58</v>
      </c>
      <c r="AF641" t="s">
        <v>58</v>
      </c>
      <c r="AG641">
        <f>WEEKNUM(AD641)</f>
        <v>0</v>
      </c>
      <c r="AH641" t="s">
        <v>46</v>
      </c>
      <c r="AI641" t="s">
        <v>906</v>
      </c>
      <c r="AJ641" t="s">
        <v>1347</v>
      </c>
      <c r="AK641" s="6" t="str">
        <f t="shared" si="43"/>
        <v>x</v>
      </c>
      <c r="AL641" s="6" t="str">
        <f t="shared" si="44"/>
        <v>x</v>
      </c>
      <c r="AM641" s="6" t="str">
        <f t="shared" si="45"/>
        <v>x</v>
      </c>
      <c r="AN641" s="6" t="str">
        <f t="shared" si="46"/>
        <v>x</v>
      </c>
      <c r="AO641" t="s">
        <v>3236</v>
      </c>
      <c r="AP641" t="s">
        <v>3236</v>
      </c>
      <c r="AQ641" t="s">
        <v>46</v>
      </c>
      <c r="AR641" t="s">
        <v>906</v>
      </c>
      <c r="AS641" t="s">
        <v>1347</v>
      </c>
      <c r="AT641" s="17" t="s">
        <v>1203</v>
      </c>
    </row>
    <row r="642" spans="2:46">
      <c r="B642" t="s">
        <v>3216</v>
      </c>
      <c r="C642" t="s">
        <v>3217</v>
      </c>
      <c r="D642" t="s">
        <v>35</v>
      </c>
      <c r="E642" t="s">
        <v>36</v>
      </c>
      <c r="F642" t="s">
        <v>4</v>
      </c>
      <c r="J642" t="s">
        <v>117</v>
      </c>
      <c r="K642" t="s">
        <v>47</v>
      </c>
      <c r="L642" t="s">
        <v>3218</v>
      </c>
      <c r="M642" t="s">
        <v>248</v>
      </c>
      <c r="N642" s="5">
        <v>41675.745891203704</v>
      </c>
      <c r="O642" s="5">
        <v>41668.823379629626</v>
      </c>
      <c r="P642" s="5"/>
      <c r="T642" t="s">
        <v>74</v>
      </c>
      <c r="V642" t="s">
        <v>104</v>
      </c>
      <c r="X642" t="s">
        <v>39</v>
      </c>
      <c r="Y642" s="17" t="s">
        <v>1304</v>
      </c>
      <c r="AA642" t="s">
        <v>49</v>
      </c>
      <c r="AB642" t="s">
        <v>74</v>
      </c>
      <c r="AC642" s="5">
        <v>41668.823379629626</v>
      </c>
      <c r="AD642" s="5"/>
      <c r="AE642" t="s">
        <v>45</v>
      </c>
      <c r="AF642" t="s">
        <v>45</v>
      </c>
      <c r="AG642">
        <f>WEEKNUM(AD642)</f>
        <v>0</v>
      </c>
      <c r="AH642" t="s">
        <v>46</v>
      </c>
      <c r="AI642" t="s">
        <v>903</v>
      </c>
      <c r="AJ642" t="s">
        <v>1347</v>
      </c>
      <c r="AK642" s="6" t="str">
        <f t="shared" si="43"/>
        <v>x</v>
      </c>
      <c r="AL642" s="6" t="str">
        <f t="shared" si="44"/>
        <v>x</v>
      </c>
      <c r="AM642" s="6" t="str">
        <f t="shared" si="45"/>
        <v>x</v>
      </c>
      <c r="AN642" s="6" t="str">
        <f t="shared" si="46"/>
        <v>x</v>
      </c>
      <c r="AO642" t="s">
        <v>3216</v>
      </c>
      <c r="AP642" t="s">
        <v>3216</v>
      </c>
      <c r="AQ642" t="s">
        <v>46</v>
      </c>
      <c r="AR642" t="s">
        <v>903</v>
      </c>
      <c r="AS642" t="s">
        <v>1781</v>
      </c>
      <c r="AT642" s="17" t="s">
        <v>1304</v>
      </c>
    </row>
    <row r="643" spans="2:46">
      <c r="B643" t="s">
        <v>3241</v>
      </c>
      <c r="C643" t="s">
        <v>3242</v>
      </c>
      <c r="D643" t="s">
        <v>35</v>
      </c>
      <c r="E643" t="s">
        <v>36</v>
      </c>
      <c r="F643" t="s">
        <v>69</v>
      </c>
      <c r="H643" t="s">
        <v>3243</v>
      </c>
      <c r="J643" t="s">
        <v>304</v>
      </c>
      <c r="K643" t="s">
        <v>38</v>
      </c>
      <c r="L643" t="s">
        <v>3244</v>
      </c>
      <c r="M643" t="s">
        <v>305</v>
      </c>
      <c r="N643" s="5">
        <v>41676.643611111111</v>
      </c>
      <c r="O643" s="5">
        <v>41669.375868055555</v>
      </c>
      <c r="P643" s="5"/>
      <c r="Q643" t="s">
        <v>99</v>
      </c>
      <c r="T643" t="s">
        <v>109</v>
      </c>
      <c r="U643" t="s">
        <v>3245</v>
      </c>
      <c r="V643" t="s">
        <v>104</v>
      </c>
      <c r="X643" t="s">
        <v>3246</v>
      </c>
      <c r="Y643" t="s">
        <v>3247</v>
      </c>
      <c r="AA643" t="s">
        <v>42</v>
      </c>
      <c r="AB643" t="s">
        <v>74</v>
      </c>
      <c r="AC643" s="5">
        <v>41669.375868055555</v>
      </c>
      <c r="AD643" s="5"/>
      <c r="AE643" t="s">
        <v>309</v>
      </c>
      <c r="AF643" t="s">
        <v>309</v>
      </c>
      <c r="AG643">
        <f>WEEKNUM(AD643)</f>
        <v>0</v>
      </c>
      <c r="AH643" t="s">
        <v>46</v>
      </c>
      <c r="AI643" t="s">
        <v>901</v>
      </c>
      <c r="AJ643" t="s">
        <v>1781</v>
      </c>
      <c r="AK643" s="6" t="str">
        <f t="shared" si="43"/>
        <v>x</v>
      </c>
      <c r="AL643" s="6" t="str">
        <f t="shared" si="44"/>
        <v>x</v>
      </c>
      <c r="AM643" s="6" t="str">
        <f t="shared" si="45"/>
        <v>x</v>
      </c>
      <c r="AN643" s="6" t="str">
        <f t="shared" si="46"/>
        <v>x</v>
      </c>
      <c r="AO643" t="s">
        <v>3241</v>
      </c>
      <c r="AP643" t="s">
        <v>3241</v>
      </c>
      <c r="AQ643" t="s">
        <v>46</v>
      </c>
      <c r="AR643" t="s">
        <v>901</v>
      </c>
      <c r="AS643" t="s">
        <v>1347</v>
      </c>
      <c r="AT643" t="s">
        <v>3247</v>
      </c>
    </row>
    <row r="644" spans="2:46">
      <c r="B644" t="s">
        <v>3205</v>
      </c>
      <c r="C644" t="s">
        <v>3206</v>
      </c>
      <c r="D644" t="s">
        <v>71</v>
      </c>
      <c r="E644" t="s">
        <v>68</v>
      </c>
      <c r="F644" t="s">
        <v>4</v>
      </c>
      <c r="J644" t="s">
        <v>245</v>
      </c>
      <c r="K644" t="s">
        <v>38</v>
      </c>
      <c r="M644" t="s">
        <v>128</v>
      </c>
      <c r="N644" s="5">
        <v>41674.687476851854</v>
      </c>
      <c r="O644" s="5">
        <v>41669.536736111113</v>
      </c>
      <c r="P644" s="5">
        <v>41674.674166666664</v>
      </c>
      <c r="Q644" t="s">
        <v>99</v>
      </c>
      <c r="R644" t="s">
        <v>54</v>
      </c>
      <c r="T644" t="s">
        <v>109</v>
      </c>
      <c r="U644" t="s">
        <v>320</v>
      </c>
      <c r="X644" t="s">
        <v>248</v>
      </c>
      <c r="Y644" s="17" t="s">
        <v>1309</v>
      </c>
      <c r="Z644" t="s">
        <v>3207</v>
      </c>
      <c r="AA644" t="s">
        <v>42</v>
      </c>
      <c r="AB644" t="s">
        <v>74</v>
      </c>
      <c r="AC644" s="5">
        <v>41669.536736111113</v>
      </c>
      <c r="AD644" s="5"/>
      <c r="AE644" t="s">
        <v>45</v>
      </c>
      <c r="AF644" t="s">
        <v>58</v>
      </c>
      <c r="AG644">
        <f>WEEKNUM(AD644)</f>
        <v>0</v>
      </c>
      <c r="AH644" t="s">
        <v>46</v>
      </c>
      <c r="AI644" t="s">
        <v>906</v>
      </c>
      <c r="AJ644" t="s">
        <v>1347</v>
      </c>
      <c r="AK644" s="6" t="str">
        <f t="shared" ref="AK644:AK657" si="47">IF(ISERROR(MATCH(AO644,AP644,0)),"ERROR","x")</f>
        <v>x</v>
      </c>
      <c r="AL644" s="6" t="str">
        <f t="shared" ref="AL644:AL657" si="48">IF(ISERROR(MATCH(AH644,AQ644,0)),"ERROR","x")</f>
        <v>x</v>
      </c>
      <c r="AM644" s="6" t="str">
        <f t="shared" ref="AM644:AM657" si="49">IF(ISERROR(MATCH(Y644,AT644,0)),"ERROR","x")</f>
        <v>x</v>
      </c>
      <c r="AN644" s="6" t="str">
        <f t="shared" ref="AN644:AN657" si="50">IF(ISERROR(MATCH(AI644,AR644,0)),"ERROR","x")</f>
        <v>x</v>
      </c>
      <c r="AO644" t="s">
        <v>3205</v>
      </c>
      <c r="AP644" t="s">
        <v>3205</v>
      </c>
      <c r="AQ644" t="s">
        <v>46</v>
      </c>
      <c r="AR644" t="s">
        <v>906</v>
      </c>
      <c r="AS644" t="s">
        <v>1347</v>
      </c>
      <c r="AT644" s="17" t="s">
        <v>1309</v>
      </c>
    </row>
    <row r="645" spans="2:46">
      <c r="B645" t="s">
        <v>3208</v>
      </c>
      <c r="C645" t="s">
        <v>3209</v>
      </c>
      <c r="D645" t="s">
        <v>1188</v>
      </c>
      <c r="E645" t="s">
        <v>50</v>
      </c>
      <c r="F645" t="s">
        <v>4</v>
      </c>
      <c r="I645" t="s">
        <v>3210</v>
      </c>
      <c r="J645" t="s">
        <v>245</v>
      </c>
      <c r="K645" t="s">
        <v>38</v>
      </c>
      <c r="M645" t="s">
        <v>1753</v>
      </c>
      <c r="N645" s="5">
        <v>41674.686990740738</v>
      </c>
      <c r="O645" s="5">
        <v>41669.711585648147</v>
      </c>
      <c r="P645" s="5">
        <v>41677.468460648146</v>
      </c>
      <c r="Q645" t="s">
        <v>133</v>
      </c>
      <c r="R645" t="s">
        <v>54</v>
      </c>
      <c r="S645" t="s">
        <v>55</v>
      </c>
      <c r="T645" t="s">
        <v>74</v>
      </c>
      <c r="U645" t="s">
        <v>320</v>
      </c>
      <c r="V645" t="s">
        <v>104</v>
      </c>
      <c r="X645" t="s">
        <v>248</v>
      </c>
      <c r="Y645" s="17" t="s">
        <v>1309</v>
      </c>
      <c r="Z645" t="s">
        <v>3207</v>
      </c>
      <c r="AA645" t="s">
        <v>219</v>
      </c>
      <c r="AB645" t="s">
        <v>74</v>
      </c>
      <c r="AC645" s="5">
        <v>41669.711585648147</v>
      </c>
      <c r="AD645" s="5">
        <v>41677.468460648146</v>
      </c>
      <c r="AE645" t="s">
        <v>45</v>
      </c>
      <c r="AF645" t="s">
        <v>58</v>
      </c>
      <c r="AG645">
        <f>WEEKNUM(AD645)</f>
        <v>6</v>
      </c>
      <c r="AH645" t="s">
        <v>46</v>
      </c>
      <c r="AI645" t="s">
        <v>906</v>
      </c>
      <c r="AJ645" t="s">
        <v>1347</v>
      </c>
      <c r="AK645" s="6" t="str">
        <f t="shared" si="47"/>
        <v>x</v>
      </c>
      <c r="AL645" s="6" t="str">
        <f t="shared" si="48"/>
        <v>x</v>
      </c>
      <c r="AM645" s="6" t="str">
        <f t="shared" si="49"/>
        <v>x</v>
      </c>
      <c r="AN645" s="6" t="str">
        <f t="shared" si="50"/>
        <v>x</v>
      </c>
      <c r="AO645" t="s">
        <v>3208</v>
      </c>
      <c r="AP645" t="s">
        <v>3208</v>
      </c>
      <c r="AQ645" t="s">
        <v>46</v>
      </c>
      <c r="AR645" t="s">
        <v>906</v>
      </c>
      <c r="AS645" t="s">
        <v>1347</v>
      </c>
      <c r="AT645" s="17" t="s">
        <v>1309</v>
      </c>
    </row>
    <row r="646" spans="2:46">
      <c r="B646" t="s">
        <v>3211</v>
      </c>
      <c r="C646" t="s">
        <v>3212</v>
      </c>
      <c r="D646" t="s">
        <v>1188</v>
      </c>
      <c r="E646" t="s">
        <v>50</v>
      </c>
      <c r="F646" t="s">
        <v>4</v>
      </c>
      <c r="G646" t="s">
        <v>170</v>
      </c>
      <c r="J646" t="s">
        <v>37</v>
      </c>
      <c r="K646" t="s">
        <v>47</v>
      </c>
      <c r="M646" t="s">
        <v>95</v>
      </c>
      <c r="N646" s="5">
        <v>41670.446030092593</v>
      </c>
      <c r="O646" s="5">
        <v>41670.43644675926</v>
      </c>
      <c r="P646" s="5">
        <v>41678.843576388892</v>
      </c>
      <c r="Q646" t="s">
        <v>133</v>
      </c>
      <c r="R646" t="s">
        <v>54</v>
      </c>
      <c r="S646" t="s">
        <v>55</v>
      </c>
      <c r="T646" t="s">
        <v>56</v>
      </c>
      <c r="U646" t="s">
        <v>165</v>
      </c>
      <c r="X646" t="s">
        <v>95</v>
      </c>
      <c r="Y646" s="17" t="s">
        <v>1309</v>
      </c>
      <c r="Z646">
        <v>12004</v>
      </c>
      <c r="AA646" t="s">
        <v>49</v>
      </c>
      <c r="AB646" t="s">
        <v>56</v>
      </c>
      <c r="AC646" s="5">
        <v>41670.43644675926</v>
      </c>
      <c r="AD646" s="5">
        <v>41678.843576388892</v>
      </c>
      <c r="AE646" t="s">
        <v>58</v>
      </c>
      <c r="AF646" t="s">
        <v>58</v>
      </c>
      <c r="AG646">
        <f>WEEKNUM(AD646)</f>
        <v>6</v>
      </c>
      <c r="AH646" t="s">
        <v>46</v>
      </c>
      <c r="AI646" t="s">
        <v>56</v>
      </c>
      <c r="AJ646" t="s">
        <v>1347</v>
      </c>
      <c r="AK646" s="6" t="str">
        <f t="shared" si="47"/>
        <v>x</v>
      </c>
      <c r="AL646" s="6" t="str">
        <f t="shared" si="48"/>
        <v>x</v>
      </c>
      <c r="AM646" s="6" t="str">
        <f t="shared" si="49"/>
        <v>x</v>
      </c>
      <c r="AN646" s="6" t="str">
        <f t="shared" si="50"/>
        <v>x</v>
      </c>
      <c r="AO646" t="s">
        <v>3211</v>
      </c>
      <c r="AP646" t="s">
        <v>3211</v>
      </c>
      <c r="AQ646" t="s">
        <v>46</v>
      </c>
      <c r="AR646" t="s">
        <v>56</v>
      </c>
      <c r="AS646" t="s">
        <v>1347</v>
      </c>
      <c r="AT646" s="17" t="s">
        <v>1309</v>
      </c>
    </row>
    <row r="647" spans="2:46">
      <c r="B647" t="s">
        <v>3248</v>
      </c>
      <c r="C647" t="s">
        <v>3249</v>
      </c>
      <c r="D647" t="s">
        <v>35</v>
      </c>
      <c r="E647" t="s">
        <v>36</v>
      </c>
      <c r="F647" t="s">
        <v>4</v>
      </c>
      <c r="J647" t="s">
        <v>117</v>
      </c>
      <c r="K647" t="s">
        <v>47</v>
      </c>
      <c r="M647" t="s">
        <v>494</v>
      </c>
      <c r="N647" s="5">
        <v>41676.649733796294</v>
      </c>
      <c r="O647" s="5">
        <v>41670.713391203702</v>
      </c>
      <c r="P647" s="5"/>
      <c r="Q647" t="s">
        <v>133</v>
      </c>
      <c r="T647" t="s">
        <v>74</v>
      </c>
      <c r="X647" t="s">
        <v>494</v>
      </c>
      <c r="Y647" s="17" t="s">
        <v>1203</v>
      </c>
      <c r="AA647" t="s">
        <v>63</v>
      </c>
      <c r="AB647" t="s">
        <v>74</v>
      </c>
      <c r="AC647" s="5">
        <v>41670.713391203702</v>
      </c>
      <c r="AD647" s="5"/>
      <c r="AE647" t="s">
        <v>58</v>
      </c>
      <c r="AF647" t="s">
        <v>58</v>
      </c>
      <c r="AG647">
        <f>WEEKNUM(AD647)</f>
        <v>0</v>
      </c>
      <c r="AH647" t="s">
        <v>46</v>
      </c>
      <c r="AI647" t="s">
        <v>906</v>
      </c>
      <c r="AJ647" t="s">
        <v>1347</v>
      </c>
      <c r="AK647" s="6" t="str">
        <f t="shared" si="47"/>
        <v>x</v>
      </c>
      <c r="AL647" s="6" t="str">
        <f t="shared" si="48"/>
        <v>x</v>
      </c>
      <c r="AM647" s="6" t="str">
        <f t="shared" si="49"/>
        <v>x</v>
      </c>
      <c r="AN647" s="6" t="str">
        <f t="shared" si="50"/>
        <v>x</v>
      </c>
      <c r="AO647" t="s">
        <v>3248</v>
      </c>
      <c r="AP647" t="s">
        <v>3248</v>
      </c>
      <c r="AQ647" t="s">
        <v>46</v>
      </c>
      <c r="AR647" t="s">
        <v>906</v>
      </c>
      <c r="AS647" t="s">
        <v>1347</v>
      </c>
      <c r="AT647" s="17" t="s">
        <v>1203</v>
      </c>
    </row>
    <row r="648" spans="2:46">
      <c r="B648" t="s">
        <v>3269</v>
      </c>
      <c r="C648" t="s">
        <v>3270</v>
      </c>
      <c r="D648" t="s">
        <v>35</v>
      </c>
      <c r="E648" t="s">
        <v>36</v>
      </c>
      <c r="F648" t="s">
        <v>69</v>
      </c>
      <c r="J648" t="s">
        <v>304</v>
      </c>
      <c r="K648" t="s">
        <v>108</v>
      </c>
      <c r="M648" t="s">
        <v>305</v>
      </c>
      <c r="N648" s="5">
        <v>41676.604386574072</v>
      </c>
      <c r="O648" s="5">
        <v>41674.28837962963</v>
      </c>
      <c r="P648" s="5"/>
      <c r="Q648" t="s">
        <v>99</v>
      </c>
      <c r="T648" t="s">
        <v>109</v>
      </c>
      <c r="U648" t="s">
        <v>307</v>
      </c>
      <c r="V648" t="s">
        <v>104</v>
      </c>
      <c r="W648" t="s">
        <v>308</v>
      </c>
      <c r="X648" t="s">
        <v>588</v>
      </c>
      <c r="Y648" t="s">
        <v>3247</v>
      </c>
      <c r="AA648" t="s">
        <v>42</v>
      </c>
      <c r="AB648" t="s">
        <v>74</v>
      </c>
      <c r="AC648" s="5">
        <v>41674.28837962963</v>
      </c>
      <c r="AD648" s="5"/>
      <c r="AE648" t="s">
        <v>309</v>
      </c>
      <c r="AF648" t="s">
        <v>309</v>
      </c>
      <c r="AG648">
        <f>WEEKNUM(AD648)</f>
        <v>0</v>
      </c>
      <c r="AH648" t="s">
        <v>46</v>
      </c>
      <c r="AI648" t="s">
        <v>901</v>
      </c>
      <c r="AJ648" t="s">
        <v>1347</v>
      </c>
      <c r="AK648" s="6" t="str">
        <f t="shared" si="47"/>
        <v>x</v>
      </c>
      <c r="AL648" s="6" t="str">
        <f t="shared" si="48"/>
        <v>x</v>
      </c>
      <c r="AM648" s="6" t="str">
        <f t="shared" si="49"/>
        <v>x</v>
      </c>
      <c r="AN648" s="6" t="str">
        <f t="shared" si="50"/>
        <v>x</v>
      </c>
      <c r="AO648" t="s">
        <v>3269</v>
      </c>
      <c r="AP648" t="s">
        <v>3269</v>
      </c>
      <c r="AQ648" t="s">
        <v>46</v>
      </c>
      <c r="AR648" t="s">
        <v>901</v>
      </c>
      <c r="AS648" t="s">
        <v>1347</v>
      </c>
      <c r="AT648" t="s">
        <v>3247</v>
      </c>
    </row>
    <row r="649" spans="2:46">
      <c r="B649" t="s">
        <v>3271</v>
      </c>
      <c r="C649" t="s">
        <v>3272</v>
      </c>
      <c r="D649" t="s">
        <v>35</v>
      </c>
      <c r="E649" t="s">
        <v>36</v>
      </c>
      <c r="F649" t="s">
        <v>69</v>
      </c>
      <c r="J649" t="s">
        <v>304</v>
      </c>
      <c r="K649" t="s">
        <v>108</v>
      </c>
      <c r="M649" t="s">
        <v>305</v>
      </c>
      <c r="N649" s="5">
        <v>41676.60596064815</v>
      </c>
      <c r="O649" s="5">
        <v>41674.300636574073</v>
      </c>
      <c r="P649" s="5"/>
      <c r="Q649" t="s">
        <v>99</v>
      </c>
      <c r="T649" t="s">
        <v>40</v>
      </c>
      <c r="U649" t="s">
        <v>307</v>
      </c>
      <c r="V649" t="s">
        <v>104</v>
      </c>
      <c r="W649" t="s">
        <v>308</v>
      </c>
      <c r="X649" t="s">
        <v>588</v>
      </c>
      <c r="Y649" t="s">
        <v>3247</v>
      </c>
      <c r="AA649" t="s">
        <v>49</v>
      </c>
      <c r="AB649" t="s">
        <v>74</v>
      </c>
      <c r="AC649" s="5">
        <v>41674.300636574073</v>
      </c>
      <c r="AD649" s="5"/>
      <c r="AE649" t="s">
        <v>309</v>
      </c>
      <c r="AF649" t="s">
        <v>309</v>
      </c>
      <c r="AG649">
        <f>WEEKNUM(AD649)</f>
        <v>0</v>
      </c>
      <c r="AH649" t="s">
        <v>46</v>
      </c>
      <c r="AI649" t="s">
        <v>901</v>
      </c>
      <c r="AJ649" t="s">
        <v>1347</v>
      </c>
      <c r="AK649" s="6" t="str">
        <f t="shared" si="47"/>
        <v>x</v>
      </c>
      <c r="AL649" s="6" t="str">
        <f t="shared" si="48"/>
        <v>x</v>
      </c>
      <c r="AM649" s="6" t="str">
        <f t="shared" si="49"/>
        <v>x</v>
      </c>
      <c r="AN649" s="6" t="str">
        <f t="shared" si="50"/>
        <v>x</v>
      </c>
      <c r="AO649" t="s">
        <v>3271</v>
      </c>
      <c r="AP649" t="s">
        <v>3271</v>
      </c>
      <c r="AQ649" t="s">
        <v>46</v>
      </c>
      <c r="AR649" t="s">
        <v>901</v>
      </c>
      <c r="AS649" t="s">
        <v>1347</v>
      </c>
      <c r="AT649" t="s">
        <v>3247</v>
      </c>
    </row>
    <row r="650" spans="2:46">
      <c r="B650" t="s">
        <v>3250</v>
      </c>
      <c r="C650" t="s">
        <v>3251</v>
      </c>
      <c r="D650" t="s">
        <v>35</v>
      </c>
      <c r="E650" t="s">
        <v>36</v>
      </c>
      <c r="F650" t="s">
        <v>4</v>
      </c>
      <c r="H650" t="s">
        <v>3252</v>
      </c>
      <c r="J650" t="s">
        <v>117</v>
      </c>
      <c r="K650" t="s">
        <v>47</v>
      </c>
      <c r="M650" t="s">
        <v>1753</v>
      </c>
      <c r="N650" s="5">
        <v>41676.646527777775</v>
      </c>
      <c r="O650" s="5">
        <v>41674.429930555554</v>
      </c>
      <c r="P650" s="5"/>
      <c r="Q650" t="s">
        <v>61</v>
      </c>
      <c r="T650" t="s">
        <v>74</v>
      </c>
      <c r="X650" t="s">
        <v>1753</v>
      </c>
      <c r="Y650" s="17" t="s">
        <v>1203</v>
      </c>
      <c r="AA650" t="s">
        <v>49</v>
      </c>
      <c r="AB650" t="s">
        <v>74</v>
      </c>
      <c r="AC650" s="5">
        <v>41674.429930555554</v>
      </c>
      <c r="AD650" s="5"/>
      <c r="AE650" t="s">
        <v>58</v>
      </c>
      <c r="AF650" t="s">
        <v>58</v>
      </c>
      <c r="AG650">
        <f>WEEKNUM(AD650)</f>
        <v>0</v>
      </c>
      <c r="AH650" t="s">
        <v>59</v>
      </c>
      <c r="AI650" t="s">
        <v>906</v>
      </c>
      <c r="AJ650" t="s">
        <v>1347</v>
      </c>
      <c r="AK650" s="6" t="str">
        <f t="shared" si="47"/>
        <v>x</v>
      </c>
      <c r="AL650" s="6" t="str">
        <f t="shared" si="48"/>
        <v>x</v>
      </c>
      <c r="AM650" s="6" t="str">
        <f t="shared" si="49"/>
        <v>x</v>
      </c>
      <c r="AN650" s="6" t="str">
        <f t="shared" si="50"/>
        <v>x</v>
      </c>
      <c r="AO650" t="s">
        <v>3250</v>
      </c>
      <c r="AP650" t="s">
        <v>3250</v>
      </c>
      <c r="AQ650" t="s">
        <v>59</v>
      </c>
      <c r="AR650" t="s">
        <v>906</v>
      </c>
      <c r="AS650" t="s">
        <v>1347</v>
      </c>
      <c r="AT650" s="17" t="s">
        <v>1203</v>
      </c>
    </row>
    <row r="651" spans="2:46">
      <c r="B651" t="s">
        <v>3219</v>
      </c>
      <c r="C651" t="s">
        <v>3220</v>
      </c>
      <c r="D651" t="s">
        <v>35</v>
      </c>
      <c r="E651" t="s">
        <v>83</v>
      </c>
      <c r="F651" t="s">
        <v>4</v>
      </c>
      <c r="J651" t="s">
        <v>245</v>
      </c>
      <c r="K651" t="s">
        <v>38</v>
      </c>
      <c r="M651" t="s">
        <v>248</v>
      </c>
      <c r="N651" s="5">
        <v>41675.737453703703</v>
      </c>
      <c r="O651" s="5">
        <v>41674.458993055552</v>
      </c>
      <c r="P651" s="5"/>
      <c r="Q651" t="s">
        <v>133</v>
      </c>
      <c r="T651" t="s">
        <v>74</v>
      </c>
      <c r="V651" t="s">
        <v>373</v>
      </c>
      <c r="X651" t="s">
        <v>248</v>
      </c>
      <c r="Y651" s="17" t="s">
        <v>1304</v>
      </c>
      <c r="AA651" t="s">
        <v>49</v>
      </c>
      <c r="AB651" t="s">
        <v>74</v>
      </c>
      <c r="AC651" s="5">
        <v>41674.458993055552</v>
      </c>
      <c r="AD651" s="5"/>
      <c r="AE651" t="s">
        <v>45</v>
      </c>
      <c r="AF651" t="s">
        <v>45</v>
      </c>
      <c r="AG651">
        <f>WEEKNUM(AD651)</f>
        <v>0</v>
      </c>
      <c r="AH651" t="s">
        <v>46</v>
      </c>
      <c r="AI651" t="s">
        <v>906</v>
      </c>
      <c r="AJ651" t="s">
        <v>1347</v>
      </c>
      <c r="AK651" s="6" t="str">
        <f t="shared" si="47"/>
        <v>x</v>
      </c>
      <c r="AL651" s="6" t="str">
        <f t="shared" si="48"/>
        <v>x</v>
      </c>
      <c r="AM651" s="6" t="str">
        <f t="shared" si="49"/>
        <v>x</v>
      </c>
      <c r="AN651" s="6" t="str">
        <f t="shared" si="50"/>
        <v>x</v>
      </c>
      <c r="AO651" t="s">
        <v>3219</v>
      </c>
      <c r="AP651" t="s">
        <v>3219</v>
      </c>
      <c r="AQ651" t="s">
        <v>46</v>
      </c>
      <c r="AR651" t="s">
        <v>906</v>
      </c>
      <c r="AS651" t="s">
        <v>1347</v>
      </c>
      <c r="AT651" s="17" t="s">
        <v>1304</v>
      </c>
    </row>
    <row r="652" spans="2:46">
      <c r="B652" t="s">
        <v>3273</v>
      </c>
      <c r="C652" t="s">
        <v>3274</v>
      </c>
      <c r="D652" t="s">
        <v>35</v>
      </c>
      <c r="E652" t="s">
        <v>36</v>
      </c>
      <c r="F652" t="s">
        <v>69</v>
      </c>
      <c r="J652" t="s">
        <v>304</v>
      </c>
      <c r="K652" t="s">
        <v>108</v>
      </c>
      <c r="M652" t="s">
        <v>305</v>
      </c>
      <c r="N652" s="5">
        <v>41676.610405092593</v>
      </c>
      <c r="O652" s="5">
        <v>41674.545949074076</v>
      </c>
      <c r="P652" s="5"/>
      <c r="Q652" t="s">
        <v>99</v>
      </c>
      <c r="T652" t="s">
        <v>40</v>
      </c>
      <c r="U652" t="s">
        <v>307</v>
      </c>
      <c r="V652" t="s">
        <v>104</v>
      </c>
      <c r="W652" t="s">
        <v>308</v>
      </c>
      <c r="X652" t="s">
        <v>588</v>
      </c>
      <c r="Y652" t="s">
        <v>3247</v>
      </c>
      <c r="AA652" t="s">
        <v>49</v>
      </c>
      <c r="AB652" t="s">
        <v>74</v>
      </c>
      <c r="AC652" s="5">
        <v>41674.545949074076</v>
      </c>
      <c r="AD652" s="5"/>
      <c r="AE652" t="s">
        <v>309</v>
      </c>
      <c r="AF652" t="s">
        <v>309</v>
      </c>
      <c r="AG652">
        <f>WEEKNUM(AD652)</f>
        <v>0</v>
      </c>
      <c r="AH652" t="s">
        <v>46</v>
      </c>
      <c r="AI652" t="s">
        <v>901</v>
      </c>
      <c r="AJ652" t="s">
        <v>1347</v>
      </c>
      <c r="AK652" s="6" t="str">
        <f t="shared" si="47"/>
        <v>x</v>
      </c>
      <c r="AL652" s="6" t="str">
        <f t="shared" si="48"/>
        <v>x</v>
      </c>
      <c r="AM652" s="6" t="str">
        <f t="shared" si="49"/>
        <v>x</v>
      </c>
      <c r="AN652" s="6" t="str">
        <f t="shared" si="50"/>
        <v>x</v>
      </c>
      <c r="AO652" t="s">
        <v>3273</v>
      </c>
      <c r="AP652" t="s">
        <v>3273</v>
      </c>
      <c r="AQ652" t="s">
        <v>46</v>
      </c>
      <c r="AR652" t="s">
        <v>901</v>
      </c>
      <c r="AS652" t="s">
        <v>1347</v>
      </c>
      <c r="AT652" t="s">
        <v>3247</v>
      </c>
    </row>
    <row r="653" spans="2:46">
      <c r="B653" t="s">
        <v>3275</v>
      </c>
      <c r="C653" t="s">
        <v>3276</v>
      </c>
      <c r="D653" t="s">
        <v>35</v>
      </c>
      <c r="E653" t="s">
        <v>36</v>
      </c>
      <c r="F653" t="s">
        <v>69</v>
      </c>
      <c r="J653" t="s">
        <v>304</v>
      </c>
      <c r="K653" t="s">
        <v>108</v>
      </c>
      <c r="M653" t="s">
        <v>305</v>
      </c>
      <c r="N653" s="5">
        <v>41676.613136574073</v>
      </c>
      <c r="O653" s="5">
        <v>41675.404872685183</v>
      </c>
      <c r="P653" s="5"/>
      <c r="Q653" t="s">
        <v>99</v>
      </c>
      <c r="T653" t="s">
        <v>109</v>
      </c>
      <c r="U653" t="s">
        <v>307</v>
      </c>
      <c r="V653" t="s">
        <v>104</v>
      </c>
      <c r="W653" t="s">
        <v>308</v>
      </c>
      <c r="X653" t="s">
        <v>588</v>
      </c>
      <c r="Y653" t="s">
        <v>3247</v>
      </c>
      <c r="AA653" t="s">
        <v>49</v>
      </c>
      <c r="AB653" t="s">
        <v>74</v>
      </c>
      <c r="AC653" s="5">
        <v>41675.404872685183</v>
      </c>
      <c r="AD653" s="5"/>
      <c r="AE653" t="s">
        <v>309</v>
      </c>
      <c r="AF653" t="s">
        <v>309</v>
      </c>
      <c r="AG653">
        <f>WEEKNUM(AD653)</f>
        <v>0</v>
      </c>
      <c r="AH653" t="s">
        <v>46</v>
      </c>
      <c r="AI653" t="s">
        <v>901</v>
      </c>
      <c r="AJ653" t="s">
        <v>1347</v>
      </c>
      <c r="AK653" s="6" t="str">
        <f t="shared" si="47"/>
        <v>x</v>
      </c>
      <c r="AL653" s="6" t="str">
        <f t="shared" si="48"/>
        <v>x</v>
      </c>
      <c r="AM653" s="6" t="str">
        <f t="shared" si="49"/>
        <v>x</v>
      </c>
      <c r="AN653" s="6" t="str">
        <f t="shared" si="50"/>
        <v>x</v>
      </c>
      <c r="AO653" t="s">
        <v>3275</v>
      </c>
      <c r="AP653" t="s">
        <v>3275</v>
      </c>
      <c r="AQ653" t="s">
        <v>46</v>
      </c>
      <c r="AR653" t="s">
        <v>901</v>
      </c>
      <c r="AS653" t="s">
        <v>1347</v>
      </c>
      <c r="AT653" t="s">
        <v>3247</v>
      </c>
    </row>
    <row r="654" spans="2:46">
      <c r="B654" t="s">
        <v>3213</v>
      </c>
      <c r="C654" t="s">
        <v>3214</v>
      </c>
      <c r="D654" t="s">
        <v>35</v>
      </c>
      <c r="E654" t="s">
        <v>36</v>
      </c>
      <c r="F654" t="s">
        <v>4</v>
      </c>
      <c r="I654" t="s">
        <v>3215</v>
      </c>
      <c r="J654" t="s">
        <v>245</v>
      </c>
      <c r="K654" t="s">
        <v>108</v>
      </c>
      <c r="M654" t="s">
        <v>131</v>
      </c>
      <c r="N654" s="5">
        <v>41675.728738425925</v>
      </c>
      <c r="O654" s="5">
        <v>41675.536145833335</v>
      </c>
      <c r="P654" s="5"/>
      <c r="T654" t="s">
        <v>109</v>
      </c>
      <c r="V654" t="s">
        <v>104</v>
      </c>
      <c r="X654" t="s">
        <v>243</v>
      </c>
      <c r="Y654" s="17" t="s">
        <v>1309</v>
      </c>
      <c r="AA654" t="s">
        <v>219</v>
      </c>
      <c r="AB654" t="s">
        <v>74</v>
      </c>
      <c r="AC654" s="5">
        <v>41675.536145833335</v>
      </c>
      <c r="AD654" s="5"/>
      <c r="AE654" t="s">
        <v>58</v>
      </c>
      <c r="AF654" t="s">
        <v>58</v>
      </c>
      <c r="AG654">
        <f>WEEKNUM(AD654)</f>
        <v>0</v>
      </c>
      <c r="AH654" t="s">
        <v>46</v>
      </c>
      <c r="AI654" t="s">
        <v>906</v>
      </c>
      <c r="AJ654" t="s">
        <v>1347</v>
      </c>
      <c r="AK654" s="6" t="str">
        <f t="shared" si="47"/>
        <v>x</v>
      </c>
      <c r="AL654" s="6" t="str">
        <f t="shared" si="48"/>
        <v>x</v>
      </c>
      <c r="AM654" s="6" t="str">
        <f t="shared" si="49"/>
        <v>x</v>
      </c>
      <c r="AN654" s="6" t="str">
        <f t="shared" si="50"/>
        <v>x</v>
      </c>
      <c r="AO654" t="s">
        <v>3213</v>
      </c>
      <c r="AP654" t="s">
        <v>3213</v>
      </c>
      <c r="AQ654" t="s">
        <v>46</v>
      </c>
      <c r="AR654" t="s">
        <v>906</v>
      </c>
      <c r="AS654" t="s">
        <v>1347</v>
      </c>
      <c r="AT654" s="17" t="s">
        <v>1309</v>
      </c>
    </row>
    <row r="655" spans="2:46">
      <c r="B655" t="s">
        <v>3253</v>
      </c>
      <c r="C655" t="s">
        <v>3254</v>
      </c>
      <c r="D655" t="s">
        <v>67</v>
      </c>
      <c r="E655" t="s">
        <v>83</v>
      </c>
      <c r="F655" t="s">
        <v>4</v>
      </c>
      <c r="I655" t="s">
        <v>1786</v>
      </c>
      <c r="J655" t="s">
        <v>37</v>
      </c>
      <c r="K655" t="s">
        <v>108</v>
      </c>
      <c r="M655" t="s">
        <v>98</v>
      </c>
      <c r="N655" s="5">
        <v>41676.650300925925</v>
      </c>
      <c r="O655" s="5">
        <v>41676.604583333334</v>
      </c>
      <c r="P655" s="5"/>
      <c r="Q655" t="s">
        <v>73</v>
      </c>
      <c r="T655" t="s">
        <v>109</v>
      </c>
      <c r="V655" t="s">
        <v>486</v>
      </c>
      <c r="X655" t="s">
        <v>98</v>
      </c>
      <c r="Y655" s="17" t="s">
        <v>1117</v>
      </c>
      <c r="AA655" t="s">
        <v>42</v>
      </c>
      <c r="AB655" t="s">
        <v>56</v>
      </c>
      <c r="AC655" s="5">
        <v>41676.604583333334</v>
      </c>
      <c r="AD655" s="5"/>
      <c r="AE655" t="s">
        <v>58</v>
      </c>
      <c r="AF655" t="s">
        <v>58</v>
      </c>
      <c r="AG655">
        <f t="shared" ref="AG655:AG657" si="51">WEEKNUM(AD655)</f>
        <v>0</v>
      </c>
      <c r="AH655" t="s">
        <v>46</v>
      </c>
      <c r="AI655" t="s">
        <v>56</v>
      </c>
      <c r="AJ655" t="s">
        <v>1347</v>
      </c>
      <c r="AK655" s="6" t="str">
        <f t="shared" si="47"/>
        <v>x</v>
      </c>
      <c r="AL655" s="6" t="str">
        <f t="shared" si="48"/>
        <v>x</v>
      </c>
      <c r="AM655" s="6" t="str">
        <f t="shared" si="49"/>
        <v>x</v>
      </c>
      <c r="AN655" s="6" t="str">
        <f t="shared" si="50"/>
        <v>x</v>
      </c>
      <c r="AO655" t="s">
        <v>3253</v>
      </c>
      <c r="AP655" t="s">
        <v>3253</v>
      </c>
      <c r="AQ655" t="s">
        <v>46</v>
      </c>
      <c r="AR655" t="s">
        <v>56</v>
      </c>
      <c r="AS655" t="s">
        <v>1347</v>
      </c>
      <c r="AT655" s="17" t="s">
        <v>1117</v>
      </c>
    </row>
    <row r="656" spans="2:46">
      <c r="B656" t="s">
        <v>3280</v>
      </c>
      <c r="C656" t="s">
        <v>3281</v>
      </c>
      <c r="D656" t="s">
        <v>35</v>
      </c>
      <c r="E656" t="s">
        <v>36</v>
      </c>
      <c r="F656" t="s">
        <v>4</v>
      </c>
      <c r="J656" t="s">
        <v>245</v>
      </c>
      <c r="K656" t="s">
        <v>38</v>
      </c>
      <c r="M656" t="s">
        <v>380</v>
      </c>
      <c r="N656" s="5">
        <v>41680.602662037039</v>
      </c>
      <c r="O656" s="5">
        <v>41677.508981481478</v>
      </c>
      <c r="P656" s="5"/>
      <c r="T656" t="s">
        <v>74</v>
      </c>
      <c r="X656" t="s">
        <v>380</v>
      </c>
      <c r="Y656" t="s">
        <v>1203</v>
      </c>
      <c r="AA656" t="s">
        <v>49</v>
      </c>
      <c r="AB656" t="s">
        <v>74</v>
      </c>
      <c r="AC656" s="5">
        <v>41677.508981481478</v>
      </c>
      <c r="AD656" s="5"/>
      <c r="AE656" t="s">
        <v>58</v>
      </c>
      <c r="AF656" t="s">
        <v>58</v>
      </c>
      <c r="AG656">
        <f t="shared" si="51"/>
        <v>0</v>
      </c>
      <c r="AH656" t="s">
        <v>46</v>
      </c>
      <c r="AI656" t="s">
        <v>906</v>
      </c>
      <c r="AJ656" t="s">
        <v>1347</v>
      </c>
      <c r="AK656" s="6" t="str">
        <f t="shared" si="47"/>
        <v>x</v>
      </c>
      <c r="AL656" s="6" t="str">
        <f t="shared" si="48"/>
        <v>x</v>
      </c>
      <c r="AM656" s="6" t="str">
        <f t="shared" si="49"/>
        <v>x</v>
      </c>
      <c r="AN656" s="6" t="str">
        <f t="shared" si="50"/>
        <v>x</v>
      </c>
      <c r="AO656" t="s">
        <v>3280</v>
      </c>
      <c r="AP656" t="s">
        <v>3280</v>
      </c>
      <c r="AQ656" t="s">
        <v>46</v>
      </c>
      <c r="AR656" t="s">
        <v>906</v>
      </c>
      <c r="AS656" t="s">
        <v>1347</v>
      </c>
      <c r="AT656" t="s">
        <v>1203</v>
      </c>
    </row>
    <row r="657" spans="2:46">
      <c r="B657" t="s">
        <v>3282</v>
      </c>
      <c r="C657" t="s">
        <v>3283</v>
      </c>
      <c r="D657" t="s">
        <v>35</v>
      </c>
      <c r="E657" t="s">
        <v>36</v>
      </c>
      <c r="F657" t="s">
        <v>4</v>
      </c>
      <c r="J657" t="s">
        <v>304</v>
      </c>
      <c r="K657" t="s">
        <v>47</v>
      </c>
      <c r="M657" t="s">
        <v>305</v>
      </c>
      <c r="N657" s="5">
        <v>41680.594849537039</v>
      </c>
      <c r="O657" s="5">
        <v>41680.585150462961</v>
      </c>
      <c r="P657" s="5"/>
      <c r="Q657" t="s">
        <v>99</v>
      </c>
      <c r="T657" t="s">
        <v>109</v>
      </c>
      <c r="U657" t="s">
        <v>307</v>
      </c>
      <c r="W657" t="s">
        <v>308</v>
      </c>
      <c r="X657" t="s">
        <v>588</v>
      </c>
      <c r="Y657" t="s">
        <v>3247</v>
      </c>
      <c r="AA657" t="s">
        <v>63</v>
      </c>
      <c r="AB657" t="s">
        <v>74</v>
      </c>
      <c r="AC657" s="5">
        <v>41680.585150462961</v>
      </c>
      <c r="AD657" s="5"/>
      <c r="AE657" t="s">
        <v>309</v>
      </c>
      <c r="AF657" t="s">
        <v>309</v>
      </c>
      <c r="AG657">
        <f t="shared" si="51"/>
        <v>0</v>
      </c>
      <c r="AH657" t="s">
        <v>46</v>
      </c>
      <c r="AI657" t="s">
        <v>901</v>
      </c>
      <c r="AJ657" t="s">
        <v>1347</v>
      </c>
      <c r="AK657" s="6" t="str">
        <f t="shared" si="47"/>
        <v>x</v>
      </c>
      <c r="AL657" s="6" t="str">
        <f t="shared" si="48"/>
        <v>x</v>
      </c>
      <c r="AM657" s="6" t="str">
        <f t="shared" si="49"/>
        <v>x</v>
      </c>
      <c r="AN657" s="6" t="str">
        <f t="shared" si="50"/>
        <v>x</v>
      </c>
      <c r="AO657" t="s">
        <v>3282</v>
      </c>
      <c r="AP657" t="s">
        <v>3282</v>
      </c>
      <c r="AQ657" t="s">
        <v>46</v>
      </c>
      <c r="AR657" t="s">
        <v>901</v>
      </c>
      <c r="AS657" t="s">
        <v>1347</v>
      </c>
      <c r="AT657" t="s">
        <v>3247</v>
      </c>
    </row>
  </sheetData>
  <autoFilter ref="B1:AT657"/>
  <sortState ref="B2:AG657">
    <sortCondition ref="B2:B657"/>
  </sortState>
  <conditionalFormatting sqref="AR398 AR419 AR330 AR332 AR338 AR400 AS359:AS361 AS344 AS348:AS351 AS363:AS365 AS341:AS342 AS353:AS356 AR339:AS339 AR440 AR444:AR448 AR452:AR454 AR456:AR457 AQ481:AQ482 AR247 AR45:AR54 AR211:AR223 AS322:AS337 AS180 AS191:AS192 AS196:AS198 AS128:AS141 AS183:AS187 AR209 AR299:AR325 AS276:AS319 AQ451:AQ453 AR275:AR281 AS117:AS123 AR56:AR66 AR201:AR207 AR490:AR496 AQ523:AQ525 AR249:AR271 AS143:AS168 AR127:AR169 AS398:AS402 AS441:AS444 AR225 AS233:AS237 AR463:AR464 AS240:AS271 AR240:AR244 AQ466:AR468 AR68:AR72 AR227:AR237 AR450 AQ544 AS171:AS178 AQ537:AQ539 AS546:AS550 AR171:AR180 AR38:AR43 AR183:AR199 AQ182:AQ271 AR283:AR297 AQ274:AQ426 AQ563 AQ1:AR37 AQ565:AQ571 AQ575:AQ576 AQ573 AS125:AS126 AR437 AQ428:AQ449 AS435:AS439 AQ504:AQ519 AQ546:AQ553 AQ555:AQ561 AQ455:AQ464 AQ611:AQ617 AQ629:AQ635 AS635 AQ637 AQ642 AQ644:AQ646 AQ651 AQ654 AQ650:AS650 AQ638:AS638 AQ619:AQ626 AS637 AE2:AF657 AS1:AS115 AQ38:AQ180 AR74:AR125 AG1:AG657">
    <cfRule type="cellIs" dxfId="7172" priority="38561" operator="equal">
      <formula>"SV Qual"</formula>
    </cfRule>
    <cfRule type="cellIs" dxfId="7171" priority="38562" operator="equal">
      <formula>"Engineering"</formula>
    </cfRule>
    <cfRule type="cellIs" dxfId="7170" priority="38563" operator="equal">
      <formula>"NPE"</formula>
    </cfRule>
    <cfRule type="cellIs" dxfId="7169" priority="38564" operator="equal">
      <formula>"MDU"</formula>
    </cfRule>
    <cfRule type="cellIs" dxfId="7168" priority="38565" operator="equal">
      <formula>"Software"</formula>
    </cfRule>
  </conditionalFormatting>
  <conditionalFormatting sqref="AQ469:AQ475">
    <cfRule type="cellIs" dxfId="7167" priority="28886" operator="equal">
      <formula>"SV Qual"</formula>
    </cfRule>
    <cfRule type="cellIs" dxfId="7166" priority="28887" operator="equal">
      <formula>"Engineering"</formula>
    </cfRule>
    <cfRule type="cellIs" dxfId="7165" priority="28888" operator="equal">
      <formula>"NPE"</formula>
    </cfRule>
    <cfRule type="cellIs" dxfId="7164" priority="28889" operator="equal">
      <formula>"MDU"</formula>
    </cfRule>
    <cfRule type="cellIs" dxfId="7163" priority="28890" operator="equal">
      <formula>"Software"</formula>
    </cfRule>
  </conditionalFormatting>
  <conditionalFormatting sqref="AR469">
    <cfRule type="cellIs" dxfId="7162" priority="28881" operator="equal">
      <formula>"SV Qual"</formula>
    </cfRule>
    <cfRule type="cellIs" dxfId="7161" priority="28882" operator="equal">
      <formula>"Engineering"</formula>
    </cfRule>
    <cfRule type="cellIs" dxfId="7160" priority="28883" operator="equal">
      <formula>"NPE"</formula>
    </cfRule>
    <cfRule type="cellIs" dxfId="7159" priority="28884" operator="equal">
      <formula>"MDU"</formula>
    </cfRule>
    <cfRule type="cellIs" dxfId="7158" priority="28885" operator="equal">
      <formula>"Software"</formula>
    </cfRule>
  </conditionalFormatting>
  <conditionalFormatting sqref="AR470">
    <cfRule type="cellIs" dxfId="7157" priority="28876" operator="equal">
      <formula>"SV Qual"</formula>
    </cfRule>
    <cfRule type="cellIs" dxfId="7156" priority="28877" operator="equal">
      <formula>"Engineering"</formula>
    </cfRule>
    <cfRule type="cellIs" dxfId="7155" priority="28878" operator="equal">
      <formula>"NPE"</formula>
    </cfRule>
    <cfRule type="cellIs" dxfId="7154" priority="28879" operator="equal">
      <formula>"MDU"</formula>
    </cfRule>
    <cfRule type="cellIs" dxfId="7153" priority="28880" operator="equal">
      <formula>"Software"</formula>
    </cfRule>
  </conditionalFormatting>
  <conditionalFormatting sqref="AR471">
    <cfRule type="cellIs" dxfId="7152" priority="28871" operator="equal">
      <formula>"SV Qual"</formula>
    </cfRule>
    <cfRule type="cellIs" dxfId="7151" priority="28872" operator="equal">
      <formula>"Engineering"</formula>
    </cfRule>
    <cfRule type="cellIs" dxfId="7150" priority="28873" operator="equal">
      <formula>"NPE"</formula>
    </cfRule>
    <cfRule type="cellIs" dxfId="7149" priority="28874" operator="equal">
      <formula>"MDU"</formula>
    </cfRule>
    <cfRule type="cellIs" dxfId="7148" priority="28875" operator="equal">
      <formula>"Software"</formula>
    </cfRule>
  </conditionalFormatting>
  <conditionalFormatting sqref="AR472">
    <cfRule type="cellIs" dxfId="7147" priority="28866" operator="equal">
      <formula>"SV Qual"</formula>
    </cfRule>
    <cfRule type="cellIs" dxfId="7146" priority="28867" operator="equal">
      <formula>"Engineering"</formula>
    </cfRule>
    <cfRule type="cellIs" dxfId="7145" priority="28868" operator="equal">
      <formula>"NPE"</formula>
    </cfRule>
    <cfRule type="cellIs" dxfId="7144" priority="28869" operator="equal">
      <formula>"MDU"</formula>
    </cfRule>
    <cfRule type="cellIs" dxfId="7143" priority="28870" operator="equal">
      <formula>"Software"</formula>
    </cfRule>
  </conditionalFormatting>
  <conditionalFormatting sqref="AR473">
    <cfRule type="cellIs" dxfId="7142" priority="28861" operator="equal">
      <formula>"SV Qual"</formula>
    </cfRule>
    <cfRule type="cellIs" dxfId="7141" priority="28862" operator="equal">
      <formula>"Engineering"</formula>
    </cfRule>
    <cfRule type="cellIs" dxfId="7140" priority="28863" operator="equal">
      <formula>"NPE"</formula>
    </cfRule>
    <cfRule type="cellIs" dxfId="7139" priority="28864" operator="equal">
      <formula>"MDU"</formula>
    </cfRule>
    <cfRule type="cellIs" dxfId="7138" priority="28865" operator="equal">
      <formula>"Software"</formula>
    </cfRule>
  </conditionalFormatting>
  <conditionalFormatting sqref="AQ476:AQ479">
    <cfRule type="cellIs" dxfId="7137" priority="28741" operator="equal">
      <formula>"SV Qual"</formula>
    </cfRule>
    <cfRule type="cellIs" dxfId="7136" priority="28742" operator="equal">
      <formula>"Engineering"</formula>
    </cfRule>
    <cfRule type="cellIs" dxfId="7135" priority="28743" operator="equal">
      <formula>"NPE"</formula>
    </cfRule>
    <cfRule type="cellIs" dxfId="7134" priority="28744" operator="equal">
      <formula>"MDU"</formula>
    </cfRule>
    <cfRule type="cellIs" dxfId="7133" priority="28745" operator="equal">
      <formula>"Software"</formula>
    </cfRule>
  </conditionalFormatting>
  <conditionalFormatting sqref="AR476:AR479">
    <cfRule type="cellIs" dxfId="7132" priority="28736" operator="equal">
      <formula>"SV Qual"</formula>
    </cfRule>
    <cfRule type="cellIs" dxfId="7131" priority="28737" operator="equal">
      <formula>"Engineering"</formula>
    </cfRule>
    <cfRule type="cellIs" dxfId="7130" priority="28738" operator="equal">
      <formula>"NPE"</formula>
    </cfRule>
    <cfRule type="cellIs" dxfId="7129" priority="28739" operator="equal">
      <formula>"MDU"</formula>
    </cfRule>
    <cfRule type="cellIs" dxfId="7128" priority="28740" operator="equal">
      <formula>"Software"</formula>
    </cfRule>
  </conditionalFormatting>
  <conditionalFormatting sqref="AQ498">
    <cfRule type="cellIs" dxfId="7127" priority="28341" operator="equal">
      <formula>"SV Qual"</formula>
    </cfRule>
    <cfRule type="cellIs" dxfId="7126" priority="28342" operator="equal">
      <formula>"Engineering"</formula>
    </cfRule>
    <cfRule type="cellIs" dxfId="7125" priority="28343" operator="equal">
      <formula>"NPE"</formula>
    </cfRule>
    <cfRule type="cellIs" dxfId="7124" priority="28344" operator="equal">
      <formula>"MDU"</formula>
    </cfRule>
    <cfRule type="cellIs" dxfId="7123" priority="28345" operator="equal">
      <formula>"Software"</formula>
    </cfRule>
  </conditionalFormatting>
  <conditionalFormatting sqref="AQ483:AQ485">
    <cfRule type="cellIs" dxfId="7122" priority="28611" operator="equal">
      <formula>"SV Qual"</formula>
    </cfRule>
    <cfRule type="cellIs" dxfId="7121" priority="28612" operator="equal">
      <formula>"Engineering"</formula>
    </cfRule>
    <cfRule type="cellIs" dxfId="7120" priority="28613" operator="equal">
      <formula>"NPE"</formula>
    </cfRule>
    <cfRule type="cellIs" dxfId="7119" priority="28614" operator="equal">
      <formula>"MDU"</formula>
    </cfRule>
    <cfRule type="cellIs" dxfId="7118" priority="28615" operator="equal">
      <formula>"Software"</formula>
    </cfRule>
  </conditionalFormatting>
  <conditionalFormatting sqref="AQ483:AQ485">
    <cfRule type="cellIs" dxfId="7117" priority="28606" operator="equal">
      <formula>"SV Qual"</formula>
    </cfRule>
    <cfRule type="cellIs" dxfId="7116" priority="28607" operator="equal">
      <formula>"Engineering"</formula>
    </cfRule>
    <cfRule type="cellIs" dxfId="7115" priority="28608" operator="equal">
      <formula>"NPE"</formula>
    </cfRule>
    <cfRule type="cellIs" dxfId="7114" priority="28609" operator="equal">
      <formula>"MDU"</formula>
    </cfRule>
    <cfRule type="cellIs" dxfId="7113" priority="28610" operator="equal">
      <formula>"Software"</formula>
    </cfRule>
  </conditionalFormatting>
  <conditionalFormatting sqref="AR483:AR486">
    <cfRule type="cellIs" dxfId="7112" priority="28601" operator="equal">
      <formula>"SV Qual"</formula>
    </cfRule>
    <cfRule type="cellIs" dxfId="7111" priority="28602" operator="equal">
      <formula>"Engineering"</formula>
    </cfRule>
    <cfRule type="cellIs" dxfId="7110" priority="28603" operator="equal">
      <formula>"NPE"</formula>
    </cfRule>
    <cfRule type="cellIs" dxfId="7109" priority="28604" operator="equal">
      <formula>"MDU"</formula>
    </cfRule>
    <cfRule type="cellIs" dxfId="7108" priority="28605" operator="equal">
      <formula>"Software"</formula>
    </cfRule>
  </conditionalFormatting>
  <conditionalFormatting sqref="AR482">
    <cfRule type="cellIs" dxfId="7107" priority="28651" operator="equal">
      <formula>"SV Qual"</formula>
    </cfRule>
    <cfRule type="cellIs" dxfId="7106" priority="28652" operator="equal">
      <formula>"Engineering"</formula>
    </cfRule>
    <cfRule type="cellIs" dxfId="7105" priority="28653" operator="equal">
      <formula>"NPE"</formula>
    </cfRule>
    <cfRule type="cellIs" dxfId="7104" priority="28654" operator="equal">
      <formula>"MDU"</formula>
    </cfRule>
    <cfRule type="cellIs" dxfId="7103" priority="28655" operator="equal">
      <formula>"Software"</formula>
    </cfRule>
  </conditionalFormatting>
  <conditionalFormatting sqref="AQ486">
    <cfRule type="cellIs" dxfId="7102" priority="28491" operator="equal">
      <formula>"SV Qual"</formula>
    </cfRule>
    <cfRule type="cellIs" dxfId="7101" priority="28492" operator="equal">
      <formula>"Engineering"</formula>
    </cfRule>
    <cfRule type="cellIs" dxfId="7100" priority="28493" operator="equal">
      <formula>"NPE"</formula>
    </cfRule>
    <cfRule type="cellIs" dxfId="7099" priority="28494" operator="equal">
      <formula>"MDU"</formula>
    </cfRule>
    <cfRule type="cellIs" dxfId="7098" priority="28495" operator="equal">
      <formula>"Software"</formula>
    </cfRule>
  </conditionalFormatting>
  <conditionalFormatting sqref="AQ490:AQ497">
    <cfRule type="cellIs" dxfId="7097" priority="28366" operator="equal">
      <formula>"SV Qual"</formula>
    </cfRule>
    <cfRule type="cellIs" dxfId="7096" priority="28367" operator="equal">
      <formula>"Engineering"</formula>
    </cfRule>
    <cfRule type="cellIs" dxfId="7095" priority="28368" operator="equal">
      <formula>"NPE"</formula>
    </cfRule>
    <cfRule type="cellIs" dxfId="7094" priority="28369" operator="equal">
      <formula>"MDU"</formula>
    </cfRule>
    <cfRule type="cellIs" dxfId="7093" priority="28370" operator="equal">
      <formula>"Software"</formula>
    </cfRule>
  </conditionalFormatting>
  <conditionalFormatting sqref="AQ486">
    <cfRule type="cellIs" dxfId="7092" priority="28486" operator="equal">
      <formula>"SV Qual"</formula>
    </cfRule>
    <cfRule type="cellIs" dxfId="7091" priority="28487" operator="equal">
      <formula>"Engineering"</formula>
    </cfRule>
    <cfRule type="cellIs" dxfId="7090" priority="28488" operator="equal">
      <formula>"NPE"</formula>
    </cfRule>
    <cfRule type="cellIs" dxfId="7089" priority="28489" operator="equal">
      <formula>"MDU"</formula>
    </cfRule>
    <cfRule type="cellIs" dxfId="7088" priority="28490" operator="equal">
      <formula>"Software"</formula>
    </cfRule>
  </conditionalFormatting>
  <conditionalFormatting sqref="AR369">
    <cfRule type="cellIs" dxfId="7087" priority="28451" operator="equal">
      <formula>"SV Qual"</formula>
    </cfRule>
    <cfRule type="cellIs" dxfId="7086" priority="28452" operator="equal">
      <formula>"Engineering"</formula>
    </cfRule>
    <cfRule type="cellIs" dxfId="7085" priority="28453" operator="equal">
      <formula>"NPE"</formula>
    </cfRule>
    <cfRule type="cellIs" dxfId="7084" priority="28454" operator="equal">
      <formula>"MDU"</formula>
    </cfRule>
    <cfRule type="cellIs" dxfId="7083" priority="28455" operator="equal">
      <formula>"Software"</formula>
    </cfRule>
  </conditionalFormatting>
  <conditionalFormatting sqref="AR386">
    <cfRule type="cellIs" dxfId="7082" priority="28446" operator="equal">
      <formula>"SV Qual"</formula>
    </cfRule>
    <cfRule type="cellIs" dxfId="7081" priority="28447" operator="equal">
      <formula>"Engineering"</formula>
    </cfRule>
    <cfRule type="cellIs" dxfId="7080" priority="28448" operator="equal">
      <formula>"NPE"</formula>
    </cfRule>
    <cfRule type="cellIs" dxfId="7079" priority="28449" operator="equal">
      <formula>"MDU"</formula>
    </cfRule>
    <cfRule type="cellIs" dxfId="7078" priority="28450" operator="equal">
      <formula>"Software"</formula>
    </cfRule>
  </conditionalFormatting>
  <conditionalFormatting sqref="AR474">
    <cfRule type="cellIs" dxfId="7077" priority="28441" operator="equal">
      <formula>"SV Qual"</formula>
    </cfRule>
    <cfRule type="cellIs" dxfId="7076" priority="28442" operator="equal">
      <formula>"Engineering"</formula>
    </cfRule>
    <cfRule type="cellIs" dxfId="7075" priority="28443" operator="equal">
      <formula>"NPE"</formula>
    </cfRule>
    <cfRule type="cellIs" dxfId="7074" priority="28444" operator="equal">
      <formula>"MDU"</formula>
    </cfRule>
    <cfRule type="cellIs" dxfId="7073" priority="28445" operator="equal">
      <formula>"Software"</formula>
    </cfRule>
  </conditionalFormatting>
  <conditionalFormatting sqref="AR475">
    <cfRule type="cellIs" dxfId="7072" priority="28436" operator="equal">
      <formula>"SV Qual"</formula>
    </cfRule>
    <cfRule type="cellIs" dxfId="7071" priority="28437" operator="equal">
      <formula>"Engineering"</formula>
    </cfRule>
    <cfRule type="cellIs" dxfId="7070" priority="28438" operator="equal">
      <formula>"NPE"</formula>
    </cfRule>
    <cfRule type="cellIs" dxfId="7069" priority="28439" operator="equal">
      <formula>"MDU"</formula>
    </cfRule>
    <cfRule type="cellIs" dxfId="7068" priority="28440" operator="equal">
      <formula>"Software"</formula>
    </cfRule>
  </conditionalFormatting>
  <conditionalFormatting sqref="AS320">
    <cfRule type="cellIs" dxfId="7067" priority="27606" operator="equal">
      <formula>"SV Qual"</formula>
    </cfRule>
    <cfRule type="cellIs" dxfId="7066" priority="27607" operator="equal">
      <formula>"Engineering"</formula>
    </cfRule>
    <cfRule type="cellIs" dxfId="7065" priority="27608" operator="equal">
      <formula>"NPE"</formula>
    </cfRule>
    <cfRule type="cellIs" dxfId="7064" priority="27609" operator="equal">
      <formula>"MDU"</formula>
    </cfRule>
    <cfRule type="cellIs" dxfId="7063" priority="27610" operator="equal">
      <formula>"Software"</formula>
    </cfRule>
  </conditionalFormatting>
  <conditionalFormatting sqref="AR488">
    <cfRule type="cellIs" dxfId="7062" priority="28381" operator="equal">
      <formula>"SV Qual"</formula>
    </cfRule>
    <cfRule type="cellIs" dxfId="7061" priority="28382" operator="equal">
      <formula>"Engineering"</formula>
    </cfRule>
    <cfRule type="cellIs" dxfId="7060" priority="28383" operator="equal">
      <formula>"NPE"</formula>
    </cfRule>
    <cfRule type="cellIs" dxfId="7059" priority="28384" operator="equal">
      <formula>"MDU"</formula>
    </cfRule>
    <cfRule type="cellIs" dxfId="7058" priority="28385" operator="equal">
      <formula>"Software"</formula>
    </cfRule>
  </conditionalFormatting>
  <conditionalFormatting sqref="AR489">
    <cfRule type="cellIs" dxfId="7057" priority="28376" operator="equal">
      <formula>"SV Qual"</formula>
    </cfRule>
    <cfRule type="cellIs" dxfId="7056" priority="28377" operator="equal">
      <formula>"Engineering"</formula>
    </cfRule>
    <cfRule type="cellIs" dxfId="7055" priority="28378" operator="equal">
      <formula>"NPE"</formula>
    </cfRule>
    <cfRule type="cellIs" dxfId="7054" priority="28379" operator="equal">
      <formula>"MDU"</formula>
    </cfRule>
    <cfRule type="cellIs" dxfId="7053" priority="28380" operator="equal">
      <formula>"Software"</formula>
    </cfRule>
  </conditionalFormatting>
  <conditionalFormatting sqref="AQ487:AQ489">
    <cfRule type="cellIs" dxfId="7052" priority="28391" operator="equal">
      <formula>"SV Qual"</formula>
    </cfRule>
    <cfRule type="cellIs" dxfId="7051" priority="28392" operator="equal">
      <formula>"Engineering"</formula>
    </cfRule>
    <cfRule type="cellIs" dxfId="7050" priority="28393" operator="equal">
      <formula>"NPE"</formula>
    </cfRule>
    <cfRule type="cellIs" dxfId="7049" priority="28394" operator="equal">
      <formula>"MDU"</formula>
    </cfRule>
    <cfRule type="cellIs" dxfId="7048" priority="28395" operator="equal">
      <formula>"Software"</formula>
    </cfRule>
  </conditionalFormatting>
  <conditionalFormatting sqref="AQ487:AQ489">
    <cfRule type="cellIs" dxfId="7047" priority="28386" operator="equal">
      <formula>"SV Qual"</formula>
    </cfRule>
    <cfRule type="cellIs" dxfId="7046" priority="28387" operator="equal">
      <formula>"Engineering"</formula>
    </cfRule>
    <cfRule type="cellIs" dxfId="7045" priority="28388" operator="equal">
      <formula>"NPE"</formula>
    </cfRule>
    <cfRule type="cellIs" dxfId="7044" priority="28389" operator="equal">
      <formula>"MDU"</formula>
    </cfRule>
    <cfRule type="cellIs" dxfId="7043" priority="28390" operator="equal">
      <formula>"Software"</formula>
    </cfRule>
  </conditionalFormatting>
  <conditionalFormatting sqref="AQ490:AQ497">
    <cfRule type="cellIs" dxfId="7042" priority="28361" operator="equal">
      <formula>"SV Qual"</formula>
    </cfRule>
    <cfRule type="cellIs" dxfId="7041" priority="28362" operator="equal">
      <formula>"Engineering"</formula>
    </cfRule>
    <cfRule type="cellIs" dxfId="7040" priority="28363" operator="equal">
      <formula>"NPE"</formula>
    </cfRule>
    <cfRule type="cellIs" dxfId="7039" priority="28364" operator="equal">
      <formula>"MDU"</formula>
    </cfRule>
    <cfRule type="cellIs" dxfId="7038" priority="28365" operator="equal">
      <formula>"Software"</formula>
    </cfRule>
  </conditionalFormatting>
  <conditionalFormatting sqref="AR497">
    <cfRule type="cellIs" dxfId="7037" priority="28356" operator="equal">
      <formula>"SV Qual"</formula>
    </cfRule>
    <cfRule type="cellIs" dxfId="7036" priority="28357" operator="equal">
      <formula>"Engineering"</formula>
    </cfRule>
    <cfRule type="cellIs" dxfId="7035" priority="28358" operator="equal">
      <formula>"NPE"</formula>
    </cfRule>
    <cfRule type="cellIs" dxfId="7034" priority="28359" operator="equal">
      <formula>"MDU"</formula>
    </cfRule>
    <cfRule type="cellIs" dxfId="7033" priority="28360" operator="equal">
      <formula>"Software"</formula>
    </cfRule>
  </conditionalFormatting>
  <conditionalFormatting sqref="AR498">
    <cfRule type="cellIs" dxfId="7032" priority="28351" operator="equal">
      <formula>"SV Qual"</formula>
    </cfRule>
    <cfRule type="cellIs" dxfId="7031" priority="28352" operator="equal">
      <formula>"Engineering"</formula>
    </cfRule>
    <cfRule type="cellIs" dxfId="7030" priority="28353" operator="equal">
      <formula>"NPE"</formula>
    </cfRule>
    <cfRule type="cellIs" dxfId="7029" priority="28354" operator="equal">
      <formula>"MDU"</formula>
    </cfRule>
    <cfRule type="cellIs" dxfId="7028" priority="28355" operator="equal">
      <formula>"Software"</formula>
    </cfRule>
  </conditionalFormatting>
  <conditionalFormatting sqref="AQ498">
    <cfRule type="cellIs" dxfId="7027" priority="28346" operator="equal">
      <formula>"SV Qual"</formula>
    </cfRule>
    <cfRule type="cellIs" dxfId="7026" priority="28347" operator="equal">
      <formula>"Engineering"</formula>
    </cfRule>
    <cfRule type="cellIs" dxfId="7025" priority="28348" operator="equal">
      <formula>"NPE"</formula>
    </cfRule>
    <cfRule type="cellIs" dxfId="7024" priority="28349" operator="equal">
      <formula>"MDU"</formula>
    </cfRule>
    <cfRule type="cellIs" dxfId="7023" priority="28350" operator="equal">
      <formula>"Software"</formula>
    </cfRule>
  </conditionalFormatting>
  <conditionalFormatting sqref="AS188:AS190">
    <cfRule type="cellIs" dxfId="7022" priority="27591" operator="equal">
      <formula>"SV Qual"</formula>
    </cfRule>
    <cfRule type="cellIs" dxfId="7021" priority="27592" operator="equal">
      <formula>"Engineering"</formula>
    </cfRule>
    <cfRule type="cellIs" dxfId="7020" priority="27593" operator="equal">
      <formula>"NPE"</formula>
    </cfRule>
    <cfRule type="cellIs" dxfId="7019" priority="27594" operator="equal">
      <formula>"MDU"</formula>
    </cfRule>
    <cfRule type="cellIs" dxfId="7018" priority="27595" operator="equal">
      <formula>"Software"</formula>
    </cfRule>
  </conditionalFormatting>
  <conditionalFormatting sqref="AS200">
    <cfRule type="cellIs" dxfId="7017" priority="27586" operator="equal">
      <formula>"SV Qual"</formula>
    </cfRule>
    <cfRule type="cellIs" dxfId="7016" priority="27587" operator="equal">
      <formula>"Engineering"</formula>
    </cfRule>
    <cfRule type="cellIs" dxfId="7015" priority="27588" operator="equal">
      <formula>"NPE"</formula>
    </cfRule>
    <cfRule type="cellIs" dxfId="7014" priority="27589" operator="equal">
      <formula>"MDU"</formula>
    </cfRule>
    <cfRule type="cellIs" dxfId="7013" priority="27590" operator="equal">
      <formula>"Software"</formula>
    </cfRule>
  </conditionalFormatting>
  <conditionalFormatting sqref="AS179">
    <cfRule type="cellIs" dxfId="7012" priority="27596" operator="equal">
      <formula>"SV Qual"</formula>
    </cfRule>
    <cfRule type="cellIs" dxfId="7011" priority="27597" operator="equal">
      <formula>"Engineering"</formula>
    </cfRule>
    <cfRule type="cellIs" dxfId="7010" priority="27598" operator="equal">
      <formula>"NPE"</formula>
    </cfRule>
    <cfRule type="cellIs" dxfId="7009" priority="27599" operator="equal">
      <formula>"MDU"</formula>
    </cfRule>
    <cfRule type="cellIs" dxfId="7008" priority="27600" operator="equal">
      <formula>"Software"</formula>
    </cfRule>
  </conditionalFormatting>
  <conditionalFormatting sqref="AS193:AS194">
    <cfRule type="cellIs" dxfId="7007" priority="27576" operator="equal">
      <formula>"SV Qual"</formula>
    </cfRule>
    <cfRule type="cellIs" dxfId="7006" priority="27577" operator="equal">
      <formula>"Engineering"</formula>
    </cfRule>
    <cfRule type="cellIs" dxfId="7005" priority="27578" operator="equal">
      <formula>"NPE"</formula>
    </cfRule>
    <cfRule type="cellIs" dxfId="7004" priority="27579" operator="equal">
      <formula>"MDU"</formula>
    </cfRule>
    <cfRule type="cellIs" dxfId="7003" priority="27580" operator="equal">
      <formula>"Software"</formula>
    </cfRule>
  </conditionalFormatting>
  <conditionalFormatting sqref="AS195">
    <cfRule type="cellIs" dxfId="7002" priority="27571" operator="equal">
      <formula>"SV Qual"</formula>
    </cfRule>
    <cfRule type="cellIs" dxfId="7001" priority="27572" operator="equal">
      <formula>"Engineering"</formula>
    </cfRule>
    <cfRule type="cellIs" dxfId="7000" priority="27573" operator="equal">
      <formula>"NPE"</formula>
    </cfRule>
    <cfRule type="cellIs" dxfId="6999" priority="27574" operator="equal">
      <formula>"MDU"</formula>
    </cfRule>
    <cfRule type="cellIs" dxfId="6998" priority="27575" operator="equal">
      <formula>"Software"</formula>
    </cfRule>
  </conditionalFormatting>
  <conditionalFormatting sqref="AS321">
    <cfRule type="cellIs" dxfId="6997" priority="27546" operator="equal">
      <formula>"SV Qual"</formula>
    </cfRule>
    <cfRule type="cellIs" dxfId="6996" priority="27547" operator="equal">
      <formula>"Engineering"</formula>
    </cfRule>
    <cfRule type="cellIs" dxfId="6995" priority="27548" operator="equal">
      <formula>"NPE"</formula>
    </cfRule>
    <cfRule type="cellIs" dxfId="6994" priority="27549" operator="equal">
      <formula>"MDU"</formula>
    </cfRule>
    <cfRule type="cellIs" dxfId="6993" priority="27550" operator="equal">
      <formula>"Software"</formula>
    </cfRule>
  </conditionalFormatting>
  <conditionalFormatting sqref="AS199">
    <cfRule type="cellIs" dxfId="6992" priority="27566" operator="equal">
      <formula>"SV Qual"</formula>
    </cfRule>
    <cfRule type="cellIs" dxfId="6991" priority="27567" operator="equal">
      <formula>"Engineering"</formula>
    </cfRule>
    <cfRule type="cellIs" dxfId="6990" priority="27568" operator="equal">
      <formula>"NPE"</formula>
    </cfRule>
    <cfRule type="cellIs" dxfId="6989" priority="27569" operator="equal">
      <formula>"MDU"</formula>
    </cfRule>
    <cfRule type="cellIs" dxfId="6988" priority="27570" operator="equal">
      <formula>"Software"</formula>
    </cfRule>
  </conditionalFormatting>
  <conditionalFormatting sqref="AS227">
    <cfRule type="cellIs" dxfId="6987" priority="27561" operator="equal">
      <formula>"SV Qual"</formula>
    </cfRule>
    <cfRule type="cellIs" dxfId="6986" priority="27562" operator="equal">
      <formula>"Engineering"</formula>
    </cfRule>
    <cfRule type="cellIs" dxfId="6985" priority="27563" operator="equal">
      <formula>"NPE"</formula>
    </cfRule>
    <cfRule type="cellIs" dxfId="6984" priority="27564" operator="equal">
      <formula>"MDU"</formula>
    </cfRule>
    <cfRule type="cellIs" dxfId="6983" priority="27565" operator="equal">
      <formula>"Software"</formula>
    </cfRule>
  </conditionalFormatting>
  <conditionalFormatting sqref="AS230">
    <cfRule type="cellIs" dxfId="6982" priority="27556" operator="equal">
      <formula>"SV Qual"</formula>
    </cfRule>
    <cfRule type="cellIs" dxfId="6981" priority="27557" operator="equal">
      <formula>"Engineering"</formula>
    </cfRule>
    <cfRule type="cellIs" dxfId="6980" priority="27558" operator="equal">
      <formula>"NPE"</formula>
    </cfRule>
    <cfRule type="cellIs" dxfId="6979" priority="27559" operator="equal">
      <formula>"MDU"</formula>
    </cfRule>
    <cfRule type="cellIs" dxfId="6978" priority="27560" operator="equal">
      <formula>"Software"</formula>
    </cfRule>
  </conditionalFormatting>
  <conditionalFormatting sqref="AS340">
    <cfRule type="cellIs" dxfId="6977" priority="27541" operator="equal">
      <formula>"SV Qual"</formula>
    </cfRule>
    <cfRule type="cellIs" dxfId="6976" priority="27542" operator="equal">
      <formula>"Engineering"</formula>
    </cfRule>
    <cfRule type="cellIs" dxfId="6975" priority="27543" operator="equal">
      <formula>"NPE"</formula>
    </cfRule>
    <cfRule type="cellIs" dxfId="6974" priority="27544" operator="equal">
      <formula>"MDU"</formula>
    </cfRule>
    <cfRule type="cellIs" dxfId="6973" priority="27545" operator="equal">
      <formula>"Software"</formula>
    </cfRule>
  </conditionalFormatting>
  <conditionalFormatting sqref="AS347">
    <cfRule type="cellIs" dxfId="6972" priority="27536" operator="equal">
      <formula>"SV Qual"</formula>
    </cfRule>
    <cfRule type="cellIs" dxfId="6971" priority="27537" operator="equal">
      <formula>"Engineering"</formula>
    </cfRule>
    <cfRule type="cellIs" dxfId="6970" priority="27538" operator="equal">
      <formula>"NPE"</formula>
    </cfRule>
    <cfRule type="cellIs" dxfId="6969" priority="27539" operator="equal">
      <formula>"MDU"</formula>
    </cfRule>
    <cfRule type="cellIs" dxfId="6968" priority="27540" operator="equal">
      <formula>"Software"</formula>
    </cfRule>
  </conditionalFormatting>
  <conditionalFormatting sqref="AS124">
    <cfRule type="cellIs" dxfId="6967" priority="27531" operator="equal">
      <formula>"SV Qual"</formula>
    </cfRule>
    <cfRule type="cellIs" dxfId="6966" priority="27532" operator="equal">
      <formula>"Engineering"</formula>
    </cfRule>
    <cfRule type="cellIs" dxfId="6965" priority="27533" operator="equal">
      <formula>"NPE"</formula>
    </cfRule>
    <cfRule type="cellIs" dxfId="6964" priority="27534" operator="equal">
      <formula>"MDU"</formula>
    </cfRule>
    <cfRule type="cellIs" dxfId="6963" priority="27535" operator="equal">
      <formula>"Software"</formula>
    </cfRule>
  </conditionalFormatting>
  <conditionalFormatting sqref="AS127">
    <cfRule type="cellIs" dxfId="6962" priority="27526" operator="equal">
      <formula>"SV Qual"</formula>
    </cfRule>
    <cfRule type="cellIs" dxfId="6961" priority="27527" operator="equal">
      <formula>"Engineering"</formula>
    </cfRule>
    <cfRule type="cellIs" dxfId="6960" priority="27528" operator="equal">
      <formula>"NPE"</formula>
    </cfRule>
    <cfRule type="cellIs" dxfId="6959" priority="27529" operator="equal">
      <formula>"MDU"</formula>
    </cfRule>
    <cfRule type="cellIs" dxfId="6958" priority="27530" operator="equal">
      <formula>"Software"</formula>
    </cfRule>
  </conditionalFormatting>
  <conditionalFormatting sqref="AS142">
    <cfRule type="cellIs" dxfId="6957" priority="27521" operator="equal">
      <formula>"SV Qual"</formula>
    </cfRule>
    <cfRule type="cellIs" dxfId="6956" priority="27522" operator="equal">
      <formula>"Engineering"</formula>
    </cfRule>
    <cfRule type="cellIs" dxfId="6955" priority="27523" operator="equal">
      <formula>"NPE"</formula>
    </cfRule>
    <cfRule type="cellIs" dxfId="6954" priority="27524" operator="equal">
      <formula>"MDU"</formula>
    </cfRule>
    <cfRule type="cellIs" dxfId="6953" priority="27525" operator="equal">
      <formula>"Software"</formula>
    </cfRule>
  </conditionalFormatting>
  <conditionalFormatting sqref="AQ499:AQ503">
    <cfRule type="cellIs" dxfId="6952" priority="28231" operator="equal">
      <formula>"SV Qual"</formula>
    </cfRule>
    <cfRule type="cellIs" dxfId="6951" priority="28232" operator="equal">
      <formula>"Engineering"</formula>
    </cfRule>
    <cfRule type="cellIs" dxfId="6950" priority="28233" operator="equal">
      <formula>"NPE"</formula>
    </cfRule>
    <cfRule type="cellIs" dxfId="6949" priority="28234" operator="equal">
      <formula>"MDU"</formula>
    </cfRule>
    <cfRule type="cellIs" dxfId="6948" priority="28235" operator="equal">
      <formula>"Software"</formula>
    </cfRule>
  </conditionalFormatting>
  <conditionalFormatting sqref="AQ499:AQ503">
    <cfRule type="cellIs" dxfId="6947" priority="28236" operator="equal">
      <formula>"SV Qual"</formula>
    </cfRule>
    <cfRule type="cellIs" dxfId="6946" priority="28237" operator="equal">
      <formula>"Engineering"</formula>
    </cfRule>
    <cfRule type="cellIs" dxfId="6945" priority="28238" operator="equal">
      <formula>"NPE"</formula>
    </cfRule>
    <cfRule type="cellIs" dxfId="6944" priority="28239" operator="equal">
      <formula>"MDU"</formula>
    </cfRule>
    <cfRule type="cellIs" dxfId="6943" priority="28240" operator="equal">
      <formula>"Software"</formula>
    </cfRule>
  </conditionalFormatting>
  <conditionalFormatting sqref="AS116">
    <cfRule type="cellIs" dxfId="6942" priority="27466" operator="equal">
      <formula>"SV Qual"</formula>
    </cfRule>
    <cfRule type="cellIs" dxfId="6941" priority="27467" operator="equal">
      <formula>"Engineering"</formula>
    </cfRule>
    <cfRule type="cellIs" dxfId="6940" priority="27468" operator="equal">
      <formula>"NPE"</formula>
    </cfRule>
    <cfRule type="cellIs" dxfId="6939" priority="27469" operator="equal">
      <formula>"MDU"</formula>
    </cfRule>
    <cfRule type="cellIs" dxfId="6938" priority="27470" operator="equal">
      <formula>"Software"</formula>
    </cfRule>
  </conditionalFormatting>
  <conditionalFormatting sqref="AR499">
    <cfRule type="cellIs" dxfId="6937" priority="28216" operator="equal">
      <formula>"SV Qual"</formula>
    </cfRule>
    <cfRule type="cellIs" dxfId="6936" priority="28217" operator="equal">
      <formula>"Engineering"</formula>
    </cfRule>
    <cfRule type="cellIs" dxfId="6935" priority="28218" operator="equal">
      <formula>"NPE"</formula>
    </cfRule>
    <cfRule type="cellIs" dxfId="6934" priority="28219" operator="equal">
      <formula>"MDU"</formula>
    </cfRule>
    <cfRule type="cellIs" dxfId="6933" priority="28220" operator="equal">
      <formula>"Software"</formula>
    </cfRule>
  </conditionalFormatting>
  <conditionalFormatting sqref="AR500">
    <cfRule type="cellIs" dxfId="6932" priority="28211" operator="equal">
      <formula>"SV Qual"</formula>
    </cfRule>
    <cfRule type="cellIs" dxfId="6931" priority="28212" operator="equal">
      <formula>"Engineering"</formula>
    </cfRule>
    <cfRule type="cellIs" dxfId="6930" priority="28213" operator="equal">
      <formula>"NPE"</formula>
    </cfRule>
    <cfRule type="cellIs" dxfId="6929" priority="28214" operator="equal">
      <formula>"MDU"</formula>
    </cfRule>
    <cfRule type="cellIs" dxfId="6928" priority="28215" operator="equal">
      <formula>"Software"</formula>
    </cfRule>
  </conditionalFormatting>
  <conditionalFormatting sqref="AR501">
    <cfRule type="cellIs" dxfId="6927" priority="28206" operator="equal">
      <formula>"SV Qual"</formula>
    </cfRule>
    <cfRule type="cellIs" dxfId="6926" priority="28207" operator="equal">
      <formula>"Engineering"</formula>
    </cfRule>
    <cfRule type="cellIs" dxfId="6925" priority="28208" operator="equal">
      <formula>"NPE"</formula>
    </cfRule>
    <cfRule type="cellIs" dxfId="6924" priority="28209" operator="equal">
      <formula>"MDU"</formula>
    </cfRule>
    <cfRule type="cellIs" dxfId="6923" priority="28210" operator="equal">
      <formula>"Software"</formula>
    </cfRule>
  </conditionalFormatting>
  <conditionalFormatting sqref="AS232">
    <cfRule type="cellIs" dxfId="6922" priority="27476" operator="equal">
      <formula>"SV Qual"</formula>
    </cfRule>
    <cfRule type="cellIs" dxfId="6921" priority="27477" operator="equal">
      <formula>"Engineering"</formula>
    </cfRule>
    <cfRule type="cellIs" dxfId="6920" priority="27478" operator="equal">
      <formula>"NPE"</formula>
    </cfRule>
    <cfRule type="cellIs" dxfId="6919" priority="27479" operator="equal">
      <formula>"MDU"</formula>
    </cfRule>
    <cfRule type="cellIs" dxfId="6918" priority="27480" operator="equal">
      <formula>"Software"</formula>
    </cfRule>
  </conditionalFormatting>
  <conditionalFormatting sqref="AS371">
    <cfRule type="cellIs" dxfId="6917" priority="27471" operator="equal">
      <formula>"SV Qual"</formula>
    </cfRule>
    <cfRule type="cellIs" dxfId="6916" priority="27472" operator="equal">
      <formula>"Engineering"</formula>
    </cfRule>
    <cfRule type="cellIs" dxfId="6915" priority="27473" operator="equal">
      <formula>"NPE"</formula>
    </cfRule>
    <cfRule type="cellIs" dxfId="6914" priority="27474" operator="equal">
      <formula>"MDU"</formula>
    </cfRule>
    <cfRule type="cellIs" dxfId="6913" priority="27475" operator="equal">
      <formula>"Software"</formula>
    </cfRule>
  </conditionalFormatting>
  <conditionalFormatting sqref="AR502">
    <cfRule type="cellIs" dxfId="6912" priority="28181" operator="equal">
      <formula>"SV Qual"</formula>
    </cfRule>
    <cfRule type="cellIs" dxfId="6911" priority="28182" operator="equal">
      <formula>"Engineering"</formula>
    </cfRule>
    <cfRule type="cellIs" dxfId="6910" priority="28183" operator="equal">
      <formula>"NPE"</formula>
    </cfRule>
    <cfRule type="cellIs" dxfId="6909" priority="28184" operator="equal">
      <formula>"MDU"</formula>
    </cfRule>
    <cfRule type="cellIs" dxfId="6908" priority="28185" operator="equal">
      <formula>"Software"</formula>
    </cfRule>
  </conditionalFormatting>
  <conditionalFormatting sqref="AR503">
    <cfRule type="cellIs" dxfId="6907" priority="28176" operator="equal">
      <formula>"SV Qual"</formula>
    </cfRule>
    <cfRule type="cellIs" dxfId="6906" priority="28177" operator="equal">
      <formula>"Engineering"</formula>
    </cfRule>
    <cfRule type="cellIs" dxfId="6905" priority="28178" operator="equal">
      <formula>"NPE"</formula>
    </cfRule>
    <cfRule type="cellIs" dxfId="6904" priority="28179" operator="equal">
      <formula>"MDU"</formula>
    </cfRule>
    <cfRule type="cellIs" dxfId="6903" priority="28180" operator="equal">
      <formula>"Software"</formula>
    </cfRule>
  </conditionalFormatting>
  <conditionalFormatting sqref="AS440">
    <cfRule type="cellIs" dxfId="6902" priority="27511" operator="equal">
      <formula>"SV Qual"</formula>
    </cfRule>
    <cfRule type="cellIs" dxfId="6901" priority="27512" operator="equal">
      <formula>"Engineering"</formula>
    </cfRule>
    <cfRule type="cellIs" dxfId="6900" priority="27513" operator="equal">
      <formula>"NPE"</formula>
    </cfRule>
    <cfRule type="cellIs" dxfId="6899" priority="27514" operator="equal">
      <formula>"MDU"</formula>
    </cfRule>
    <cfRule type="cellIs" dxfId="6898" priority="27515" operator="equal">
      <formula>"Software"</formula>
    </cfRule>
  </conditionalFormatting>
  <conditionalFormatting sqref="AS474">
    <cfRule type="cellIs" dxfId="6897" priority="27506" operator="equal">
      <formula>"SV Qual"</formula>
    </cfRule>
    <cfRule type="cellIs" dxfId="6896" priority="27507" operator="equal">
      <formula>"Engineering"</formula>
    </cfRule>
    <cfRule type="cellIs" dxfId="6895" priority="27508" operator="equal">
      <formula>"NPE"</formula>
    </cfRule>
    <cfRule type="cellIs" dxfId="6894" priority="27509" operator="equal">
      <formula>"MDU"</formula>
    </cfRule>
    <cfRule type="cellIs" dxfId="6893" priority="27510" operator="equal">
      <formula>"Software"</formula>
    </cfRule>
  </conditionalFormatting>
  <conditionalFormatting sqref="AS169">
    <cfRule type="cellIs" dxfId="6892" priority="27461" operator="equal">
      <formula>"SV Qual"</formula>
    </cfRule>
    <cfRule type="cellIs" dxfId="6891" priority="27462" operator="equal">
      <formula>"Engineering"</formula>
    </cfRule>
    <cfRule type="cellIs" dxfId="6890" priority="27463" operator="equal">
      <formula>"NPE"</formula>
    </cfRule>
    <cfRule type="cellIs" dxfId="6889" priority="27464" operator="equal">
      <formula>"MDU"</formula>
    </cfRule>
    <cfRule type="cellIs" dxfId="6888" priority="27465" operator="equal">
      <formula>"Software"</formula>
    </cfRule>
  </conditionalFormatting>
  <conditionalFormatting sqref="AR44">
    <cfRule type="cellIs" dxfId="6887" priority="27821" operator="equal">
      <formula>"SV Qual"</formula>
    </cfRule>
    <cfRule type="cellIs" dxfId="6886" priority="27822" operator="equal">
      <formula>"Engineering"</formula>
    </cfRule>
    <cfRule type="cellIs" dxfId="6885" priority="27823" operator="equal">
      <formula>"NPE"</formula>
    </cfRule>
    <cfRule type="cellIs" dxfId="6884" priority="27824" operator="equal">
      <formula>"MDU"</formula>
    </cfRule>
    <cfRule type="cellIs" dxfId="6883" priority="27825" operator="equal">
      <formula>"Software"</formula>
    </cfRule>
  </conditionalFormatting>
  <conditionalFormatting sqref="AR246">
    <cfRule type="cellIs" dxfId="6882" priority="27791" operator="equal">
      <formula>"SV Qual"</formula>
    </cfRule>
    <cfRule type="cellIs" dxfId="6881" priority="27792" operator="equal">
      <formula>"Engineering"</formula>
    </cfRule>
    <cfRule type="cellIs" dxfId="6880" priority="27793" operator="equal">
      <formula>"NPE"</formula>
    </cfRule>
    <cfRule type="cellIs" dxfId="6879" priority="27794" operator="equal">
      <formula>"MDU"</formula>
    </cfRule>
    <cfRule type="cellIs" dxfId="6878" priority="27795" operator="equal">
      <formula>"Software"</formula>
    </cfRule>
  </conditionalFormatting>
  <conditionalFormatting sqref="AR55">
    <cfRule type="cellIs" dxfId="6877" priority="27816" operator="equal">
      <formula>"SV Qual"</formula>
    </cfRule>
    <cfRule type="cellIs" dxfId="6876" priority="27817" operator="equal">
      <formula>"Engineering"</formula>
    </cfRule>
    <cfRule type="cellIs" dxfId="6875" priority="27818" operator="equal">
      <formula>"NPE"</formula>
    </cfRule>
    <cfRule type="cellIs" dxfId="6874" priority="27819" operator="equal">
      <formula>"MDU"</formula>
    </cfRule>
    <cfRule type="cellIs" dxfId="6873" priority="27820" operator="equal">
      <formula>"Software"</formula>
    </cfRule>
  </conditionalFormatting>
  <conditionalFormatting sqref="AR73">
    <cfRule type="cellIs" dxfId="6872" priority="27811" operator="equal">
      <formula>"SV Qual"</formula>
    </cfRule>
    <cfRule type="cellIs" dxfId="6871" priority="27812" operator="equal">
      <formula>"Engineering"</formula>
    </cfRule>
    <cfRule type="cellIs" dxfId="6870" priority="27813" operator="equal">
      <formula>"NPE"</formula>
    </cfRule>
    <cfRule type="cellIs" dxfId="6869" priority="27814" operator="equal">
      <formula>"MDU"</formula>
    </cfRule>
    <cfRule type="cellIs" dxfId="6868" priority="27815" operator="equal">
      <formula>"Software"</formula>
    </cfRule>
  </conditionalFormatting>
  <conditionalFormatting sqref="AR210">
    <cfRule type="cellIs" dxfId="6867" priority="27806" operator="equal">
      <formula>"SV Qual"</formula>
    </cfRule>
    <cfRule type="cellIs" dxfId="6866" priority="27807" operator="equal">
      <formula>"Engineering"</formula>
    </cfRule>
    <cfRule type="cellIs" dxfId="6865" priority="27808" operator="equal">
      <formula>"NPE"</formula>
    </cfRule>
    <cfRule type="cellIs" dxfId="6864" priority="27809" operator="equal">
      <formula>"MDU"</formula>
    </cfRule>
    <cfRule type="cellIs" dxfId="6863" priority="27810" operator="equal">
      <formula>"Software"</formula>
    </cfRule>
  </conditionalFormatting>
  <conditionalFormatting sqref="AR224">
    <cfRule type="cellIs" dxfId="6862" priority="27801" operator="equal">
      <formula>"SV Qual"</formula>
    </cfRule>
    <cfRule type="cellIs" dxfId="6861" priority="27802" operator="equal">
      <formula>"Engineering"</formula>
    </cfRule>
    <cfRule type="cellIs" dxfId="6860" priority="27803" operator="equal">
      <formula>"NPE"</formula>
    </cfRule>
    <cfRule type="cellIs" dxfId="6859" priority="27804" operator="equal">
      <formula>"MDU"</formula>
    </cfRule>
    <cfRule type="cellIs" dxfId="6858" priority="27805" operator="equal">
      <formula>"Software"</formula>
    </cfRule>
  </conditionalFormatting>
  <conditionalFormatting sqref="AR245">
    <cfRule type="cellIs" dxfId="6857" priority="27796" operator="equal">
      <formula>"SV Qual"</formula>
    </cfRule>
    <cfRule type="cellIs" dxfId="6856" priority="27797" operator="equal">
      <formula>"Engineering"</formula>
    </cfRule>
    <cfRule type="cellIs" dxfId="6855" priority="27798" operator="equal">
      <formula>"NPE"</formula>
    </cfRule>
    <cfRule type="cellIs" dxfId="6854" priority="27799" operator="equal">
      <formula>"MDU"</formula>
    </cfRule>
    <cfRule type="cellIs" dxfId="6853" priority="27800" operator="equal">
      <formula>"Software"</formula>
    </cfRule>
  </conditionalFormatting>
  <conditionalFormatting sqref="AR248">
    <cfRule type="cellIs" dxfId="6852" priority="27786" operator="equal">
      <formula>"SV Qual"</formula>
    </cfRule>
    <cfRule type="cellIs" dxfId="6851" priority="27787" operator="equal">
      <formula>"Engineering"</formula>
    </cfRule>
    <cfRule type="cellIs" dxfId="6850" priority="27788" operator="equal">
      <formula>"NPE"</formula>
    </cfRule>
    <cfRule type="cellIs" dxfId="6849" priority="27789" operator="equal">
      <formula>"MDU"</formula>
    </cfRule>
    <cfRule type="cellIs" dxfId="6848" priority="27790" operator="equal">
      <formula>"Software"</formula>
    </cfRule>
  </conditionalFormatting>
  <conditionalFormatting sqref="AR298">
    <cfRule type="cellIs" dxfId="6847" priority="27781" operator="equal">
      <formula>"SV Qual"</formula>
    </cfRule>
    <cfRule type="cellIs" dxfId="6846" priority="27782" operator="equal">
      <formula>"Engineering"</formula>
    </cfRule>
    <cfRule type="cellIs" dxfId="6845" priority="27783" operator="equal">
      <formula>"NPE"</formula>
    </cfRule>
    <cfRule type="cellIs" dxfId="6844" priority="27784" operator="equal">
      <formula>"MDU"</formula>
    </cfRule>
    <cfRule type="cellIs" dxfId="6843" priority="27785" operator="equal">
      <formula>"Software"</formula>
    </cfRule>
  </conditionalFormatting>
  <conditionalFormatting sqref="AR366">
    <cfRule type="cellIs" dxfId="6842" priority="27776" operator="equal">
      <formula>"SV Qual"</formula>
    </cfRule>
    <cfRule type="cellIs" dxfId="6841" priority="27777" operator="equal">
      <formula>"Engineering"</formula>
    </cfRule>
    <cfRule type="cellIs" dxfId="6840" priority="27778" operator="equal">
      <formula>"NPE"</formula>
    </cfRule>
    <cfRule type="cellIs" dxfId="6839" priority="27779" operator="equal">
      <formula>"MDU"</formula>
    </cfRule>
    <cfRule type="cellIs" dxfId="6838" priority="27780" operator="equal">
      <formula>"Software"</formula>
    </cfRule>
  </conditionalFormatting>
  <conditionalFormatting sqref="AR411">
    <cfRule type="cellIs" dxfId="6837" priority="27771" operator="equal">
      <formula>"SV Qual"</formula>
    </cfRule>
    <cfRule type="cellIs" dxfId="6836" priority="27772" operator="equal">
      <formula>"Engineering"</formula>
    </cfRule>
    <cfRule type="cellIs" dxfId="6835" priority="27773" operator="equal">
      <formula>"NPE"</formula>
    </cfRule>
    <cfRule type="cellIs" dxfId="6834" priority="27774" operator="equal">
      <formula>"MDU"</formula>
    </cfRule>
    <cfRule type="cellIs" dxfId="6833" priority="27775" operator="equal">
      <formula>"Software"</formula>
    </cfRule>
  </conditionalFormatting>
  <conditionalFormatting sqref="AS201:AS226 AS228:AS229 AS231">
    <cfRule type="cellIs" dxfId="6832" priority="27746" operator="equal">
      <formula>"SV Qual"</formula>
    </cfRule>
    <cfRule type="cellIs" dxfId="6831" priority="27747" operator="equal">
      <formula>"Engineering"</formula>
    </cfRule>
    <cfRule type="cellIs" dxfId="6830" priority="27748" operator="equal">
      <formula>"NPE"</formula>
    </cfRule>
    <cfRule type="cellIs" dxfId="6829" priority="27749" operator="equal">
      <formula>"MDU"</formula>
    </cfRule>
    <cfRule type="cellIs" dxfId="6828" priority="27750" operator="equal">
      <formula>"Software"</formula>
    </cfRule>
  </conditionalFormatting>
  <conditionalFormatting sqref="AS368 AS413 AS416 AS420 AS428 AS430">
    <cfRule type="cellIs" dxfId="6827" priority="27686" operator="equal">
      <formula>"SV Qual"</formula>
    </cfRule>
    <cfRule type="cellIs" dxfId="6826" priority="27687" operator="equal">
      <formula>"Engineering"</formula>
    </cfRule>
    <cfRule type="cellIs" dxfId="6825" priority="27688" operator="equal">
      <formula>"NPE"</formula>
    </cfRule>
    <cfRule type="cellIs" dxfId="6824" priority="27689" operator="equal">
      <formula>"MDU"</formula>
    </cfRule>
    <cfRule type="cellIs" dxfId="6823" priority="27690" operator="equal">
      <formula>"Software"</formula>
    </cfRule>
  </conditionalFormatting>
  <conditionalFormatting sqref="AS417 AS424 AS431:AS433 AS369 AS381:AS396 AS404:AS407 AS409:AS410 AS372:AS379">
    <cfRule type="cellIs" dxfId="6822" priority="27681" operator="equal">
      <formula>"SV Qual"</formula>
    </cfRule>
    <cfRule type="cellIs" dxfId="6821" priority="27682" operator="equal">
      <formula>"Engineering"</formula>
    </cfRule>
    <cfRule type="cellIs" dxfId="6820" priority="27683" operator="equal">
      <formula>"NPE"</formula>
    </cfRule>
    <cfRule type="cellIs" dxfId="6819" priority="27684" operator="equal">
      <formula>"MDU"</formula>
    </cfRule>
    <cfRule type="cellIs" dxfId="6818" priority="27685" operator="equal">
      <formula>"Software"</formula>
    </cfRule>
  </conditionalFormatting>
  <conditionalFormatting sqref="AS408">
    <cfRule type="cellIs" dxfId="6817" priority="27676" operator="equal">
      <formula>"SV Qual"</formula>
    </cfRule>
    <cfRule type="cellIs" dxfId="6816" priority="27677" operator="equal">
      <formula>"Engineering"</formula>
    </cfRule>
    <cfRule type="cellIs" dxfId="6815" priority="27678" operator="equal">
      <formula>"NPE"</formula>
    </cfRule>
    <cfRule type="cellIs" dxfId="6814" priority="27679" operator="equal">
      <formula>"MDU"</formula>
    </cfRule>
    <cfRule type="cellIs" dxfId="6813" priority="27680" operator="equal">
      <formula>"Software"</formula>
    </cfRule>
  </conditionalFormatting>
  <conditionalFormatting sqref="AS380">
    <cfRule type="cellIs" dxfId="6812" priority="27671" operator="equal">
      <formula>"SV Qual"</formula>
    </cfRule>
    <cfRule type="cellIs" dxfId="6811" priority="27672" operator="equal">
      <formula>"Engineering"</formula>
    </cfRule>
    <cfRule type="cellIs" dxfId="6810" priority="27673" operator="equal">
      <formula>"NPE"</formula>
    </cfRule>
    <cfRule type="cellIs" dxfId="6809" priority="27674" operator="equal">
      <formula>"MDU"</formula>
    </cfRule>
    <cfRule type="cellIs" dxfId="6808" priority="27675" operator="equal">
      <formula>"Software"</formula>
    </cfRule>
  </conditionalFormatting>
  <conditionalFormatting sqref="AS397">
    <cfRule type="cellIs" dxfId="6807" priority="27666" operator="equal">
      <formula>"SV Qual"</formula>
    </cfRule>
    <cfRule type="cellIs" dxfId="6806" priority="27667" operator="equal">
      <formula>"Engineering"</formula>
    </cfRule>
    <cfRule type="cellIs" dxfId="6805" priority="27668" operator="equal">
      <formula>"NPE"</formula>
    </cfRule>
    <cfRule type="cellIs" dxfId="6804" priority="27669" operator="equal">
      <formula>"MDU"</formula>
    </cfRule>
    <cfRule type="cellIs" dxfId="6803" priority="27670" operator="equal">
      <formula>"Software"</formula>
    </cfRule>
  </conditionalFormatting>
  <conditionalFormatting sqref="AS403">
    <cfRule type="cellIs" dxfId="6802" priority="27661" operator="equal">
      <formula>"SV Qual"</formula>
    </cfRule>
    <cfRule type="cellIs" dxfId="6801" priority="27662" operator="equal">
      <formula>"Engineering"</formula>
    </cfRule>
    <cfRule type="cellIs" dxfId="6800" priority="27663" operator="equal">
      <formula>"NPE"</formula>
    </cfRule>
    <cfRule type="cellIs" dxfId="6799" priority="27664" operator="equal">
      <formula>"MDU"</formula>
    </cfRule>
    <cfRule type="cellIs" dxfId="6798" priority="27665" operator="equal">
      <formula>"Software"</formula>
    </cfRule>
  </conditionalFormatting>
  <conditionalFormatting sqref="AS411">
    <cfRule type="cellIs" dxfId="6797" priority="27656" operator="equal">
      <formula>"SV Qual"</formula>
    </cfRule>
    <cfRule type="cellIs" dxfId="6796" priority="27657" operator="equal">
      <formula>"Engineering"</formula>
    </cfRule>
    <cfRule type="cellIs" dxfId="6795" priority="27658" operator="equal">
      <formula>"NPE"</formula>
    </cfRule>
    <cfRule type="cellIs" dxfId="6794" priority="27659" operator="equal">
      <formula>"MDU"</formula>
    </cfRule>
    <cfRule type="cellIs" dxfId="6793" priority="27660" operator="equal">
      <formula>"Software"</formula>
    </cfRule>
  </conditionalFormatting>
  <conditionalFormatting sqref="AS412">
    <cfRule type="cellIs" dxfId="6792" priority="27651" operator="equal">
      <formula>"SV Qual"</formula>
    </cfRule>
    <cfRule type="cellIs" dxfId="6791" priority="27652" operator="equal">
      <formula>"Engineering"</formula>
    </cfRule>
    <cfRule type="cellIs" dxfId="6790" priority="27653" operator="equal">
      <formula>"NPE"</formula>
    </cfRule>
    <cfRule type="cellIs" dxfId="6789" priority="27654" operator="equal">
      <formula>"MDU"</formula>
    </cfRule>
    <cfRule type="cellIs" dxfId="6788" priority="27655" operator="equal">
      <formula>"Software"</formula>
    </cfRule>
  </conditionalFormatting>
  <conditionalFormatting sqref="AS414">
    <cfRule type="cellIs" dxfId="6787" priority="27646" operator="equal">
      <formula>"SV Qual"</formula>
    </cfRule>
    <cfRule type="cellIs" dxfId="6786" priority="27647" operator="equal">
      <formula>"Engineering"</formula>
    </cfRule>
    <cfRule type="cellIs" dxfId="6785" priority="27648" operator="equal">
      <formula>"NPE"</formula>
    </cfRule>
    <cfRule type="cellIs" dxfId="6784" priority="27649" operator="equal">
      <formula>"MDU"</formula>
    </cfRule>
    <cfRule type="cellIs" dxfId="6783" priority="27650" operator="equal">
      <formula>"Software"</formula>
    </cfRule>
  </conditionalFormatting>
  <conditionalFormatting sqref="AS422">
    <cfRule type="cellIs" dxfId="6782" priority="27641" operator="equal">
      <formula>"SV Qual"</formula>
    </cfRule>
    <cfRule type="cellIs" dxfId="6781" priority="27642" operator="equal">
      <formula>"Engineering"</formula>
    </cfRule>
    <cfRule type="cellIs" dxfId="6780" priority="27643" operator="equal">
      <formula>"NPE"</formula>
    </cfRule>
    <cfRule type="cellIs" dxfId="6779" priority="27644" operator="equal">
      <formula>"MDU"</formula>
    </cfRule>
    <cfRule type="cellIs" dxfId="6778" priority="27645" operator="equal">
      <formula>"Software"</formula>
    </cfRule>
  </conditionalFormatting>
  <conditionalFormatting sqref="AS423">
    <cfRule type="cellIs" dxfId="6777" priority="27636" operator="equal">
      <formula>"SV Qual"</formula>
    </cfRule>
    <cfRule type="cellIs" dxfId="6776" priority="27637" operator="equal">
      <formula>"Engineering"</formula>
    </cfRule>
    <cfRule type="cellIs" dxfId="6775" priority="27638" operator="equal">
      <formula>"NPE"</formula>
    </cfRule>
    <cfRule type="cellIs" dxfId="6774" priority="27639" operator="equal">
      <formula>"MDU"</formula>
    </cfRule>
    <cfRule type="cellIs" dxfId="6773" priority="27640" operator="equal">
      <formula>"Software"</formula>
    </cfRule>
  </conditionalFormatting>
  <conditionalFormatting sqref="AS426">
    <cfRule type="cellIs" dxfId="6772" priority="27631" operator="equal">
      <formula>"SV Qual"</formula>
    </cfRule>
    <cfRule type="cellIs" dxfId="6771" priority="27632" operator="equal">
      <formula>"Engineering"</formula>
    </cfRule>
    <cfRule type="cellIs" dxfId="6770" priority="27633" operator="equal">
      <formula>"NPE"</formula>
    </cfRule>
    <cfRule type="cellIs" dxfId="6769" priority="27634" operator="equal">
      <formula>"MDU"</formula>
    </cfRule>
    <cfRule type="cellIs" dxfId="6768" priority="27635" operator="equal">
      <formula>"Software"</formula>
    </cfRule>
  </conditionalFormatting>
  <conditionalFormatting sqref="AS429">
    <cfRule type="cellIs" dxfId="6767" priority="27626" operator="equal">
      <formula>"SV Qual"</formula>
    </cfRule>
    <cfRule type="cellIs" dxfId="6766" priority="27627" operator="equal">
      <formula>"Engineering"</formula>
    </cfRule>
    <cfRule type="cellIs" dxfId="6765" priority="27628" operator="equal">
      <formula>"NPE"</formula>
    </cfRule>
    <cfRule type="cellIs" dxfId="6764" priority="27629" operator="equal">
      <formula>"MDU"</formula>
    </cfRule>
    <cfRule type="cellIs" dxfId="6763" priority="27630" operator="equal">
      <formula>"Software"</formula>
    </cfRule>
  </conditionalFormatting>
  <conditionalFormatting sqref="AS434">
    <cfRule type="cellIs" dxfId="6762" priority="27621" operator="equal">
      <formula>"SV Qual"</formula>
    </cfRule>
    <cfRule type="cellIs" dxfId="6761" priority="27622" operator="equal">
      <formula>"Engineering"</formula>
    </cfRule>
    <cfRule type="cellIs" dxfId="6760" priority="27623" operator="equal">
      <formula>"NPE"</formula>
    </cfRule>
    <cfRule type="cellIs" dxfId="6759" priority="27624" operator="equal">
      <formula>"MDU"</formula>
    </cfRule>
    <cfRule type="cellIs" dxfId="6758" priority="27625" operator="equal">
      <formula>"Software"</formula>
    </cfRule>
  </conditionalFormatting>
  <conditionalFormatting sqref="AR170:AS170">
    <cfRule type="cellIs" dxfId="6757" priority="26476" operator="equal">
      <formula>"SV Qual"</formula>
    </cfRule>
    <cfRule type="cellIs" dxfId="6756" priority="26477" operator="equal">
      <formula>"Engineering"</formula>
    </cfRule>
    <cfRule type="cellIs" dxfId="6755" priority="26478" operator="equal">
      <formula>"NPE"</formula>
    </cfRule>
    <cfRule type="cellIs" dxfId="6754" priority="26479" operator="equal">
      <formula>"MDU"</formula>
    </cfRule>
    <cfRule type="cellIs" dxfId="6753" priority="26480" operator="equal">
      <formula>"Software"</formula>
    </cfRule>
  </conditionalFormatting>
  <conditionalFormatting sqref="AR505:AR507 AR509:AR515">
    <cfRule type="cellIs" dxfId="6752" priority="26471" operator="equal">
      <formula>"SV Qual"</formula>
    </cfRule>
    <cfRule type="cellIs" dxfId="6751" priority="26472" operator="equal">
      <formula>"Engineering"</formula>
    </cfRule>
    <cfRule type="cellIs" dxfId="6750" priority="26473" operator="equal">
      <formula>"NPE"</formula>
    </cfRule>
    <cfRule type="cellIs" dxfId="6749" priority="26474" operator="equal">
      <formula>"MDU"</formula>
    </cfRule>
    <cfRule type="cellIs" dxfId="6748" priority="26475" operator="equal">
      <formula>"Software"</formula>
    </cfRule>
  </conditionalFormatting>
  <conditionalFormatting sqref="AR516:AR517">
    <cfRule type="cellIs" dxfId="6747" priority="25861" operator="equal">
      <formula>"SV Qual"</formula>
    </cfRule>
    <cfRule type="cellIs" dxfId="6746" priority="25862" operator="equal">
      <formula>"Engineering"</formula>
    </cfRule>
    <cfRule type="cellIs" dxfId="6745" priority="25863" operator="equal">
      <formula>"NPE"</formula>
    </cfRule>
    <cfRule type="cellIs" dxfId="6744" priority="25864" operator="equal">
      <formula>"MDU"</formula>
    </cfRule>
    <cfRule type="cellIs" dxfId="6743" priority="25865" operator="equal">
      <formula>"Software"</formula>
    </cfRule>
  </conditionalFormatting>
  <conditionalFormatting sqref="AR518:AR519">
    <cfRule type="cellIs" dxfId="6742" priority="25286" operator="equal">
      <formula>"SV Qual"</formula>
    </cfRule>
    <cfRule type="cellIs" dxfId="6741" priority="25287" operator="equal">
      <formula>"Engineering"</formula>
    </cfRule>
    <cfRule type="cellIs" dxfId="6740" priority="25288" operator="equal">
      <formula>"NPE"</formula>
    </cfRule>
    <cfRule type="cellIs" dxfId="6739" priority="25289" operator="equal">
      <formula>"MDU"</formula>
    </cfRule>
    <cfRule type="cellIs" dxfId="6738" priority="25290" operator="equal">
      <formula>"Software"</formula>
    </cfRule>
  </conditionalFormatting>
  <conditionalFormatting sqref="AR208">
    <cfRule type="cellIs" dxfId="6737" priority="25281" operator="equal">
      <formula>"SV Qual"</formula>
    </cfRule>
    <cfRule type="cellIs" dxfId="6736" priority="25282" operator="equal">
      <formula>"Engineering"</formula>
    </cfRule>
    <cfRule type="cellIs" dxfId="6735" priority="25283" operator="equal">
      <formula>"NPE"</formula>
    </cfRule>
    <cfRule type="cellIs" dxfId="6734" priority="25284" operator="equal">
      <formula>"MDU"</formula>
    </cfRule>
    <cfRule type="cellIs" dxfId="6733" priority="25285" operator="equal">
      <formula>"Software"</formula>
    </cfRule>
  </conditionalFormatting>
  <conditionalFormatting sqref="AQ480">
    <cfRule type="cellIs" dxfId="6732" priority="25306" operator="equal">
      <formula>"SV Qual"</formula>
    </cfRule>
    <cfRule type="cellIs" dxfId="6731" priority="25307" operator="equal">
      <formula>"Engineering"</formula>
    </cfRule>
    <cfRule type="cellIs" dxfId="6730" priority="25308" operator="equal">
      <formula>"NPE"</formula>
    </cfRule>
    <cfRule type="cellIs" dxfId="6729" priority="25309" operator="equal">
      <formula>"MDU"</formula>
    </cfRule>
    <cfRule type="cellIs" dxfId="6728" priority="25310" operator="equal">
      <formula>"Software"</formula>
    </cfRule>
  </conditionalFormatting>
  <conditionalFormatting sqref="AR480">
    <cfRule type="cellIs" dxfId="6727" priority="25301" operator="equal">
      <formula>"SV Qual"</formula>
    </cfRule>
    <cfRule type="cellIs" dxfId="6726" priority="25302" operator="equal">
      <formula>"Engineering"</formula>
    </cfRule>
    <cfRule type="cellIs" dxfId="6725" priority="25303" operator="equal">
      <formula>"NPE"</formula>
    </cfRule>
    <cfRule type="cellIs" dxfId="6724" priority="25304" operator="equal">
      <formula>"MDU"</formula>
    </cfRule>
    <cfRule type="cellIs" dxfId="6723" priority="25305" operator="equal">
      <formula>"Software"</formula>
    </cfRule>
  </conditionalFormatting>
  <conditionalFormatting sqref="AR520">
    <cfRule type="cellIs" dxfId="6722" priority="24706" operator="equal">
      <formula>"SV Qual"</formula>
    </cfRule>
    <cfRule type="cellIs" dxfId="6721" priority="24707" operator="equal">
      <formula>"Engineering"</formula>
    </cfRule>
    <cfRule type="cellIs" dxfId="6720" priority="24708" operator="equal">
      <formula>"NPE"</formula>
    </cfRule>
    <cfRule type="cellIs" dxfId="6719" priority="24709" operator="equal">
      <formula>"MDU"</formula>
    </cfRule>
    <cfRule type="cellIs" dxfId="6718" priority="24710" operator="equal">
      <formula>"Software"</formula>
    </cfRule>
  </conditionalFormatting>
  <conditionalFormatting sqref="AQ520">
    <cfRule type="cellIs" dxfId="6717" priority="24701" operator="equal">
      <formula>"SV Qual"</formula>
    </cfRule>
    <cfRule type="cellIs" dxfId="6716" priority="24702" operator="equal">
      <formula>"Engineering"</formula>
    </cfRule>
    <cfRule type="cellIs" dxfId="6715" priority="24703" operator="equal">
      <formula>"NPE"</formula>
    </cfRule>
    <cfRule type="cellIs" dxfId="6714" priority="24704" operator="equal">
      <formula>"MDU"</formula>
    </cfRule>
    <cfRule type="cellIs" dxfId="6713" priority="24705" operator="equal">
      <formula>"Software"</formula>
    </cfRule>
  </conditionalFormatting>
  <conditionalFormatting sqref="AQ520">
    <cfRule type="cellIs" dxfId="6712" priority="24696" operator="equal">
      <formula>"SV Qual"</formula>
    </cfRule>
    <cfRule type="cellIs" dxfId="6711" priority="24697" operator="equal">
      <formula>"Engineering"</formula>
    </cfRule>
    <cfRule type="cellIs" dxfId="6710" priority="24698" operator="equal">
      <formula>"NPE"</formula>
    </cfRule>
    <cfRule type="cellIs" dxfId="6709" priority="24699" operator="equal">
      <formula>"MDU"</formula>
    </cfRule>
    <cfRule type="cellIs" dxfId="6708" priority="24700" operator="equal">
      <formula>"Software"</formula>
    </cfRule>
  </conditionalFormatting>
  <conditionalFormatting sqref="AQ521">
    <cfRule type="cellIs" dxfId="6707" priority="24691" operator="equal">
      <formula>"SV Qual"</formula>
    </cfRule>
    <cfRule type="cellIs" dxfId="6706" priority="24692" operator="equal">
      <formula>"Engineering"</formula>
    </cfRule>
    <cfRule type="cellIs" dxfId="6705" priority="24693" operator="equal">
      <formula>"NPE"</formula>
    </cfRule>
    <cfRule type="cellIs" dxfId="6704" priority="24694" operator="equal">
      <formula>"MDU"</formula>
    </cfRule>
    <cfRule type="cellIs" dxfId="6703" priority="24695" operator="equal">
      <formula>"Software"</formula>
    </cfRule>
  </conditionalFormatting>
  <conditionalFormatting sqref="AQ521">
    <cfRule type="cellIs" dxfId="6702" priority="24686" operator="equal">
      <formula>"SV Qual"</formula>
    </cfRule>
    <cfRule type="cellIs" dxfId="6701" priority="24687" operator="equal">
      <formula>"Engineering"</formula>
    </cfRule>
    <cfRule type="cellIs" dxfId="6700" priority="24688" operator="equal">
      <formula>"NPE"</formula>
    </cfRule>
    <cfRule type="cellIs" dxfId="6699" priority="24689" operator="equal">
      <formula>"MDU"</formula>
    </cfRule>
    <cfRule type="cellIs" dxfId="6698" priority="24690" operator="equal">
      <formula>"Software"</formula>
    </cfRule>
  </conditionalFormatting>
  <conditionalFormatting sqref="AS273">
    <cfRule type="cellIs" dxfId="6697" priority="23281" operator="equal">
      <formula>"SV Qual"</formula>
    </cfRule>
    <cfRule type="cellIs" dxfId="6696" priority="23282" operator="equal">
      <formula>"Engineering"</formula>
    </cfRule>
    <cfRule type="cellIs" dxfId="6695" priority="23283" operator="equal">
      <formula>"NPE"</formula>
    </cfRule>
    <cfRule type="cellIs" dxfId="6694" priority="23284" operator="equal">
      <formula>"MDU"</formula>
    </cfRule>
    <cfRule type="cellIs" dxfId="6693" priority="23285" operator="equal">
      <formula>"Software"</formula>
    </cfRule>
  </conditionalFormatting>
  <conditionalFormatting sqref="AQ522">
    <cfRule type="cellIs" dxfId="6692" priority="24656" operator="equal">
      <formula>"SV Qual"</formula>
    </cfRule>
    <cfRule type="cellIs" dxfId="6691" priority="24657" operator="equal">
      <formula>"Engineering"</formula>
    </cfRule>
    <cfRule type="cellIs" dxfId="6690" priority="24658" operator="equal">
      <formula>"NPE"</formula>
    </cfRule>
    <cfRule type="cellIs" dxfId="6689" priority="24659" operator="equal">
      <formula>"MDU"</formula>
    </cfRule>
    <cfRule type="cellIs" dxfId="6688" priority="24660" operator="equal">
      <formula>"Software"</formula>
    </cfRule>
  </conditionalFormatting>
  <conditionalFormatting sqref="AQ522">
    <cfRule type="cellIs" dxfId="6687" priority="24651" operator="equal">
      <formula>"SV Qual"</formula>
    </cfRule>
    <cfRule type="cellIs" dxfId="6686" priority="24652" operator="equal">
      <formula>"Engineering"</formula>
    </cfRule>
    <cfRule type="cellIs" dxfId="6685" priority="24653" operator="equal">
      <formula>"NPE"</formula>
    </cfRule>
    <cfRule type="cellIs" dxfId="6684" priority="24654" operator="equal">
      <formula>"MDU"</formula>
    </cfRule>
    <cfRule type="cellIs" dxfId="6683" priority="24655" operator="equal">
      <formula>"Software"</formula>
    </cfRule>
  </conditionalFormatting>
  <conditionalFormatting sqref="AQ450">
    <cfRule type="cellIs" dxfId="6682" priority="23981" operator="equal">
      <formula>"SV Qual"</formula>
    </cfRule>
    <cfRule type="cellIs" dxfId="6681" priority="23982" operator="equal">
      <formula>"Engineering"</formula>
    </cfRule>
    <cfRule type="cellIs" dxfId="6680" priority="23983" operator="equal">
      <formula>"NPE"</formula>
    </cfRule>
    <cfRule type="cellIs" dxfId="6679" priority="23984" operator="equal">
      <formula>"MDU"</formula>
    </cfRule>
    <cfRule type="cellIs" dxfId="6678" priority="23985" operator="equal">
      <formula>"Software"</formula>
    </cfRule>
  </conditionalFormatting>
  <conditionalFormatting sqref="AR273">
    <cfRule type="cellIs" dxfId="6677" priority="23286" operator="equal">
      <formula>"SV Qual"</formula>
    </cfRule>
    <cfRule type="cellIs" dxfId="6676" priority="23287" operator="equal">
      <formula>"Engineering"</formula>
    </cfRule>
    <cfRule type="cellIs" dxfId="6675" priority="23288" operator="equal">
      <formula>"NPE"</formula>
    </cfRule>
    <cfRule type="cellIs" dxfId="6674" priority="23289" operator="equal">
      <formula>"MDU"</formula>
    </cfRule>
    <cfRule type="cellIs" dxfId="6673" priority="23290" operator="equal">
      <formula>"Software"</formula>
    </cfRule>
  </conditionalFormatting>
  <conditionalFormatting sqref="AS274">
    <cfRule type="cellIs" dxfId="6672" priority="23991" operator="equal">
      <formula>"SV Qual"</formula>
    </cfRule>
    <cfRule type="cellIs" dxfId="6671" priority="23992" operator="equal">
      <formula>"Engineering"</formula>
    </cfRule>
    <cfRule type="cellIs" dxfId="6670" priority="23993" operator="equal">
      <formula>"NPE"</formula>
    </cfRule>
    <cfRule type="cellIs" dxfId="6669" priority="23994" operator="equal">
      <formula>"MDU"</formula>
    </cfRule>
    <cfRule type="cellIs" dxfId="6668" priority="23995" operator="equal">
      <formula>"Software"</formula>
    </cfRule>
  </conditionalFormatting>
  <conditionalFormatting sqref="AS275">
    <cfRule type="cellIs" dxfId="6667" priority="23996" operator="equal">
      <formula>"SV Qual"</formula>
    </cfRule>
    <cfRule type="cellIs" dxfId="6666" priority="23997" operator="equal">
      <formula>"Engineering"</formula>
    </cfRule>
    <cfRule type="cellIs" dxfId="6665" priority="23998" operator="equal">
      <formula>"NPE"</formula>
    </cfRule>
    <cfRule type="cellIs" dxfId="6664" priority="23999" operator="equal">
      <formula>"MDU"</formula>
    </cfRule>
    <cfRule type="cellIs" dxfId="6663" priority="24000" operator="equal">
      <formula>"Software"</formula>
    </cfRule>
  </conditionalFormatting>
  <conditionalFormatting sqref="AQ272:AS272">
    <cfRule type="cellIs" dxfId="6662" priority="23971" operator="equal">
      <formula>"SV Qual"</formula>
    </cfRule>
    <cfRule type="cellIs" dxfId="6661" priority="23972" operator="equal">
      <formula>"Engineering"</formula>
    </cfRule>
    <cfRule type="cellIs" dxfId="6660" priority="23973" operator="equal">
      <formula>"NPE"</formula>
    </cfRule>
    <cfRule type="cellIs" dxfId="6659" priority="23974" operator="equal">
      <formula>"MDU"</formula>
    </cfRule>
    <cfRule type="cellIs" dxfId="6658" priority="23975" operator="equal">
      <formula>"Software"</formula>
    </cfRule>
  </conditionalFormatting>
  <conditionalFormatting sqref="AR274">
    <cfRule type="cellIs" dxfId="6657" priority="23966" operator="equal">
      <formula>"SV Qual"</formula>
    </cfRule>
    <cfRule type="cellIs" dxfId="6656" priority="23967" operator="equal">
      <formula>"Engineering"</formula>
    </cfRule>
    <cfRule type="cellIs" dxfId="6655" priority="23968" operator="equal">
      <formula>"NPE"</formula>
    </cfRule>
    <cfRule type="cellIs" dxfId="6654" priority="23969" operator="equal">
      <formula>"MDU"</formula>
    </cfRule>
    <cfRule type="cellIs" dxfId="6653" priority="23970" operator="equal">
      <formula>"Software"</formula>
    </cfRule>
  </conditionalFormatting>
  <conditionalFormatting sqref="AQ273">
    <cfRule type="cellIs" dxfId="6652" priority="23961" operator="equal">
      <formula>"SV Qual"</formula>
    </cfRule>
    <cfRule type="cellIs" dxfId="6651" priority="23962" operator="equal">
      <formula>"Engineering"</formula>
    </cfRule>
    <cfRule type="cellIs" dxfId="6650" priority="23963" operator="equal">
      <formula>"NPE"</formula>
    </cfRule>
    <cfRule type="cellIs" dxfId="6649" priority="23964" operator="equal">
      <formula>"MDU"</formula>
    </cfRule>
    <cfRule type="cellIs" dxfId="6648" priority="23965" operator="equal">
      <formula>"Software"</formula>
    </cfRule>
  </conditionalFormatting>
  <conditionalFormatting sqref="AR522">
    <cfRule type="cellIs" dxfId="6647" priority="23236" operator="equal">
      <formula>"SV Qual"</formula>
    </cfRule>
    <cfRule type="cellIs" dxfId="6646" priority="23237" operator="equal">
      <formula>"Engineering"</formula>
    </cfRule>
    <cfRule type="cellIs" dxfId="6645" priority="23238" operator="equal">
      <formula>"NPE"</formula>
    </cfRule>
    <cfRule type="cellIs" dxfId="6644" priority="23239" operator="equal">
      <formula>"MDU"</formula>
    </cfRule>
    <cfRule type="cellIs" dxfId="6643" priority="23240" operator="equal">
      <formula>"Software"</formula>
    </cfRule>
  </conditionalFormatting>
  <conditionalFormatting sqref="AR525">
    <cfRule type="cellIs" dxfId="6642" priority="22466" operator="equal">
      <formula>"SV Qual"</formula>
    </cfRule>
    <cfRule type="cellIs" dxfId="6641" priority="22467" operator="equal">
      <formula>"Engineering"</formula>
    </cfRule>
    <cfRule type="cellIs" dxfId="6640" priority="22468" operator="equal">
      <formula>"NPE"</formula>
    </cfRule>
    <cfRule type="cellIs" dxfId="6639" priority="22469" operator="equal">
      <formula>"MDU"</formula>
    </cfRule>
    <cfRule type="cellIs" dxfId="6638" priority="22470" operator="equal">
      <formula>"Software"</formula>
    </cfRule>
  </conditionalFormatting>
  <conditionalFormatting sqref="AQ526:AQ527">
    <cfRule type="cellIs" dxfId="6637" priority="22456" operator="equal">
      <formula>"SV Qual"</formula>
    </cfRule>
    <cfRule type="cellIs" dxfId="6636" priority="22457" operator="equal">
      <formula>"Engineering"</formula>
    </cfRule>
    <cfRule type="cellIs" dxfId="6635" priority="22458" operator="equal">
      <formula>"NPE"</formula>
    </cfRule>
    <cfRule type="cellIs" dxfId="6634" priority="22459" operator="equal">
      <formula>"MDU"</formula>
    </cfRule>
    <cfRule type="cellIs" dxfId="6633" priority="22460" operator="equal">
      <formula>"Software"</formula>
    </cfRule>
  </conditionalFormatting>
  <conditionalFormatting sqref="AR526">
    <cfRule type="cellIs" dxfId="6632" priority="21751" operator="equal">
      <formula>"SV Qual"</formula>
    </cfRule>
    <cfRule type="cellIs" dxfId="6631" priority="21752" operator="equal">
      <formula>"Engineering"</formula>
    </cfRule>
    <cfRule type="cellIs" dxfId="6630" priority="21753" operator="equal">
      <formula>"NPE"</formula>
    </cfRule>
    <cfRule type="cellIs" dxfId="6629" priority="21754" operator="equal">
      <formula>"MDU"</formula>
    </cfRule>
    <cfRule type="cellIs" dxfId="6628" priority="21755" operator="equal">
      <formula>"Software"</formula>
    </cfRule>
  </conditionalFormatting>
  <conditionalFormatting sqref="AR182">
    <cfRule type="cellIs" dxfId="6627" priority="22531" operator="equal">
      <formula>"SV Qual"</formula>
    </cfRule>
    <cfRule type="cellIs" dxfId="6626" priority="22532" operator="equal">
      <formula>"Engineering"</formula>
    </cfRule>
    <cfRule type="cellIs" dxfId="6625" priority="22533" operator="equal">
      <formula>"NPE"</formula>
    </cfRule>
    <cfRule type="cellIs" dxfId="6624" priority="22534" operator="equal">
      <formula>"MDU"</formula>
    </cfRule>
    <cfRule type="cellIs" dxfId="6623" priority="22535" operator="equal">
      <formula>"Software"</formula>
    </cfRule>
  </conditionalFormatting>
  <conditionalFormatting sqref="AS182">
    <cfRule type="cellIs" dxfId="6622" priority="22526" operator="equal">
      <formula>"SV Qual"</formula>
    </cfRule>
    <cfRule type="cellIs" dxfId="6621" priority="22527" operator="equal">
      <formula>"Engineering"</formula>
    </cfRule>
    <cfRule type="cellIs" dxfId="6620" priority="22528" operator="equal">
      <formula>"NPE"</formula>
    </cfRule>
    <cfRule type="cellIs" dxfId="6619" priority="22529" operator="equal">
      <formula>"MDU"</formula>
    </cfRule>
    <cfRule type="cellIs" dxfId="6618" priority="22530" operator="equal">
      <formula>"Software"</formula>
    </cfRule>
  </conditionalFormatting>
  <conditionalFormatting sqref="AR200">
    <cfRule type="cellIs" dxfId="6617" priority="22521" operator="equal">
      <formula>"SV Qual"</formula>
    </cfRule>
    <cfRule type="cellIs" dxfId="6616" priority="22522" operator="equal">
      <formula>"Engineering"</formula>
    </cfRule>
    <cfRule type="cellIs" dxfId="6615" priority="22523" operator="equal">
      <formula>"NPE"</formula>
    </cfRule>
    <cfRule type="cellIs" dxfId="6614" priority="22524" operator="equal">
      <formula>"MDU"</formula>
    </cfRule>
    <cfRule type="cellIs" dxfId="6613" priority="22525" operator="equal">
      <formula>"Software"</formula>
    </cfRule>
  </conditionalFormatting>
  <conditionalFormatting sqref="AR523">
    <cfRule type="cellIs" dxfId="6612" priority="22506" operator="equal">
      <formula>"SV Qual"</formula>
    </cfRule>
    <cfRule type="cellIs" dxfId="6611" priority="22507" operator="equal">
      <formula>"Engineering"</formula>
    </cfRule>
    <cfRule type="cellIs" dxfId="6610" priority="22508" operator="equal">
      <formula>"NPE"</formula>
    </cfRule>
    <cfRule type="cellIs" dxfId="6609" priority="22509" operator="equal">
      <formula>"MDU"</formula>
    </cfRule>
    <cfRule type="cellIs" dxfId="6608" priority="22510" operator="equal">
      <formula>"Software"</formula>
    </cfRule>
  </conditionalFormatting>
  <conditionalFormatting sqref="AR524">
    <cfRule type="cellIs" dxfId="6607" priority="22476" operator="equal">
      <formula>"SV Qual"</formula>
    </cfRule>
    <cfRule type="cellIs" dxfId="6606" priority="22477" operator="equal">
      <formula>"Engineering"</formula>
    </cfRule>
    <cfRule type="cellIs" dxfId="6605" priority="22478" operator="equal">
      <formula>"NPE"</formula>
    </cfRule>
    <cfRule type="cellIs" dxfId="6604" priority="22479" operator="equal">
      <formula>"MDU"</formula>
    </cfRule>
    <cfRule type="cellIs" dxfId="6603" priority="22480" operator="equal">
      <formula>"Software"</formula>
    </cfRule>
  </conditionalFormatting>
  <conditionalFormatting sqref="AR531">
    <cfRule type="cellIs" dxfId="6602" priority="20846" operator="equal">
      <formula>"SV Qual"</formula>
    </cfRule>
    <cfRule type="cellIs" dxfId="6601" priority="20847" operator="equal">
      <formula>"Engineering"</formula>
    </cfRule>
    <cfRule type="cellIs" dxfId="6600" priority="20848" operator="equal">
      <formula>"NPE"</formula>
    </cfRule>
    <cfRule type="cellIs" dxfId="6599" priority="20849" operator="equal">
      <formula>"MDU"</formula>
    </cfRule>
    <cfRule type="cellIs" dxfId="6598" priority="20850" operator="equal">
      <formula>"Software"</formula>
    </cfRule>
  </conditionalFormatting>
  <conditionalFormatting sqref="AR427">
    <cfRule type="cellIs" dxfId="6597" priority="18746" operator="equal">
      <formula>"SV Qual"</formula>
    </cfRule>
    <cfRule type="cellIs" dxfId="6596" priority="18747" operator="equal">
      <formula>"Engineering"</formula>
    </cfRule>
    <cfRule type="cellIs" dxfId="6595" priority="18748" operator="equal">
      <formula>"NPE"</formula>
    </cfRule>
    <cfRule type="cellIs" dxfId="6594" priority="18749" operator="equal">
      <formula>"MDU"</formula>
    </cfRule>
    <cfRule type="cellIs" dxfId="6593" priority="18750" operator="equal">
      <formula>"Software"</formula>
    </cfRule>
  </conditionalFormatting>
  <conditionalFormatting sqref="AS427 AQ427">
    <cfRule type="cellIs" dxfId="6592" priority="18741" operator="equal">
      <formula>"SV Qual"</formula>
    </cfRule>
    <cfRule type="cellIs" dxfId="6591" priority="18742" operator="equal">
      <formula>"Engineering"</formula>
    </cfRule>
    <cfRule type="cellIs" dxfId="6590" priority="18743" operator="equal">
      <formula>"NPE"</formula>
    </cfRule>
    <cfRule type="cellIs" dxfId="6589" priority="18744" operator="equal">
      <formula>"MDU"</formula>
    </cfRule>
    <cfRule type="cellIs" dxfId="6588" priority="18745" operator="equal">
      <formula>"Software"</formula>
    </cfRule>
  </conditionalFormatting>
  <conditionalFormatting sqref="AR67">
    <cfRule type="cellIs" dxfId="6587" priority="17911" operator="equal">
      <formula>"SV Qual"</formula>
    </cfRule>
    <cfRule type="cellIs" dxfId="6586" priority="17912" operator="equal">
      <formula>"Engineering"</formula>
    </cfRule>
    <cfRule type="cellIs" dxfId="6585" priority="17913" operator="equal">
      <formula>"NPE"</formula>
    </cfRule>
    <cfRule type="cellIs" dxfId="6584" priority="17914" operator="equal">
      <formula>"MDU"</formula>
    </cfRule>
    <cfRule type="cellIs" dxfId="6583" priority="17915" operator="equal">
      <formula>"Software"</formula>
    </cfRule>
  </conditionalFormatting>
  <conditionalFormatting sqref="AQ465">
    <cfRule type="cellIs" dxfId="6582" priority="18721" operator="equal">
      <formula>"SV Qual"</formula>
    </cfRule>
    <cfRule type="cellIs" dxfId="6581" priority="18722" operator="equal">
      <formula>"Engineering"</formula>
    </cfRule>
    <cfRule type="cellIs" dxfId="6580" priority="18723" operator="equal">
      <formula>"NPE"</formula>
    </cfRule>
    <cfRule type="cellIs" dxfId="6579" priority="18724" operator="equal">
      <formula>"MDU"</formula>
    </cfRule>
    <cfRule type="cellIs" dxfId="6578" priority="18725" operator="equal">
      <formula>"Software"</formula>
    </cfRule>
  </conditionalFormatting>
  <conditionalFormatting sqref="AQ543">
    <cfRule type="cellIs" dxfId="6577" priority="17926" operator="equal">
      <formula>"SV Qual"</formula>
    </cfRule>
    <cfRule type="cellIs" dxfId="6576" priority="17927" operator="equal">
      <formula>"Engineering"</formula>
    </cfRule>
    <cfRule type="cellIs" dxfId="6575" priority="17928" operator="equal">
      <formula>"NPE"</formula>
    </cfRule>
    <cfRule type="cellIs" dxfId="6574" priority="17929" operator="equal">
      <formula>"MDU"</formula>
    </cfRule>
    <cfRule type="cellIs" dxfId="6573" priority="17930" operator="equal">
      <formula>"Software"</formula>
    </cfRule>
  </conditionalFormatting>
  <conditionalFormatting sqref="AS543">
    <cfRule type="cellIs" dxfId="6572" priority="17916" operator="equal">
      <formula>"SV Qual"</formula>
    </cfRule>
    <cfRule type="cellIs" dxfId="6571" priority="17917" operator="equal">
      <formula>"Engineering"</formula>
    </cfRule>
    <cfRule type="cellIs" dxfId="6570" priority="17918" operator="equal">
      <formula>"NPE"</formula>
    </cfRule>
    <cfRule type="cellIs" dxfId="6569" priority="17919" operator="equal">
      <formula>"MDU"</formula>
    </cfRule>
    <cfRule type="cellIs" dxfId="6568" priority="17920" operator="equal">
      <formula>"Software"</formula>
    </cfRule>
  </conditionalFormatting>
  <conditionalFormatting sqref="AR543">
    <cfRule type="cellIs" dxfId="6567" priority="17921" operator="equal">
      <formula>"SV Qual"</formula>
    </cfRule>
    <cfRule type="cellIs" dxfId="6566" priority="17922" operator="equal">
      <formula>"Engineering"</formula>
    </cfRule>
    <cfRule type="cellIs" dxfId="6565" priority="17923" operator="equal">
      <formula>"NPE"</formula>
    </cfRule>
    <cfRule type="cellIs" dxfId="6564" priority="17924" operator="equal">
      <formula>"MDU"</formula>
    </cfRule>
    <cfRule type="cellIs" dxfId="6563" priority="17925" operator="equal">
      <formula>"Software"</formula>
    </cfRule>
  </conditionalFormatting>
  <conditionalFormatting sqref="AR226">
    <cfRule type="cellIs" dxfId="6562" priority="17906" operator="equal">
      <formula>"SV Qual"</formula>
    </cfRule>
    <cfRule type="cellIs" dxfId="6561" priority="17907" operator="equal">
      <formula>"Engineering"</formula>
    </cfRule>
    <cfRule type="cellIs" dxfId="6560" priority="17908" operator="equal">
      <formula>"NPE"</formula>
    </cfRule>
    <cfRule type="cellIs" dxfId="6559" priority="17909" operator="equal">
      <formula>"MDU"</formula>
    </cfRule>
    <cfRule type="cellIs" dxfId="6558" priority="17910" operator="equal">
      <formula>"Software"</formula>
    </cfRule>
  </conditionalFormatting>
  <conditionalFormatting sqref="AQ541:AQ542">
    <cfRule type="cellIs" dxfId="6557" priority="19096" operator="equal">
      <formula>"SV Qual"</formula>
    </cfRule>
    <cfRule type="cellIs" dxfId="6556" priority="19097" operator="equal">
      <formula>"Engineering"</formula>
    </cfRule>
    <cfRule type="cellIs" dxfId="6555" priority="19098" operator="equal">
      <formula>"NPE"</formula>
    </cfRule>
    <cfRule type="cellIs" dxfId="6554" priority="19099" operator="equal">
      <formula>"MDU"</formula>
    </cfRule>
    <cfRule type="cellIs" dxfId="6553" priority="19100" operator="equal">
      <formula>"Software"</formula>
    </cfRule>
  </conditionalFormatting>
  <conditionalFormatting sqref="AR537">
    <cfRule type="cellIs" dxfId="6552" priority="19016" operator="equal">
      <formula>"SV Qual"</formula>
    </cfRule>
    <cfRule type="cellIs" dxfId="6551" priority="19017" operator="equal">
      <formula>"Engineering"</formula>
    </cfRule>
    <cfRule type="cellIs" dxfId="6550" priority="19018" operator="equal">
      <formula>"NPE"</formula>
    </cfRule>
    <cfRule type="cellIs" dxfId="6549" priority="19019" operator="equal">
      <formula>"MDU"</formula>
    </cfRule>
    <cfRule type="cellIs" dxfId="6548" priority="19020" operator="equal">
      <formula>"Software"</formula>
    </cfRule>
  </conditionalFormatting>
  <conditionalFormatting sqref="AS537">
    <cfRule type="cellIs" dxfId="6547" priority="19021" operator="equal">
      <formula>"SV Qual"</formula>
    </cfRule>
    <cfRule type="cellIs" dxfId="6546" priority="19022" operator="equal">
      <formula>"Engineering"</formula>
    </cfRule>
    <cfRule type="cellIs" dxfId="6545" priority="19023" operator="equal">
      <formula>"NPE"</formula>
    </cfRule>
    <cfRule type="cellIs" dxfId="6544" priority="19024" operator="equal">
      <formula>"MDU"</formula>
    </cfRule>
    <cfRule type="cellIs" dxfId="6543" priority="19025" operator="equal">
      <formula>"Software"</formula>
    </cfRule>
  </conditionalFormatting>
  <conditionalFormatting sqref="AR540:AS540 AR539 AR542">
    <cfRule type="cellIs" dxfId="6542" priority="19056" operator="equal">
      <formula>"SV Qual"</formula>
    </cfRule>
    <cfRule type="cellIs" dxfId="6541" priority="19057" operator="equal">
      <formula>"Engineering"</formula>
    </cfRule>
    <cfRule type="cellIs" dxfId="6540" priority="19058" operator="equal">
      <formula>"NPE"</formula>
    </cfRule>
    <cfRule type="cellIs" dxfId="6539" priority="19059" operator="equal">
      <formula>"MDU"</formula>
    </cfRule>
    <cfRule type="cellIs" dxfId="6538" priority="19060" operator="equal">
      <formula>"Software"</formula>
    </cfRule>
  </conditionalFormatting>
  <conditionalFormatting sqref="AS539">
    <cfRule type="cellIs" dxfId="6537" priority="19041" operator="equal">
      <formula>"SV Qual"</formula>
    </cfRule>
    <cfRule type="cellIs" dxfId="6536" priority="19042" operator="equal">
      <formula>"Engineering"</formula>
    </cfRule>
    <cfRule type="cellIs" dxfId="6535" priority="19043" operator="equal">
      <formula>"NPE"</formula>
    </cfRule>
    <cfRule type="cellIs" dxfId="6534" priority="19044" operator="equal">
      <formula>"MDU"</formula>
    </cfRule>
    <cfRule type="cellIs" dxfId="6533" priority="19045" operator="equal">
      <formula>"Software"</formula>
    </cfRule>
  </conditionalFormatting>
  <conditionalFormatting sqref="AS542">
    <cfRule type="cellIs" dxfId="6532" priority="19036" operator="equal">
      <formula>"SV Qual"</formula>
    </cfRule>
    <cfRule type="cellIs" dxfId="6531" priority="19037" operator="equal">
      <formula>"Engineering"</formula>
    </cfRule>
    <cfRule type="cellIs" dxfId="6530" priority="19038" operator="equal">
      <formula>"NPE"</formula>
    </cfRule>
    <cfRule type="cellIs" dxfId="6529" priority="19039" operator="equal">
      <formula>"MDU"</formula>
    </cfRule>
    <cfRule type="cellIs" dxfId="6528" priority="19040" operator="equal">
      <formula>"Software"</formula>
    </cfRule>
  </conditionalFormatting>
  <conditionalFormatting sqref="AS541">
    <cfRule type="cellIs" dxfId="6527" priority="18971" operator="equal">
      <formula>"SV Qual"</formula>
    </cfRule>
    <cfRule type="cellIs" dxfId="6526" priority="18972" operator="equal">
      <formula>"Engineering"</formula>
    </cfRule>
    <cfRule type="cellIs" dxfId="6525" priority="18973" operator="equal">
      <formula>"NPE"</formula>
    </cfRule>
    <cfRule type="cellIs" dxfId="6524" priority="18974" operator="equal">
      <formula>"MDU"</formula>
    </cfRule>
    <cfRule type="cellIs" dxfId="6523" priority="18975" operator="equal">
      <formula>"Software"</formula>
    </cfRule>
  </conditionalFormatting>
  <conditionalFormatting sqref="AR538">
    <cfRule type="cellIs" dxfId="6522" priority="18966" operator="equal">
      <formula>"SV Qual"</formula>
    </cfRule>
    <cfRule type="cellIs" dxfId="6521" priority="18967" operator="equal">
      <formula>"Engineering"</formula>
    </cfRule>
    <cfRule type="cellIs" dxfId="6520" priority="18968" operator="equal">
      <formula>"NPE"</formula>
    </cfRule>
    <cfRule type="cellIs" dxfId="6519" priority="18969" operator="equal">
      <formula>"MDU"</formula>
    </cfRule>
    <cfRule type="cellIs" dxfId="6518" priority="18970" operator="equal">
      <formula>"Software"</formula>
    </cfRule>
  </conditionalFormatting>
  <conditionalFormatting sqref="AR541">
    <cfRule type="cellIs" dxfId="6517" priority="18961" operator="equal">
      <formula>"SV Qual"</formula>
    </cfRule>
    <cfRule type="cellIs" dxfId="6516" priority="18962" operator="equal">
      <formula>"Engineering"</formula>
    </cfRule>
    <cfRule type="cellIs" dxfId="6515" priority="18963" operator="equal">
      <formula>"NPE"</formula>
    </cfRule>
    <cfRule type="cellIs" dxfId="6514" priority="18964" operator="equal">
      <formula>"MDU"</formula>
    </cfRule>
    <cfRule type="cellIs" dxfId="6513" priority="18965" operator="equal">
      <formula>"Software"</formula>
    </cfRule>
  </conditionalFormatting>
  <conditionalFormatting sqref="AQ181:AS181">
    <cfRule type="cellIs" dxfId="6512" priority="18956" operator="equal">
      <formula>"SV Qual"</formula>
    </cfRule>
    <cfRule type="cellIs" dxfId="6511" priority="18957" operator="equal">
      <formula>"Engineering"</formula>
    </cfRule>
    <cfRule type="cellIs" dxfId="6510" priority="18958" operator="equal">
      <formula>"NPE"</formula>
    </cfRule>
    <cfRule type="cellIs" dxfId="6509" priority="18959" operator="equal">
      <formula>"MDU"</formula>
    </cfRule>
    <cfRule type="cellIs" dxfId="6508" priority="18960" operator="equal">
      <formula>"Software"</formula>
    </cfRule>
  </conditionalFormatting>
  <conditionalFormatting sqref="AR238:AS239">
    <cfRule type="cellIs" dxfId="6507" priority="18951" operator="equal">
      <formula>"SV Qual"</formula>
    </cfRule>
    <cfRule type="cellIs" dxfId="6506" priority="18952" operator="equal">
      <formula>"Engineering"</formula>
    </cfRule>
    <cfRule type="cellIs" dxfId="6505" priority="18953" operator="equal">
      <formula>"NPE"</formula>
    </cfRule>
    <cfRule type="cellIs" dxfId="6504" priority="18954" operator="equal">
      <formula>"MDU"</formula>
    </cfRule>
    <cfRule type="cellIs" dxfId="6503" priority="18955" operator="equal">
      <formula>"Software"</formula>
    </cfRule>
  </conditionalFormatting>
  <conditionalFormatting sqref="AS538">
    <cfRule type="cellIs" dxfId="6502" priority="18976" operator="equal">
      <formula>"SV Qual"</formula>
    </cfRule>
    <cfRule type="cellIs" dxfId="6501" priority="18977" operator="equal">
      <formula>"Engineering"</formula>
    </cfRule>
    <cfRule type="cellIs" dxfId="6500" priority="18978" operator="equal">
      <formula>"NPE"</formula>
    </cfRule>
    <cfRule type="cellIs" dxfId="6499" priority="18979" operator="equal">
      <formula>"MDU"</formula>
    </cfRule>
    <cfRule type="cellIs" dxfId="6498" priority="18980" operator="equal">
      <formula>"Software"</formula>
    </cfRule>
  </conditionalFormatting>
  <conditionalFormatting sqref="AR504">
    <cfRule type="cellIs" dxfId="6497" priority="18911" operator="equal">
      <formula>"SV Qual"</formula>
    </cfRule>
    <cfRule type="cellIs" dxfId="6496" priority="18912" operator="equal">
      <formula>"Engineering"</formula>
    </cfRule>
    <cfRule type="cellIs" dxfId="6495" priority="18913" operator="equal">
      <formula>"NPE"</formula>
    </cfRule>
    <cfRule type="cellIs" dxfId="6494" priority="18914" operator="equal">
      <formula>"MDU"</formula>
    </cfRule>
    <cfRule type="cellIs" dxfId="6493" priority="18915" operator="equal">
      <formula>"Software"</formula>
    </cfRule>
  </conditionalFormatting>
  <conditionalFormatting sqref="AQ530">
    <cfRule type="cellIs" dxfId="6492" priority="20936" operator="equal">
      <formula>"SV Qual"</formula>
    </cfRule>
    <cfRule type="cellIs" dxfId="6491" priority="20937" operator="equal">
      <formula>"Engineering"</formula>
    </cfRule>
    <cfRule type="cellIs" dxfId="6490" priority="20938" operator="equal">
      <formula>"NPE"</formula>
    </cfRule>
    <cfRule type="cellIs" dxfId="6489" priority="20939" operator="equal">
      <formula>"MDU"</formula>
    </cfRule>
    <cfRule type="cellIs" dxfId="6488" priority="20940" operator="equal">
      <formula>"Software"</formula>
    </cfRule>
  </conditionalFormatting>
  <conditionalFormatting sqref="AR530">
    <cfRule type="cellIs" dxfId="6487" priority="20931" operator="equal">
      <formula>"SV Qual"</formula>
    </cfRule>
    <cfRule type="cellIs" dxfId="6486" priority="20932" operator="equal">
      <formula>"Engineering"</formula>
    </cfRule>
    <cfRule type="cellIs" dxfId="6485" priority="20933" operator="equal">
      <formula>"NPE"</formula>
    </cfRule>
    <cfRule type="cellIs" dxfId="6484" priority="20934" operator="equal">
      <formula>"MDU"</formula>
    </cfRule>
    <cfRule type="cellIs" dxfId="6483" priority="20935" operator="equal">
      <formula>"Software"</formula>
    </cfRule>
  </conditionalFormatting>
  <conditionalFormatting sqref="AQ529">
    <cfRule type="cellIs" dxfId="6482" priority="20921" operator="equal">
      <formula>"SV Qual"</formula>
    </cfRule>
    <cfRule type="cellIs" dxfId="6481" priority="20922" operator="equal">
      <formula>"Engineering"</formula>
    </cfRule>
    <cfRule type="cellIs" dxfId="6480" priority="20923" operator="equal">
      <formula>"NPE"</formula>
    </cfRule>
    <cfRule type="cellIs" dxfId="6479" priority="20924" operator="equal">
      <formula>"MDU"</formula>
    </cfRule>
    <cfRule type="cellIs" dxfId="6478" priority="20925" operator="equal">
      <formula>"Software"</formula>
    </cfRule>
  </conditionalFormatting>
  <conditionalFormatting sqref="AQ531:AQ533">
    <cfRule type="cellIs" dxfId="6477" priority="20901" operator="equal">
      <formula>"SV Qual"</formula>
    </cfRule>
    <cfRule type="cellIs" dxfId="6476" priority="20902" operator="equal">
      <formula>"Engineering"</formula>
    </cfRule>
    <cfRule type="cellIs" dxfId="6475" priority="20903" operator="equal">
      <formula>"NPE"</formula>
    </cfRule>
    <cfRule type="cellIs" dxfId="6474" priority="20904" operator="equal">
      <formula>"MDU"</formula>
    </cfRule>
    <cfRule type="cellIs" dxfId="6473" priority="20905" operator="equal">
      <formula>"Software"</formula>
    </cfRule>
  </conditionalFormatting>
  <conditionalFormatting sqref="AR529">
    <cfRule type="cellIs" dxfId="6472" priority="20896" operator="equal">
      <formula>"SV Qual"</formula>
    </cfRule>
    <cfRule type="cellIs" dxfId="6471" priority="20897" operator="equal">
      <formula>"Engineering"</formula>
    </cfRule>
    <cfRule type="cellIs" dxfId="6470" priority="20898" operator="equal">
      <formula>"NPE"</formula>
    </cfRule>
    <cfRule type="cellIs" dxfId="6469" priority="20899" operator="equal">
      <formula>"MDU"</formula>
    </cfRule>
    <cfRule type="cellIs" dxfId="6468" priority="20900" operator="equal">
      <formula>"Software"</formula>
    </cfRule>
  </conditionalFormatting>
  <conditionalFormatting sqref="AR532">
    <cfRule type="cellIs" dxfId="6467" priority="19986" operator="equal">
      <formula>"SV Qual"</formula>
    </cfRule>
    <cfRule type="cellIs" dxfId="6466" priority="19987" operator="equal">
      <formula>"Engineering"</formula>
    </cfRule>
    <cfRule type="cellIs" dxfId="6465" priority="19988" operator="equal">
      <formula>"NPE"</formula>
    </cfRule>
    <cfRule type="cellIs" dxfId="6464" priority="19989" operator="equal">
      <formula>"MDU"</formula>
    </cfRule>
    <cfRule type="cellIs" dxfId="6463" priority="19990" operator="equal">
      <formula>"Software"</formula>
    </cfRule>
  </conditionalFormatting>
  <conditionalFormatting sqref="AR527">
    <cfRule type="cellIs" dxfId="6462" priority="20001" operator="equal">
      <formula>"SV Qual"</formula>
    </cfRule>
    <cfRule type="cellIs" dxfId="6461" priority="20002" operator="equal">
      <formula>"Engineering"</formula>
    </cfRule>
    <cfRule type="cellIs" dxfId="6460" priority="20003" operator="equal">
      <formula>"NPE"</formula>
    </cfRule>
    <cfRule type="cellIs" dxfId="6459" priority="20004" operator="equal">
      <formula>"MDU"</formula>
    </cfRule>
    <cfRule type="cellIs" dxfId="6458" priority="20005" operator="equal">
      <formula>"Software"</formula>
    </cfRule>
  </conditionalFormatting>
  <conditionalFormatting sqref="AR533">
    <cfRule type="cellIs" dxfId="6457" priority="20011" operator="equal">
      <formula>"SV Qual"</formula>
    </cfRule>
    <cfRule type="cellIs" dxfId="6456" priority="20012" operator="equal">
      <formula>"Engineering"</formula>
    </cfRule>
    <cfRule type="cellIs" dxfId="6455" priority="20013" operator="equal">
      <formula>"NPE"</formula>
    </cfRule>
    <cfRule type="cellIs" dxfId="6454" priority="20014" operator="equal">
      <formula>"MDU"</formula>
    </cfRule>
    <cfRule type="cellIs" dxfId="6453" priority="20015" operator="equal">
      <formula>"Software"</formula>
    </cfRule>
  </conditionalFormatting>
  <conditionalFormatting sqref="AQ534:AQ536">
    <cfRule type="cellIs" dxfId="6452" priority="19981" operator="equal">
      <formula>"SV Qual"</formula>
    </cfRule>
    <cfRule type="cellIs" dxfId="6451" priority="19982" operator="equal">
      <formula>"Engineering"</formula>
    </cfRule>
    <cfRule type="cellIs" dxfId="6450" priority="19983" operator="equal">
      <formula>"NPE"</formula>
    </cfRule>
    <cfRule type="cellIs" dxfId="6449" priority="19984" operator="equal">
      <formula>"MDU"</formula>
    </cfRule>
    <cfRule type="cellIs" dxfId="6448" priority="19985" operator="equal">
      <formula>"Software"</formula>
    </cfRule>
  </conditionalFormatting>
  <conditionalFormatting sqref="AR535:AS536 AR534">
    <cfRule type="cellIs" dxfId="6447" priority="19971" operator="equal">
      <formula>"SV Qual"</formula>
    </cfRule>
    <cfRule type="cellIs" dxfId="6446" priority="19972" operator="equal">
      <formula>"Engineering"</formula>
    </cfRule>
    <cfRule type="cellIs" dxfId="6445" priority="19973" operator="equal">
      <formula>"NPE"</formula>
    </cfRule>
    <cfRule type="cellIs" dxfId="6444" priority="19974" operator="equal">
      <formula>"MDU"</formula>
    </cfRule>
    <cfRule type="cellIs" dxfId="6443" priority="19975" operator="equal">
      <formula>"Software"</formula>
    </cfRule>
  </conditionalFormatting>
  <conditionalFormatting sqref="AQ528">
    <cfRule type="cellIs" dxfId="6442" priority="17116" operator="equal">
      <formula>"SV Qual"</formula>
    </cfRule>
    <cfRule type="cellIs" dxfId="6441" priority="17117" operator="equal">
      <formula>"Engineering"</formula>
    </cfRule>
    <cfRule type="cellIs" dxfId="6440" priority="17118" operator="equal">
      <formula>"NPE"</formula>
    </cfRule>
    <cfRule type="cellIs" dxfId="6439" priority="17119" operator="equal">
      <formula>"MDU"</formula>
    </cfRule>
    <cfRule type="cellIs" dxfId="6438" priority="17120" operator="equal">
      <formula>"Software"</formula>
    </cfRule>
  </conditionalFormatting>
  <conditionalFormatting sqref="AS528">
    <cfRule type="cellIs" dxfId="6437" priority="17126" operator="equal">
      <formula>"SV Qual"</formula>
    </cfRule>
    <cfRule type="cellIs" dxfId="6436" priority="17127" operator="equal">
      <formula>"Engineering"</formula>
    </cfRule>
    <cfRule type="cellIs" dxfId="6435" priority="17128" operator="equal">
      <formula>"NPE"</formula>
    </cfRule>
    <cfRule type="cellIs" dxfId="6434" priority="17129" operator="equal">
      <formula>"MDU"</formula>
    </cfRule>
    <cfRule type="cellIs" dxfId="6433" priority="17130" operator="equal">
      <formula>"Software"</formula>
    </cfRule>
  </conditionalFormatting>
  <conditionalFormatting sqref="AR528">
    <cfRule type="cellIs" dxfId="6432" priority="17121" operator="equal">
      <formula>"SV Qual"</formula>
    </cfRule>
    <cfRule type="cellIs" dxfId="6431" priority="17122" operator="equal">
      <formula>"Engineering"</formula>
    </cfRule>
    <cfRule type="cellIs" dxfId="6430" priority="17123" operator="equal">
      <formula>"NPE"</formula>
    </cfRule>
    <cfRule type="cellIs" dxfId="6429" priority="17124" operator="equal">
      <formula>"MDU"</formula>
    </cfRule>
    <cfRule type="cellIs" dxfId="6428" priority="17125" operator="equal">
      <formula>"Software"</formula>
    </cfRule>
  </conditionalFormatting>
  <conditionalFormatting sqref="AR544">
    <cfRule type="cellIs" dxfId="6427" priority="17076" operator="equal">
      <formula>"SV Qual"</formula>
    </cfRule>
    <cfRule type="cellIs" dxfId="6426" priority="17077" operator="equal">
      <formula>"Engineering"</formula>
    </cfRule>
    <cfRule type="cellIs" dxfId="6425" priority="17078" operator="equal">
      <formula>"NPE"</formula>
    </cfRule>
    <cfRule type="cellIs" dxfId="6424" priority="17079" operator="equal">
      <formula>"MDU"</formula>
    </cfRule>
    <cfRule type="cellIs" dxfId="6423" priority="17080" operator="equal">
      <formula>"Software"</formula>
    </cfRule>
  </conditionalFormatting>
  <conditionalFormatting sqref="AS544">
    <cfRule type="cellIs" dxfId="6422" priority="17071" operator="equal">
      <formula>"SV Qual"</formula>
    </cfRule>
    <cfRule type="cellIs" dxfId="6421" priority="17072" operator="equal">
      <formula>"Engineering"</formula>
    </cfRule>
    <cfRule type="cellIs" dxfId="6420" priority="17073" operator="equal">
      <formula>"NPE"</formula>
    </cfRule>
    <cfRule type="cellIs" dxfId="6419" priority="17074" operator="equal">
      <formula>"MDU"</formula>
    </cfRule>
    <cfRule type="cellIs" dxfId="6418" priority="17075" operator="equal">
      <formula>"Software"</formula>
    </cfRule>
  </conditionalFormatting>
  <conditionalFormatting sqref="AQ545:AS545">
    <cfRule type="cellIs" dxfId="6417" priority="16916" operator="equal">
      <formula>"SV Qual"</formula>
    </cfRule>
    <cfRule type="cellIs" dxfId="6416" priority="16917" operator="equal">
      <formula>"Engineering"</formula>
    </cfRule>
    <cfRule type="cellIs" dxfId="6415" priority="16918" operator="equal">
      <formula>"NPE"</formula>
    </cfRule>
    <cfRule type="cellIs" dxfId="6414" priority="16919" operator="equal">
      <formula>"MDU"</formula>
    </cfRule>
    <cfRule type="cellIs" dxfId="6413" priority="16920" operator="equal">
      <formula>"Software"</formula>
    </cfRule>
  </conditionalFormatting>
  <conditionalFormatting sqref="AR550">
    <cfRule type="cellIs" dxfId="6412" priority="16891" operator="equal">
      <formula>"SV Qual"</formula>
    </cfRule>
    <cfRule type="cellIs" dxfId="6411" priority="16892" operator="equal">
      <formula>"Engineering"</formula>
    </cfRule>
    <cfRule type="cellIs" dxfId="6410" priority="16893" operator="equal">
      <formula>"NPE"</formula>
    </cfRule>
    <cfRule type="cellIs" dxfId="6409" priority="16894" operator="equal">
      <formula>"MDU"</formula>
    </cfRule>
    <cfRule type="cellIs" dxfId="6408" priority="16895" operator="equal">
      <formula>"Software"</formula>
    </cfRule>
  </conditionalFormatting>
  <conditionalFormatting sqref="AR546:AR549">
    <cfRule type="cellIs" dxfId="6407" priority="16886" operator="equal">
      <formula>"SV Qual"</formula>
    </cfRule>
    <cfRule type="cellIs" dxfId="6406" priority="16887" operator="equal">
      <formula>"Engineering"</formula>
    </cfRule>
    <cfRule type="cellIs" dxfId="6405" priority="16888" operator="equal">
      <formula>"NPE"</formula>
    </cfRule>
    <cfRule type="cellIs" dxfId="6404" priority="16889" operator="equal">
      <formula>"MDU"</formula>
    </cfRule>
    <cfRule type="cellIs" dxfId="6403" priority="16890" operator="equal">
      <formula>"Software"</formula>
    </cfRule>
  </conditionalFormatting>
  <conditionalFormatting sqref="AS553">
    <cfRule type="cellIs" dxfId="6402" priority="16871" operator="equal">
      <formula>"SV Qual"</formula>
    </cfRule>
    <cfRule type="cellIs" dxfId="6401" priority="16872" operator="equal">
      <formula>"Engineering"</formula>
    </cfRule>
    <cfRule type="cellIs" dxfId="6400" priority="16873" operator="equal">
      <formula>"NPE"</formula>
    </cfRule>
    <cfRule type="cellIs" dxfId="6399" priority="16874" operator="equal">
      <formula>"MDU"</formula>
    </cfRule>
    <cfRule type="cellIs" dxfId="6398" priority="16875" operator="equal">
      <formula>"Software"</formula>
    </cfRule>
  </conditionalFormatting>
  <conditionalFormatting sqref="AR555">
    <cfRule type="cellIs" dxfId="6397" priority="16026" operator="equal">
      <formula>"SV Qual"</formula>
    </cfRule>
    <cfRule type="cellIs" dxfId="6396" priority="16027" operator="equal">
      <formula>"Engineering"</formula>
    </cfRule>
    <cfRule type="cellIs" dxfId="6395" priority="16028" operator="equal">
      <formula>"NPE"</formula>
    </cfRule>
    <cfRule type="cellIs" dxfId="6394" priority="16029" operator="equal">
      <formula>"MDU"</formula>
    </cfRule>
    <cfRule type="cellIs" dxfId="6393" priority="16030" operator="equal">
      <formula>"Software"</formula>
    </cfRule>
  </conditionalFormatting>
  <conditionalFormatting sqref="AR553">
    <cfRule type="cellIs" dxfId="6392" priority="16016" operator="equal">
      <formula>"SV Qual"</formula>
    </cfRule>
    <cfRule type="cellIs" dxfId="6391" priority="16017" operator="equal">
      <formula>"Engineering"</formula>
    </cfRule>
    <cfRule type="cellIs" dxfId="6390" priority="16018" operator="equal">
      <formula>"NPE"</formula>
    </cfRule>
    <cfRule type="cellIs" dxfId="6389" priority="16019" operator="equal">
      <formula>"MDU"</formula>
    </cfRule>
    <cfRule type="cellIs" dxfId="6388" priority="16020" operator="equal">
      <formula>"Software"</formula>
    </cfRule>
  </conditionalFormatting>
  <conditionalFormatting sqref="AR556">
    <cfRule type="cellIs" dxfId="6387" priority="16011" operator="equal">
      <formula>"SV Qual"</formula>
    </cfRule>
    <cfRule type="cellIs" dxfId="6386" priority="16012" operator="equal">
      <formula>"Engineering"</formula>
    </cfRule>
    <cfRule type="cellIs" dxfId="6385" priority="16013" operator="equal">
      <formula>"NPE"</formula>
    </cfRule>
    <cfRule type="cellIs" dxfId="6384" priority="16014" operator="equal">
      <formula>"MDU"</formula>
    </cfRule>
    <cfRule type="cellIs" dxfId="6383" priority="16015" operator="equal">
      <formula>"Software"</formula>
    </cfRule>
  </conditionalFormatting>
  <conditionalFormatting sqref="AR557:AR558">
    <cfRule type="cellIs" dxfId="6382" priority="16006" operator="equal">
      <formula>"SV Qual"</formula>
    </cfRule>
    <cfRule type="cellIs" dxfId="6381" priority="16007" operator="equal">
      <formula>"Engineering"</formula>
    </cfRule>
    <cfRule type="cellIs" dxfId="6380" priority="16008" operator="equal">
      <formula>"NPE"</formula>
    </cfRule>
    <cfRule type="cellIs" dxfId="6379" priority="16009" operator="equal">
      <formula>"MDU"</formula>
    </cfRule>
    <cfRule type="cellIs" dxfId="6378" priority="16010" operator="equal">
      <formula>"Software"</formula>
    </cfRule>
  </conditionalFormatting>
  <conditionalFormatting sqref="AR552">
    <cfRule type="cellIs" dxfId="6377" priority="16001" operator="equal">
      <formula>"SV Qual"</formula>
    </cfRule>
    <cfRule type="cellIs" dxfId="6376" priority="16002" operator="equal">
      <formula>"Engineering"</formula>
    </cfRule>
    <cfRule type="cellIs" dxfId="6375" priority="16003" operator="equal">
      <formula>"NPE"</formula>
    </cfRule>
    <cfRule type="cellIs" dxfId="6374" priority="16004" operator="equal">
      <formula>"MDU"</formula>
    </cfRule>
    <cfRule type="cellIs" dxfId="6373" priority="16005" operator="equal">
      <formula>"Software"</formula>
    </cfRule>
  </conditionalFormatting>
  <conditionalFormatting sqref="AS555">
    <cfRule type="cellIs" dxfId="6372" priority="15991" operator="equal">
      <formula>"SV Qual"</formula>
    </cfRule>
    <cfRule type="cellIs" dxfId="6371" priority="15992" operator="equal">
      <formula>"Engineering"</formula>
    </cfRule>
    <cfRule type="cellIs" dxfId="6370" priority="15993" operator="equal">
      <formula>"NPE"</formula>
    </cfRule>
    <cfRule type="cellIs" dxfId="6369" priority="15994" operator="equal">
      <formula>"MDU"</formula>
    </cfRule>
    <cfRule type="cellIs" dxfId="6368" priority="15995" operator="equal">
      <formula>"Software"</formula>
    </cfRule>
  </conditionalFormatting>
  <conditionalFormatting sqref="AS556">
    <cfRule type="cellIs" dxfId="6367" priority="15986" operator="equal">
      <formula>"SV Qual"</formula>
    </cfRule>
    <cfRule type="cellIs" dxfId="6366" priority="15987" operator="equal">
      <formula>"Engineering"</formula>
    </cfRule>
    <cfRule type="cellIs" dxfId="6365" priority="15988" operator="equal">
      <formula>"NPE"</formula>
    </cfRule>
    <cfRule type="cellIs" dxfId="6364" priority="15989" operator="equal">
      <formula>"MDU"</formula>
    </cfRule>
    <cfRule type="cellIs" dxfId="6363" priority="15990" operator="equal">
      <formula>"Software"</formula>
    </cfRule>
  </conditionalFormatting>
  <conditionalFormatting sqref="AS552">
    <cfRule type="cellIs" dxfId="6362" priority="15976" operator="equal">
      <formula>"SV Qual"</formula>
    </cfRule>
    <cfRule type="cellIs" dxfId="6361" priority="15977" operator="equal">
      <formula>"Engineering"</formula>
    </cfRule>
    <cfRule type="cellIs" dxfId="6360" priority="15978" operator="equal">
      <formula>"NPE"</formula>
    </cfRule>
    <cfRule type="cellIs" dxfId="6359" priority="15979" operator="equal">
      <formula>"MDU"</formula>
    </cfRule>
    <cfRule type="cellIs" dxfId="6358" priority="15980" operator="equal">
      <formula>"Software"</formula>
    </cfRule>
  </conditionalFormatting>
  <conditionalFormatting sqref="AR551">
    <cfRule type="cellIs" dxfId="6357" priority="15971" operator="equal">
      <formula>"SV Qual"</formula>
    </cfRule>
    <cfRule type="cellIs" dxfId="6356" priority="15972" operator="equal">
      <formula>"Engineering"</formula>
    </cfRule>
    <cfRule type="cellIs" dxfId="6355" priority="15973" operator="equal">
      <formula>"NPE"</formula>
    </cfRule>
    <cfRule type="cellIs" dxfId="6354" priority="15974" operator="equal">
      <formula>"MDU"</formula>
    </cfRule>
    <cfRule type="cellIs" dxfId="6353" priority="15975" operator="equal">
      <formula>"Software"</formula>
    </cfRule>
  </conditionalFormatting>
  <conditionalFormatting sqref="AS551">
    <cfRule type="cellIs" dxfId="6352" priority="15961" operator="equal">
      <formula>"SV Qual"</formula>
    </cfRule>
    <cfRule type="cellIs" dxfId="6351" priority="15962" operator="equal">
      <formula>"Engineering"</formula>
    </cfRule>
    <cfRule type="cellIs" dxfId="6350" priority="15963" operator="equal">
      <formula>"NPE"</formula>
    </cfRule>
    <cfRule type="cellIs" dxfId="6349" priority="15964" operator="equal">
      <formula>"MDU"</formula>
    </cfRule>
    <cfRule type="cellIs" dxfId="6348" priority="15965" operator="equal">
      <formula>"Software"</formula>
    </cfRule>
  </conditionalFormatting>
  <conditionalFormatting sqref="AS557">
    <cfRule type="cellIs" dxfId="6347" priority="15956" operator="equal">
      <formula>"SV Qual"</formula>
    </cfRule>
    <cfRule type="cellIs" dxfId="6346" priority="15957" operator="equal">
      <formula>"Engineering"</formula>
    </cfRule>
    <cfRule type="cellIs" dxfId="6345" priority="15958" operator="equal">
      <formula>"NPE"</formula>
    </cfRule>
    <cfRule type="cellIs" dxfId="6344" priority="15959" operator="equal">
      <formula>"MDU"</formula>
    </cfRule>
    <cfRule type="cellIs" dxfId="6343" priority="15960" operator="equal">
      <formula>"Software"</formula>
    </cfRule>
  </conditionalFormatting>
  <conditionalFormatting sqref="AS558">
    <cfRule type="cellIs" dxfId="6342" priority="15951" operator="equal">
      <formula>"SV Qual"</formula>
    </cfRule>
    <cfRule type="cellIs" dxfId="6341" priority="15952" operator="equal">
      <formula>"Engineering"</formula>
    </cfRule>
    <cfRule type="cellIs" dxfId="6340" priority="15953" operator="equal">
      <formula>"NPE"</formula>
    </cfRule>
    <cfRule type="cellIs" dxfId="6339" priority="15954" operator="equal">
      <formula>"MDU"</formula>
    </cfRule>
    <cfRule type="cellIs" dxfId="6338" priority="15955" operator="equal">
      <formula>"Software"</formula>
    </cfRule>
  </conditionalFormatting>
  <conditionalFormatting sqref="AR559:AR560">
    <cfRule type="cellIs" dxfId="6337" priority="13346" operator="equal">
      <formula>"SV Qual"</formula>
    </cfRule>
    <cfRule type="cellIs" dxfId="6336" priority="13347" operator="equal">
      <formula>"Engineering"</formula>
    </cfRule>
    <cfRule type="cellIs" dxfId="6335" priority="13348" operator="equal">
      <formula>"NPE"</formula>
    </cfRule>
    <cfRule type="cellIs" dxfId="6334" priority="13349" operator="equal">
      <formula>"MDU"</formula>
    </cfRule>
    <cfRule type="cellIs" dxfId="6333" priority="13350" operator="equal">
      <formula>"Software"</formula>
    </cfRule>
  </conditionalFormatting>
  <conditionalFormatting sqref="AS559:AS560">
    <cfRule type="cellIs" dxfId="6332" priority="13336" operator="equal">
      <formula>"SV Qual"</formula>
    </cfRule>
    <cfRule type="cellIs" dxfId="6331" priority="13337" operator="equal">
      <formula>"Engineering"</formula>
    </cfRule>
    <cfRule type="cellIs" dxfId="6330" priority="13338" operator="equal">
      <formula>"NPE"</formula>
    </cfRule>
    <cfRule type="cellIs" dxfId="6329" priority="13339" operator="equal">
      <formula>"MDU"</formula>
    </cfRule>
    <cfRule type="cellIs" dxfId="6328" priority="13340" operator="equal">
      <formula>"Software"</formula>
    </cfRule>
  </conditionalFormatting>
  <conditionalFormatting sqref="AR282">
    <cfRule type="cellIs" dxfId="6327" priority="13331" operator="equal">
      <formula>"SV Qual"</formula>
    </cfRule>
    <cfRule type="cellIs" dxfId="6326" priority="13332" operator="equal">
      <formula>"Engineering"</formula>
    </cfRule>
    <cfRule type="cellIs" dxfId="6325" priority="13333" operator="equal">
      <formula>"NPE"</formula>
    </cfRule>
    <cfRule type="cellIs" dxfId="6324" priority="13334" operator="equal">
      <formula>"MDU"</formula>
    </cfRule>
    <cfRule type="cellIs" dxfId="6323" priority="13335" operator="equal">
      <formula>"Software"</formula>
    </cfRule>
  </conditionalFormatting>
  <conditionalFormatting sqref="AS581">
    <cfRule type="cellIs" dxfId="6322" priority="9961" operator="equal">
      <formula>"SV Qual"</formula>
    </cfRule>
    <cfRule type="cellIs" dxfId="6321" priority="9962" operator="equal">
      <formula>"Engineering"</formula>
    </cfRule>
    <cfRule type="cellIs" dxfId="6320" priority="9963" operator="equal">
      <formula>"NPE"</formula>
    </cfRule>
    <cfRule type="cellIs" dxfId="6319" priority="9964" operator="equal">
      <formula>"MDU"</formula>
    </cfRule>
    <cfRule type="cellIs" dxfId="6318" priority="9965" operator="equal">
      <formula>"Software"</formula>
    </cfRule>
  </conditionalFormatting>
  <conditionalFormatting sqref="AQ589">
    <cfRule type="cellIs" dxfId="6317" priority="9956" operator="equal">
      <formula>"SV Qual"</formula>
    </cfRule>
    <cfRule type="cellIs" dxfId="6316" priority="9957" operator="equal">
      <formula>"Engineering"</formula>
    </cfRule>
    <cfRule type="cellIs" dxfId="6315" priority="9958" operator="equal">
      <formula>"NPE"</formula>
    </cfRule>
    <cfRule type="cellIs" dxfId="6314" priority="9959" operator="equal">
      <formula>"MDU"</formula>
    </cfRule>
    <cfRule type="cellIs" dxfId="6313" priority="9960" operator="equal">
      <formula>"Software"</formula>
    </cfRule>
  </conditionalFormatting>
  <conditionalFormatting sqref="AR589">
    <cfRule type="cellIs" dxfId="6312" priority="9951" operator="equal">
      <formula>"SV Qual"</formula>
    </cfRule>
    <cfRule type="cellIs" dxfId="6311" priority="9952" operator="equal">
      <formula>"Engineering"</formula>
    </cfRule>
    <cfRule type="cellIs" dxfId="6310" priority="9953" operator="equal">
      <formula>"NPE"</formula>
    </cfRule>
    <cfRule type="cellIs" dxfId="6309" priority="9954" operator="equal">
      <formula>"MDU"</formula>
    </cfRule>
    <cfRule type="cellIs" dxfId="6308" priority="9955" operator="equal">
      <formula>"Software"</formula>
    </cfRule>
  </conditionalFormatting>
  <conditionalFormatting sqref="AS589">
    <cfRule type="cellIs" dxfId="6307" priority="9946" operator="equal">
      <formula>"SV Qual"</formula>
    </cfRule>
    <cfRule type="cellIs" dxfId="6306" priority="9947" operator="equal">
      <formula>"Engineering"</formula>
    </cfRule>
    <cfRule type="cellIs" dxfId="6305" priority="9948" operator="equal">
      <formula>"NPE"</formula>
    </cfRule>
    <cfRule type="cellIs" dxfId="6304" priority="9949" operator="equal">
      <formula>"MDU"</formula>
    </cfRule>
    <cfRule type="cellIs" dxfId="6303" priority="9950" operator="equal">
      <formula>"Software"</formula>
    </cfRule>
  </conditionalFormatting>
  <conditionalFormatting sqref="AQ580">
    <cfRule type="cellIs" dxfId="6302" priority="9911" operator="equal">
      <formula>"SV Qual"</formula>
    </cfRule>
    <cfRule type="cellIs" dxfId="6301" priority="9912" operator="equal">
      <formula>"Engineering"</formula>
    </cfRule>
    <cfRule type="cellIs" dxfId="6300" priority="9913" operator="equal">
      <formula>"NPE"</formula>
    </cfRule>
    <cfRule type="cellIs" dxfId="6299" priority="9914" operator="equal">
      <formula>"MDU"</formula>
    </cfRule>
    <cfRule type="cellIs" dxfId="6298" priority="9915" operator="equal">
      <formula>"Software"</formula>
    </cfRule>
  </conditionalFormatting>
  <conditionalFormatting sqref="AR580">
    <cfRule type="cellIs" dxfId="6297" priority="9906" operator="equal">
      <formula>"SV Qual"</formula>
    </cfRule>
    <cfRule type="cellIs" dxfId="6296" priority="9907" operator="equal">
      <formula>"Engineering"</formula>
    </cfRule>
    <cfRule type="cellIs" dxfId="6295" priority="9908" operator="equal">
      <formula>"NPE"</formula>
    </cfRule>
    <cfRule type="cellIs" dxfId="6294" priority="9909" operator="equal">
      <formula>"MDU"</formula>
    </cfRule>
    <cfRule type="cellIs" dxfId="6293" priority="9910" operator="equal">
      <formula>"Software"</formula>
    </cfRule>
  </conditionalFormatting>
  <conditionalFormatting sqref="AS580">
    <cfRule type="cellIs" dxfId="6292" priority="9901" operator="equal">
      <formula>"SV Qual"</formula>
    </cfRule>
    <cfRule type="cellIs" dxfId="6291" priority="9902" operator="equal">
      <formula>"Engineering"</formula>
    </cfRule>
    <cfRule type="cellIs" dxfId="6290" priority="9903" operator="equal">
      <formula>"NPE"</formula>
    </cfRule>
    <cfRule type="cellIs" dxfId="6289" priority="9904" operator="equal">
      <formula>"MDU"</formula>
    </cfRule>
    <cfRule type="cellIs" dxfId="6288" priority="9905" operator="equal">
      <formula>"Software"</formula>
    </cfRule>
  </conditionalFormatting>
  <conditionalFormatting sqref="AR586">
    <cfRule type="cellIs" dxfId="6287" priority="9886" operator="equal">
      <formula>"SV Qual"</formula>
    </cfRule>
    <cfRule type="cellIs" dxfId="6286" priority="9887" operator="equal">
      <formula>"Engineering"</formula>
    </cfRule>
    <cfRule type="cellIs" dxfId="6285" priority="9888" operator="equal">
      <formula>"NPE"</formula>
    </cfRule>
    <cfRule type="cellIs" dxfId="6284" priority="9889" operator="equal">
      <formula>"MDU"</formula>
    </cfRule>
    <cfRule type="cellIs" dxfId="6283" priority="9890" operator="equal">
      <formula>"Software"</formula>
    </cfRule>
  </conditionalFormatting>
  <conditionalFormatting sqref="AR596">
    <cfRule type="cellIs" dxfId="6282" priority="9876" operator="equal">
      <formula>"SV Qual"</formula>
    </cfRule>
    <cfRule type="cellIs" dxfId="6281" priority="9877" operator="equal">
      <formula>"Engineering"</formula>
    </cfRule>
    <cfRule type="cellIs" dxfId="6280" priority="9878" operator="equal">
      <formula>"NPE"</formula>
    </cfRule>
    <cfRule type="cellIs" dxfId="6279" priority="9879" operator="equal">
      <formula>"MDU"</formula>
    </cfRule>
    <cfRule type="cellIs" dxfId="6278" priority="9880" operator="equal">
      <formula>"Software"</formula>
    </cfRule>
  </conditionalFormatting>
  <conditionalFormatting sqref="AS596">
    <cfRule type="cellIs" dxfId="6277" priority="9871" operator="equal">
      <formula>"SV Qual"</formula>
    </cfRule>
    <cfRule type="cellIs" dxfId="6276" priority="9872" operator="equal">
      <formula>"Engineering"</formula>
    </cfRule>
    <cfRule type="cellIs" dxfId="6275" priority="9873" operator="equal">
      <formula>"NPE"</formula>
    </cfRule>
    <cfRule type="cellIs" dxfId="6274" priority="9874" operator="equal">
      <formula>"MDU"</formula>
    </cfRule>
    <cfRule type="cellIs" dxfId="6273" priority="9875" operator="equal">
      <formula>"Software"</formula>
    </cfRule>
  </conditionalFormatting>
  <conditionalFormatting sqref="AS595">
    <cfRule type="cellIs" dxfId="6272" priority="9856" operator="equal">
      <formula>"SV Qual"</formula>
    </cfRule>
    <cfRule type="cellIs" dxfId="6271" priority="9857" operator="equal">
      <formula>"Engineering"</formula>
    </cfRule>
    <cfRule type="cellIs" dxfId="6270" priority="9858" operator="equal">
      <formula>"NPE"</formula>
    </cfRule>
    <cfRule type="cellIs" dxfId="6269" priority="9859" operator="equal">
      <formula>"MDU"</formula>
    </cfRule>
    <cfRule type="cellIs" dxfId="6268" priority="9860" operator="equal">
      <formula>"Software"</formula>
    </cfRule>
  </conditionalFormatting>
  <conditionalFormatting sqref="AS598">
    <cfRule type="cellIs" dxfId="6267" priority="9851" operator="equal">
      <formula>"SV Qual"</formula>
    </cfRule>
    <cfRule type="cellIs" dxfId="6266" priority="9852" operator="equal">
      <formula>"Engineering"</formula>
    </cfRule>
    <cfRule type="cellIs" dxfId="6265" priority="9853" operator="equal">
      <formula>"NPE"</formula>
    </cfRule>
    <cfRule type="cellIs" dxfId="6264" priority="9854" operator="equal">
      <formula>"MDU"</formula>
    </cfRule>
    <cfRule type="cellIs" dxfId="6263" priority="9855" operator="equal">
      <formula>"Software"</formula>
    </cfRule>
  </conditionalFormatting>
  <conditionalFormatting sqref="AR595">
    <cfRule type="cellIs" dxfId="6262" priority="9836" operator="equal">
      <formula>"SV Qual"</formula>
    </cfRule>
    <cfRule type="cellIs" dxfId="6261" priority="9837" operator="equal">
      <formula>"Engineering"</formula>
    </cfRule>
    <cfRule type="cellIs" dxfId="6260" priority="9838" operator="equal">
      <formula>"NPE"</formula>
    </cfRule>
    <cfRule type="cellIs" dxfId="6259" priority="9839" operator="equal">
      <formula>"MDU"</formula>
    </cfRule>
    <cfRule type="cellIs" dxfId="6258" priority="9840" operator="equal">
      <formula>"Software"</formula>
    </cfRule>
  </conditionalFormatting>
  <conditionalFormatting sqref="AR598">
    <cfRule type="cellIs" dxfId="6257" priority="9831" operator="equal">
      <formula>"SV Qual"</formula>
    </cfRule>
    <cfRule type="cellIs" dxfId="6256" priority="9832" operator="equal">
      <formula>"Engineering"</formula>
    </cfRule>
    <cfRule type="cellIs" dxfId="6255" priority="9833" operator="equal">
      <formula>"NPE"</formula>
    </cfRule>
    <cfRule type="cellIs" dxfId="6254" priority="9834" operator="equal">
      <formula>"MDU"</formula>
    </cfRule>
    <cfRule type="cellIs" dxfId="6253" priority="9835" operator="equal">
      <formula>"Software"</formula>
    </cfRule>
  </conditionalFormatting>
  <conditionalFormatting sqref="AT596">
    <cfRule type="cellIs" dxfId="6252" priority="9826" operator="equal">
      <formula>"SV Qual"</formula>
    </cfRule>
    <cfRule type="cellIs" dxfId="6251" priority="9827" operator="equal">
      <formula>"Engineering"</formula>
    </cfRule>
    <cfRule type="cellIs" dxfId="6250" priority="9828" operator="equal">
      <formula>"NPE"</formula>
    </cfRule>
    <cfRule type="cellIs" dxfId="6249" priority="9829" operator="equal">
      <formula>"MDU"</formula>
    </cfRule>
    <cfRule type="cellIs" dxfId="6248" priority="9830" operator="equal">
      <formula>"Software"</formula>
    </cfRule>
  </conditionalFormatting>
  <conditionalFormatting sqref="AQ562">
    <cfRule type="cellIs" dxfId="6247" priority="11466" operator="equal">
      <formula>"SV Qual"</formula>
    </cfRule>
    <cfRule type="cellIs" dxfId="6246" priority="11467" operator="equal">
      <formula>"Engineering"</formula>
    </cfRule>
    <cfRule type="cellIs" dxfId="6245" priority="11468" operator="equal">
      <formula>"NPE"</formula>
    </cfRule>
    <cfRule type="cellIs" dxfId="6244" priority="11469" operator="equal">
      <formula>"MDU"</formula>
    </cfRule>
    <cfRule type="cellIs" dxfId="6243" priority="11470" operator="equal">
      <formula>"Software"</formula>
    </cfRule>
  </conditionalFormatting>
  <conditionalFormatting sqref="AR562">
    <cfRule type="cellIs" dxfId="6242" priority="11461" operator="equal">
      <formula>"SV Qual"</formula>
    </cfRule>
    <cfRule type="cellIs" dxfId="6241" priority="11462" operator="equal">
      <formula>"Engineering"</formula>
    </cfRule>
    <cfRule type="cellIs" dxfId="6240" priority="11463" operator="equal">
      <formula>"NPE"</formula>
    </cfRule>
    <cfRule type="cellIs" dxfId="6239" priority="11464" operator="equal">
      <formula>"MDU"</formula>
    </cfRule>
    <cfRule type="cellIs" dxfId="6238" priority="11465" operator="equal">
      <formula>"Software"</formula>
    </cfRule>
  </conditionalFormatting>
  <conditionalFormatting sqref="AS562">
    <cfRule type="cellIs" dxfId="6237" priority="11456" operator="equal">
      <formula>"SV Qual"</formula>
    </cfRule>
    <cfRule type="cellIs" dxfId="6236" priority="11457" operator="equal">
      <formula>"Engineering"</formula>
    </cfRule>
    <cfRule type="cellIs" dxfId="6235" priority="11458" operator="equal">
      <formula>"NPE"</formula>
    </cfRule>
    <cfRule type="cellIs" dxfId="6234" priority="11459" operator="equal">
      <formula>"MDU"</formula>
    </cfRule>
    <cfRule type="cellIs" dxfId="6233" priority="11460" operator="equal">
      <formula>"Software"</formula>
    </cfRule>
  </conditionalFormatting>
  <conditionalFormatting sqref="AR567">
    <cfRule type="cellIs" dxfId="6232" priority="11431" operator="equal">
      <formula>"SV Qual"</formula>
    </cfRule>
    <cfRule type="cellIs" dxfId="6231" priority="11432" operator="equal">
      <formula>"Engineering"</formula>
    </cfRule>
    <cfRule type="cellIs" dxfId="6230" priority="11433" operator="equal">
      <formula>"NPE"</formula>
    </cfRule>
    <cfRule type="cellIs" dxfId="6229" priority="11434" operator="equal">
      <formula>"MDU"</formula>
    </cfRule>
    <cfRule type="cellIs" dxfId="6228" priority="11435" operator="equal">
      <formula>"Software"</formula>
    </cfRule>
  </conditionalFormatting>
  <conditionalFormatting sqref="AR568">
    <cfRule type="cellIs" dxfId="6227" priority="11426" operator="equal">
      <formula>"SV Qual"</formula>
    </cfRule>
    <cfRule type="cellIs" dxfId="6226" priority="11427" operator="equal">
      <formula>"Engineering"</formula>
    </cfRule>
    <cfRule type="cellIs" dxfId="6225" priority="11428" operator="equal">
      <formula>"NPE"</formula>
    </cfRule>
    <cfRule type="cellIs" dxfId="6224" priority="11429" operator="equal">
      <formula>"MDU"</formula>
    </cfRule>
    <cfRule type="cellIs" dxfId="6223" priority="11430" operator="equal">
      <formula>"Software"</formula>
    </cfRule>
  </conditionalFormatting>
  <conditionalFormatting sqref="AR370:AS370">
    <cfRule type="cellIs" dxfId="6222" priority="12451" operator="equal">
      <formula>"SV Qual"</formula>
    </cfRule>
    <cfRule type="cellIs" dxfId="6221" priority="12452" operator="equal">
      <formula>"Engineering"</formula>
    </cfRule>
    <cfRule type="cellIs" dxfId="6220" priority="12453" operator="equal">
      <formula>"NPE"</formula>
    </cfRule>
    <cfRule type="cellIs" dxfId="6219" priority="12454" operator="equal">
      <formula>"MDU"</formula>
    </cfRule>
    <cfRule type="cellIs" dxfId="6218" priority="12455" operator="equal">
      <formula>"Software"</formula>
    </cfRule>
  </conditionalFormatting>
  <conditionalFormatting sqref="AS567:AS569">
    <cfRule type="cellIs" dxfId="6217" priority="11416" operator="equal">
      <formula>"SV Qual"</formula>
    </cfRule>
    <cfRule type="cellIs" dxfId="6216" priority="11417" operator="equal">
      <formula>"Engineering"</formula>
    </cfRule>
    <cfRule type="cellIs" dxfId="6215" priority="11418" operator="equal">
      <formula>"NPE"</formula>
    </cfRule>
    <cfRule type="cellIs" dxfId="6214" priority="11419" operator="equal">
      <formula>"MDU"</formula>
    </cfRule>
    <cfRule type="cellIs" dxfId="6213" priority="11420" operator="equal">
      <formula>"Software"</formula>
    </cfRule>
  </conditionalFormatting>
  <conditionalFormatting sqref="AS561 AR563:AS563">
    <cfRule type="cellIs" dxfId="6212" priority="12441" operator="equal">
      <formula>"SV Qual"</formula>
    </cfRule>
    <cfRule type="cellIs" dxfId="6211" priority="12442" operator="equal">
      <formula>"Engineering"</formula>
    </cfRule>
    <cfRule type="cellIs" dxfId="6210" priority="12443" operator="equal">
      <formula>"NPE"</formula>
    </cfRule>
    <cfRule type="cellIs" dxfId="6209" priority="12444" operator="equal">
      <formula>"MDU"</formula>
    </cfRule>
    <cfRule type="cellIs" dxfId="6208" priority="12445" operator="equal">
      <formula>"Software"</formula>
    </cfRule>
  </conditionalFormatting>
  <conditionalFormatting sqref="AR561">
    <cfRule type="cellIs" dxfId="6207" priority="12436" operator="equal">
      <formula>"SV Qual"</formula>
    </cfRule>
    <cfRule type="cellIs" dxfId="6206" priority="12437" operator="equal">
      <formula>"Engineering"</formula>
    </cfRule>
    <cfRule type="cellIs" dxfId="6205" priority="12438" operator="equal">
      <formula>"NPE"</formula>
    </cfRule>
    <cfRule type="cellIs" dxfId="6204" priority="12439" operator="equal">
      <formula>"MDU"</formula>
    </cfRule>
    <cfRule type="cellIs" dxfId="6203" priority="12440" operator="equal">
      <formula>"Software"</formula>
    </cfRule>
  </conditionalFormatting>
  <conditionalFormatting sqref="AQ564">
    <cfRule type="cellIs" dxfId="6202" priority="12431" operator="equal">
      <formula>"SV Qual"</formula>
    </cfRule>
    <cfRule type="cellIs" dxfId="6201" priority="12432" operator="equal">
      <formula>"Engineering"</formula>
    </cfRule>
    <cfRule type="cellIs" dxfId="6200" priority="12433" operator="equal">
      <formula>"NPE"</formula>
    </cfRule>
    <cfRule type="cellIs" dxfId="6199" priority="12434" operator="equal">
      <formula>"MDU"</formula>
    </cfRule>
    <cfRule type="cellIs" dxfId="6198" priority="12435" operator="equal">
      <formula>"Software"</formula>
    </cfRule>
  </conditionalFormatting>
  <conditionalFormatting sqref="AR564:AS564">
    <cfRule type="cellIs" dxfId="6197" priority="12426" operator="equal">
      <formula>"SV Qual"</formula>
    </cfRule>
    <cfRule type="cellIs" dxfId="6196" priority="12427" operator="equal">
      <formula>"Engineering"</formula>
    </cfRule>
    <cfRule type="cellIs" dxfId="6195" priority="12428" operator="equal">
      <formula>"NPE"</formula>
    </cfRule>
    <cfRule type="cellIs" dxfId="6194" priority="12429" operator="equal">
      <formula>"MDU"</formula>
    </cfRule>
    <cfRule type="cellIs" dxfId="6193" priority="12430" operator="equal">
      <formula>"Software"</formula>
    </cfRule>
  </conditionalFormatting>
  <conditionalFormatting sqref="AS571">
    <cfRule type="cellIs" dxfId="6192" priority="11391" operator="equal">
      <formula>"SV Qual"</formula>
    </cfRule>
    <cfRule type="cellIs" dxfId="6191" priority="11392" operator="equal">
      <formula>"Engineering"</formula>
    </cfRule>
    <cfRule type="cellIs" dxfId="6190" priority="11393" operator="equal">
      <formula>"NPE"</formula>
    </cfRule>
    <cfRule type="cellIs" dxfId="6189" priority="11394" operator="equal">
      <formula>"MDU"</formula>
    </cfRule>
    <cfRule type="cellIs" dxfId="6188" priority="11395" operator="equal">
      <formula>"Software"</formula>
    </cfRule>
  </conditionalFormatting>
  <conditionalFormatting sqref="AR571">
    <cfRule type="cellIs" dxfId="6187" priority="11386" operator="equal">
      <formula>"SV Qual"</formula>
    </cfRule>
    <cfRule type="cellIs" dxfId="6186" priority="11387" operator="equal">
      <formula>"Engineering"</formula>
    </cfRule>
    <cfRule type="cellIs" dxfId="6185" priority="11388" operator="equal">
      <formula>"NPE"</formula>
    </cfRule>
    <cfRule type="cellIs" dxfId="6184" priority="11389" operator="equal">
      <formula>"MDU"</formula>
    </cfRule>
    <cfRule type="cellIs" dxfId="6183" priority="11390" operator="equal">
      <formula>"Software"</formula>
    </cfRule>
  </conditionalFormatting>
  <conditionalFormatting sqref="AR566:AS566">
    <cfRule type="cellIs" dxfId="6182" priority="12411" operator="equal">
      <formula>"SV Qual"</formula>
    </cfRule>
    <cfRule type="cellIs" dxfId="6181" priority="12412" operator="equal">
      <formula>"Engineering"</formula>
    </cfRule>
    <cfRule type="cellIs" dxfId="6180" priority="12413" operator="equal">
      <formula>"NPE"</formula>
    </cfRule>
    <cfRule type="cellIs" dxfId="6179" priority="12414" operator="equal">
      <formula>"MDU"</formula>
    </cfRule>
    <cfRule type="cellIs" dxfId="6178" priority="12415" operator="equal">
      <formula>"Software"</formula>
    </cfRule>
  </conditionalFormatting>
  <conditionalFormatting sqref="AS565">
    <cfRule type="cellIs" dxfId="6177" priority="12401" operator="equal">
      <formula>"SV Qual"</formula>
    </cfRule>
    <cfRule type="cellIs" dxfId="6176" priority="12402" operator="equal">
      <formula>"Engineering"</formula>
    </cfRule>
    <cfRule type="cellIs" dxfId="6175" priority="12403" operator="equal">
      <formula>"NPE"</formula>
    </cfRule>
    <cfRule type="cellIs" dxfId="6174" priority="12404" operator="equal">
      <formula>"MDU"</formula>
    </cfRule>
    <cfRule type="cellIs" dxfId="6173" priority="12405" operator="equal">
      <formula>"Software"</formula>
    </cfRule>
  </conditionalFormatting>
  <conditionalFormatting sqref="AR565">
    <cfRule type="cellIs" dxfId="6172" priority="12396" operator="equal">
      <formula>"SV Qual"</formula>
    </cfRule>
    <cfRule type="cellIs" dxfId="6171" priority="12397" operator="equal">
      <formula>"Engineering"</formula>
    </cfRule>
    <cfRule type="cellIs" dxfId="6170" priority="12398" operator="equal">
      <formula>"NPE"</formula>
    </cfRule>
    <cfRule type="cellIs" dxfId="6169" priority="12399" operator="equal">
      <formula>"MDU"</formula>
    </cfRule>
    <cfRule type="cellIs" dxfId="6168" priority="12400" operator="equal">
      <formula>"Software"</formula>
    </cfRule>
  </conditionalFormatting>
  <conditionalFormatting sqref="AR570">
    <cfRule type="cellIs" dxfId="6167" priority="11371" operator="equal">
      <formula>"SV Qual"</formula>
    </cfRule>
    <cfRule type="cellIs" dxfId="6166" priority="11372" operator="equal">
      <formula>"Engineering"</formula>
    </cfRule>
    <cfRule type="cellIs" dxfId="6165" priority="11373" operator="equal">
      <formula>"NPE"</formula>
    </cfRule>
    <cfRule type="cellIs" dxfId="6164" priority="11374" operator="equal">
      <formula>"MDU"</formula>
    </cfRule>
    <cfRule type="cellIs" dxfId="6163" priority="11375" operator="equal">
      <formula>"Software"</formula>
    </cfRule>
  </conditionalFormatting>
  <conditionalFormatting sqref="AS570">
    <cfRule type="cellIs" dxfId="6162" priority="11366" operator="equal">
      <formula>"SV Qual"</formula>
    </cfRule>
    <cfRule type="cellIs" dxfId="6161" priority="11367" operator="equal">
      <formula>"Engineering"</formula>
    </cfRule>
    <cfRule type="cellIs" dxfId="6160" priority="11368" operator="equal">
      <formula>"NPE"</formula>
    </cfRule>
    <cfRule type="cellIs" dxfId="6159" priority="11369" operator="equal">
      <formula>"MDU"</formula>
    </cfRule>
    <cfRule type="cellIs" dxfId="6158" priority="11370" operator="equal">
      <formula>"Software"</formula>
    </cfRule>
  </conditionalFormatting>
  <conditionalFormatting sqref="AS587">
    <cfRule type="cellIs" dxfId="6157" priority="10036" operator="equal">
      <formula>"SV Qual"</formula>
    </cfRule>
    <cfRule type="cellIs" dxfId="6156" priority="10037" operator="equal">
      <formula>"Engineering"</formula>
    </cfRule>
    <cfRule type="cellIs" dxfId="6155" priority="10038" operator="equal">
      <formula>"NPE"</formula>
    </cfRule>
    <cfRule type="cellIs" dxfId="6154" priority="10039" operator="equal">
      <formula>"MDU"</formula>
    </cfRule>
    <cfRule type="cellIs" dxfId="6153" priority="10040" operator="equal">
      <formula>"Software"</formula>
    </cfRule>
  </conditionalFormatting>
  <conditionalFormatting sqref="AQ588">
    <cfRule type="cellIs" dxfId="6152" priority="10031" operator="equal">
      <formula>"SV Qual"</formula>
    </cfRule>
    <cfRule type="cellIs" dxfId="6151" priority="10032" operator="equal">
      <formula>"Engineering"</formula>
    </cfRule>
    <cfRule type="cellIs" dxfId="6150" priority="10033" operator="equal">
      <formula>"NPE"</formula>
    </cfRule>
    <cfRule type="cellIs" dxfId="6149" priority="10034" operator="equal">
      <formula>"MDU"</formula>
    </cfRule>
    <cfRule type="cellIs" dxfId="6148" priority="10035" operator="equal">
      <formula>"Software"</formula>
    </cfRule>
  </conditionalFormatting>
  <conditionalFormatting sqref="AR588">
    <cfRule type="cellIs" dxfId="6147" priority="10026" operator="equal">
      <formula>"SV Qual"</formula>
    </cfRule>
    <cfRule type="cellIs" dxfId="6146" priority="10027" operator="equal">
      <formula>"Engineering"</formula>
    </cfRule>
    <cfRule type="cellIs" dxfId="6145" priority="10028" operator="equal">
      <formula>"NPE"</formula>
    </cfRule>
    <cfRule type="cellIs" dxfId="6144" priority="10029" operator="equal">
      <formula>"MDU"</formula>
    </cfRule>
    <cfRule type="cellIs" dxfId="6143" priority="10030" operator="equal">
      <formula>"Software"</formula>
    </cfRule>
  </conditionalFormatting>
  <conditionalFormatting sqref="AS588">
    <cfRule type="cellIs" dxfId="6142" priority="10021" operator="equal">
      <formula>"SV Qual"</formula>
    </cfRule>
    <cfRule type="cellIs" dxfId="6141" priority="10022" operator="equal">
      <formula>"Engineering"</formula>
    </cfRule>
    <cfRule type="cellIs" dxfId="6140" priority="10023" operator="equal">
      <formula>"NPE"</formula>
    </cfRule>
    <cfRule type="cellIs" dxfId="6139" priority="10024" operator="equal">
      <formula>"MDU"</formula>
    </cfRule>
    <cfRule type="cellIs" dxfId="6138" priority="10025" operator="equal">
      <formula>"Software"</formula>
    </cfRule>
  </conditionalFormatting>
  <conditionalFormatting sqref="AQ591:AQ592">
    <cfRule type="cellIs" dxfId="6137" priority="10016" operator="equal">
      <formula>"SV Qual"</formula>
    </cfRule>
    <cfRule type="cellIs" dxfId="6136" priority="10017" operator="equal">
      <formula>"Engineering"</formula>
    </cfRule>
    <cfRule type="cellIs" dxfId="6135" priority="10018" operator="equal">
      <formula>"NPE"</formula>
    </cfRule>
    <cfRule type="cellIs" dxfId="6134" priority="10019" operator="equal">
      <formula>"MDU"</formula>
    </cfRule>
    <cfRule type="cellIs" dxfId="6133" priority="10020" operator="equal">
      <formula>"Software"</formula>
    </cfRule>
  </conditionalFormatting>
  <conditionalFormatting sqref="AS591:AS592">
    <cfRule type="cellIs" dxfId="6132" priority="10006" operator="equal">
      <formula>"SV Qual"</formula>
    </cfRule>
    <cfRule type="cellIs" dxfId="6131" priority="10007" operator="equal">
      <formula>"Engineering"</formula>
    </cfRule>
    <cfRule type="cellIs" dxfId="6130" priority="10008" operator="equal">
      <formula>"NPE"</formula>
    </cfRule>
    <cfRule type="cellIs" dxfId="6129" priority="10009" operator="equal">
      <formula>"MDU"</formula>
    </cfRule>
    <cfRule type="cellIs" dxfId="6128" priority="10010" operator="equal">
      <formula>"Software"</formula>
    </cfRule>
  </conditionalFormatting>
  <conditionalFormatting sqref="AQ593:AQ594">
    <cfRule type="cellIs" dxfId="6127" priority="10001" operator="equal">
      <formula>"SV Qual"</formula>
    </cfRule>
    <cfRule type="cellIs" dxfId="6126" priority="10002" operator="equal">
      <formula>"Engineering"</formula>
    </cfRule>
    <cfRule type="cellIs" dxfId="6125" priority="10003" operator="equal">
      <formula>"NPE"</formula>
    </cfRule>
    <cfRule type="cellIs" dxfId="6124" priority="10004" operator="equal">
      <formula>"MDU"</formula>
    </cfRule>
    <cfRule type="cellIs" dxfId="6123" priority="10005" operator="equal">
      <formula>"Software"</formula>
    </cfRule>
  </conditionalFormatting>
  <conditionalFormatting sqref="AR593:AR594">
    <cfRule type="cellIs" dxfId="6122" priority="9996" operator="equal">
      <formula>"SV Qual"</formula>
    </cfRule>
    <cfRule type="cellIs" dxfId="6121" priority="9997" operator="equal">
      <formula>"Engineering"</formula>
    </cfRule>
    <cfRule type="cellIs" dxfId="6120" priority="9998" operator="equal">
      <formula>"NPE"</formula>
    </cfRule>
    <cfRule type="cellIs" dxfId="6119" priority="9999" operator="equal">
      <formula>"MDU"</formula>
    </cfRule>
    <cfRule type="cellIs" dxfId="6118" priority="10000" operator="equal">
      <formula>"Software"</formula>
    </cfRule>
  </conditionalFormatting>
  <conditionalFormatting sqref="AR591:AR592">
    <cfRule type="cellIs" dxfId="6117" priority="10011" operator="equal">
      <formula>"SV Qual"</formula>
    </cfRule>
    <cfRule type="cellIs" dxfId="6116" priority="10012" operator="equal">
      <formula>"Engineering"</formula>
    </cfRule>
    <cfRule type="cellIs" dxfId="6115" priority="10013" operator="equal">
      <formula>"NPE"</formula>
    </cfRule>
    <cfRule type="cellIs" dxfId="6114" priority="10014" operator="equal">
      <formula>"MDU"</formula>
    </cfRule>
    <cfRule type="cellIs" dxfId="6113" priority="10015" operator="equal">
      <formula>"Software"</formula>
    </cfRule>
  </conditionalFormatting>
  <conditionalFormatting sqref="AS593:AS594">
    <cfRule type="cellIs" dxfId="6112" priority="9991" operator="equal">
      <formula>"SV Qual"</formula>
    </cfRule>
    <cfRule type="cellIs" dxfId="6111" priority="9992" operator="equal">
      <formula>"Engineering"</formula>
    </cfRule>
    <cfRule type="cellIs" dxfId="6110" priority="9993" operator="equal">
      <formula>"NPE"</formula>
    </cfRule>
    <cfRule type="cellIs" dxfId="6109" priority="9994" operator="equal">
      <formula>"MDU"</formula>
    </cfRule>
    <cfRule type="cellIs" dxfId="6108" priority="9995" operator="equal">
      <formula>"Software"</formula>
    </cfRule>
  </conditionalFormatting>
  <conditionalFormatting sqref="AQ590">
    <cfRule type="cellIs" dxfId="6107" priority="9986" operator="equal">
      <formula>"SV Qual"</formula>
    </cfRule>
    <cfRule type="cellIs" dxfId="6106" priority="9987" operator="equal">
      <formula>"Engineering"</formula>
    </cfRule>
    <cfRule type="cellIs" dxfId="6105" priority="9988" operator="equal">
      <formula>"NPE"</formula>
    </cfRule>
    <cfRule type="cellIs" dxfId="6104" priority="9989" operator="equal">
      <formula>"MDU"</formula>
    </cfRule>
    <cfRule type="cellIs" dxfId="6103" priority="9990" operator="equal">
      <formula>"Software"</formula>
    </cfRule>
  </conditionalFormatting>
  <conditionalFormatting sqref="AR590">
    <cfRule type="cellIs" dxfId="6102" priority="9981" operator="equal">
      <formula>"SV Qual"</formula>
    </cfRule>
    <cfRule type="cellIs" dxfId="6101" priority="9982" operator="equal">
      <formula>"Engineering"</formula>
    </cfRule>
    <cfRule type="cellIs" dxfId="6100" priority="9983" operator="equal">
      <formula>"NPE"</formula>
    </cfRule>
    <cfRule type="cellIs" dxfId="6099" priority="9984" operator="equal">
      <formula>"MDU"</formula>
    </cfRule>
    <cfRule type="cellIs" dxfId="6098" priority="9985" operator="equal">
      <formula>"Software"</formula>
    </cfRule>
  </conditionalFormatting>
  <conditionalFormatting sqref="AS590">
    <cfRule type="cellIs" dxfId="6097" priority="9976" operator="equal">
      <formula>"SV Qual"</formula>
    </cfRule>
    <cfRule type="cellIs" dxfId="6096" priority="9977" operator="equal">
      <formula>"Engineering"</formula>
    </cfRule>
    <cfRule type="cellIs" dxfId="6095" priority="9978" operator="equal">
      <formula>"NPE"</formula>
    </cfRule>
    <cfRule type="cellIs" dxfId="6094" priority="9979" operator="equal">
      <formula>"MDU"</formula>
    </cfRule>
    <cfRule type="cellIs" dxfId="6093" priority="9980" operator="equal">
      <formula>"Software"</formula>
    </cfRule>
  </conditionalFormatting>
  <conditionalFormatting sqref="AQ581">
    <cfRule type="cellIs" dxfId="6092" priority="9971" operator="equal">
      <formula>"SV Qual"</formula>
    </cfRule>
    <cfRule type="cellIs" dxfId="6091" priority="9972" operator="equal">
      <formula>"Engineering"</formula>
    </cfRule>
    <cfRule type="cellIs" dxfId="6090" priority="9973" operator="equal">
      <formula>"NPE"</formula>
    </cfRule>
    <cfRule type="cellIs" dxfId="6089" priority="9974" operator="equal">
      <formula>"MDU"</formula>
    </cfRule>
    <cfRule type="cellIs" dxfId="6088" priority="9975" operator="equal">
      <formula>"Software"</formula>
    </cfRule>
  </conditionalFormatting>
  <conditionalFormatting sqref="AR581">
    <cfRule type="cellIs" dxfId="6087" priority="9966" operator="equal">
      <formula>"SV Qual"</formula>
    </cfRule>
    <cfRule type="cellIs" dxfId="6086" priority="9967" operator="equal">
      <formula>"Engineering"</formula>
    </cfRule>
    <cfRule type="cellIs" dxfId="6085" priority="9968" operator="equal">
      <formula>"NPE"</formula>
    </cfRule>
    <cfRule type="cellIs" dxfId="6084" priority="9969" operator="equal">
      <formula>"MDU"</formula>
    </cfRule>
    <cfRule type="cellIs" dxfId="6083" priority="9970" operator="equal">
      <formula>"Software"</formula>
    </cfRule>
  </conditionalFormatting>
  <conditionalFormatting sqref="AR569">
    <cfRule type="cellIs" dxfId="6082" priority="11421" operator="equal">
      <formula>"SV Qual"</formula>
    </cfRule>
    <cfRule type="cellIs" dxfId="6081" priority="11422" operator="equal">
      <formula>"Engineering"</formula>
    </cfRule>
    <cfRule type="cellIs" dxfId="6080" priority="11423" operator="equal">
      <formula>"NPE"</formula>
    </cfRule>
    <cfRule type="cellIs" dxfId="6079" priority="11424" operator="equal">
      <formula>"MDU"</formula>
    </cfRule>
    <cfRule type="cellIs" dxfId="6078" priority="11425" operator="equal">
      <formula>"Software"</formula>
    </cfRule>
  </conditionalFormatting>
  <conditionalFormatting sqref="AS575">
    <cfRule type="cellIs" dxfId="6077" priority="10366" operator="equal">
      <formula>"SV Qual"</formula>
    </cfRule>
    <cfRule type="cellIs" dxfId="6076" priority="10367" operator="equal">
      <formula>"Engineering"</formula>
    </cfRule>
    <cfRule type="cellIs" dxfId="6075" priority="10368" operator="equal">
      <formula>"NPE"</formula>
    </cfRule>
    <cfRule type="cellIs" dxfId="6074" priority="10369" operator="equal">
      <formula>"MDU"</formula>
    </cfRule>
    <cfRule type="cellIs" dxfId="6073" priority="10370" operator="equal">
      <formula>"Software"</formula>
    </cfRule>
  </conditionalFormatting>
  <conditionalFormatting sqref="AR573">
    <cfRule type="cellIs" dxfId="6072" priority="10381" operator="equal">
      <formula>"SV Qual"</formula>
    </cfRule>
    <cfRule type="cellIs" dxfId="6071" priority="10382" operator="equal">
      <formula>"Engineering"</formula>
    </cfRule>
    <cfRule type="cellIs" dxfId="6070" priority="10383" operator="equal">
      <formula>"NPE"</formula>
    </cfRule>
    <cfRule type="cellIs" dxfId="6069" priority="10384" operator="equal">
      <formula>"MDU"</formula>
    </cfRule>
    <cfRule type="cellIs" dxfId="6068" priority="10385" operator="equal">
      <formula>"Software"</formula>
    </cfRule>
  </conditionalFormatting>
  <conditionalFormatting sqref="AS573">
    <cfRule type="cellIs" dxfId="6067" priority="10376" operator="equal">
      <formula>"SV Qual"</formula>
    </cfRule>
    <cfRule type="cellIs" dxfId="6066" priority="10377" operator="equal">
      <formula>"Engineering"</formula>
    </cfRule>
    <cfRule type="cellIs" dxfId="6065" priority="10378" operator="equal">
      <formula>"NPE"</formula>
    </cfRule>
    <cfRule type="cellIs" dxfId="6064" priority="10379" operator="equal">
      <formula>"MDU"</formula>
    </cfRule>
    <cfRule type="cellIs" dxfId="6063" priority="10380" operator="equal">
      <formula>"Software"</formula>
    </cfRule>
  </conditionalFormatting>
  <conditionalFormatting sqref="AR575">
    <cfRule type="cellIs" dxfId="6062" priority="10371" operator="equal">
      <formula>"SV Qual"</formula>
    </cfRule>
    <cfRule type="cellIs" dxfId="6061" priority="10372" operator="equal">
      <formula>"Engineering"</formula>
    </cfRule>
    <cfRule type="cellIs" dxfId="6060" priority="10373" operator="equal">
      <formula>"NPE"</formula>
    </cfRule>
    <cfRule type="cellIs" dxfId="6059" priority="10374" operator="equal">
      <formula>"MDU"</formula>
    </cfRule>
    <cfRule type="cellIs" dxfId="6058" priority="10375" operator="equal">
      <formula>"Software"</formula>
    </cfRule>
  </conditionalFormatting>
  <conditionalFormatting sqref="AR576">
    <cfRule type="cellIs" dxfId="6057" priority="10361" operator="equal">
      <formula>"SV Qual"</formula>
    </cfRule>
    <cfRule type="cellIs" dxfId="6056" priority="10362" operator="equal">
      <formula>"Engineering"</formula>
    </cfRule>
    <cfRule type="cellIs" dxfId="6055" priority="10363" operator="equal">
      <formula>"NPE"</formula>
    </cfRule>
    <cfRule type="cellIs" dxfId="6054" priority="10364" operator="equal">
      <formula>"MDU"</formula>
    </cfRule>
    <cfRule type="cellIs" dxfId="6053" priority="10365" operator="equal">
      <formula>"Software"</formula>
    </cfRule>
  </conditionalFormatting>
  <conditionalFormatting sqref="AS576">
    <cfRule type="cellIs" dxfId="6052" priority="10356" operator="equal">
      <formula>"SV Qual"</formula>
    </cfRule>
    <cfRule type="cellIs" dxfId="6051" priority="10357" operator="equal">
      <formula>"Engineering"</formula>
    </cfRule>
    <cfRule type="cellIs" dxfId="6050" priority="10358" operator="equal">
      <formula>"NPE"</formula>
    </cfRule>
    <cfRule type="cellIs" dxfId="6049" priority="10359" operator="equal">
      <formula>"MDU"</formula>
    </cfRule>
    <cfRule type="cellIs" dxfId="6048" priority="10360" operator="equal">
      <formula>"Software"</formula>
    </cfRule>
  </conditionalFormatting>
  <conditionalFormatting sqref="AQ574">
    <cfRule type="cellIs" dxfId="6047" priority="10351" operator="equal">
      <formula>"SV Qual"</formula>
    </cfRule>
    <cfRule type="cellIs" dxfId="6046" priority="10352" operator="equal">
      <formula>"Engineering"</formula>
    </cfRule>
    <cfRule type="cellIs" dxfId="6045" priority="10353" operator="equal">
      <formula>"NPE"</formula>
    </cfRule>
    <cfRule type="cellIs" dxfId="6044" priority="10354" operator="equal">
      <formula>"MDU"</formula>
    </cfRule>
    <cfRule type="cellIs" dxfId="6043" priority="10355" operator="equal">
      <formula>"Software"</formula>
    </cfRule>
  </conditionalFormatting>
  <conditionalFormatting sqref="AS574">
    <cfRule type="cellIs" dxfId="6042" priority="10341" operator="equal">
      <formula>"SV Qual"</formula>
    </cfRule>
    <cfRule type="cellIs" dxfId="6041" priority="10342" operator="equal">
      <formula>"Engineering"</formula>
    </cfRule>
    <cfRule type="cellIs" dxfId="6040" priority="10343" operator="equal">
      <formula>"NPE"</formula>
    </cfRule>
    <cfRule type="cellIs" dxfId="6039" priority="10344" operator="equal">
      <formula>"MDU"</formula>
    </cfRule>
    <cfRule type="cellIs" dxfId="6038" priority="10345" operator="equal">
      <formula>"Software"</formula>
    </cfRule>
  </conditionalFormatting>
  <conditionalFormatting sqref="AR574">
    <cfRule type="cellIs" dxfId="6037" priority="10346" operator="equal">
      <formula>"SV Qual"</formula>
    </cfRule>
    <cfRule type="cellIs" dxfId="6036" priority="10347" operator="equal">
      <formula>"Engineering"</formula>
    </cfRule>
    <cfRule type="cellIs" dxfId="6035" priority="10348" operator="equal">
      <formula>"NPE"</formula>
    </cfRule>
    <cfRule type="cellIs" dxfId="6034" priority="10349" operator="equal">
      <formula>"MDU"</formula>
    </cfRule>
    <cfRule type="cellIs" dxfId="6033" priority="10350" operator="equal">
      <formula>"Software"</formula>
    </cfRule>
  </conditionalFormatting>
  <conditionalFormatting sqref="AQ572">
    <cfRule type="cellIs" dxfId="6032" priority="10336" operator="equal">
      <formula>"SV Qual"</formula>
    </cfRule>
    <cfRule type="cellIs" dxfId="6031" priority="10337" operator="equal">
      <formula>"Engineering"</formula>
    </cfRule>
    <cfRule type="cellIs" dxfId="6030" priority="10338" operator="equal">
      <formula>"NPE"</formula>
    </cfRule>
    <cfRule type="cellIs" dxfId="6029" priority="10339" operator="equal">
      <formula>"MDU"</formula>
    </cfRule>
    <cfRule type="cellIs" dxfId="6028" priority="10340" operator="equal">
      <formula>"Software"</formula>
    </cfRule>
  </conditionalFormatting>
  <conditionalFormatting sqref="AS572">
    <cfRule type="cellIs" dxfId="6027" priority="10326" operator="equal">
      <formula>"SV Qual"</formula>
    </cfRule>
    <cfRule type="cellIs" dxfId="6026" priority="10327" operator="equal">
      <formula>"Engineering"</formula>
    </cfRule>
    <cfRule type="cellIs" dxfId="6025" priority="10328" operator="equal">
      <formula>"NPE"</formula>
    </cfRule>
    <cfRule type="cellIs" dxfId="6024" priority="10329" operator="equal">
      <formula>"MDU"</formula>
    </cfRule>
    <cfRule type="cellIs" dxfId="6023" priority="10330" operator="equal">
      <formula>"Software"</formula>
    </cfRule>
  </conditionalFormatting>
  <conditionalFormatting sqref="AR572">
    <cfRule type="cellIs" dxfId="6022" priority="10331" operator="equal">
      <formula>"SV Qual"</formula>
    </cfRule>
    <cfRule type="cellIs" dxfId="6021" priority="10332" operator="equal">
      <formula>"Engineering"</formula>
    </cfRule>
    <cfRule type="cellIs" dxfId="6020" priority="10333" operator="equal">
      <formula>"NPE"</formula>
    </cfRule>
    <cfRule type="cellIs" dxfId="6019" priority="10334" operator="equal">
      <formula>"MDU"</formula>
    </cfRule>
    <cfRule type="cellIs" dxfId="6018" priority="10335" operator="equal">
      <formula>"Software"</formula>
    </cfRule>
  </conditionalFormatting>
  <conditionalFormatting sqref="AQ577:AQ578">
    <cfRule type="cellIs" dxfId="6017" priority="10306" operator="equal">
      <formula>"SV Qual"</formula>
    </cfRule>
    <cfRule type="cellIs" dxfId="6016" priority="10307" operator="equal">
      <formula>"Engineering"</formula>
    </cfRule>
    <cfRule type="cellIs" dxfId="6015" priority="10308" operator="equal">
      <formula>"NPE"</formula>
    </cfRule>
    <cfRule type="cellIs" dxfId="6014" priority="10309" operator="equal">
      <formula>"MDU"</formula>
    </cfRule>
    <cfRule type="cellIs" dxfId="6013" priority="10310" operator="equal">
      <formula>"Software"</formula>
    </cfRule>
  </conditionalFormatting>
  <conditionalFormatting sqref="AS577:AS578">
    <cfRule type="cellIs" dxfId="6012" priority="10296" operator="equal">
      <formula>"SV Qual"</formula>
    </cfRule>
    <cfRule type="cellIs" dxfId="6011" priority="10297" operator="equal">
      <formula>"Engineering"</formula>
    </cfRule>
    <cfRule type="cellIs" dxfId="6010" priority="10298" operator="equal">
      <formula>"NPE"</formula>
    </cfRule>
    <cfRule type="cellIs" dxfId="6009" priority="10299" operator="equal">
      <formula>"MDU"</formula>
    </cfRule>
    <cfRule type="cellIs" dxfId="6008" priority="10300" operator="equal">
      <formula>"Software"</formula>
    </cfRule>
  </conditionalFormatting>
  <conditionalFormatting sqref="AR577:AR578">
    <cfRule type="cellIs" dxfId="6007" priority="10301" operator="equal">
      <formula>"SV Qual"</formula>
    </cfRule>
    <cfRule type="cellIs" dxfId="6006" priority="10302" operator="equal">
      <formula>"Engineering"</formula>
    </cfRule>
    <cfRule type="cellIs" dxfId="6005" priority="10303" operator="equal">
      <formula>"NPE"</formula>
    </cfRule>
    <cfRule type="cellIs" dxfId="6004" priority="10304" operator="equal">
      <formula>"MDU"</formula>
    </cfRule>
    <cfRule type="cellIs" dxfId="6003" priority="10305" operator="equal">
      <formula>"Software"</formula>
    </cfRule>
  </conditionalFormatting>
  <conditionalFormatting sqref="AQ583">
    <cfRule type="cellIs" dxfId="6002" priority="10086" operator="equal">
      <formula>"SV Qual"</formula>
    </cfRule>
    <cfRule type="cellIs" dxfId="6001" priority="10087" operator="equal">
      <formula>"Engineering"</formula>
    </cfRule>
    <cfRule type="cellIs" dxfId="6000" priority="10088" operator="equal">
      <formula>"NPE"</formula>
    </cfRule>
    <cfRule type="cellIs" dxfId="5999" priority="10089" operator="equal">
      <formula>"MDU"</formula>
    </cfRule>
    <cfRule type="cellIs" dxfId="5998" priority="10090" operator="equal">
      <formula>"Software"</formula>
    </cfRule>
  </conditionalFormatting>
  <conditionalFormatting sqref="AR583">
    <cfRule type="cellIs" dxfId="5997" priority="10081" operator="equal">
      <formula>"SV Qual"</formula>
    </cfRule>
    <cfRule type="cellIs" dxfId="5996" priority="10082" operator="equal">
      <formula>"Engineering"</formula>
    </cfRule>
    <cfRule type="cellIs" dxfId="5995" priority="10083" operator="equal">
      <formula>"NPE"</formula>
    </cfRule>
    <cfRule type="cellIs" dxfId="5994" priority="10084" operator="equal">
      <formula>"MDU"</formula>
    </cfRule>
    <cfRule type="cellIs" dxfId="5993" priority="10085" operator="equal">
      <formula>"Software"</formula>
    </cfRule>
  </conditionalFormatting>
  <conditionalFormatting sqref="AS583">
    <cfRule type="cellIs" dxfId="5992" priority="10076" operator="equal">
      <formula>"SV Qual"</formula>
    </cfRule>
    <cfRule type="cellIs" dxfId="5991" priority="10077" operator="equal">
      <formula>"Engineering"</formula>
    </cfRule>
    <cfRule type="cellIs" dxfId="5990" priority="10078" operator="equal">
      <formula>"NPE"</formula>
    </cfRule>
    <cfRule type="cellIs" dxfId="5989" priority="10079" operator="equal">
      <formula>"MDU"</formula>
    </cfRule>
    <cfRule type="cellIs" dxfId="5988" priority="10080" operator="equal">
      <formula>"Software"</formula>
    </cfRule>
  </conditionalFormatting>
  <conditionalFormatting sqref="AQ582">
    <cfRule type="cellIs" dxfId="5987" priority="10116" operator="equal">
      <formula>"SV Qual"</formula>
    </cfRule>
    <cfRule type="cellIs" dxfId="5986" priority="10117" operator="equal">
      <formula>"Engineering"</formula>
    </cfRule>
    <cfRule type="cellIs" dxfId="5985" priority="10118" operator="equal">
      <formula>"NPE"</formula>
    </cfRule>
    <cfRule type="cellIs" dxfId="5984" priority="10119" operator="equal">
      <formula>"MDU"</formula>
    </cfRule>
    <cfRule type="cellIs" dxfId="5983" priority="10120" operator="equal">
      <formula>"Software"</formula>
    </cfRule>
  </conditionalFormatting>
  <conditionalFormatting sqref="AR582">
    <cfRule type="cellIs" dxfId="5982" priority="10111" operator="equal">
      <formula>"SV Qual"</formula>
    </cfRule>
    <cfRule type="cellIs" dxfId="5981" priority="10112" operator="equal">
      <formula>"Engineering"</formula>
    </cfRule>
    <cfRule type="cellIs" dxfId="5980" priority="10113" operator="equal">
      <formula>"NPE"</formula>
    </cfRule>
    <cfRule type="cellIs" dxfId="5979" priority="10114" operator="equal">
      <formula>"MDU"</formula>
    </cfRule>
    <cfRule type="cellIs" dxfId="5978" priority="10115" operator="equal">
      <formula>"Software"</formula>
    </cfRule>
  </conditionalFormatting>
  <conditionalFormatting sqref="AS582">
    <cfRule type="cellIs" dxfId="5977" priority="10106" operator="equal">
      <formula>"SV Qual"</formula>
    </cfRule>
    <cfRule type="cellIs" dxfId="5976" priority="10107" operator="equal">
      <formula>"Engineering"</formula>
    </cfRule>
    <cfRule type="cellIs" dxfId="5975" priority="10108" operator="equal">
      <formula>"NPE"</formula>
    </cfRule>
    <cfRule type="cellIs" dxfId="5974" priority="10109" operator="equal">
      <formula>"MDU"</formula>
    </cfRule>
    <cfRule type="cellIs" dxfId="5973" priority="10110" operator="equal">
      <formula>"Software"</formula>
    </cfRule>
  </conditionalFormatting>
  <conditionalFormatting sqref="AQ579">
    <cfRule type="cellIs" dxfId="5972" priority="10101" operator="equal">
      <formula>"SV Qual"</formula>
    </cfRule>
    <cfRule type="cellIs" dxfId="5971" priority="10102" operator="equal">
      <formula>"Engineering"</formula>
    </cfRule>
    <cfRule type="cellIs" dxfId="5970" priority="10103" operator="equal">
      <formula>"NPE"</formula>
    </cfRule>
    <cfRule type="cellIs" dxfId="5969" priority="10104" operator="equal">
      <formula>"MDU"</formula>
    </cfRule>
    <cfRule type="cellIs" dxfId="5968" priority="10105" operator="equal">
      <formula>"Software"</formula>
    </cfRule>
  </conditionalFormatting>
  <conditionalFormatting sqref="AS579">
    <cfRule type="cellIs" dxfId="5967" priority="10091" operator="equal">
      <formula>"SV Qual"</formula>
    </cfRule>
    <cfRule type="cellIs" dxfId="5966" priority="10092" operator="equal">
      <formula>"Engineering"</formula>
    </cfRule>
    <cfRule type="cellIs" dxfId="5965" priority="10093" operator="equal">
      <formula>"NPE"</formula>
    </cfRule>
    <cfRule type="cellIs" dxfId="5964" priority="10094" operator="equal">
      <formula>"MDU"</formula>
    </cfRule>
    <cfRule type="cellIs" dxfId="5963" priority="10095" operator="equal">
      <formula>"Software"</formula>
    </cfRule>
  </conditionalFormatting>
  <conditionalFormatting sqref="AR579">
    <cfRule type="cellIs" dxfId="5962" priority="10096" operator="equal">
      <formula>"SV Qual"</formula>
    </cfRule>
    <cfRule type="cellIs" dxfId="5961" priority="10097" operator="equal">
      <formula>"Engineering"</formula>
    </cfRule>
    <cfRule type="cellIs" dxfId="5960" priority="10098" operator="equal">
      <formula>"NPE"</formula>
    </cfRule>
    <cfRule type="cellIs" dxfId="5959" priority="10099" operator="equal">
      <formula>"MDU"</formula>
    </cfRule>
    <cfRule type="cellIs" dxfId="5958" priority="10100" operator="equal">
      <formula>"Software"</formula>
    </cfRule>
  </conditionalFormatting>
  <conditionalFormatting sqref="AQ584">
    <cfRule type="cellIs" dxfId="5957" priority="10071" operator="equal">
      <formula>"SV Qual"</formula>
    </cfRule>
    <cfRule type="cellIs" dxfId="5956" priority="10072" operator="equal">
      <formula>"Engineering"</formula>
    </cfRule>
    <cfRule type="cellIs" dxfId="5955" priority="10073" operator="equal">
      <formula>"NPE"</formula>
    </cfRule>
    <cfRule type="cellIs" dxfId="5954" priority="10074" operator="equal">
      <formula>"MDU"</formula>
    </cfRule>
    <cfRule type="cellIs" dxfId="5953" priority="10075" operator="equal">
      <formula>"Software"</formula>
    </cfRule>
  </conditionalFormatting>
  <conditionalFormatting sqref="AS584">
    <cfRule type="cellIs" dxfId="5952" priority="10061" operator="equal">
      <formula>"SV Qual"</formula>
    </cfRule>
    <cfRule type="cellIs" dxfId="5951" priority="10062" operator="equal">
      <formula>"Engineering"</formula>
    </cfRule>
    <cfRule type="cellIs" dxfId="5950" priority="10063" operator="equal">
      <formula>"NPE"</formula>
    </cfRule>
    <cfRule type="cellIs" dxfId="5949" priority="10064" operator="equal">
      <formula>"MDU"</formula>
    </cfRule>
    <cfRule type="cellIs" dxfId="5948" priority="10065" operator="equal">
      <formula>"Software"</formula>
    </cfRule>
  </conditionalFormatting>
  <conditionalFormatting sqref="AR584">
    <cfRule type="cellIs" dxfId="5947" priority="10066" operator="equal">
      <formula>"SV Qual"</formula>
    </cfRule>
    <cfRule type="cellIs" dxfId="5946" priority="10067" operator="equal">
      <formula>"Engineering"</formula>
    </cfRule>
    <cfRule type="cellIs" dxfId="5945" priority="10068" operator="equal">
      <formula>"NPE"</formula>
    </cfRule>
    <cfRule type="cellIs" dxfId="5944" priority="10069" operator="equal">
      <formula>"MDU"</formula>
    </cfRule>
    <cfRule type="cellIs" dxfId="5943" priority="10070" operator="equal">
      <formula>"Software"</formula>
    </cfRule>
  </conditionalFormatting>
  <conditionalFormatting sqref="AS586">
    <cfRule type="cellIs" dxfId="5942" priority="10051" operator="equal">
      <formula>"SV Qual"</formula>
    </cfRule>
    <cfRule type="cellIs" dxfId="5941" priority="10052" operator="equal">
      <formula>"Engineering"</formula>
    </cfRule>
    <cfRule type="cellIs" dxfId="5940" priority="10053" operator="equal">
      <formula>"NPE"</formula>
    </cfRule>
    <cfRule type="cellIs" dxfId="5939" priority="10054" operator="equal">
      <formula>"MDU"</formula>
    </cfRule>
    <cfRule type="cellIs" dxfId="5938" priority="10055" operator="equal">
      <formula>"Software"</formula>
    </cfRule>
  </conditionalFormatting>
  <conditionalFormatting sqref="AQ587">
    <cfRule type="cellIs" dxfId="5937" priority="10046" operator="equal">
      <formula>"SV Qual"</formula>
    </cfRule>
    <cfRule type="cellIs" dxfId="5936" priority="10047" operator="equal">
      <formula>"Engineering"</formula>
    </cfRule>
    <cfRule type="cellIs" dxfId="5935" priority="10048" operator="equal">
      <formula>"NPE"</formula>
    </cfRule>
    <cfRule type="cellIs" dxfId="5934" priority="10049" operator="equal">
      <formula>"MDU"</formula>
    </cfRule>
    <cfRule type="cellIs" dxfId="5933" priority="10050" operator="equal">
      <formula>"Software"</formula>
    </cfRule>
  </conditionalFormatting>
  <conditionalFormatting sqref="AR587">
    <cfRule type="cellIs" dxfId="5932" priority="10041" operator="equal">
      <formula>"SV Qual"</formula>
    </cfRule>
    <cfRule type="cellIs" dxfId="5931" priority="10042" operator="equal">
      <formula>"Engineering"</formula>
    </cfRule>
    <cfRule type="cellIs" dxfId="5930" priority="10043" operator="equal">
      <formula>"NPE"</formula>
    </cfRule>
    <cfRule type="cellIs" dxfId="5929" priority="10044" operator="equal">
      <formula>"MDU"</formula>
    </cfRule>
    <cfRule type="cellIs" dxfId="5928" priority="10045" operator="equal">
      <formula>"Software"</formula>
    </cfRule>
  </conditionalFormatting>
  <conditionalFormatting sqref="AS603">
    <cfRule type="cellIs" dxfId="5927" priority="8491" operator="equal">
      <formula>"SV Qual"</formula>
    </cfRule>
    <cfRule type="cellIs" dxfId="5926" priority="8492" operator="equal">
      <formula>"Engineering"</formula>
    </cfRule>
    <cfRule type="cellIs" dxfId="5925" priority="8493" operator="equal">
      <formula>"NPE"</formula>
    </cfRule>
    <cfRule type="cellIs" dxfId="5924" priority="8494" operator="equal">
      <formula>"MDU"</formula>
    </cfRule>
    <cfRule type="cellIs" dxfId="5923" priority="8495" operator="equal">
      <formula>"Software"</formula>
    </cfRule>
  </conditionalFormatting>
  <conditionalFormatting sqref="AS602">
    <cfRule type="cellIs" dxfId="5922" priority="8516" operator="equal">
      <formula>"SV Qual"</formula>
    </cfRule>
    <cfRule type="cellIs" dxfId="5921" priority="8517" operator="equal">
      <formula>"Engineering"</formula>
    </cfRule>
    <cfRule type="cellIs" dxfId="5920" priority="8518" operator="equal">
      <formula>"NPE"</formula>
    </cfRule>
    <cfRule type="cellIs" dxfId="5919" priority="8519" operator="equal">
      <formula>"MDU"</formula>
    </cfRule>
    <cfRule type="cellIs" dxfId="5918" priority="8520" operator="equal">
      <formula>"Software"</formula>
    </cfRule>
  </conditionalFormatting>
  <conditionalFormatting sqref="AT601">
    <cfRule type="cellIs" dxfId="5917" priority="8546" operator="equal">
      <formula>"SV Qual"</formula>
    </cfRule>
    <cfRule type="cellIs" dxfId="5916" priority="8547" operator="equal">
      <formula>"Engineering"</formula>
    </cfRule>
    <cfRule type="cellIs" dxfId="5915" priority="8548" operator="equal">
      <formula>"NPE"</formula>
    </cfRule>
    <cfRule type="cellIs" dxfId="5914" priority="8549" operator="equal">
      <formula>"MDU"</formula>
    </cfRule>
    <cfRule type="cellIs" dxfId="5913" priority="8550" operator="equal">
      <formula>"Software"</formula>
    </cfRule>
  </conditionalFormatting>
  <conditionalFormatting sqref="AQ601">
    <cfRule type="cellIs" dxfId="5912" priority="8511" operator="equal">
      <formula>"SV Qual"</formula>
    </cfRule>
    <cfRule type="cellIs" dxfId="5911" priority="8512" operator="equal">
      <formula>"Engineering"</formula>
    </cfRule>
    <cfRule type="cellIs" dxfId="5910" priority="8513" operator="equal">
      <formula>"NPE"</formula>
    </cfRule>
    <cfRule type="cellIs" dxfId="5909" priority="8514" operator="equal">
      <formula>"MDU"</formula>
    </cfRule>
    <cfRule type="cellIs" dxfId="5908" priority="8515" operator="equal">
      <formula>"Software"</formula>
    </cfRule>
  </conditionalFormatting>
  <conditionalFormatting sqref="AS601">
    <cfRule type="cellIs" dxfId="5907" priority="8501" operator="equal">
      <formula>"SV Qual"</formula>
    </cfRule>
    <cfRule type="cellIs" dxfId="5906" priority="8502" operator="equal">
      <formula>"Engineering"</formula>
    </cfRule>
    <cfRule type="cellIs" dxfId="5905" priority="8503" operator="equal">
      <formula>"NPE"</formula>
    </cfRule>
    <cfRule type="cellIs" dxfId="5904" priority="8504" operator="equal">
      <formula>"MDU"</formula>
    </cfRule>
    <cfRule type="cellIs" dxfId="5903" priority="8505" operator="equal">
      <formula>"Software"</formula>
    </cfRule>
  </conditionalFormatting>
  <conditionalFormatting sqref="AR601">
    <cfRule type="cellIs" dxfId="5902" priority="8506" operator="equal">
      <formula>"SV Qual"</formula>
    </cfRule>
    <cfRule type="cellIs" dxfId="5901" priority="8507" operator="equal">
      <formula>"Engineering"</formula>
    </cfRule>
    <cfRule type="cellIs" dxfId="5900" priority="8508" operator="equal">
      <formula>"NPE"</formula>
    </cfRule>
    <cfRule type="cellIs" dxfId="5899" priority="8509" operator="equal">
      <formula>"MDU"</formula>
    </cfRule>
    <cfRule type="cellIs" dxfId="5898" priority="8510" operator="equal">
      <formula>"Software"</formula>
    </cfRule>
  </conditionalFormatting>
  <conditionalFormatting sqref="AQ602:AQ603">
    <cfRule type="cellIs" dxfId="5897" priority="8496" operator="equal">
      <formula>"SV Qual"</formula>
    </cfRule>
    <cfRule type="cellIs" dxfId="5896" priority="8497" operator="equal">
      <formula>"Engineering"</formula>
    </cfRule>
    <cfRule type="cellIs" dxfId="5895" priority="8498" operator="equal">
      <formula>"NPE"</formula>
    </cfRule>
    <cfRule type="cellIs" dxfId="5894" priority="8499" operator="equal">
      <formula>"MDU"</formula>
    </cfRule>
    <cfRule type="cellIs" dxfId="5893" priority="8500" operator="equal">
      <formula>"Software"</formula>
    </cfRule>
  </conditionalFormatting>
  <conditionalFormatting sqref="AR599">
    <cfRule type="cellIs" dxfId="5892" priority="8476" operator="equal">
      <formula>"SV Qual"</formula>
    </cfRule>
    <cfRule type="cellIs" dxfId="5891" priority="8477" operator="equal">
      <formula>"Engineering"</formula>
    </cfRule>
    <cfRule type="cellIs" dxfId="5890" priority="8478" operator="equal">
      <formula>"NPE"</formula>
    </cfRule>
    <cfRule type="cellIs" dxfId="5889" priority="8479" operator="equal">
      <formula>"MDU"</formula>
    </cfRule>
    <cfRule type="cellIs" dxfId="5888" priority="8480" operator="equal">
      <formula>"Software"</formula>
    </cfRule>
  </conditionalFormatting>
  <conditionalFormatting sqref="AS599">
    <cfRule type="cellIs" dxfId="5887" priority="8471" operator="equal">
      <formula>"SV Qual"</formula>
    </cfRule>
    <cfRule type="cellIs" dxfId="5886" priority="8472" operator="equal">
      <formula>"Engineering"</formula>
    </cfRule>
    <cfRule type="cellIs" dxfId="5885" priority="8473" operator="equal">
      <formula>"NPE"</formula>
    </cfRule>
    <cfRule type="cellIs" dxfId="5884" priority="8474" operator="equal">
      <formula>"MDU"</formula>
    </cfRule>
    <cfRule type="cellIs" dxfId="5883" priority="8475" operator="equal">
      <formula>"Software"</formula>
    </cfRule>
  </conditionalFormatting>
  <conditionalFormatting sqref="AR605">
    <cfRule type="cellIs" dxfId="5882" priority="5851" operator="equal">
      <formula>"SV Qual"</formula>
    </cfRule>
    <cfRule type="cellIs" dxfId="5881" priority="5852" operator="equal">
      <formula>"Engineering"</formula>
    </cfRule>
    <cfRule type="cellIs" dxfId="5880" priority="5853" operator="equal">
      <formula>"NPE"</formula>
    </cfRule>
    <cfRule type="cellIs" dxfId="5879" priority="5854" operator="equal">
      <formula>"MDU"</formula>
    </cfRule>
    <cfRule type="cellIs" dxfId="5878" priority="5855" operator="equal">
      <formula>"Software"</formula>
    </cfRule>
  </conditionalFormatting>
  <conditionalFormatting sqref="AS605">
    <cfRule type="cellIs" dxfId="5877" priority="5846" operator="equal">
      <formula>"SV Qual"</formula>
    </cfRule>
    <cfRule type="cellIs" dxfId="5876" priority="5847" operator="equal">
      <formula>"Engineering"</formula>
    </cfRule>
    <cfRule type="cellIs" dxfId="5875" priority="5848" operator="equal">
      <formula>"NPE"</formula>
    </cfRule>
    <cfRule type="cellIs" dxfId="5874" priority="5849" operator="equal">
      <formula>"MDU"</formula>
    </cfRule>
    <cfRule type="cellIs" dxfId="5873" priority="5850" operator="equal">
      <formula>"Software"</formula>
    </cfRule>
  </conditionalFormatting>
  <conditionalFormatting sqref="AR606">
    <cfRule type="cellIs" dxfId="5872" priority="5841" operator="equal">
      <formula>"SV Qual"</formula>
    </cfRule>
    <cfRule type="cellIs" dxfId="5871" priority="5842" operator="equal">
      <formula>"Engineering"</formula>
    </cfRule>
    <cfRule type="cellIs" dxfId="5870" priority="5843" operator="equal">
      <formula>"NPE"</formula>
    </cfRule>
    <cfRule type="cellIs" dxfId="5869" priority="5844" operator="equal">
      <formula>"MDU"</formula>
    </cfRule>
    <cfRule type="cellIs" dxfId="5868" priority="5845" operator="equal">
      <formula>"Software"</formula>
    </cfRule>
  </conditionalFormatting>
  <conditionalFormatting sqref="AS606">
    <cfRule type="cellIs" dxfId="5867" priority="5836" operator="equal">
      <formula>"SV Qual"</formula>
    </cfRule>
    <cfRule type="cellIs" dxfId="5866" priority="5837" operator="equal">
      <formula>"Engineering"</formula>
    </cfRule>
    <cfRule type="cellIs" dxfId="5865" priority="5838" operator="equal">
      <formula>"NPE"</formula>
    </cfRule>
    <cfRule type="cellIs" dxfId="5864" priority="5839" operator="equal">
      <formula>"MDU"</formula>
    </cfRule>
    <cfRule type="cellIs" dxfId="5863" priority="5840" operator="equal">
      <formula>"Software"</formula>
    </cfRule>
  </conditionalFormatting>
  <conditionalFormatting sqref="AS554 AQ554">
    <cfRule type="cellIs" dxfId="5862" priority="5791" operator="equal">
      <formula>"SV Qual"</formula>
    </cfRule>
    <cfRule type="cellIs" dxfId="5861" priority="5792" operator="equal">
      <formula>"Engineering"</formula>
    </cfRule>
    <cfRule type="cellIs" dxfId="5860" priority="5793" operator="equal">
      <formula>"NPE"</formula>
    </cfRule>
    <cfRule type="cellIs" dxfId="5859" priority="5794" operator="equal">
      <formula>"MDU"</formula>
    </cfRule>
    <cfRule type="cellIs" dxfId="5858" priority="5795" operator="equal">
      <formula>"Software"</formula>
    </cfRule>
  </conditionalFormatting>
  <conditionalFormatting sqref="AR554">
    <cfRule type="cellIs" dxfId="5857" priority="5786" operator="equal">
      <formula>"SV Qual"</formula>
    </cfRule>
    <cfRule type="cellIs" dxfId="5856" priority="5787" operator="equal">
      <formula>"Engineering"</formula>
    </cfRule>
    <cfRule type="cellIs" dxfId="5855" priority="5788" operator="equal">
      <formula>"NPE"</formula>
    </cfRule>
    <cfRule type="cellIs" dxfId="5854" priority="5789" operator="equal">
      <formula>"MDU"</formula>
    </cfRule>
    <cfRule type="cellIs" dxfId="5853" priority="5790" operator="equal">
      <formula>"Software"</formula>
    </cfRule>
  </conditionalFormatting>
  <conditionalFormatting sqref="AQ604:AQ606">
    <cfRule type="cellIs" dxfId="5852" priority="5866" operator="equal">
      <formula>"SV Qual"</formula>
    </cfRule>
    <cfRule type="cellIs" dxfId="5851" priority="5867" operator="equal">
      <formula>"Engineering"</formula>
    </cfRule>
    <cfRule type="cellIs" dxfId="5850" priority="5868" operator="equal">
      <formula>"NPE"</formula>
    </cfRule>
    <cfRule type="cellIs" dxfId="5849" priority="5869" operator="equal">
      <formula>"MDU"</formula>
    </cfRule>
    <cfRule type="cellIs" dxfId="5848" priority="5870" operator="equal">
      <formula>"Software"</formula>
    </cfRule>
  </conditionalFormatting>
  <conditionalFormatting sqref="AR604">
    <cfRule type="cellIs" dxfId="5847" priority="5861" operator="equal">
      <formula>"SV Qual"</formula>
    </cfRule>
    <cfRule type="cellIs" dxfId="5846" priority="5862" operator="equal">
      <formula>"Engineering"</formula>
    </cfRule>
    <cfRule type="cellIs" dxfId="5845" priority="5863" operator="equal">
      <formula>"NPE"</formula>
    </cfRule>
    <cfRule type="cellIs" dxfId="5844" priority="5864" operator="equal">
      <formula>"MDU"</formula>
    </cfRule>
    <cfRule type="cellIs" dxfId="5843" priority="5865" operator="equal">
      <formula>"Software"</formula>
    </cfRule>
  </conditionalFormatting>
  <conditionalFormatting sqref="AS604">
    <cfRule type="cellIs" dxfId="5842" priority="5856" operator="equal">
      <formula>"SV Qual"</formula>
    </cfRule>
    <cfRule type="cellIs" dxfId="5841" priority="5857" operator="equal">
      <formula>"Engineering"</formula>
    </cfRule>
    <cfRule type="cellIs" dxfId="5840" priority="5858" operator="equal">
      <formula>"NPE"</formula>
    </cfRule>
    <cfRule type="cellIs" dxfId="5839" priority="5859" operator="equal">
      <formula>"MDU"</formula>
    </cfRule>
    <cfRule type="cellIs" dxfId="5838" priority="5860" operator="equal">
      <formula>"Software"</formula>
    </cfRule>
  </conditionalFormatting>
  <conditionalFormatting sqref="AR585">
    <cfRule type="cellIs" dxfId="5837" priority="5756" operator="equal">
      <formula>"SV Qual"</formula>
    </cfRule>
    <cfRule type="cellIs" dxfId="5836" priority="5757" operator="equal">
      <formula>"Engineering"</formula>
    </cfRule>
    <cfRule type="cellIs" dxfId="5835" priority="5758" operator="equal">
      <formula>"NPE"</formula>
    </cfRule>
    <cfRule type="cellIs" dxfId="5834" priority="5759" operator="equal">
      <formula>"MDU"</formula>
    </cfRule>
    <cfRule type="cellIs" dxfId="5833" priority="5760" operator="equal">
      <formula>"Software"</formula>
    </cfRule>
  </conditionalFormatting>
  <conditionalFormatting sqref="AS585 AQ585">
    <cfRule type="cellIs" dxfId="5832" priority="5761" operator="equal">
      <formula>"SV Qual"</formula>
    </cfRule>
    <cfRule type="cellIs" dxfId="5831" priority="5762" operator="equal">
      <formula>"Engineering"</formula>
    </cfRule>
    <cfRule type="cellIs" dxfId="5830" priority="5763" operator="equal">
      <formula>"NPE"</formula>
    </cfRule>
    <cfRule type="cellIs" dxfId="5829" priority="5764" operator="equal">
      <formula>"MDU"</formula>
    </cfRule>
    <cfRule type="cellIs" dxfId="5828" priority="5765" operator="equal">
      <formula>"Software"</formula>
    </cfRule>
  </conditionalFormatting>
  <conditionalFormatting sqref="AS597 AQ597">
    <cfRule type="cellIs" dxfId="5827" priority="5751" operator="equal">
      <formula>"SV Qual"</formula>
    </cfRule>
    <cfRule type="cellIs" dxfId="5826" priority="5752" operator="equal">
      <formula>"Engineering"</formula>
    </cfRule>
    <cfRule type="cellIs" dxfId="5825" priority="5753" operator="equal">
      <formula>"NPE"</formula>
    </cfRule>
    <cfRule type="cellIs" dxfId="5824" priority="5754" operator="equal">
      <formula>"MDU"</formula>
    </cfRule>
    <cfRule type="cellIs" dxfId="5823" priority="5755" operator="equal">
      <formula>"Software"</formula>
    </cfRule>
  </conditionalFormatting>
  <conditionalFormatting sqref="AR597">
    <cfRule type="cellIs" dxfId="5822" priority="5746" operator="equal">
      <formula>"SV Qual"</formula>
    </cfRule>
    <cfRule type="cellIs" dxfId="5821" priority="5747" operator="equal">
      <formula>"Engineering"</formula>
    </cfRule>
    <cfRule type="cellIs" dxfId="5820" priority="5748" operator="equal">
      <formula>"NPE"</formula>
    </cfRule>
    <cfRule type="cellIs" dxfId="5819" priority="5749" operator="equal">
      <formula>"MDU"</formula>
    </cfRule>
    <cfRule type="cellIs" dxfId="5818" priority="5750" operator="equal">
      <formula>"Software"</formula>
    </cfRule>
  </conditionalFormatting>
  <conditionalFormatting sqref="AQ610">
    <cfRule type="cellIs" dxfId="5817" priority="4336" operator="equal">
      <formula>"SV Qual"</formula>
    </cfRule>
    <cfRule type="cellIs" dxfId="5816" priority="4337" operator="equal">
      <formula>"Engineering"</formula>
    </cfRule>
    <cfRule type="cellIs" dxfId="5815" priority="4338" operator="equal">
      <formula>"NPE"</formula>
    </cfRule>
    <cfRule type="cellIs" dxfId="5814" priority="4339" operator="equal">
      <formula>"MDU"</formula>
    </cfRule>
    <cfRule type="cellIs" dxfId="5813" priority="4340" operator="equal">
      <formula>"Software"</formula>
    </cfRule>
  </conditionalFormatting>
  <conditionalFormatting sqref="AS610">
    <cfRule type="cellIs" dxfId="5812" priority="4321" operator="equal">
      <formula>"SV Qual"</formula>
    </cfRule>
    <cfRule type="cellIs" dxfId="5811" priority="4322" operator="equal">
      <formula>"Engineering"</formula>
    </cfRule>
    <cfRule type="cellIs" dxfId="5810" priority="4323" operator="equal">
      <formula>"NPE"</formula>
    </cfRule>
    <cfRule type="cellIs" dxfId="5809" priority="4324" operator="equal">
      <formula>"MDU"</formula>
    </cfRule>
    <cfRule type="cellIs" dxfId="5808" priority="4325" operator="equal">
      <formula>"Software"</formula>
    </cfRule>
  </conditionalFormatting>
  <conditionalFormatting sqref="AR610">
    <cfRule type="cellIs" dxfId="5807" priority="4316" operator="equal">
      <formula>"SV Qual"</formula>
    </cfRule>
    <cfRule type="cellIs" dxfId="5806" priority="4317" operator="equal">
      <formula>"Engineering"</formula>
    </cfRule>
    <cfRule type="cellIs" dxfId="5805" priority="4318" operator="equal">
      <formula>"NPE"</formula>
    </cfRule>
    <cfRule type="cellIs" dxfId="5804" priority="4319" operator="equal">
      <formula>"MDU"</formula>
    </cfRule>
    <cfRule type="cellIs" dxfId="5803" priority="4320" operator="equal">
      <formula>"Software"</formula>
    </cfRule>
  </conditionalFormatting>
  <conditionalFormatting sqref="AS611">
    <cfRule type="cellIs" dxfId="5802" priority="4281" operator="equal">
      <formula>"SV Qual"</formula>
    </cfRule>
    <cfRule type="cellIs" dxfId="5801" priority="4282" operator="equal">
      <formula>"Engineering"</formula>
    </cfRule>
    <cfRule type="cellIs" dxfId="5800" priority="4283" operator="equal">
      <formula>"NPE"</formula>
    </cfRule>
    <cfRule type="cellIs" dxfId="5799" priority="4284" operator="equal">
      <formula>"MDU"</formula>
    </cfRule>
    <cfRule type="cellIs" dxfId="5798" priority="4285" operator="equal">
      <formula>"Software"</formula>
    </cfRule>
  </conditionalFormatting>
  <conditionalFormatting sqref="AR611">
    <cfRule type="cellIs" dxfId="5797" priority="4276" operator="equal">
      <formula>"SV Qual"</formula>
    </cfRule>
    <cfRule type="cellIs" dxfId="5796" priority="4277" operator="equal">
      <formula>"Engineering"</formula>
    </cfRule>
    <cfRule type="cellIs" dxfId="5795" priority="4278" operator="equal">
      <formula>"NPE"</formula>
    </cfRule>
    <cfRule type="cellIs" dxfId="5794" priority="4279" operator="equal">
      <formula>"MDU"</formula>
    </cfRule>
    <cfRule type="cellIs" dxfId="5793" priority="4280" operator="equal">
      <formula>"Software"</formula>
    </cfRule>
  </conditionalFormatting>
  <conditionalFormatting sqref="AR612">
    <cfRule type="cellIs" dxfId="5792" priority="4251" operator="equal">
      <formula>"SV Qual"</formula>
    </cfRule>
    <cfRule type="cellIs" dxfId="5791" priority="4252" operator="equal">
      <formula>"Engineering"</formula>
    </cfRule>
    <cfRule type="cellIs" dxfId="5790" priority="4253" operator="equal">
      <formula>"NPE"</formula>
    </cfRule>
    <cfRule type="cellIs" dxfId="5789" priority="4254" operator="equal">
      <formula>"MDU"</formula>
    </cfRule>
    <cfRule type="cellIs" dxfId="5788" priority="4255" operator="equal">
      <formula>"Software"</formula>
    </cfRule>
  </conditionalFormatting>
  <conditionalFormatting sqref="AS612">
    <cfRule type="cellIs" dxfId="5787" priority="4246" operator="equal">
      <formula>"SV Qual"</formula>
    </cfRule>
    <cfRule type="cellIs" dxfId="5786" priority="4247" operator="equal">
      <formula>"Engineering"</formula>
    </cfRule>
    <cfRule type="cellIs" dxfId="5785" priority="4248" operator="equal">
      <formula>"NPE"</formula>
    </cfRule>
    <cfRule type="cellIs" dxfId="5784" priority="4249" operator="equal">
      <formula>"MDU"</formula>
    </cfRule>
    <cfRule type="cellIs" dxfId="5783" priority="4250" operator="equal">
      <formula>"Software"</formula>
    </cfRule>
  </conditionalFormatting>
  <conditionalFormatting sqref="AR613">
    <cfRule type="cellIs" dxfId="5782" priority="4241" operator="equal">
      <formula>"SV Qual"</formula>
    </cfRule>
    <cfRule type="cellIs" dxfId="5781" priority="4242" operator="equal">
      <formula>"Engineering"</formula>
    </cfRule>
    <cfRule type="cellIs" dxfId="5780" priority="4243" operator="equal">
      <formula>"NPE"</formula>
    </cfRule>
    <cfRule type="cellIs" dxfId="5779" priority="4244" operator="equal">
      <formula>"MDU"</formula>
    </cfRule>
    <cfRule type="cellIs" dxfId="5778" priority="4245" operator="equal">
      <formula>"Software"</formula>
    </cfRule>
  </conditionalFormatting>
  <conditionalFormatting sqref="AS613">
    <cfRule type="cellIs" dxfId="5777" priority="4236" operator="equal">
      <formula>"SV Qual"</formula>
    </cfRule>
    <cfRule type="cellIs" dxfId="5776" priority="4237" operator="equal">
      <formula>"Engineering"</formula>
    </cfRule>
    <cfRule type="cellIs" dxfId="5775" priority="4238" operator="equal">
      <formula>"NPE"</formula>
    </cfRule>
    <cfRule type="cellIs" dxfId="5774" priority="4239" operator="equal">
      <formula>"MDU"</formula>
    </cfRule>
    <cfRule type="cellIs" dxfId="5773" priority="4240" operator="equal">
      <formula>"Software"</formula>
    </cfRule>
  </conditionalFormatting>
  <conditionalFormatting sqref="AR615">
    <cfRule type="cellIs" dxfId="5772" priority="4221" operator="equal">
      <formula>"SV Qual"</formula>
    </cfRule>
    <cfRule type="cellIs" dxfId="5771" priority="4222" operator="equal">
      <formula>"Engineering"</formula>
    </cfRule>
    <cfRule type="cellIs" dxfId="5770" priority="4223" operator="equal">
      <formula>"NPE"</formula>
    </cfRule>
    <cfRule type="cellIs" dxfId="5769" priority="4224" operator="equal">
      <formula>"MDU"</formula>
    </cfRule>
    <cfRule type="cellIs" dxfId="5768" priority="4225" operator="equal">
      <formula>"Software"</formula>
    </cfRule>
  </conditionalFormatting>
  <conditionalFormatting sqref="AS615">
    <cfRule type="cellIs" dxfId="5767" priority="4216" operator="equal">
      <formula>"SV Qual"</formula>
    </cfRule>
    <cfRule type="cellIs" dxfId="5766" priority="4217" operator="equal">
      <formula>"Engineering"</formula>
    </cfRule>
    <cfRule type="cellIs" dxfId="5765" priority="4218" operator="equal">
      <formula>"NPE"</formula>
    </cfRule>
    <cfRule type="cellIs" dxfId="5764" priority="4219" operator="equal">
      <formula>"MDU"</formula>
    </cfRule>
    <cfRule type="cellIs" dxfId="5763" priority="4220" operator="equal">
      <formula>"Software"</formula>
    </cfRule>
  </conditionalFormatting>
  <conditionalFormatting sqref="AR614">
    <cfRule type="cellIs" dxfId="5762" priority="4211" operator="equal">
      <formula>"SV Qual"</formula>
    </cfRule>
    <cfRule type="cellIs" dxfId="5761" priority="4212" operator="equal">
      <formula>"Engineering"</formula>
    </cfRule>
    <cfRule type="cellIs" dxfId="5760" priority="4213" operator="equal">
      <formula>"NPE"</formula>
    </cfRule>
    <cfRule type="cellIs" dxfId="5759" priority="4214" operator="equal">
      <formula>"MDU"</formula>
    </cfRule>
    <cfRule type="cellIs" dxfId="5758" priority="4215" operator="equal">
      <formula>"Software"</formula>
    </cfRule>
  </conditionalFormatting>
  <conditionalFormatting sqref="AS614">
    <cfRule type="cellIs" dxfId="5757" priority="4206" operator="equal">
      <formula>"SV Qual"</formula>
    </cfRule>
    <cfRule type="cellIs" dxfId="5756" priority="4207" operator="equal">
      <formula>"Engineering"</formula>
    </cfRule>
    <cfRule type="cellIs" dxfId="5755" priority="4208" operator="equal">
      <formula>"NPE"</formula>
    </cfRule>
    <cfRule type="cellIs" dxfId="5754" priority="4209" operator="equal">
      <formula>"MDU"</formula>
    </cfRule>
    <cfRule type="cellIs" dxfId="5753" priority="4210" operator="equal">
      <formula>"Software"</formula>
    </cfRule>
  </conditionalFormatting>
  <conditionalFormatting sqref="AS622:AS623">
    <cfRule type="cellIs" dxfId="5752" priority="4061" operator="equal">
      <formula>"SV Qual"</formula>
    </cfRule>
    <cfRule type="cellIs" dxfId="5751" priority="4062" operator="equal">
      <formula>"Engineering"</formula>
    </cfRule>
    <cfRule type="cellIs" dxfId="5750" priority="4063" operator="equal">
      <formula>"NPE"</formula>
    </cfRule>
    <cfRule type="cellIs" dxfId="5749" priority="4064" operator="equal">
      <formula>"MDU"</formula>
    </cfRule>
    <cfRule type="cellIs" dxfId="5748" priority="4065" operator="equal">
      <formula>"Software"</formula>
    </cfRule>
  </conditionalFormatting>
  <conditionalFormatting sqref="AR620">
    <cfRule type="cellIs" dxfId="5747" priority="4056" operator="equal">
      <formula>"SV Qual"</formula>
    </cfRule>
    <cfRule type="cellIs" dxfId="5746" priority="4057" operator="equal">
      <formula>"Engineering"</formula>
    </cfRule>
    <cfRule type="cellIs" dxfId="5745" priority="4058" operator="equal">
      <formula>"NPE"</formula>
    </cfRule>
    <cfRule type="cellIs" dxfId="5744" priority="4059" operator="equal">
      <formula>"MDU"</formula>
    </cfRule>
    <cfRule type="cellIs" dxfId="5743" priority="4060" operator="equal">
      <formula>"Software"</formula>
    </cfRule>
  </conditionalFormatting>
  <conditionalFormatting sqref="AR621">
    <cfRule type="cellIs" dxfId="5742" priority="4051" operator="equal">
      <formula>"SV Qual"</formula>
    </cfRule>
    <cfRule type="cellIs" dxfId="5741" priority="4052" operator="equal">
      <formula>"Engineering"</formula>
    </cfRule>
    <cfRule type="cellIs" dxfId="5740" priority="4053" operator="equal">
      <formula>"NPE"</formula>
    </cfRule>
    <cfRule type="cellIs" dxfId="5739" priority="4054" operator="equal">
      <formula>"MDU"</formula>
    </cfRule>
    <cfRule type="cellIs" dxfId="5738" priority="4055" operator="equal">
      <formula>"Software"</formula>
    </cfRule>
  </conditionalFormatting>
  <conditionalFormatting sqref="AS621">
    <cfRule type="cellIs" dxfId="5737" priority="4046" operator="equal">
      <formula>"SV Qual"</formula>
    </cfRule>
    <cfRule type="cellIs" dxfId="5736" priority="4047" operator="equal">
      <formula>"Engineering"</formula>
    </cfRule>
    <cfRule type="cellIs" dxfId="5735" priority="4048" operator="equal">
      <formula>"NPE"</formula>
    </cfRule>
    <cfRule type="cellIs" dxfId="5734" priority="4049" operator="equal">
      <formula>"MDU"</formula>
    </cfRule>
    <cfRule type="cellIs" dxfId="5733" priority="4050" operator="equal">
      <formula>"Software"</formula>
    </cfRule>
  </conditionalFormatting>
  <conditionalFormatting sqref="AS620">
    <cfRule type="cellIs" dxfId="5732" priority="4041" operator="equal">
      <formula>"SV Qual"</formula>
    </cfRule>
    <cfRule type="cellIs" dxfId="5731" priority="4042" operator="equal">
      <formula>"Engineering"</formula>
    </cfRule>
    <cfRule type="cellIs" dxfId="5730" priority="4043" operator="equal">
      <formula>"NPE"</formula>
    </cfRule>
    <cfRule type="cellIs" dxfId="5729" priority="4044" operator="equal">
      <formula>"MDU"</formula>
    </cfRule>
    <cfRule type="cellIs" dxfId="5728" priority="4045" operator="equal">
      <formula>"Software"</formula>
    </cfRule>
  </conditionalFormatting>
  <conditionalFormatting sqref="AS619">
    <cfRule type="cellIs" dxfId="5727" priority="4036" operator="equal">
      <formula>"SV Qual"</formula>
    </cfRule>
    <cfRule type="cellIs" dxfId="5726" priority="4037" operator="equal">
      <formula>"Engineering"</formula>
    </cfRule>
    <cfRule type="cellIs" dxfId="5725" priority="4038" operator="equal">
      <formula>"NPE"</formula>
    </cfRule>
    <cfRule type="cellIs" dxfId="5724" priority="4039" operator="equal">
      <formula>"MDU"</formula>
    </cfRule>
    <cfRule type="cellIs" dxfId="5723" priority="4040" operator="equal">
      <formula>"Software"</formula>
    </cfRule>
  </conditionalFormatting>
  <conditionalFormatting sqref="AS617">
    <cfRule type="cellIs" dxfId="5722" priority="4031" operator="equal">
      <formula>"SV Qual"</formula>
    </cfRule>
    <cfRule type="cellIs" dxfId="5721" priority="4032" operator="equal">
      <formula>"Engineering"</formula>
    </cfRule>
    <cfRule type="cellIs" dxfId="5720" priority="4033" operator="equal">
      <formula>"NPE"</formula>
    </cfRule>
    <cfRule type="cellIs" dxfId="5719" priority="4034" operator="equal">
      <formula>"MDU"</formula>
    </cfRule>
    <cfRule type="cellIs" dxfId="5718" priority="4035" operator="equal">
      <formula>"Software"</formula>
    </cfRule>
  </conditionalFormatting>
  <conditionalFormatting sqref="AS616">
    <cfRule type="cellIs" dxfId="5717" priority="4026" operator="equal">
      <formula>"SV Qual"</formula>
    </cfRule>
    <cfRule type="cellIs" dxfId="5716" priority="4027" operator="equal">
      <formula>"Engineering"</formula>
    </cfRule>
    <cfRule type="cellIs" dxfId="5715" priority="4028" operator="equal">
      <formula>"NPE"</formula>
    </cfRule>
    <cfRule type="cellIs" dxfId="5714" priority="4029" operator="equal">
      <formula>"MDU"</formula>
    </cfRule>
    <cfRule type="cellIs" dxfId="5713" priority="4030" operator="equal">
      <formula>"Software"</formula>
    </cfRule>
  </conditionalFormatting>
  <conditionalFormatting sqref="AR624">
    <cfRule type="cellIs" dxfId="5712" priority="4011" operator="equal">
      <formula>"SV Qual"</formula>
    </cfRule>
    <cfRule type="cellIs" dxfId="5711" priority="4012" operator="equal">
      <formula>"Engineering"</formula>
    </cfRule>
    <cfRule type="cellIs" dxfId="5710" priority="4013" operator="equal">
      <formula>"NPE"</formula>
    </cfRule>
    <cfRule type="cellIs" dxfId="5709" priority="4014" operator="equal">
      <formula>"MDU"</formula>
    </cfRule>
    <cfRule type="cellIs" dxfId="5708" priority="4015" operator="equal">
      <formula>"Software"</formula>
    </cfRule>
  </conditionalFormatting>
  <conditionalFormatting sqref="AS624">
    <cfRule type="cellIs" dxfId="5707" priority="4006" operator="equal">
      <formula>"SV Qual"</formula>
    </cfRule>
    <cfRule type="cellIs" dxfId="5706" priority="4007" operator="equal">
      <formula>"Engineering"</formula>
    </cfRule>
    <cfRule type="cellIs" dxfId="5705" priority="4008" operator="equal">
      <formula>"NPE"</formula>
    </cfRule>
    <cfRule type="cellIs" dxfId="5704" priority="4009" operator="equal">
      <formula>"MDU"</formula>
    </cfRule>
    <cfRule type="cellIs" dxfId="5703" priority="4010" operator="equal">
      <formula>"Software"</formula>
    </cfRule>
  </conditionalFormatting>
  <conditionalFormatting sqref="AR633">
    <cfRule type="cellIs" dxfId="5702" priority="3856" operator="equal">
      <formula>"SV Qual"</formula>
    </cfRule>
    <cfRule type="cellIs" dxfId="5701" priority="3857" operator="equal">
      <formula>"Engineering"</formula>
    </cfRule>
    <cfRule type="cellIs" dxfId="5700" priority="3858" operator="equal">
      <formula>"NPE"</formula>
    </cfRule>
    <cfRule type="cellIs" dxfId="5699" priority="3859" operator="equal">
      <formula>"MDU"</formula>
    </cfRule>
    <cfRule type="cellIs" dxfId="5698" priority="3860" operator="equal">
      <formula>"Software"</formula>
    </cfRule>
  </conditionalFormatting>
  <conditionalFormatting sqref="AS626">
    <cfRule type="cellIs" dxfId="5697" priority="3976" operator="equal">
      <formula>"SV Qual"</formula>
    </cfRule>
    <cfRule type="cellIs" dxfId="5696" priority="3977" operator="equal">
      <formula>"Engineering"</formula>
    </cfRule>
    <cfRule type="cellIs" dxfId="5695" priority="3978" operator="equal">
      <formula>"NPE"</formula>
    </cfRule>
    <cfRule type="cellIs" dxfId="5694" priority="3979" operator="equal">
      <formula>"MDU"</formula>
    </cfRule>
    <cfRule type="cellIs" dxfId="5693" priority="3980" operator="equal">
      <formula>"Software"</formula>
    </cfRule>
  </conditionalFormatting>
  <conditionalFormatting sqref="AR625">
    <cfRule type="cellIs" dxfId="5692" priority="3966" operator="equal">
      <formula>"SV Qual"</formula>
    </cfRule>
    <cfRule type="cellIs" dxfId="5691" priority="3967" operator="equal">
      <formula>"Engineering"</formula>
    </cfRule>
    <cfRule type="cellIs" dxfId="5690" priority="3968" operator="equal">
      <formula>"NPE"</formula>
    </cfRule>
    <cfRule type="cellIs" dxfId="5689" priority="3969" operator="equal">
      <formula>"MDU"</formula>
    </cfRule>
    <cfRule type="cellIs" dxfId="5688" priority="3970" operator="equal">
      <formula>"Software"</formula>
    </cfRule>
  </conditionalFormatting>
  <conditionalFormatting sqref="AS625">
    <cfRule type="cellIs" dxfId="5687" priority="3961" operator="equal">
      <formula>"SV Qual"</formula>
    </cfRule>
    <cfRule type="cellIs" dxfId="5686" priority="3962" operator="equal">
      <formula>"Engineering"</formula>
    </cfRule>
    <cfRule type="cellIs" dxfId="5685" priority="3963" operator="equal">
      <formula>"NPE"</formula>
    </cfRule>
    <cfRule type="cellIs" dxfId="5684" priority="3964" operator="equal">
      <formula>"MDU"</formula>
    </cfRule>
    <cfRule type="cellIs" dxfId="5683" priority="3965" operator="equal">
      <formula>"Software"</formula>
    </cfRule>
  </conditionalFormatting>
  <conditionalFormatting sqref="AQ627">
    <cfRule type="cellIs" dxfId="5682" priority="3946" operator="equal">
      <formula>"SV Qual"</formula>
    </cfRule>
    <cfRule type="cellIs" dxfId="5681" priority="3947" operator="equal">
      <formula>"Engineering"</formula>
    </cfRule>
    <cfRule type="cellIs" dxfId="5680" priority="3948" operator="equal">
      <formula>"NPE"</formula>
    </cfRule>
    <cfRule type="cellIs" dxfId="5679" priority="3949" operator="equal">
      <formula>"MDU"</formula>
    </cfRule>
    <cfRule type="cellIs" dxfId="5678" priority="3950" operator="equal">
      <formula>"Software"</formula>
    </cfRule>
  </conditionalFormatting>
  <conditionalFormatting sqref="AR634">
    <cfRule type="cellIs" dxfId="5677" priority="3851" operator="equal">
      <formula>"SV Qual"</formula>
    </cfRule>
    <cfRule type="cellIs" dxfId="5676" priority="3852" operator="equal">
      <formula>"Engineering"</formula>
    </cfRule>
    <cfRule type="cellIs" dxfId="5675" priority="3853" operator="equal">
      <formula>"NPE"</formula>
    </cfRule>
    <cfRule type="cellIs" dxfId="5674" priority="3854" operator="equal">
      <formula>"MDU"</formula>
    </cfRule>
    <cfRule type="cellIs" dxfId="5673" priority="3855" operator="equal">
      <formula>"Software"</formula>
    </cfRule>
  </conditionalFormatting>
  <conditionalFormatting sqref="AR626">
    <cfRule type="cellIs" dxfId="5672" priority="3926" operator="equal">
      <formula>"SV Qual"</formula>
    </cfRule>
    <cfRule type="cellIs" dxfId="5671" priority="3927" operator="equal">
      <formula>"Engineering"</formula>
    </cfRule>
    <cfRule type="cellIs" dxfId="5670" priority="3928" operator="equal">
      <formula>"NPE"</formula>
    </cfRule>
    <cfRule type="cellIs" dxfId="5669" priority="3929" operator="equal">
      <formula>"MDU"</formula>
    </cfRule>
    <cfRule type="cellIs" dxfId="5668" priority="3930" operator="equal">
      <formula>"Software"</formula>
    </cfRule>
  </conditionalFormatting>
  <conditionalFormatting sqref="AS627">
    <cfRule type="cellIs" dxfId="5667" priority="3921" operator="equal">
      <formula>"SV Qual"</formula>
    </cfRule>
    <cfRule type="cellIs" dxfId="5666" priority="3922" operator="equal">
      <formula>"Engineering"</formula>
    </cfRule>
    <cfRule type="cellIs" dxfId="5665" priority="3923" operator="equal">
      <formula>"NPE"</formula>
    </cfRule>
    <cfRule type="cellIs" dxfId="5664" priority="3924" operator="equal">
      <formula>"MDU"</formula>
    </cfRule>
    <cfRule type="cellIs" dxfId="5663" priority="3925" operator="equal">
      <formula>"Software"</formula>
    </cfRule>
  </conditionalFormatting>
  <conditionalFormatting sqref="AR630 AR635 AR632">
    <cfRule type="cellIs" dxfId="5662" priority="3881" operator="equal">
      <formula>"SV Qual"</formula>
    </cfRule>
    <cfRule type="cellIs" dxfId="5661" priority="3882" operator="equal">
      <formula>"Engineering"</formula>
    </cfRule>
    <cfRule type="cellIs" dxfId="5660" priority="3883" operator="equal">
      <formula>"NPE"</formula>
    </cfRule>
    <cfRule type="cellIs" dxfId="5659" priority="3884" operator="equal">
      <formula>"MDU"</formula>
    </cfRule>
    <cfRule type="cellIs" dxfId="5658" priority="3885" operator="equal">
      <formula>"Software"</formula>
    </cfRule>
  </conditionalFormatting>
  <conditionalFormatting sqref="AR627">
    <cfRule type="cellIs" dxfId="5657" priority="3876" operator="equal">
      <formula>"SV Qual"</formula>
    </cfRule>
    <cfRule type="cellIs" dxfId="5656" priority="3877" operator="equal">
      <formula>"Engineering"</formula>
    </cfRule>
    <cfRule type="cellIs" dxfId="5655" priority="3878" operator="equal">
      <formula>"NPE"</formula>
    </cfRule>
    <cfRule type="cellIs" dxfId="5654" priority="3879" operator="equal">
      <formula>"MDU"</formula>
    </cfRule>
    <cfRule type="cellIs" dxfId="5653" priority="3880" operator="equal">
      <formula>"Software"</formula>
    </cfRule>
  </conditionalFormatting>
  <conditionalFormatting sqref="AR629">
    <cfRule type="cellIs" dxfId="5652" priority="3871" operator="equal">
      <formula>"SV Qual"</formula>
    </cfRule>
    <cfRule type="cellIs" dxfId="5651" priority="3872" operator="equal">
      <formula>"Engineering"</formula>
    </cfRule>
    <cfRule type="cellIs" dxfId="5650" priority="3873" operator="equal">
      <formula>"NPE"</formula>
    </cfRule>
    <cfRule type="cellIs" dxfId="5649" priority="3874" operator="equal">
      <formula>"MDU"</formula>
    </cfRule>
    <cfRule type="cellIs" dxfId="5648" priority="3875" operator="equal">
      <formula>"Software"</formula>
    </cfRule>
  </conditionalFormatting>
  <conditionalFormatting sqref="AR631">
    <cfRule type="cellIs" dxfId="5647" priority="3866" operator="equal">
      <formula>"SV Qual"</formula>
    </cfRule>
    <cfRule type="cellIs" dxfId="5646" priority="3867" operator="equal">
      <formula>"Engineering"</formula>
    </cfRule>
    <cfRule type="cellIs" dxfId="5645" priority="3868" operator="equal">
      <formula>"NPE"</formula>
    </cfRule>
    <cfRule type="cellIs" dxfId="5644" priority="3869" operator="equal">
      <formula>"MDU"</formula>
    </cfRule>
    <cfRule type="cellIs" dxfId="5643" priority="3870" operator="equal">
      <formula>"Software"</formula>
    </cfRule>
  </conditionalFormatting>
  <conditionalFormatting sqref="AR637">
    <cfRule type="cellIs" dxfId="5642" priority="3861" operator="equal">
      <formula>"SV Qual"</formula>
    </cfRule>
    <cfRule type="cellIs" dxfId="5641" priority="3862" operator="equal">
      <formula>"Engineering"</formula>
    </cfRule>
    <cfRule type="cellIs" dxfId="5640" priority="3863" operator="equal">
      <formula>"NPE"</formula>
    </cfRule>
    <cfRule type="cellIs" dxfId="5639" priority="3864" operator="equal">
      <formula>"MDU"</formula>
    </cfRule>
    <cfRule type="cellIs" dxfId="5638" priority="3865" operator="equal">
      <formula>"Software"</formula>
    </cfRule>
  </conditionalFormatting>
  <conditionalFormatting sqref="AS629">
    <cfRule type="cellIs" dxfId="5637" priority="3846" operator="equal">
      <formula>"SV Qual"</formula>
    </cfRule>
    <cfRule type="cellIs" dxfId="5636" priority="3847" operator="equal">
      <formula>"Engineering"</formula>
    </cfRule>
    <cfRule type="cellIs" dxfId="5635" priority="3848" operator="equal">
      <formula>"NPE"</formula>
    </cfRule>
    <cfRule type="cellIs" dxfId="5634" priority="3849" operator="equal">
      <formula>"MDU"</formula>
    </cfRule>
    <cfRule type="cellIs" dxfId="5633" priority="3850" operator="equal">
      <formula>"Software"</formula>
    </cfRule>
  </conditionalFormatting>
  <conditionalFormatting sqref="AS633:AS634">
    <cfRule type="cellIs" dxfId="5632" priority="3841" operator="equal">
      <formula>"SV Qual"</formula>
    </cfRule>
    <cfRule type="cellIs" dxfId="5631" priority="3842" operator="equal">
      <formula>"Engineering"</formula>
    </cfRule>
    <cfRule type="cellIs" dxfId="5630" priority="3843" operator="equal">
      <formula>"NPE"</formula>
    </cfRule>
    <cfRule type="cellIs" dxfId="5629" priority="3844" operator="equal">
      <formula>"MDU"</formula>
    </cfRule>
    <cfRule type="cellIs" dxfId="5628" priority="3845" operator="equal">
      <formula>"Software"</formula>
    </cfRule>
  </conditionalFormatting>
  <conditionalFormatting sqref="AS630:AS631">
    <cfRule type="cellIs" dxfId="5627" priority="3826" operator="equal">
      <formula>"SV Qual"</formula>
    </cfRule>
    <cfRule type="cellIs" dxfId="5626" priority="3827" operator="equal">
      <formula>"Engineering"</formula>
    </cfRule>
    <cfRule type="cellIs" dxfId="5625" priority="3828" operator="equal">
      <formula>"NPE"</formula>
    </cfRule>
    <cfRule type="cellIs" dxfId="5624" priority="3829" operator="equal">
      <formula>"MDU"</formula>
    </cfRule>
    <cfRule type="cellIs" dxfId="5623" priority="3830" operator="equal">
      <formula>"Software"</formula>
    </cfRule>
  </conditionalFormatting>
  <conditionalFormatting sqref="AS632">
    <cfRule type="cellIs" dxfId="5622" priority="3816" operator="equal">
      <formula>"SV Qual"</formula>
    </cfRule>
    <cfRule type="cellIs" dxfId="5621" priority="3817" operator="equal">
      <formula>"Engineering"</formula>
    </cfRule>
    <cfRule type="cellIs" dxfId="5620" priority="3818" operator="equal">
      <formula>"NPE"</formula>
    </cfRule>
    <cfRule type="cellIs" dxfId="5619" priority="3819" operator="equal">
      <formula>"MDU"</formula>
    </cfRule>
    <cfRule type="cellIs" dxfId="5618" priority="3820" operator="equal">
      <formula>"Software"</formula>
    </cfRule>
  </conditionalFormatting>
  <conditionalFormatting sqref="AS642">
    <cfRule type="cellIs" dxfId="5617" priority="3726" operator="equal">
      <formula>"SV Qual"</formula>
    </cfRule>
    <cfRule type="cellIs" dxfId="5616" priority="3727" operator="equal">
      <formula>"Engineering"</formula>
    </cfRule>
    <cfRule type="cellIs" dxfId="5615" priority="3728" operator="equal">
      <formula>"NPE"</formula>
    </cfRule>
    <cfRule type="cellIs" dxfId="5614" priority="3729" operator="equal">
      <formula>"MDU"</formula>
    </cfRule>
    <cfRule type="cellIs" dxfId="5613" priority="3730" operator="equal">
      <formula>"Software"</formula>
    </cfRule>
  </conditionalFormatting>
  <conditionalFormatting sqref="AR642">
    <cfRule type="cellIs" dxfId="5612" priority="3721" operator="equal">
      <formula>"SV Qual"</formula>
    </cfRule>
    <cfRule type="cellIs" dxfId="5611" priority="3722" operator="equal">
      <formula>"Engineering"</formula>
    </cfRule>
    <cfRule type="cellIs" dxfId="5610" priority="3723" operator="equal">
      <formula>"NPE"</formula>
    </cfRule>
    <cfRule type="cellIs" dxfId="5609" priority="3724" operator="equal">
      <formula>"MDU"</formula>
    </cfRule>
    <cfRule type="cellIs" dxfId="5608" priority="3725" operator="equal">
      <formula>"Software"</formula>
    </cfRule>
  </conditionalFormatting>
  <conditionalFormatting sqref="AR644:AR645">
    <cfRule type="cellIs" dxfId="5607" priority="3761" operator="equal">
      <formula>"SV Qual"</formula>
    </cfRule>
    <cfRule type="cellIs" dxfId="5606" priority="3762" operator="equal">
      <formula>"Engineering"</formula>
    </cfRule>
    <cfRule type="cellIs" dxfId="5605" priority="3763" operator="equal">
      <formula>"NPE"</formula>
    </cfRule>
    <cfRule type="cellIs" dxfId="5604" priority="3764" operator="equal">
      <formula>"MDU"</formula>
    </cfRule>
    <cfRule type="cellIs" dxfId="5603" priority="3765" operator="equal">
      <formula>"Software"</formula>
    </cfRule>
  </conditionalFormatting>
  <conditionalFormatting sqref="AR646">
    <cfRule type="cellIs" dxfId="5602" priority="3756" operator="equal">
      <formula>"SV Qual"</formula>
    </cfRule>
    <cfRule type="cellIs" dxfId="5601" priority="3757" operator="equal">
      <formula>"Engineering"</formula>
    </cfRule>
    <cfRule type="cellIs" dxfId="5600" priority="3758" operator="equal">
      <formula>"NPE"</formula>
    </cfRule>
    <cfRule type="cellIs" dxfId="5599" priority="3759" operator="equal">
      <formula>"MDU"</formula>
    </cfRule>
    <cfRule type="cellIs" dxfId="5598" priority="3760" operator="equal">
      <formula>"Software"</formula>
    </cfRule>
  </conditionalFormatting>
  <conditionalFormatting sqref="AS646">
    <cfRule type="cellIs" dxfId="5597" priority="3751" operator="equal">
      <formula>"SV Qual"</formula>
    </cfRule>
    <cfRule type="cellIs" dxfId="5596" priority="3752" operator="equal">
      <formula>"Engineering"</formula>
    </cfRule>
    <cfRule type="cellIs" dxfId="5595" priority="3753" operator="equal">
      <formula>"NPE"</formula>
    </cfRule>
    <cfRule type="cellIs" dxfId="5594" priority="3754" operator="equal">
      <formula>"MDU"</formula>
    </cfRule>
    <cfRule type="cellIs" dxfId="5593" priority="3755" operator="equal">
      <formula>"Software"</formula>
    </cfRule>
  </conditionalFormatting>
  <conditionalFormatting sqref="AS644:AS645">
    <cfRule type="cellIs" dxfId="5592" priority="3746" operator="equal">
      <formula>"SV Qual"</formula>
    </cfRule>
    <cfRule type="cellIs" dxfId="5591" priority="3747" operator="equal">
      <formula>"Engineering"</formula>
    </cfRule>
    <cfRule type="cellIs" dxfId="5590" priority="3748" operator="equal">
      <formula>"NPE"</formula>
    </cfRule>
    <cfRule type="cellIs" dxfId="5589" priority="3749" operator="equal">
      <formula>"MDU"</formula>
    </cfRule>
    <cfRule type="cellIs" dxfId="5588" priority="3750" operator="equal">
      <formula>"Software"</formula>
    </cfRule>
  </conditionalFormatting>
  <conditionalFormatting sqref="AR651">
    <cfRule type="cellIs" dxfId="5587" priority="3686" operator="equal">
      <formula>"SV Qual"</formula>
    </cfRule>
    <cfRule type="cellIs" dxfId="5586" priority="3687" operator="equal">
      <formula>"Engineering"</formula>
    </cfRule>
    <cfRule type="cellIs" dxfId="5585" priority="3688" operator="equal">
      <formula>"NPE"</formula>
    </cfRule>
    <cfRule type="cellIs" dxfId="5584" priority="3689" operator="equal">
      <formula>"MDU"</formula>
    </cfRule>
    <cfRule type="cellIs" dxfId="5583" priority="3690" operator="equal">
      <formula>"Software"</formula>
    </cfRule>
  </conditionalFormatting>
  <conditionalFormatting sqref="AS651">
    <cfRule type="cellIs" dxfId="5582" priority="3681" operator="equal">
      <formula>"SV Qual"</formula>
    </cfRule>
    <cfRule type="cellIs" dxfId="5581" priority="3682" operator="equal">
      <formula>"Engineering"</formula>
    </cfRule>
    <cfRule type="cellIs" dxfId="5580" priority="3683" operator="equal">
      <formula>"NPE"</formula>
    </cfRule>
    <cfRule type="cellIs" dxfId="5579" priority="3684" operator="equal">
      <formula>"MDU"</formula>
    </cfRule>
    <cfRule type="cellIs" dxfId="5578" priority="3685" operator="equal">
      <formula>"Software"</formula>
    </cfRule>
  </conditionalFormatting>
  <conditionalFormatting sqref="AR654">
    <cfRule type="cellIs" dxfId="5577" priority="3676" operator="equal">
      <formula>"SV Qual"</formula>
    </cfRule>
    <cfRule type="cellIs" dxfId="5576" priority="3677" operator="equal">
      <formula>"Engineering"</formula>
    </cfRule>
    <cfRule type="cellIs" dxfId="5575" priority="3678" operator="equal">
      <formula>"NPE"</formula>
    </cfRule>
    <cfRule type="cellIs" dxfId="5574" priority="3679" operator="equal">
      <formula>"MDU"</formula>
    </cfRule>
    <cfRule type="cellIs" dxfId="5573" priority="3680" operator="equal">
      <formula>"Software"</formula>
    </cfRule>
  </conditionalFormatting>
  <conditionalFormatting sqref="AS654">
    <cfRule type="cellIs" dxfId="5572" priority="3671" operator="equal">
      <formula>"SV Qual"</formula>
    </cfRule>
    <cfRule type="cellIs" dxfId="5571" priority="3672" operator="equal">
      <formula>"Engineering"</formula>
    </cfRule>
    <cfRule type="cellIs" dxfId="5570" priority="3673" operator="equal">
      <formula>"NPE"</formula>
    </cfRule>
    <cfRule type="cellIs" dxfId="5569" priority="3674" operator="equal">
      <formula>"MDU"</formula>
    </cfRule>
    <cfRule type="cellIs" dxfId="5568" priority="3675" operator="equal">
      <formula>"Software"</formula>
    </cfRule>
  </conditionalFormatting>
  <conditionalFormatting sqref="AT600">
    <cfRule type="cellIs" dxfId="5567" priority="3666" operator="equal">
      <formula>"SV Qual"</formula>
    </cfRule>
    <cfRule type="cellIs" dxfId="5566" priority="3667" operator="equal">
      <formula>"Engineering"</formula>
    </cfRule>
    <cfRule type="cellIs" dxfId="5565" priority="3668" operator="equal">
      <formula>"NPE"</formula>
    </cfRule>
    <cfRule type="cellIs" dxfId="5564" priority="3669" operator="equal">
      <formula>"MDU"</formula>
    </cfRule>
    <cfRule type="cellIs" dxfId="5563" priority="3670" operator="equal">
      <formula>"Software"</formula>
    </cfRule>
  </conditionalFormatting>
  <conditionalFormatting sqref="AT607">
    <cfRule type="cellIs" dxfId="5562" priority="3661" operator="equal">
      <formula>"SV Qual"</formula>
    </cfRule>
    <cfRule type="cellIs" dxfId="5561" priority="3662" operator="equal">
      <formula>"Engineering"</formula>
    </cfRule>
    <cfRule type="cellIs" dxfId="5560" priority="3663" operator="equal">
      <formula>"NPE"</formula>
    </cfRule>
    <cfRule type="cellIs" dxfId="5559" priority="3664" operator="equal">
      <formula>"MDU"</formula>
    </cfRule>
    <cfRule type="cellIs" dxfId="5558" priority="3665" operator="equal">
      <formula>"Software"</formula>
    </cfRule>
  </conditionalFormatting>
  <conditionalFormatting sqref="AT608">
    <cfRule type="cellIs" dxfId="5557" priority="3656" operator="equal">
      <formula>"SV Qual"</formula>
    </cfRule>
    <cfRule type="cellIs" dxfId="5556" priority="3657" operator="equal">
      <formula>"Engineering"</formula>
    </cfRule>
    <cfRule type="cellIs" dxfId="5555" priority="3658" operator="equal">
      <formula>"NPE"</formula>
    </cfRule>
    <cfRule type="cellIs" dxfId="5554" priority="3659" operator="equal">
      <formula>"MDU"</formula>
    </cfRule>
    <cfRule type="cellIs" dxfId="5553" priority="3660" operator="equal">
      <formula>"Software"</formula>
    </cfRule>
  </conditionalFormatting>
  <conditionalFormatting sqref="AT628">
    <cfRule type="cellIs" dxfId="5552" priority="3651" operator="equal">
      <formula>"SV Qual"</formula>
    </cfRule>
    <cfRule type="cellIs" dxfId="5551" priority="3652" operator="equal">
      <formula>"Engineering"</formula>
    </cfRule>
    <cfRule type="cellIs" dxfId="5550" priority="3653" operator="equal">
      <formula>"NPE"</formula>
    </cfRule>
    <cfRule type="cellIs" dxfId="5549" priority="3654" operator="equal">
      <formula>"MDU"</formula>
    </cfRule>
    <cfRule type="cellIs" dxfId="5548" priority="3655" operator="equal">
      <formula>"Software"</formula>
    </cfRule>
  </conditionalFormatting>
  <conditionalFormatting sqref="AT648">
    <cfRule type="cellIs" dxfId="5547" priority="3646" operator="equal">
      <formula>"SV Qual"</formula>
    </cfRule>
    <cfRule type="cellIs" dxfId="5546" priority="3647" operator="equal">
      <formula>"Engineering"</formula>
    </cfRule>
    <cfRule type="cellIs" dxfId="5545" priority="3648" operator="equal">
      <formula>"NPE"</formula>
    </cfRule>
    <cfRule type="cellIs" dxfId="5544" priority="3649" operator="equal">
      <formula>"MDU"</formula>
    </cfRule>
    <cfRule type="cellIs" dxfId="5543" priority="3650" operator="equal">
      <formula>"Software"</formula>
    </cfRule>
  </conditionalFormatting>
  <conditionalFormatting sqref="AT649">
    <cfRule type="cellIs" dxfId="5542" priority="3641" operator="equal">
      <formula>"SV Qual"</formula>
    </cfRule>
    <cfRule type="cellIs" dxfId="5541" priority="3642" operator="equal">
      <formula>"Engineering"</formula>
    </cfRule>
    <cfRule type="cellIs" dxfId="5540" priority="3643" operator="equal">
      <formula>"NPE"</formula>
    </cfRule>
    <cfRule type="cellIs" dxfId="5539" priority="3644" operator="equal">
      <formula>"MDU"</formula>
    </cfRule>
    <cfRule type="cellIs" dxfId="5538" priority="3645" operator="equal">
      <formula>"Software"</formula>
    </cfRule>
  </conditionalFormatting>
  <conditionalFormatting sqref="AT652">
    <cfRule type="cellIs" dxfId="5537" priority="3636" operator="equal">
      <formula>"SV Qual"</formula>
    </cfRule>
    <cfRule type="cellIs" dxfId="5536" priority="3637" operator="equal">
      <formula>"Engineering"</formula>
    </cfRule>
    <cfRule type="cellIs" dxfId="5535" priority="3638" operator="equal">
      <formula>"NPE"</formula>
    </cfRule>
    <cfRule type="cellIs" dxfId="5534" priority="3639" operator="equal">
      <formula>"MDU"</formula>
    </cfRule>
    <cfRule type="cellIs" dxfId="5533" priority="3640" operator="equal">
      <formula>"Software"</formula>
    </cfRule>
  </conditionalFormatting>
  <conditionalFormatting sqref="AT653">
    <cfRule type="cellIs" dxfId="5532" priority="3631" operator="equal">
      <formula>"SV Qual"</formula>
    </cfRule>
    <cfRule type="cellIs" dxfId="5531" priority="3632" operator="equal">
      <formula>"Engineering"</formula>
    </cfRule>
    <cfRule type="cellIs" dxfId="5530" priority="3633" operator="equal">
      <formula>"NPE"</formula>
    </cfRule>
    <cfRule type="cellIs" dxfId="5529" priority="3634" operator="equal">
      <formula>"MDU"</formula>
    </cfRule>
    <cfRule type="cellIs" dxfId="5528" priority="3635" operator="equal">
      <formula>"Software"</formula>
    </cfRule>
  </conditionalFormatting>
  <conditionalFormatting sqref="AT643">
    <cfRule type="cellIs" dxfId="5527" priority="3626" operator="equal">
      <formula>"SV Qual"</formula>
    </cfRule>
    <cfRule type="cellIs" dxfId="5526" priority="3627" operator="equal">
      <formula>"Engineering"</formula>
    </cfRule>
    <cfRule type="cellIs" dxfId="5525" priority="3628" operator="equal">
      <formula>"NPE"</formula>
    </cfRule>
    <cfRule type="cellIs" dxfId="5524" priority="3629" operator="equal">
      <formula>"MDU"</formula>
    </cfRule>
    <cfRule type="cellIs" dxfId="5523" priority="3630" operator="equal">
      <formula>"Software"</formula>
    </cfRule>
  </conditionalFormatting>
  <conditionalFormatting sqref="AJ182">
    <cfRule type="cellIs" dxfId="5522" priority="2321" operator="equal">
      <formula>"SV Qual"</formula>
    </cfRule>
    <cfRule type="cellIs" dxfId="5521" priority="2322" operator="equal">
      <formula>"Engineering"</formula>
    </cfRule>
    <cfRule type="cellIs" dxfId="5520" priority="2323" operator="equal">
      <formula>"NPE"</formula>
    </cfRule>
    <cfRule type="cellIs" dxfId="5519" priority="2324" operator="equal">
      <formula>"MDU"</formula>
    </cfRule>
    <cfRule type="cellIs" dxfId="5518" priority="2325" operator="equal">
      <formula>"Software"</formula>
    </cfRule>
  </conditionalFormatting>
  <conditionalFormatting sqref="AJ239:AJ240">
    <cfRule type="cellIs" dxfId="5517" priority="2316" operator="equal">
      <formula>"SV Qual"</formula>
    </cfRule>
    <cfRule type="cellIs" dxfId="5516" priority="2317" operator="equal">
      <formula>"Engineering"</formula>
    </cfRule>
    <cfRule type="cellIs" dxfId="5515" priority="2318" operator="equal">
      <formula>"NPE"</formula>
    </cfRule>
    <cfRule type="cellIs" dxfId="5514" priority="2319" operator="equal">
      <formula>"MDU"</formula>
    </cfRule>
    <cfRule type="cellIs" dxfId="5513" priority="2320" operator="equal">
      <formula>"Software"</formula>
    </cfRule>
  </conditionalFormatting>
  <conditionalFormatting sqref="AJ428">
    <cfRule type="cellIs" dxfId="5512" priority="2311" operator="equal">
      <formula>"SV Qual"</formula>
    </cfRule>
    <cfRule type="cellIs" dxfId="5511" priority="2312" operator="equal">
      <formula>"Engineering"</formula>
    </cfRule>
    <cfRule type="cellIs" dxfId="5510" priority="2313" operator="equal">
      <formula>"NPE"</formula>
    </cfRule>
    <cfRule type="cellIs" dxfId="5509" priority="2314" operator="equal">
      <formula>"MDU"</formula>
    </cfRule>
    <cfRule type="cellIs" dxfId="5508" priority="2315" operator="equal">
      <formula>"Software"</formula>
    </cfRule>
  </conditionalFormatting>
  <conditionalFormatting sqref="AJ558">
    <cfRule type="cellIs" dxfId="5507" priority="2261" operator="equal">
      <formula>"SV Qual"</formula>
    </cfRule>
    <cfRule type="cellIs" dxfId="5506" priority="2262" operator="equal">
      <formula>"Engineering"</formula>
    </cfRule>
    <cfRule type="cellIs" dxfId="5505" priority="2263" operator="equal">
      <formula>"NPE"</formula>
    </cfRule>
    <cfRule type="cellIs" dxfId="5504" priority="2264" operator="equal">
      <formula>"MDU"</formula>
    </cfRule>
    <cfRule type="cellIs" dxfId="5503" priority="2265" operator="equal">
      <formula>"Software"</formula>
    </cfRule>
  </conditionalFormatting>
  <conditionalFormatting sqref="AJ544">
    <cfRule type="cellIs" dxfId="5502" priority="2306" operator="equal">
      <formula>"SV Qual"</formula>
    </cfRule>
    <cfRule type="cellIs" dxfId="5501" priority="2307" operator="equal">
      <formula>"Engineering"</formula>
    </cfRule>
    <cfRule type="cellIs" dxfId="5500" priority="2308" operator="equal">
      <formula>"NPE"</formula>
    </cfRule>
    <cfRule type="cellIs" dxfId="5499" priority="2309" operator="equal">
      <formula>"MDU"</formula>
    </cfRule>
    <cfRule type="cellIs" dxfId="5498" priority="2310" operator="equal">
      <formula>"Software"</formula>
    </cfRule>
  </conditionalFormatting>
  <conditionalFormatting sqref="AJ529">
    <cfRule type="cellIs" dxfId="5497" priority="2301" operator="equal">
      <formula>"SV Qual"</formula>
    </cfRule>
    <cfRule type="cellIs" dxfId="5496" priority="2302" operator="equal">
      <formula>"Engineering"</formula>
    </cfRule>
    <cfRule type="cellIs" dxfId="5495" priority="2303" operator="equal">
      <formula>"NPE"</formula>
    </cfRule>
    <cfRule type="cellIs" dxfId="5494" priority="2304" operator="equal">
      <formula>"MDU"</formula>
    </cfRule>
    <cfRule type="cellIs" dxfId="5493" priority="2305" operator="equal">
      <formula>"Software"</formula>
    </cfRule>
  </conditionalFormatting>
  <conditionalFormatting sqref="AJ545">
    <cfRule type="cellIs" dxfId="5492" priority="2296" operator="equal">
      <formula>"SV Qual"</formula>
    </cfRule>
    <cfRule type="cellIs" dxfId="5491" priority="2297" operator="equal">
      <formula>"Engineering"</formula>
    </cfRule>
    <cfRule type="cellIs" dxfId="5490" priority="2298" operator="equal">
      <formula>"NPE"</formula>
    </cfRule>
    <cfRule type="cellIs" dxfId="5489" priority="2299" operator="equal">
      <formula>"MDU"</formula>
    </cfRule>
    <cfRule type="cellIs" dxfId="5488" priority="2300" operator="equal">
      <formula>"Software"</formula>
    </cfRule>
  </conditionalFormatting>
  <conditionalFormatting sqref="AJ557">
    <cfRule type="cellIs" dxfId="5487" priority="2276" operator="equal">
      <formula>"SV Qual"</formula>
    </cfRule>
    <cfRule type="cellIs" dxfId="5486" priority="2277" operator="equal">
      <formula>"Engineering"</formula>
    </cfRule>
    <cfRule type="cellIs" dxfId="5485" priority="2278" operator="equal">
      <formula>"NPE"</formula>
    </cfRule>
    <cfRule type="cellIs" dxfId="5484" priority="2279" operator="equal">
      <formula>"MDU"</formula>
    </cfRule>
    <cfRule type="cellIs" dxfId="5483" priority="2280" operator="equal">
      <formula>"Software"</formula>
    </cfRule>
  </conditionalFormatting>
  <conditionalFormatting sqref="AJ546">
    <cfRule type="cellIs" dxfId="5482" priority="2291" operator="equal">
      <formula>"SV Qual"</formula>
    </cfRule>
    <cfRule type="cellIs" dxfId="5481" priority="2292" operator="equal">
      <formula>"Engineering"</formula>
    </cfRule>
    <cfRule type="cellIs" dxfId="5480" priority="2293" operator="equal">
      <formula>"NPE"</formula>
    </cfRule>
    <cfRule type="cellIs" dxfId="5479" priority="2294" operator="equal">
      <formula>"MDU"</formula>
    </cfRule>
    <cfRule type="cellIs" dxfId="5478" priority="2295" operator="equal">
      <formula>"Software"</formula>
    </cfRule>
  </conditionalFormatting>
  <conditionalFormatting sqref="AJ554">
    <cfRule type="cellIs" dxfId="5477" priority="2286" operator="equal">
      <formula>"SV Qual"</formula>
    </cfRule>
    <cfRule type="cellIs" dxfId="5476" priority="2287" operator="equal">
      <formula>"Engineering"</formula>
    </cfRule>
    <cfRule type="cellIs" dxfId="5475" priority="2288" operator="equal">
      <formula>"NPE"</formula>
    </cfRule>
    <cfRule type="cellIs" dxfId="5474" priority="2289" operator="equal">
      <formula>"MDU"</formula>
    </cfRule>
    <cfRule type="cellIs" dxfId="5473" priority="2290" operator="equal">
      <formula>"Software"</formula>
    </cfRule>
  </conditionalFormatting>
  <conditionalFormatting sqref="AJ556">
    <cfRule type="cellIs" dxfId="5472" priority="2281" operator="equal">
      <formula>"SV Qual"</formula>
    </cfRule>
    <cfRule type="cellIs" dxfId="5471" priority="2282" operator="equal">
      <formula>"Engineering"</formula>
    </cfRule>
    <cfRule type="cellIs" dxfId="5470" priority="2283" operator="equal">
      <formula>"NPE"</formula>
    </cfRule>
    <cfRule type="cellIs" dxfId="5469" priority="2284" operator="equal">
      <formula>"MDU"</formula>
    </cfRule>
    <cfRule type="cellIs" dxfId="5468" priority="2285" operator="equal">
      <formula>"Software"</formula>
    </cfRule>
  </conditionalFormatting>
  <conditionalFormatting sqref="AJ553">
    <cfRule type="cellIs" dxfId="5467" priority="2271" operator="equal">
      <formula>"SV Qual"</formula>
    </cfRule>
    <cfRule type="cellIs" dxfId="5466" priority="2272" operator="equal">
      <formula>"Engineering"</formula>
    </cfRule>
    <cfRule type="cellIs" dxfId="5465" priority="2273" operator="equal">
      <formula>"NPE"</formula>
    </cfRule>
    <cfRule type="cellIs" dxfId="5464" priority="2274" operator="equal">
      <formula>"MDU"</formula>
    </cfRule>
    <cfRule type="cellIs" dxfId="5463" priority="2275" operator="equal">
      <formula>"Software"</formula>
    </cfRule>
  </conditionalFormatting>
  <conditionalFormatting sqref="AJ552">
    <cfRule type="cellIs" dxfId="5462" priority="2266" operator="equal">
      <formula>"SV Qual"</formula>
    </cfRule>
    <cfRule type="cellIs" dxfId="5461" priority="2267" operator="equal">
      <formula>"Engineering"</formula>
    </cfRule>
    <cfRule type="cellIs" dxfId="5460" priority="2268" operator="equal">
      <formula>"NPE"</formula>
    </cfRule>
    <cfRule type="cellIs" dxfId="5459" priority="2269" operator="equal">
      <formula>"MDU"</formula>
    </cfRule>
    <cfRule type="cellIs" dxfId="5458" priority="2270" operator="equal">
      <formula>"Software"</formula>
    </cfRule>
  </conditionalFormatting>
  <conditionalFormatting sqref="AJ560:AJ561">
    <cfRule type="cellIs" dxfId="5457" priority="2251" operator="equal">
      <formula>"SV Qual"</formula>
    </cfRule>
    <cfRule type="cellIs" dxfId="5456" priority="2252" operator="equal">
      <formula>"Engineering"</formula>
    </cfRule>
    <cfRule type="cellIs" dxfId="5455" priority="2253" operator="equal">
      <formula>"NPE"</formula>
    </cfRule>
    <cfRule type="cellIs" dxfId="5454" priority="2254" operator="equal">
      <formula>"MDU"</formula>
    </cfRule>
    <cfRule type="cellIs" dxfId="5453" priority="2255" operator="equal">
      <formula>"Software"</formula>
    </cfRule>
  </conditionalFormatting>
  <conditionalFormatting sqref="AJ559">
    <cfRule type="cellIs" dxfId="5452" priority="2256" operator="equal">
      <formula>"SV Qual"</formula>
    </cfRule>
    <cfRule type="cellIs" dxfId="5451" priority="2257" operator="equal">
      <formula>"Engineering"</formula>
    </cfRule>
    <cfRule type="cellIs" dxfId="5450" priority="2258" operator="equal">
      <formula>"NPE"</formula>
    </cfRule>
    <cfRule type="cellIs" dxfId="5449" priority="2259" operator="equal">
      <formula>"MDU"</formula>
    </cfRule>
    <cfRule type="cellIs" dxfId="5448" priority="2260" operator="equal">
      <formula>"Software"</formula>
    </cfRule>
  </conditionalFormatting>
  <conditionalFormatting sqref="AJ371">
    <cfRule type="cellIs" dxfId="5447" priority="2246" operator="equal">
      <formula>"SV Qual"</formula>
    </cfRule>
    <cfRule type="cellIs" dxfId="5446" priority="2247" operator="equal">
      <formula>"Engineering"</formula>
    </cfRule>
    <cfRule type="cellIs" dxfId="5445" priority="2248" operator="equal">
      <formula>"NPE"</formula>
    </cfRule>
    <cfRule type="cellIs" dxfId="5444" priority="2249" operator="equal">
      <formula>"MDU"</formula>
    </cfRule>
    <cfRule type="cellIs" dxfId="5443" priority="2250" operator="equal">
      <formula>"Software"</formula>
    </cfRule>
  </conditionalFormatting>
  <conditionalFormatting sqref="AJ562 AJ564">
    <cfRule type="cellIs" dxfId="5442" priority="2241" operator="equal">
      <formula>"SV Qual"</formula>
    </cfRule>
    <cfRule type="cellIs" dxfId="5441" priority="2242" operator="equal">
      <formula>"Engineering"</formula>
    </cfRule>
    <cfRule type="cellIs" dxfId="5440" priority="2243" operator="equal">
      <formula>"NPE"</formula>
    </cfRule>
    <cfRule type="cellIs" dxfId="5439" priority="2244" operator="equal">
      <formula>"MDU"</formula>
    </cfRule>
    <cfRule type="cellIs" dxfId="5438" priority="2245" operator="equal">
      <formula>"Software"</formula>
    </cfRule>
  </conditionalFormatting>
  <conditionalFormatting sqref="AJ565">
    <cfRule type="cellIs" dxfId="5437" priority="2236" operator="equal">
      <formula>"SV Qual"</formula>
    </cfRule>
    <cfRule type="cellIs" dxfId="5436" priority="2237" operator="equal">
      <formula>"Engineering"</formula>
    </cfRule>
    <cfRule type="cellIs" dxfId="5435" priority="2238" operator="equal">
      <formula>"NPE"</formula>
    </cfRule>
    <cfRule type="cellIs" dxfId="5434" priority="2239" operator="equal">
      <formula>"MDU"</formula>
    </cfRule>
    <cfRule type="cellIs" dxfId="5433" priority="2240" operator="equal">
      <formula>"Software"</formula>
    </cfRule>
  </conditionalFormatting>
  <conditionalFormatting sqref="AJ567">
    <cfRule type="cellIs" dxfId="5432" priority="2231" operator="equal">
      <formula>"SV Qual"</formula>
    </cfRule>
    <cfRule type="cellIs" dxfId="5431" priority="2232" operator="equal">
      <formula>"Engineering"</formula>
    </cfRule>
    <cfRule type="cellIs" dxfId="5430" priority="2233" operator="equal">
      <formula>"NPE"</formula>
    </cfRule>
    <cfRule type="cellIs" dxfId="5429" priority="2234" operator="equal">
      <formula>"MDU"</formula>
    </cfRule>
    <cfRule type="cellIs" dxfId="5428" priority="2235" operator="equal">
      <formula>"Software"</formula>
    </cfRule>
  </conditionalFormatting>
  <conditionalFormatting sqref="AJ566">
    <cfRule type="cellIs" dxfId="5427" priority="2226" operator="equal">
      <formula>"SV Qual"</formula>
    </cfRule>
    <cfRule type="cellIs" dxfId="5426" priority="2227" operator="equal">
      <formula>"Engineering"</formula>
    </cfRule>
    <cfRule type="cellIs" dxfId="5425" priority="2228" operator="equal">
      <formula>"NPE"</formula>
    </cfRule>
    <cfRule type="cellIs" dxfId="5424" priority="2229" operator="equal">
      <formula>"MDU"</formula>
    </cfRule>
    <cfRule type="cellIs" dxfId="5423" priority="2230" operator="equal">
      <formula>"Software"</formula>
    </cfRule>
  </conditionalFormatting>
  <conditionalFormatting sqref="AJ563">
    <cfRule type="cellIs" dxfId="5422" priority="2221" operator="equal">
      <formula>"SV Qual"</formula>
    </cfRule>
    <cfRule type="cellIs" dxfId="5421" priority="2222" operator="equal">
      <formula>"Engineering"</formula>
    </cfRule>
    <cfRule type="cellIs" dxfId="5420" priority="2223" operator="equal">
      <formula>"NPE"</formula>
    </cfRule>
    <cfRule type="cellIs" dxfId="5419" priority="2224" operator="equal">
      <formula>"MDU"</formula>
    </cfRule>
    <cfRule type="cellIs" dxfId="5418" priority="2225" operator="equal">
      <formula>"Software"</formula>
    </cfRule>
  </conditionalFormatting>
  <conditionalFormatting sqref="AJ568:AJ570">
    <cfRule type="cellIs" dxfId="5417" priority="2216" operator="equal">
      <formula>"SV Qual"</formula>
    </cfRule>
    <cfRule type="cellIs" dxfId="5416" priority="2217" operator="equal">
      <formula>"Engineering"</formula>
    </cfRule>
    <cfRule type="cellIs" dxfId="5415" priority="2218" operator="equal">
      <formula>"NPE"</formula>
    </cfRule>
    <cfRule type="cellIs" dxfId="5414" priority="2219" operator="equal">
      <formula>"MDU"</formula>
    </cfRule>
    <cfRule type="cellIs" dxfId="5413" priority="2220" operator="equal">
      <formula>"Software"</formula>
    </cfRule>
  </conditionalFormatting>
  <conditionalFormatting sqref="AJ572">
    <cfRule type="cellIs" dxfId="5412" priority="2211" operator="equal">
      <formula>"SV Qual"</formula>
    </cfRule>
    <cfRule type="cellIs" dxfId="5411" priority="2212" operator="equal">
      <formula>"Engineering"</formula>
    </cfRule>
    <cfRule type="cellIs" dxfId="5410" priority="2213" operator="equal">
      <formula>"NPE"</formula>
    </cfRule>
    <cfRule type="cellIs" dxfId="5409" priority="2214" operator="equal">
      <formula>"MDU"</formula>
    </cfRule>
    <cfRule type="cellIs" dxfId="5408" priority="2215" operator="equal">
      <formula>"Software"</formula>
    </cfRule>
  </conditionalFormatting>
  <conditionalFormatting sqref="AJ571">
    <cfRule type="cellIs" dxfId="5407" priority="2206" operator="equal">
      <formula>"SV Qual"</formula>
    </cfRule>
    <cfRule type="cellIs" dxfId="5406" priority="2207" operator="equal">
      <formula>"Engineering"</formula>
    </cfRule>
    <cfRule type="cellIs" dxfId="5405" priority="2208" operator="equal">
      <formula>"NPE"</formula>
    </cfRule>
    <cfRule type="cellIs" dxfId="5404" priority="2209" operator="equal">
      <formula>"MDU"</formula>
    </cfRule>
    <cfRule type="cellIs" dxfId="5403" priority="2210" operator="equal">
      <formula>"Software"</formula>
    </cfRule>
  </conditionalFormatting>
  <conditionalFormatting sqref="AJ574">
    <cfRule type="cellIs" dxfId="5402" priority="2201" operator="equal">
      <formula>"SV Qual"</formula>
    </cfRule>
    <cfRule type="cellIs" dxfId="5401" priority="2202" operator="equal">
      <formula>"Engineering"</formula>
    </cfRule>
    <cfRule type="cellIs" dxfId="5400" priority="2203" operator="equal">
      <formula>"NPE"</formula>
    </cfRule>
    <cfRule type="cellIs" dxfId="5399" priority="2204" operator="equal">
      <formula>"MDU"</formula>
    </cfRule>
    <cfRule type="cellIs" dxfId="5398" priority="2205" operator="equal">
      <formula>"Software"</formula>
    </cfRule>
  </conditionalFormatting>
  <conditionalFormatting sqref="AJ576">
    <cfRule type="cellIs" dxfId="5397" priority="2196" operator="equal">
      <formula>"SV Qual"</formula>
    </cfRule>
    <cfRule type="cellIs" dxfId="5396" priority="2197" operator="equal">
      <formula>"Engineering"</formula>
    </cfRule>
    <cfRule type="cellIs" dxfId="5395" priority="2198" operator="equal">
      <formula>"NPE"</formula>
    </cfRule>
    <cfRule type="cellIs" dxfId="5394" priority="2199" operator="equal">
      <formula>"MDU"</formula>
    </cfRule>
    <cfRule type="cellIs" dxfId="5393" priority="2200" operator="equal">
      <formula>"Software"</formula>
    </cfRule>
  </conditionalFormatting>
  <conditionalFormatting sqref="AJ584">
    <cfRule type="cellIs" dxfId="5392" priority="2161" operator="equal">
      <formula>"SV Qual"</formula>
    </cfRule>
    <cfRule type="cellIs" dxfId="5391" priority="2162" operator="equal">
      <formula>"Engineering"</formula>
    </cfRule>
    <cfRule type="cellIs" dxfId="5390" priority="2163" operator="equal">
      <formula>"NPE"</formula>
    </cfRule>
    <cfRule type="cellIs" dxfId="5389" priority="2164" operator="equal">
      <formula>"MDU"</formula>
    </cfRule>
    <cfRule type="cellIs" dxfId="5388" priority="2165" operator="equal">
      <formula>"Software"</formula>
    </cfRule>
  </conditionalFormatting>
  <conditionalFormatting sqref="AJ585">
    <cfRule type="cellIs" dxfId="5387" priority="2156" operator="equal">
      <formula>"SV Qual"</formula>
    </cfRule>
    <cfRule type="cellIs" dxfId="5386" priority="2157" operator="equal">
      <formula>"Engineering"</formula>
    </cfRule>
    <cfRule type="cellIs" dxfId="5385" priority="2158" operator="equal">
      <formula>"NPE"</formula>
    </cfRule>
    <cfRule type="cellIs" dxfId="5384" priority="2159" operator="equal">
      <formula>"MDU"</formula>
    </cfRule>
    <cfRule type="cellIs" dxfId="5383" priority="2160" operator="equal">
      <formula>"Software"</formula>
    </cfRule>
  </conditionalFormatting>
  <conditionalFormatting sqref="AJ587">
    <cfRule type="cellIs" dxfId="5382" priority="2151" operator="equal">
      <formula>"SV Qual"</formula>
    </cfRule>
    <cfRule type="cellIs" dxfId="5381" priority="2152" operator="equal">
      <formula>"Engineering"</formula>
    </cfRule>
    <cfRule type="cellIs" dxfId="5380" priority="2153" operator="equal">
      <formula>"NPE"</formula>
    </cfRule>
    <cfRule type="cellIs" dxfId="5379" priority="2154" operator="equal">
      <formula>"MDU"</formula>
    </cfRule>
    <cfRule type="cellIs" dxfId="5378" priority="2155" operator="equal">
      <formula>"Software"</formula>
    </cfRule>
  </conditionalFormatting>
  <conditionalFormatting sqref="AJ583">
    <cfRule type="cellIs" dxfId="5377" priority="2171" operator="equal">
      <formula>"SV Qual"</formula>
    </cfRule>
    <cfRule type="cellIs" dxfId="5376" priority="2172" operator="equal">
      <formula>"Engineering"</formula>
    </cfRule>
    <cfRule type="cellIs" dxfId="5375" priority="2173" operator="equal">
      <formula>"NPE"</formula>
    </cfRule>
    <cfRule type="cellIs" dxfId="5374" priority="2174" operator="equal">
      <formula>"MDU"</formula>
    </cfRule>
    <cfRule type="cellIs" dxfId="5373" priority="2175" operator="equal">
      <formula>"Software"</formula>
    </cfRule>
  </conditionalFormatting>
  <conditionalFormatting sqref="AJ580">
    <cfRule type="cellIs" dxfId="5372" priority="2166" operator="equal">
      <formula>"SV Qual"</formula>
    </cfRule>
    <cfRule type="cellIs" dxfId="5371" priority="2167" operator="equal">
      <formula>"Engineering"</formula>
    </cfRule>
    <cfRule type="cellIs" dxfId="5370" priority="2168" operator="equal">
      <formula>"NPE"</formula>
    </cfRule>
    <cfRule type="cellIs" dxfId="5369" priority="2169" operator="equal">
      <formula>"MDU"</formula>
    </cfRule>
    <cfRule type="cellIs" dxfId="5368" priority="2170" operator="equal">
      <formula>"Software"</formula>
    </cfRule>
  </conditionalFormatting>
  <conditionalFormatting sqref="AJ577">
    <cfRule type="cellIs" dxfId="5367" priority="2191" operator="equal">
      <formula>"SV Qual"</formula>
    </cfRule>
    <cfRule type="cellIs" dxfId="5366" priority="2192" operator="equal">
      <formula>"Engineering"</formula>
    </cfRule>
    <cfRule type="cellIs" dxfId="5365" priority="2193" operator="equal">
      <formula>"NPE"</formula>
    </cfRule>
    <cfRule type="cellIs" dxfId="5364" priority="2194" operator="equal">
      <formula>"MDU"</formula>
    </cfRule>
    <cfRule type="cellIs" dxfId="5363" priority="2195" operator="equal">
      <formula>"Software"</formula>
    </cfRule>
  </conditionalFormatting>
  <conditionalFormatting sqref="AJ575">
    <cfRule type="cellIs" dxfId="5362" priority="2186" operator="equal">
      <formula>"SV Qual"</formula>
    </cfRule>
    <cfRule type="cellIs" dxfId="5361" priority="2187" operator="equal">
      <formula>"Engineering"</formula>
    </cfRule>
    <cfRule type="cellIs" dxfId="5360" priority="2188" operator="equal">
      <formula>"NPE"</formula>
    </cfRule>
    <cfRule type="cellIs" dxfId="5359" priority="2189" operator="equal">
      <formula>"MDU"</formula>
    </cfRule>
    <cfRule type="cellIs" dxfId="5358" priority="2190" operator="equal">
      <formula>"Software"</formula>
    </cfRule>
  </conditionalFormatting>
  <conditionalFormatting sqref="AJ573">
    <cfRule type="cellIs" dxfId="5357" priority="2181" operator="equal">
      <formula>"SV Qual"</formula>
    </cfRule>
    <cfRule type="cellIs" dxfId="5356" priority="2182" operator="equal">
      <formula>"Engineering"</formula>
    </cfRule>
    <cfRule type="cellIs" dxfId="5355" priority="2183" operator="equal">
      <formula>"NPE"</formula>
    </cfRule>
    <cfRule type="cellIs" dxfId="5354" priority="2184" operator="equal">
      <formula>"MDU"</formula>
    </cfRule>
    <cfRule type="cellIs" dxfId="5353" priority="2185" operator="equal">
      <formula>"Software"</formula>
    </cfRule>
  </conditionalFormatting>
  <conditionalFormatting sqref="AJ578:AJ579">
    <cfRule type="cellIs" dxfId="5352" priority="2176" operator="equal">
      <formula>"SV Qual"</formula>
    </cfRule>
    <cfRule type="cellIs" dxfId="5351" priority="2177" operator="equal">
      <formula>"Engineering"</formula>
    </cfRule>
    <cfRule type="cellIs" dxfId="5350" priority="2178" operator="equal">
      <formula>"NPE"</formula>
    </cfRule>
    <cfRule type="cellIs" dxfId="5349" priority="2179" operator="equal">
      <formula>"MDU"</formula>
    </cfRule>
    <cfRule type="cellIs" dxfId="5348" priority="2180" operator="equal">
      <formula>"Software"</formula>
    </cfRule>
  </conditionalFormatting>
  <conditionalFormatting sqref="AJ588">
    <cfRule type="cellIs" dxfId="5347" priority="2146" operator="equal">
      <formula>"SV Qual"</formula>
    </cfRule>
    <cfRule type="cellIs" dxfId="5346" priority="2147" operator="equal">
      <formula>"Engineering"</formula>
    </cfRule>
    <cfRule type="cellIs" dxfId="5345" priority="2148" operator="equal">
      <formula>"NPE"</formula>
    </cfRule>
    <cfRule type="cellIs" dxfId="5344" priority="2149" operator="equal">
      <formula>"MDU"</formula>
    </cfRule>
    <cfRule type="cellIs" dxfId="5343" priority="2150" operator="equal">
      <formula>"Software"</formula>
    </cfRule>
  </conditionalFormatting>
  <conditionalFormatting sqref="AJ589">
    <cfRule type="cellIs" dxfId="5342" priority="2141" operator="equal">
      <formula>"SV Qual"</formula>
    </cfRule>
    <cfRule type="cellIs" dxfId="5341" priority="2142" operator="equal">
      <formula>"Engineering"</formula>
    </cfRule>
    <cfRule type="cellIs" dxfId="5340" priority="2143" operator="equal">
      <formula>"NPE"</formula>
    </cfRule>
    <cfRule type="cellIs" dxfId="5339" priority="2144" operator="equal">
      <formula>"MDU"</formula>
    </cfRule>
    <cfRule type="cellIs" dxfId="5338" priority="2145" operator="equal">
      <formula>"Software"</formula>
    </cfRule>
  </conditionalFormatting>
  <conditionalFormatting sqref="AJ607">
    <cfRule type="cellIs" dxfId="5337" priority="2061" operator="equal">
      <formula>"SV Qual"</formula>
    </cfRule>
    <cfRule type="cellIs" dxfId="5336" priority="2062" operator="equal">
      <formula>"Engineering"</formula>
    </cfRule>
    <cfRule type="cellIs" dxfId="5335" priority="2063" operator="equal">
      <formula>"NPE"</formula>
    </cfRule>
    <cfRule type="cellIs" dxfId="5334" priority="2064" operator="equal">
      <formula>"MDU"</formula>
    </cfRule>
    <cfRule type="cellIs" dxfId="5333" priority="2065" operator="equal">
      <formula>"Software"</formula>
    </cfRule>
  </conditionalFormatting>
  <conditionalFormatting sqref="AJ555">
    <cfRule type="cellIs" dxfId="5332" priority="2056" operator="equal">
      <formula>"SV Qual"</formula>
    </cfRule>
    <cfRule type="cellIs" dxfId="5331" priority="2057" operator="equal">
      <formula>"Engineering"</formula>
    </cfRule>
    <cfRule type="cellIs" dxfId="5330" priority="2058" operator="equal">
      <formula>"NPE"</formula>
    </cfRule>
    <cfRule type="cellIs" dxfId="5329" priority="2059" operator="equal">
      <formula>"MDU"</formula>
    </cfRule>
    <cfRule type="cellIs" dxfId="5328" priority="2060" operator="equal">
      <formula>"Software"</formula>
    </cfRule>
  </conditionalFormatting>
  <conditionalFormatting sqref="AJ594:AJ595">
    <cfRule type="cellIs" dxfId="5327" priority="2131" operator="equal">
      <formula>"SV Qual"</formula>
    </cfRule>
    <cfRule type="cellIs" dxfId="5326" priority="2132" operator="equal">
      <formula>"Engineering"</formula>
    </cfRule>
    <cfRule type="cellIs" dxfId="5325" priority="2133" operator="equal">
      <formula>"NPE"</formula>
    </cfRule>
    <cfRule type="cellIs" dxfId="5324" priority="2134" operator="equal">
      <formula>"MDU"</formula>
    </cfRule>
    <cfRule type="cellIs" dxfId="5323" priority="2135" operator="equal">
      <formula>"Software"</formula>
    </cfRule>
  </conditionalFormatting>
  <conditionalFormatting sqref="AJ592:AJ593">
    <cfRule type="cellIs" dxfId="5322" priority="2136" operator="equal">
      <formula>"SV Qual"</formula>
    </cfRule>
    <cfRule type="cellIs" dxfId="5321" priority="2137" operator="equal">
      <formula>"Engineering"</formula>
    </cfRule>
    <cfRule type="cellIs" dxfId="5320" priority="2138" operator="equal">
      <formula>"NPE"</formula>
    </cfRule>
    <cfRule type="cellIs" dxfId="5319" priority="2139" operator="equal">
      <formula>"MDU"</formula>
    </cfRule>
    <cfRule type="cellIs" dxfId="5318" priority="2140" operator="equal">
      <formula>"Software"</formula>
    </cfRule>
  </conditionalFormatting>
  <conditionalFormatting sqref="AJ602">
    <cfRule type="cellIs" dxfId="5317" priority="2086" operator="equal">
      <formula>"SV Qual"</formula>
    </cfRule>
    <cfRule type="cellIs" dxfId="5316" priority="2087" operator="equal">
      <formula>"Engineering"</formula>
    </cfRule>
    <cfRule type="cellIs" dxfId="5315" priority="2088" operator="equal">
      <formula>"NPE"</formula>
    </cfRule>
    <cfRule type="cellIs" dxfId="5314" priority="2089" operator="equal">
      <formula>"MDU"</formula>
    </cfRule>
    <cfRule type="cellIs" dxfId="5313" priority="2090" operator="equal">
      <formula>"Software"</formula>
    </cfRule>
  </conditionalFormatting>
  <conditionalFormatting sqref="AJ604">
    <cfRule type="cellIs" dxfId="5312" priority="2081" operator="equal">
      <formula>"SV Qual"</formula>
    </cfRule>
    <cfRule type="cellIs" dxfId="5311" priority="2082" operator="equal">
      <formula>"Engineering"</formula>
    </cfRule>
    <cfRule type="cellIs" dxfId="5310" priority="2083" operator="equal">
      <formula>"NPE"</formula>
    </cfRule>
    <cfRule type="cellIs" dxfId="5309" priority="2084" operator="equal">
      <formula>"MDU"</formula>
    </cfRule>
    <cfRule type="cellIs" dxfId="5308" priority="2085" operator="equal">
      <formula>"Software"</formula>
    </cfRule>
  </conditionalFormatting>
  <conditionalFormatting sqref="AJ600">
    <cfRule type="cellIs" dxfId="5307" priority="2076" operator="equal">
      <formula>"SV Qual"</formula>
    </cfRule>
    <cfRule type="cellIs" dxfId="5306" priority="2077" operator="equal">
      <formula>"Engineering"</formula>
    </cfRule>
    <cfRule type="cellIs" dxfId="5305" priority="2078" operator="equal">
      <formula>"NPE"</formula>
    </cfRule>
    <cfRule type="cellIs" dxfId="5304" priority="2079" operator="equal">
      <formula>"MDU"</formula>
    </cfRule>
    <cfRule type="cellIs" dxfId="5303" priority="2080" operator="equal">
      <formula>"Software"</formula>
    </cfRule>
  </conditionalFormatting>
  <conditionalFormatting sqref="AJ605">
    <cfRule type="cellIs" dxfId="5302" priority="2071" operator="equal">
      <formula>"SV Qual"</formula>
    </cfRule>
    <cfRule type="cellIs" dxfId="5301" priority="2072" operator="equal">
      <formula>"Engineering"</formula>
    </cfRule>
    <cfRule type="cellIs" dxfId="5300" priority="2073" operator="equal">
      <formula>"NPE"</formula>
    </cfRule>
    <cfRule type="cellIs" dxfId="5299" priority="2074" operator="equal">
      <formula>"MDU"</formula>
    </cfRule>
    <cfRule type="cellIs" dxfId="5298" priority="2075" operator="equal">
      <formula>"Software"</formula>
    </cfRule>
  </conditionalFormatting>
  <conditionalFormatting sqref="AJ606">
    <cfRule type="cellIs" dxfId="5297" priority="2066" operator="equal">
      <formula>"SV Qual"</formula>
    </cfRule>
    <cfRule type="cellIs" dxfId="5296" priority="2067" operator="equal">
      <formula>"Engineering"</formula>
    </cfRule>
    <cfRule type="cellIs" dxfId="5295" priority="2068" operator="equal">
      <formula>"NPE"</formula>
    </cfRule>
    <cfRule type="cellIs" dxfId="5294" priority="2069" operator="equal">
      <formula>"MDU"</formula>
    </cfRule>
    <cfRule type="cellIs" dxfId="5293" priority="2070" operator="equal">
      <formula>"Software"</formula>
    </cfRule>
  </conditionalFormatting>
  <conditionalFormatting sqref="AJ591">
    <cfRule type="cellIs" dxfId="5292" priority="2126" operator="equal">
      <formula>"SV Qual"</formula>
    </cfRule>
    <cfRule type="cellIs" dxfId="5291" priority="2127" operator="equal">
      <formula>"Engineering"</formula>
    </cfRule>
    <cfRule type="cellIs" dxfId="5290" priority="2128" operator="equal">
      <formula>"NPE"</formula>
    </cfRule>
    <cfRule type="cellIs" dxfId="5289" priority="2129" operator="equal">
      <formula>"MDU"</formula>
    </cfRule>
    <cfRule type="cellIs" dxfId="5288" priority="2130" operator="equal">
      <formula>"Software"</formula>
    </cfRule>
  </conditionalFormatting>
  <conditionalFormatting sqref="AJ582">
    <cfRule type="cellIs" dxfId="5287" priority="2121" operator="equal">
      <formula>"SV Qual"</formula>
    </cfRule>
    <cfRule type="cellIs" dxfId="5286" priority="2122" operator="equal">
      <formula>"Engineering"</formula>
    </cfRule>
    <cfRule type="cellIs" dxfId="5285" priority="2123" operator="equal">
      <formula>"NPE"</formula>
    </cfRule>
    <cfRule type="cellIs" dxfId="5284" priority="2124" operator="equal">
      <formula>"MDU"</formula>
    </cfRule>
    <cfRule type="cellIs" dxfId="5283" priority="2125" operator="equal">
      <formula>"Software"</formula>
    </cfRule>
  </conditionalFormatting>
  <conditionalFormatting sqref="AJ590">
    <cfRule type="cellIs" dxfId="5282" priority="2116" operator="equal">
      <formula>"SV Qual"</formula>
    </cfRule>
    <cfRule type="cellIs" dxfId="5281" priority="2117" operator="equal">
      <formula>"Engineering"</formula>
    </cfRule>
    <cfRule type="cellIs" dxfId="5280" priority="2118" operator="equal">
      <formula>"NPE"</formula>
    </cfRule>
    <cfRule type="cellIs" dxfId="5279" priority="2119" operator="equal">
      <formula>"MDU"</formula>
    </cfRule>
    <cfRule type="cellIs" dxfId="5278" priority="2120" operator="equal">
      <formula>"Software"</formula>
    </cfRule>
  </conditionalFormatting>
  <conditionalFormatting sqref="AJ596">
    <cfRule type="cellIs" dxfId="5277" priority="2101" operator="equal">
      <formula>"SV Qual"</formula>
    </cfRule>
    <cfRule type="cellIs" dxfId="5276" priority="2102" operator="equal">
      <formula>"Engineering"</formula>
    </cfRule>
    <cfRule type="cellIs" dxfId="5275" priority="2103" operator="equal">
      <formula>"NPE"</formula>
    </cfRule>
    <cfRule type="cellIs" dxfId="5274" priority="2104" operator="equal">
      <formula>"MDU"</formula>
    </cfRule>
    <cfRule type="cellIs" dxfId="5273" priority="2105" operator="equal">
      <formula>"Software"</formula>
    </cfRule>
  </conditionalFormatting>
  <conditionalFormatting sqref="AJ581">
    <cfRule type="cellIs" dxfId="5272" priority="2111" operator="equal">
      <formula>"SV Qual"</formula>
    </cfRule>
    <cfRule type="cellIs" dxfId="5271" priority="2112" operator="equal">
      <formula>"Engineering"</formula>
    </cfRule>
    <cfRule type="cellIs" dxfId="5270" priority="2113" operator="equal">
      <formula>"NPE"</formula>
    </cfRule>
    <cfRule type="cellIs" dxfId="5269" priority="2114" operator="equal">
      <formula>"MDU"</formula>
    </cfRule>
    <cfRule type="cellIs" dxfId="5268" priority="2115" operator="equal">
      <formula>"Software"</formula>
    </cfRule>
  </conditionalFormatting>
  <conditionalFormatting sqref="AJ597">
    <cfRule type="cellIs" dxfId="5267" priority="2106" operator="equal">
      <formula>"SV Qual"</formula>
    </cfRule>
    <cfRule type="cellIs" dxfId="5266" priority="2107" operator="equal">
      <formula>"Engineering"</formula>
    </cfRule>
    <cfRule type="cellIs" dxfId="5265" priority="2108" operator="equal">
      <formula>"NPE"</formula>
    </cfRule>
    <cfRule type="cellIs" dxfId="5264" priority="2109" operator="equal">
      <formula>"MDU"</formula>
    </cfRule>
    <cfRule type="cellIs" dxfId="5263" priority="2110" operator="equal">
      <formula>"Software"</formula>
    </cfRule>
  </conditionalFormatting>
  <conditionalFormatting sqref="AJ599">
    <cfRule type="cellIs" dxfId="5262" priority="2096" operator="equal">
      <formula>"SV Qual"</formula>
    </cfRule>
    <cfRule type="cellIs" dxfId="5261" priority="2097" operator="equal">
      <formula>"Engineering"</formula>
    </cfRule>
    <cfRule type="cellIs" dxfId="5260" priority="2098" operator="equal">
      <formula>"NPE"</formula>
    </cfRule>
    <cfRule type="cellIs" dxfId="5259" priority="2099" operator="equal">
      <formula>"MDU"</formula>
    </cfRule>
    <cfRule type="cellIs" dxfId="5258" priority="2100" operator="equal">
      <formula>"Software"</formula>
    </cfRule>
  </conditionalFormatting>
  <conditionalFormatting sqref="AJ603">
    <cfRule type="cellIs" dxfId="5257" priority="2091" operator="equal">
      <formula>"SV Qual"</formula>
    </cfRule>
    <cfRule type="cellIs" dxfId="5256" priority="2092" operator="equal">
      <formula>"Engineering"</formula>
    </cfRule>
    <cfRule type="cellIs" dxfId="5255" priority="2093" operator="equal">
      <formula>"NPE"</formula>
    </cfRule>
    <cfRule type="cellIs" dxfId="5254" priority="2094" operator="equal">
      <formula>"MDU"</formula>
    </cfRule>
    <cfRule type="cellIs" dxfId="5253" priority="2095" operator="equal">
      <formula>"Software"</formula>
    </cfRule>
  </conditionalFormatting>
  <conditionalFormatting sqref="AJ586">
    <cfRule type="cellIs" dxfId="5252" priority="2051" operator="equal">
      <formula>"SV Qual"</formula>
    </cfRule>
    <cfRule type="cellIs" dxfId="5251" priority="2052" operator="equal">
      <formula>"Engineering"</formula>
    </cfRule>
    <cfRule type="cellIs" dxfId="5250" priority="2053" operator="equal">
      <formula>"NPE"</formula>
    </cfRule>
    <cfRule type="cellIs" dxfId="5249" priority="2054" operator="equal">
      <formula>"MDU"</formula>
    </cfRule>
    <cfRule type="cellIs" dxfId="5248" priority="2055" operator="equal">
      <formula>"Software"</formula>
    </cfRule>
  </conditionalFormatting>
  <conditionalFormatting sqref="AJ598">
    <cfRule type="cellIs" dxfId="5247" priority="2046" operator="equal">
      <formula>"SV Qual"</formula>
    </cfRule>
    <cfRule type="cellIs" dxfId="5246" priority="2047" operator="equal">
      <formula>"Engineering"</formula>
    </cfRule>
    <cfRule type="cellIs" dxfId="5245" priority="2048" operator="equal">
      <formula>"NPE"</formula>
    </cfRule>
    <cfRule type="cellIs" dxfId="5244" priority="2049" operator="equal">
      <formula>"MDU"</formula>
    </cfRule>
    <cfRule type="cellIs" dxfId="5243" priority="2050" operator="equal">
      <formula>"Software"</formula>
    </cfRule>
  </conditionalFormatting>
  <conditionalFormatting sqref="AJ612">
    <cfRule type="cellIs" dxfId="5242" priority="2036" operator="equal">
      <formula>"SV Qual"</formula>
    </cfRule>
    <cfRule type="cellIs" dxfId="5241" priority="2037" operator="equal">
      <formula>"Engineering"</formula>
    </cfRule>
    <cfRule type="cellIs" dxfId="5240" priority="2038" operator="equal">
      <formula>"NPE"</formula>
    </cfRule>
    <cfRule type="cellIs" dxfId="5239" priority="2039" operator="equal">
      <formula>"MDU"</formula>
    </cfRule>
    <cfRule type="cellIs" dxfId="5238" priority="2040" operator="equal">
      <formula>"Software"</formula>
    </cfRule>
  </conditionalFormatting>
  <conditionalFormatting sqref="AJ611">
    <cfRule type="cellIs" dxfId="5237" priority="2041" operator="equal">
      <formula>"SV Qual"</formula>
    </cfRule>
    <cfRule type="cellIs" dxfId="5236" priority="2042" operator="equal">
      <formula>"Engineering"</formula>
    </cfRule>
    <cfRule type="cellIs" dxfId="5235" priority="2043" operator="equal">
      <formula>"NPE"</formula>
    </cfRule>
    <cfRule type="cellIs" dxfId="5234" priority="2044" operator="equal">
      <formula>"MDU"</formula>
    </cfRule>
    <cfRule type="cellIs" dxfId="5233" priority="2045" operator="equal">
      <formula>"Software"</formula>
    </cfRule>
  </conditionalFormatting>
  <conditionalFormatting sqref="AJ613">
    <cfRule type="cellIs" dxfId="5232" priority="2031" operator="equal">
      <formula>"SV Qual"</formula>
    </cfRule>
    <cfRule type="cellIs" dxfId="5231" priority="2032" operator="equal">
      <formula>"Engineering"</formula>
    </cfRule>
    <cfRule type="cellIs" dxfId="5230" priority="2033" operator="equal">
      <formula>"NPE"</formula>
    </cfRule>
    <cfRule type="cellIs" dxfId="5229" priority="2034" operator="equal">
      <formula>"MDU"</formula>
    </cfRule>
    <cfRule type="cellIs" dxfId="5228" priority="2035" operator="equal">
      <formula>"Software"</formula>
    </cfRule>
  </conditionalFormatting>
  <conditionalFormatting sqref="AJ614">
    <cfRule type="cellIs" dxfId="5227" priority="2026" operator="equal">
      <formula>"SV Qual"</formula>
    </cfRule>
    <cfRule type="cellIs" dxfId="5226" priority="2027" operator="equal">
      <formula>"Engineering"</formula>
    </cfRule>
    <cfRule type="cellIs" dxfId="5225" priority="2028" operator="equal">
      <formula>"NPE"</formula>
    </cfRule>
    <cfRule type="cellIs" dxfId="5224" priority="2029" operator="equal">
      <formula>"MDU"</formula>
    </cfRule>
    <cfRule type="cellIs" dxfId="5223" priority="2030" operator="equal">
      <formula>"Software"</formula>
    </cfRule>
  </conditionalFormatting>
  <conditionalFormatting sqref="AJ616">
    <cfRule type="cellIs" dxfId="5222" priority="2021" operator="equal">
      <formula>"SV Qual"</formula>
    </cfRule>
    <cfRule type="cellIs" dxfId="5221" priority="2022" operator="equal">
      <formula>"Engineering"</formula>
    </cfRule>
    <cfRule type="cellIs" dxfId="5220" priority="2023" operator="equal">
      <formula>"NPE"</formula>
    </cfRule>
    <cfRule type="cellIs" dxfId="5219" priority="2024" operator="equal">
      <formula>"MDU"</formula>
    </cfRule>
    <cfRule type="cellIs" dxfId="5218" priority="2025" operator="equal">
      <formula>"Software"</formula>
    </cfRule>
  </conditionalFormatting>
  <conditionalFormatting sqref="AJ615">
    <cfRule type="cellIs" dxfId="5217" priority="2016" operator="equal">
      <formula>"SV Qual"</formula>
    </cfRule>
    <cfRule type="cellIs" dxfId="5216" priority="2017" operator="equal">
      <formula>"Engineering"</formula>
    </cfRule>
    <cfRule type="cellIs" dxfId="5215" priority="2018" operator="equal">
      <formula>"NPE"</formula>
    </cfRule>
    <cfRule type="cellIs" dxfId="5214" priority="2019" operator="equal">
      <formula>"MDU"</formula>
    </cfRule>
    <cfRule type="cellIs" dxfId="5213" priority="2020" operator="equal">
      <formula>"Software"</formula>
    </cfRule>
  </conditionalFormatting>
  <conditionalFormatting sqref="AJ623:AJ624">
    <cfRule type="cellIs" dxfId="5212" priority="2011" operator="equal">
      <formula>"SV Qual"</formula>
    </cfRule>
    <cfRule type="cellIs" dxfId="5211" priority="2012" operator="equal">
      <formula>"Engineering"</formula>
    </cfRule>
    <cfRule type="cellIs" dxfId="5210" priority="2013" operator="equal">
      <formula>"NPE"</formula>
    </cfRule>
    <cfRule type="cellIs" dxfId="5209" priority="2014" operator="equal">
      <formula>"MDU"</formula>
    </cfRule>
    <cfRule type="cellIs" dxfId="5208" priority="2015" operator="equal">
      <formula>"Software"</formula>
    </cfRule>
  </conditionalFormatting>
  <conditionalFormatting sqref="AJ622">
    <cfRule type="cellIs" dxfId="5207" priority="2006" operator="equal">
      <formula>"SV Qual"</formula>
    </cfRule>
    <cfRule type="cellIs" dxfId="5206" priority="2007" operator="equal">
      <formula>"Engineering"</formula>
    </cfRule>
    <cfRule type="cellIs" dxfId="5205" priority="2008" operator="equal">
      <formula>"NPE"</formula>
    </cfRule>
    <cfRule type="cellIs" dxfId="5204" priority="2009" operator="equal">
      <formula>"MDU"</formula>
    </cfRule>
    <cfRule type="cellIs" dxfId="5203" priority="2010" operator="equal">
      <formula>"Software"</formula>
    </cfRule>
  </conditionalFormatting>
  <conditionalFormatting sqref="AJ621">
    <cfRule type="cellIs" dxfId="5202" priority="2001" operator="equal">
      <formula>"SV Qual"</formula>
    </cfRule>
    <cfRule type="cellIs" dxfId="5201" priority="2002" operator="equal">
      <formula>"Engineering"</formula>
    </cfRule>
    <cfRule type="cellIs" dxfId="5200" priority="2003" operator="equal">
      <formula>"NPE"</formula>
    </cfRule>
    <cfRule type="cellIs" dxfId="5199" priority="2004" operator="equal">
      <formula>"MDU"</formula>
    </cfRule>
    <cfRule type="cellIs" dxfId="5198" priority="2005" operator="equal">
      <formula>"Software"</formula>
    </cfRule>
  </conditionalFormatting>
  <conditionalFormatting sqref="AJ620">
    <cfRule type="cellIs" dxfId="5197" priority="1996" operator="equal">
      <formula>"SV Qual"</formula>
    </cfRule>
    <cfRule type="cellIs" dxfId="5196" priority="1997" operator="equal">
      <formula>"Engineering"</formula>
    </cfRule>
    <cfRule type="cellIs" dxfId="5195" priority="1998" operator="equal">
      <formula>"NPE"</formula>
    </cfRule>
    <cfRule type="cellIs" dxfId="5194" priority="1999" operator="equal">
      <formula>"MDU"</formula>
    </cfRule>
    <cfRule type="cellIs" dxfId="5193" priority="2000" operator="equal">
      <formula>"Software"</formula>
    </cfRule>
  </conditionalFormatting>
  <conditionalFormatting sqref="AJ618">
    <cfRule type="cellIs" dxfId="5192" priority="1991" operator="equal">
      <formula>"SV Qual"</formula>
    </cfRule>
    <cfRule type="cellIs" dxfId="5191" priority="1992" operator="equal">
      <formula>"Engineering"</formula>
    </cfRule>
    <cfRule type="cellIs" dxfId="5190" priority="1993" operator="equal">
      <formula>"NPE"</formula>
    </cfRule>
    <cfRule type="cellIs" dxfId="5189" priority="1994" operator="equal">
      <formula>"MDU"</formula>
    </cfRule>
    <cfRule type="cellIs" dxfId="5188" priority="1995" operator="equal">
      <formula>"Software"</formula>
    </cfRule>
  </conditionalFormatting>
  <conditionalFormatting sqref="AJ617">
    <cfRule type="cellIs" dxfId="5187" priority="1986" operator="equal">
      <formula>"SV Qual"</formula>
    </cfRule>
    <cfRule type="cellIs" dxfId="5186" priority="1987" operator="equal">
      <formula>"Engineering"</formula>
    </cfRule>
    <cfRule type="cellIs" dxfId="5185" priority="1988" operator="equal">
      <formula>"NPE"</formula>
    </cfRule>
    <cfRule type="cellIs" dxfId="5184" priority="1989" operator="equal">
      <formula>"MDU"</formula>
    </cfRule>
    <cfRule type="cellIs" dxfId="5183" priority="1990" operator="equal">
      <formula>"Software"</formula>
    </cfRule>
  </conditionalFormatting>
  <conditionalFormatting sqref="AJ625">
    <cfRule type="cellIs" dxfId="5182" priority="1981" operator="equal">
      <formula>"SV Qual"</formula>
    </cfRule>
    <cfRule type="cellIs" dxfId="5181" priority="1982" operator="equal">
      <formula>"Engineering"</formula>
    </cfRule>
    <cfRule type="cellIs" dxfId="5180" priority="1983" operator="equal">
      <formula>"NPE"</formula>
    </cfRule>
    <cfRule type="cellIs" dxfId="5179" priority="1984" operator="equal">
      <formula>"MDU"</formula>
    </cfRule>
    <cfRule type="cellIs" dxfId="5178" priority="1985" operator="equal">
      <formula>"Software"</formula>
    </cfRule>
  </conditionalFormatting>
  <conditionalFormatting sqref="AJ626">
    <cfRule type="cellIs" dxfId="5177" priority="1971" operator="equal">
      <formula>"SV Qual"</formula>
    </cfRule>
    <cfRule type="cellIs" dxfId="5176" priority="1972" operator="equal">
      <formula>"Engineering"</formula>
    </cfRule>
    <cfRule type="cellIs" dxfId="5175" priority="1973" operator="equal">
      <formula>"NPE"</formula>
    </cfRule>
    <cfRule type="cellIs" dxfId="5174" priority="1974" operator="equal">
      <formula>"MDU"</formula>
    </cfRule>
    <cfRule type="cellIs" dxfId="5173" priority="1975" operator="equal">
      <formula>"Software"</formula>
    </cfRule>
  </conditionalFormatting>
  <conditionalFormatting sqref="AJ627">
    <cfRule type="cellIs" dxfId="5172" priority="1976" operator="equal">
      <formula>"SV Qual"</formula>
    </cfRule>
    <cfRule type="cellIs" dxfId="5171" priority="1977" operator="equal">
      <formula>"Engineering"</formula>
    </cfRule>
    <cfRule type="cellIs" dxfId="5170" priority="1978" operator="equal">
      <formula>"NPE"</formula>
    </cfRule>
    <cfRule type="cellIs" dxfId="5169" priority="1979" operator="equal">
      <formula>"MDU"</formula>
    </cfRule>
    <cfRule type="cellIs" dxfId="5168" priority="1980" operator="equal">
      <formula>"Software"</formula>
    </cfRule>
  </conditionalFormatting>
  <conditionalFormatting sqref="AJ628">
    <cfRule type="cellIs" dxfId="5167" priority="1966" operator="equal">
      <formula>"SV Qual"</formula>
    </cfRule>
    <cfRule type="cellIs" dxfId="5166" priority="1967" operator="equal">
      <formula>"Engineering"</formula>
    </cfRule>
    <cfRule type="cellIs" dxfId="5165" priority="1968" operator="equal">
      <formula>"NPE"</formula>
    </cfRule>
    <cfRule type="cellIs" dxfId="5164" priority="1969" operator="equal">
      <formula>"MDU"</formula>
    </cfRule>
    <cfRule type="cellIs" dxfId="5163" priority="1970" operator="equal">
      <formula>"Software"</formula>
    </cfRule>
  </conditionalFormatting>
  <conditionalFormatting sqref="AJ630">
    <cfRule type="cellIs" dxfId="5162" priority="1961" operator="equal">
      <formula>"SV Qual"</formula>
    </cfRule>
    <cfRule type="cellIs" dxfId="5161" priority="1962" operator="equal">
      <formula>"Engineering"</formula>
    </cfRule>
    <cfRule type="cellIs" dxfId="5160" priority="1963" operator="equal">
      <formula>"NPE"</formula>
    </cfRule>
    <cfRule type="cellIs" dxfId="5159" priority="1964" operator="equal">
      <formula>"MDU"</formula>
    </cfRule>
    <cfRule type="cellIs" dxfId="5158" priority="1965" operator="equal">
      <formula>"Software"</formula>
    </cfRule>
  </conditionalFormatting>
  <conditionalFormatting sqref="AJ634:AJ635">
    <cfRule type="cellIs" dxfId="5157" priority="1956" operator="equal">
      <formula>"SV Qual"</formula>
    </cfRule>
    <cfRule type="cellIs" dxfId="5156" priority="1957" operator="equal">
      <formula>"Engineering"</formula>
    </cfRule>
    <cfRule type="cellIs" dxfId="5155" priority="1958" operator="equal">
      <formula>"NPE"</formula>
    </cfRule>
    <cfRule type="cellIs" dxfId="5154" priority="1959" operator="equal">
      <formula>"MDU"</formula>
    </cfRule>
    <cfRule type="cellIs" dxfId="5153" priority="1960" operator="equal">
      <formula>"Software"</formula>
    </cfRule>
  </conditionalFormatting>
  <conditionalFormatting sqref="AJ631:AJ632">
    <cfRule type="cellIs" dxfId="5152" priority="1951" operator="equal">
      <formula>"SV Qual"</formula>
    </cfRule>
    <cfRule type="cellIs" dxfId="5151" priority="1952" operator="equal">
      <formula>"Engineering"</formula>
    </cfRule>
    <cfRule type="cellIs" dxfId="5150" priority="1953" operator="equal">
      <formula>"NPE"</formula>
    </cfRule>
    <cfRule type="cellIs" dxfId="5149" priority="1954" operator="equal">
      <formula>"MDU"</formula>
    </cfRule>
    <cfRule type="cellIs" dxfId="5148" priority="1955" operator="equal">
      <formula>"Software"</formula>
    </cfRule>
  </conditionalFormatting>
  <conditionalFormatting sqref="AJ633">
    <cfRule type="cellIs" dxfId="5147" priority="1946" operator="equal">
      <formula>"SV Qual"</formula>
    </cfRule>
    <cfRule type="cellIs" dxfId="5146" priority="1947" operator="equal">
      <formula>"Engineering"</formula>
    </cfRule>
    <cfRule type="cellIs" dxfId="5145" priority="1948" operator="equal">
      <formula>"NPE"</formula>
    </cfRule>
    <cfRule type="cellIs" dxfId="5144" priority="1949" operator="equal">
      <formula>"MDU"</formula>
    </cfRule>
    <cfRule type="cellIs" dxfId="5143" priority="1950" operator="equal">
      <formula>"Software"</formula>
    </cfRule>
  </conditionalFormatting>
  <conditionalFormatting sqref="AJ647">
    <cfRule type="cellIs" dxfId="5142" priority="1941" operator="equal">
      <formula>"SV Qual"</formula>
    </cfRule>
    <cfRule type="cellIs" dxfId="5141" priority="1942" operator="equal">
      <formula>"Engineering"</formula>
    </cfRule>
    <cfRule type="cellIs" dxfId="5140" priority="1943" operator="equal">
      <formula>"NPE"</formula>
    </cfRule>
    <cfRule type="cellIs" dxfId="5139" priority="1944" operator="equal">
      <formula>"MDU"</formula>
    </cfRule>
    <cfRule type="cellIs" dxfId="5138" priority="1945" operator="equal">
      <formula>"Software"</formula>
    </cfRule>
  </conditionalFormatting>
  <conditionalFormatting sqref="AJ645:AJ646">
    <cfRule type="cellIs" dxfId="5137" priority="1936" operator="equal">
      <formula>"SV Qual"</formula>
    </cfRule>
    <cfRule type="cellIs" dxfId="5136" priority="1937" operator="equal">
      <formula>"Engineering"</formula>
    </cfRule>
    <cfRule type="cellIs" dxfId="5135" priority="1938" operator="equal">
      <formula>"NPE"</formula>
    </cfRule>
    <cfRule type="cellIs" dxfId="5134" priority="1939" operator="equal">
      <formula>"MDU"</formula>
    </cfRule>
    <cfRule type="cellIs" dxfId="5133" priority="1940" operator="equal">
      <formula>"Software"</formula>
    </cfRule>
  </conditionalFormatting>
  <conditionalFormatting sqref="AJ643">
    <cfRule type="cellIs" dxfId="5132" priority="1931" operator="equal">
      <formula>"SV Qual"</formula>
    </cfRule>
    <cfRule type="cellIs" dxfId="5131" priority="1932" operator="equal">
      <formula>"Engineering"</formula>
    </cfRule>
    <cfRule type="cellIs" dxfId="5130" priority="1933" operator="equal">
      <formula>"NPE"</formula>
    </cfRule>
    <cfRule type="cellIs" dxfId="5129" priority="1934" operator="equal">
      <formula>"MDU"</formula>
    </cfRule>
    <cfRule type="cellIs" dxfId="5128" priority="1935" operator="equal">
      <formula>"Software"</formula>
    </cfRule>
  </conditionalFormatting>
  <conditionalFormatting sqref="AJ652">
    <cfRule type="cellIs" dxfId="5127" priority="1926" operator="equal">
      <formula>"SV Qual"</formula>
    </cfRule>
    <cfRule type="cellIs" dxfId="5126" priority="1927" operator="equal">
      <formula>"Engineering"</formula>
    </cfRule>
    <cfRule type="cellIs" dxfId="5125" priority="1928" operator="equal">
      <formula>"NPE"</formula>
    </cfRule>
    <cfRule type="cellIs" dxfId="5124" priority="1929" operator="equal">
      <formula>"MDU"</formula>
    </cfRule>
    <cfRule type="cellIs" dxfId="5123" priority="1930" operator="equal">
      <formula>"Software"</formula>
    </cfRule>
  </conditionalFormatting>
  <conditionalFormatting sqref="AJ655">
    <cfRule type="cellIs" dxfId="5122" priority="1921" operator="equal">
      <formula>"SV Qual"</formula>
    </cfRule>
    <cfRule type="cellIs" dxfId="5121" priority="1922" operator="equal">
      <formula>"Engineering"</formula>
    </cfRule>
    <cfRule type="cellIs" dxfId="5120" priority="1923" operator="equal">
      <formula>"NPE"</formula>
    </cfRule>
    <cfRule type="cellIs" dxfId="5119" priority="1924" operator="equal">
      <formula>"MDU"</formula>
    </cfRule>
    <cfRule type="cellIs" dxfId="5118" priority="1925" operator="equal">
      <formula>"Software"</formula>
    </cfRule>
  </conditionalFormatting>
  <conditionalFormatting sqref="AJ601">
    <cfRule type="cellIs" dxfId="5117" priority="1916" operator="equal">
      <formula>"SV Qual"</formula>
    </cfRule>
    <cfRule type="cellIs" dxfId="5116" priority="1917" operator="equal">
      <formula>"Engineering"</formula>
    </cfRule>
    <cfRule type="cellIs" dxfId="5115" priority="1918" operator="equal">
      <formula>"NPE"</formula>
    </cfRule>
    <cfRule type="cellIs" dxfId="5114" priority="1919" operator="equal">
      <formula>"MDU"</formula>
    </cfRule>
    <cfRule type="cellIs" dxfId="5113" priority="1920" operator="equal">
      <formula>"Software"</formula>
    </cfRule>
  </conditionalFormatting>
  <conditionalFormatting sqref="AJ608">
    <cfRule type="cellIs" dxfId="5107" priority="1906" operator="equal">
      <formula>"SV Qual"</formula>
    </cfRule>
    <cfRule type="cellIs" dxfId="5106" priority="1907" operator="equal">
      <formula>"Engineering"</formula>
    </cfRule>
    <cfRule type="cellIs" dxfId="5105" priority="1908" operator="equal">
      <formula>"NPE"</formula>
    </cfRule>
    <cfRule type="cellIs" dxfId="5104" priority="1909" operator="equal">
      <formula>"MDU"</formula>
    </cfRule>
    <cfRule type="cellIs" dxfId="5103" priority="1910" operator="equal">
      <formula>"Software"</formula>
    </cfRule>
  </conditionalFormatting>
  <conditionalFormatting sqref="AR608">
    <cfRule type="cellIs" dxfId="5097" priority="1871" operator="equal">
      <formula>"SV Qual"</formula>
    </cfRule>
    <cfRule type="cellIs" dxfId="5096" priority="1872" operator="equal">
      <formula>"Engineering"</formula>
    </cfRule>
    <cfRule type="cellIs" dxfId="5095" priority="1873" operator="equal">
      <formula>"NPE"</formula>
    </cfRule>
    <cfRule type="cellIs" dxfId="5094" priority="1874" operator="equal">
      <formula>"MDU"</formula>
    </cfRule>
    <cfRule type="cellIs" dxfId="5093" priority="1875" operator="equal">
      <formula>"Software"</formula>
    </cfRule>
  </conditionalFormatting>
  <conditionalFormatting sqref="AJ609">
    <cfRule type="cellIs" dxfId="5087" priority="1891" operator="equal">
      <formula>"SV Qual"</formula>
    </cfRule>
    <cfRule type="cellIs" dxfId="5086" priority="1892" operator="equal">
      <formula>"Engineering"</formula>
    </cfRule>
    <cfRule type="cellIs" dxfId="5085" priority="1893" operator="equal">
      <formula>"NPE"</formula>
    </cfRule>
    <cfRule type="cellIs" dxfId="5084" priority="1894" operator="equal">
      <formula>"MDU"</formula>
    </cfRule>
    <cfRule type="cellIs" dxfId="5083" priority="1895" operator="equal">
      <formula>"Software"</formula>
    </cfRule>
  </conditionalFormatting>
  <conditionalFormatting sqref="AR607">
    <cfRule type="cellIs" dxfId="5082" priority="1886" operator="equal">
      <formula>"SV Qual"</formula>
    </cfRule>
    <cfRule type="cellIs" dxfId="5081" priority="1887" operator="equal">
      <formula>"Engineering"</formula>
    </cfRule>
    <cfRule type="cellIs" dxfId="5080" priority="1888" operator="equal">
      <formula>"NPE"</formula>
    </cfRule>
    <cfRule type="cellIs" dxfId="5079" priority="1889" operator="equal">
      <formula>"MDU"</formula>
    </cfRule>
    <cfRule type="cellIs" dxfId="5078" priority="1890" operator="equal">
      <formula>"Software"</formula>
    </cfRule>
  </conditionalFormatting>
  <conditionalFormatting sqref="AQ607">
    <cfRule type="cellIs" dxfId="5077" priority="1881" operator="equal">
      <formula>"SV Qual"</formula>
    </cfRule>
    <cfRule type="cellIs" dxfId="5076" priority="1882" operator="equal">
      <formula>"Engineering"</formula>
    </cfRule>
    <cfRule type="cellIs" dxfId="5075" priority="1883" operator="equal">
      <formula>"NPE"</formula>
    </cfRule>
    <cfRule type="cellIs" dxfId="5074" priority="1884" operator="equal">
      <formula>"MDU"</formula>
    </cfRule>
    <cfRule type="cellIs" dxfId="5073" priority="1885" operator="equal">
      <formula>"Software"</formula>
    </cfRule>
  </conditionalFormatting>
  <conditionalFormatting sqref="AS607">
    <cfRule type="cellIs" dxfId="5072" priority="1876" operator="equal">
      <formula>"SV Qual"</formula>
    </cfRule>
    <cfRule type="cellIs" dxfId="5071" priority="1877" operator="equal">
      <formula>"Engineering"</formula>
    </cfRule>
    <cfRule type="cellIs" dxfId="5070" priority="1878" operator="equal">
      <formula>"NPE"</formula>
    </cfRule>
    <cfRule type="cellIs" dxfId="5069" priority="1879" operator="equal">
      <formula>"MDU"</formula>
    </cfRule>
    <cfRule type="cellIs" dxfId="5068" priority="1880" operator="equal">
      <formula>"Software"</formula>
    </cfRule>
  </conditionalFormatting>
  <conditionalFormatting sqref="AQ608">
    <cfRule type="cellIs" dxfId="5067" priority="1866" operator="equal">
      <formula>"SV Qual"</formula>
    </cfRule>
    <cfRule type="cellIs" dxfId="5066" priority="1867" operator="equal">
      <formula>"Engineering"</formula>
    </cfRule>
    <cfRule type="cellIs" dxfId="5065" priority="1868" operator="equal">
      <formula>"NPE"</formula>
    </cfRule>
    <cfRule type="cellIs" dxfId="5064" priority="1869" operator="equal">
      <formula>"MDU"</formula>
    </cfRule>
    <cfRule type="cellIs" dxfId="5063" priority="1870" operator="equal">
      <formula>"Software"</formula>
    </cfRule>
  </conditionalFormatting>
  <conditionalFormatting sqref="AS608">
    <cfRule type="cellIs" dxfId="5062" priority="1861" operator="equal">
      <formula>"SV Qual"</formula>
    </cfRule>
    <cfRule type="cellIs" dxfId="5061" priority="1862" operator="equal">
      <formula>"Engineering"</formula>
    </cfRule>
    <cfRule type="cellIs" dxfId="5060" priority="1863" operator="equal">
      <formula>"NPE"</formula>
    </cfRule>
    <cfRule type="cellIs" dxfId="5059" priority="1864" operator="equal">
      <formula>"MDU"</formula>
    </cfRule>
    <cfRule type="cellIs" dxfId="5058" priority="1865" operator="equal">
      <formula>"Software"</formula>
    </cfRule>
  </conditionalFormatting>
  <conditionalFormatting sqref="AJ629">
    <cfRule type="cellIs" dxfId="5047" priority="1846" operator="equal">
      <formula>"SV Qual"</formula>
    </cfRule>
    <cfRule type="cellIs" dxfId="5046" priority="1847" operator="equal">
      <formula>"Engineering"</formula>
    </cfRule>
    <cfRule type="cellIs" dxfId="5045" priority="1848" operator="equal">
      <formula>"NPE"</formula>
    </cfRule>
    <cfRule type="cellIs" dxfId="5044" priority="1849" operator="equal">
      <formula>"MDU"</formula>
    </cfRule>
    <cfRule type="cellIs" dxfId="5043" priority="1850" operator="equal">
      <formula>"Software"</formula>
    </cfRule>
  </conditionalFormatting>
  <conditionalFormatting sqref="AR628">
    <cfRule type="cellIs" dxfId="5042" priority="1841" operator="equal">
      <formula>"SV Qual"</formula>
    </cfRule>
    <cfRule type="cellIs" dxfId="5041" priority="1842" operator="equal">
      <formula>"Engineering"</formula>
    </cfRule>
    <cfRule type="cellIs" dxfId="5040" priority="1843" operator="equal">
      <formula>"NPE"</formula>
    </cfRule>
    <cfRule type="cellIs" dxfId="5039" priority="1844" operator="equal">
      <formula>"MDU"</formula>
    </cfRule>
    <cfRule type="cellIs" dxfId="5038" priority="1845" operator="equal">
      <formula>"Software"</formula>
    </cfRule>
  </conditionalFormatting>
  <conditionalFormatting sqref="AQ628">
    <cfRule type="cellIs" dxfId="5037" priority="1836" operator="equal">
      <formula>"SV Qual"</formula>
    </cfRule>
    <cfRule type="cellIs" dxfId="5036" priority="1837" operator="equal">
      <formula>"Engineering"</formula>
    </cfRule>
    <cfRule type="cellIs" dxfId="5035" priority="1838" operator="equal">
      <formula>"NPE"</formula>
    </cfRule>
    <cfRule type="cellIs" dxfId="5034" priority="1839" operator="equal">
      <formula>"MDU"</formula>
    </cfRule>
    <cfRule type="cellIs" dxfId="5033" priority="1840" operator="equal">
      <formula>"Software"</formula>
    </cfRule>
  </conditionalFormatting>
  <conditionalFormatting sqref="AS628">
    <cfRule type="cellIs" dxfId="5022" priority="1831" operator="equal">
      <formula>"SV Qual"</formula>
    </cfRule>
    <cfRule type="cellIs" dxfId="5021" priority="1832" operator="equal">
      <formula>"Engineering"</formula>
    </cfRule>
    <cfRule type="cellIs" dxfId="5020" priority="1833" operator="equal">
      <formula>"NPE"</formula>
    </cfRule>
    <cfRule type="cellIs" dxfId="5019" priority="1834" operator="equal">
      <formula>"MDU"</formula>
    </cfRule>
    <cfRule type="cellIs" dxfId="5018" priority="1835" operator="equal">
      <formula>"Software"</formula>
    </cfRule>
  </conditionalFormatting>
  <conditionalFormatting sqref="AJ644">
    <cfRule type="cellIs" dxfId="5017" priority="1816" operator="equal">
      <formula>"SV Qual"</formula>
    </cfRule>
    <cfRule type="cellIs" dxfId="5016" priority="1817" operator="equal">
      <formula>"Engineering"</formula>
    </cfRule>
    <cfRule type="cellIs" dxfId="5015" priority="1818" operator="equal">
      <formula>"NPE"</formula>
    </cfRule>
    <cfRule type="cellIs" dxfId="5014" priority="1819" operator="equal">
      <formula>"MDU"</formula>
    </cfRule>
    <cfRule type="cellIs" dxfId="5013" priority="1820" operator="equal">
      <formula>"Software"</formula>
    </cfRule>
  </conditionalFormatting>
  <conditionalFormatting sqref="AS643">
    <cfRule type="cellIs" dxfId="5012" priority="1801" operator="equal">
      <formula>"SV Qual"</formula>
    </cfRule>
    <cfRule type="cellIs" dxfId="5011" priority="1802" operator="equal">
      <formula>"Engineering"</formula>
    </cfRule>
    <cfRule type="cellIs" dxfId="5010" priority="1803" operator="equal">
      <formula>"NPE"</formula>
    </cfRule>
    <cfRule type="cellIs" dxfId="5009" priority="1804" operator="equal">
      <formula>"MDU"</formula>
    </cfRule>
    <cfRule type="cellIs" dxfId="5008" priority="1805" operator="equal">
      <formula>"Software"</formula>
    </cfRule>
  </conditionalFormatting>
  <conditionalFormatting sqref="AR643">
    <cfRule type="cellIs" dxfId="5007" priority="1811" operator="equal">
      <formula>"SV Qual"</formula>
    </cfRule>
    <cfRule type="cellIs" dxfId="5006" priority="1812" operator="equal">
      <formula>"Engineering"</formula>
    </cfRule>
    <cfRule type="cellIs" dxfId="5005" priority="1813" operator="equal">
      <formula>"NPE"</formula>
    </cfRule>
    <cfRule type="cellIs" dxfId="5004" priority="1814" operator="equal">
      <formula>"MDU"</formula>
    </cfRule>
    <cfRule type="cellIs" dxfId="5003" priority="1815" operator="equal">
      <formula>"Software"</formula>
    </cfRule>
  </conditionalFormatting>
  <conditionalFormatting sqref="AQ643">
    <cfRule type="cellIs" dxfId="5002" priority="1806" operator="equal">
      <formula>"SV Qual"</formula>
    </cfRule>
    <cfRule type="cellIs" dxfId="5001" priority="1807" operator="equal">
      <formula>"Engineering"</formula>
    </cfRule>
    <cfRule type="cellIs" dxfId="5000" priority="1808" operator="equal">
      <formula>"NPE"</formula>
    </cfRule>
    <cfRule type="cellIs" dxfId="4999" priority="1809" operator="equal">
      <formula>"MDU"</formula>
    </cfRule>
    <cfRule type="cellIs" dxfId="4998" priority="1810" operator="equal">
      <formula>"Software"</formula>
    </cfRule>
  </conditionalFormatting>
  <conditionalFormatting sqref="AJ650">
    <cfRule type="cellIs" dxfId="4992" priority="1771" operator="equal">
      <formula>"SV Qual"</formula>
    </cfRule>
    <cfRule type="cellIs" dxfId="4991" priority="1772" operator="equal">
      <formula>"Engineering"</formula>
    </cfRule>
    <cfRule type="cellIs" dxfId="4990" priority="1773" operator="equal">
      <formula>"NPE"</formula>
    </cfRule>
    <cfRule type="cellIs" dxfId="4989" priority="1774" operator="equal">
      <formula>"MDU"</formula>
    </cfRule>
    <cfRule type="cellIs" dxfId="4988" priority="1775" operator="equal">
      <formula>"Software"</formula>
    </cfRule>
  </conditionalFormatting>
  <conditionalFormatting sqref="AJ649">
    <cfRule type="cellIs" dxfId="4977" priority="1786" operator="equal">
      <formula>"SV Qual"</formula>
    </cfRule>
    <cfRule type="cellIs" dxfId="4976" priority="1787" operator="equal">
      <formula>"Engineering"</formula>
    </cfRule>
    <cfRule type="cellIs" dxfId="4975" priority="1788" operator="equal">
      <formula>"NPE"</formula>
    </cfRule>
    <cfRule type="cellIs" dxfId="4974" priority="1789" operator="equal">
      <formula>"MDU"</formula>
    </cfRule>
    <cfRule type="cellIs" dxfId="4973" priority="1790" operator="equal">
      <formula>"Software"</formula>
    </cfRule>
  </conditionalFormatting>
  <conditionalFormatting sqref="AR653">
    <cfRule type="cellIs" dxfId="4957" priority="1691" operator="equal">
      <formula>"SV Qual"</formula>
    </cfRule>
    <cfRule type="cellIs" dxfId="4956" priority="1692" operator="equal">
      <formula>"Engineering"</formula>
    </cfRule>
    <cfRule type="cellIs" dxfId="4955" priority="1693" operator="equal">
      <formula>"NPE"</formula>
    </cfRule>
    <cfRule type="cellIs" dxfId="4954" priority="1694" operator="equal">
      <formula>"MDU"</formula>
    </cfRule>
    <cfRule type="cellIs" dxfId="4953" priority="1695" operator="equal">
      <formula>"Software"</formula>
    </cfRule>
  </conditionalFormatting>
  <conditionalFormatting sqref="AS653">
    <cfRule type="cellIs" dxfId="4952" priority="1681" operator="equal">
      <formula>"SV Qual"</formula>
    </cfRule>
    <cfRule type="cellIs" dxfId="4951" priority="1682" operator="equal">
      <formula>"Engineering"</formula>
    </cfRule>
    <cfRule type="cellIs" dxfId="4950" priority="1683" operator="equal">
      <formula>"NPE"</formula>
    </cfRule>
    <cfRule type="cellIs" dxfId="4949" priority="1684" operator="equal">
      <formula>"MDU"</formula>
    </cfRule>
    <cfRule type="cellIs" dxfId="4948" priority="1685" operator="equal">
      <formula>"Software"</formula>
    </cfRule>
  </conditionalFormatting>
  <conditionalFormatting sqref="AQ653">
    <cfRule type="cellIs" dxfId="4947" priority="1686" operator="equal">
      <formula>"SV Qual"</formula>
    </cfRule>
    <cfRule type="cellIs" dxfId="4946" priority="1687" operator="equal">
      <formula>"Engineering"</formula>
    </cfRule>
    <cfRule type="cellIs" dxfId="4945" priority="1688" operator="equal">
      <formula>"NPE"</formula>
    </cfRule>
    <cfRule type="cellIs" dxfId="4944" priority="1689" operator="equal">
      <formula>"MDU"</formula>
    </cfRule>
    <cfRule type="cellIs" dxfId="4943" priority="1690" operator="equal">
      <formula>"Software"</formula>
    </cfRule>
  </conditionalFormatting>
  <conditionalFormatting sqref="AS655">
    <cfRule type="cellIs" dxfId="4942" priority="1676" operator="equal">
      <formula>"SV Qual"</formula>
    </cfRule>
    <cfRule type="cellIs" dxfId="4941" priority="1677" operator="equal">
      <formula>"Engineering"</formula>
    </cfRule>
    <cfRule type="cellIs" dxfId="4940" priority="1678" operator="equal">
      <formula>"NPE"</formula>
    </cfRule>
    <cfRule type="cellIs" dxfId="4939" priority="1679" operator="equal">
      <formula>"MDU"</formula>
    </cfRule>
    <cfRule type="cellIs" dxfId="4938" priority="1680" operator="equal">
      <formula>"Software"</formula>
    </cfRule>
  </conditionalFormatting>
  <conditionalFormatting sqref="AR649">
    <cfRule type="cellIs" dxfId="4937" priority="1721" operator="equal">
      <formula>"SV Qual"</formula>
    </cfRule>
    <cfRule type="cellIs" dxfId="4936" priority="1722" operator="equal">
      <formula>"Engineering"</formula>
    </cfRule>
    <cfRule type="cellIs" dxfId="4935" priority="1723" operator="equal">
      <formula>"NPE"</formula>
    </cfRule>
    <cfRule type="cellIs" dxfId="4934" priority="1724" operator="equal">
      <formula>"MDU"</formula>
    </cfRule>
    <cfRule type="cellIs" dxfId="4933" priority="1725" operator="equal">
      <formula>"Software"</formula>
    </cfRule>
  </conditionalFormatting>
  <conditionalFormatting sqref="AS648">
    <cfRule type="cellIs" dxfId="4932" priority="1726" operator="equal">
      <formula>"SV Qual"</formula>
    </cfRule>
    <cfRule type="cellIs" dxfId="4931" priority="1727" operator="equal">
      <formula>"Engineering"</formula>
    </cfRule>
    <cfRule type="cellIs" dxfId="4930" priority="1728" operator="equal">
      <formula>"NPE"</formula>
    </cfRule>
    <cfRule type="cellIs" dxfId="4929" priority="1729" operator="equal">
      <formula>"MDU"</formula>
    </cfRule>
    <cfRule type="cellIs" dxfId="4928" priority="1730" operator="equal">
      <formula>"Software"</formula>
    </cfRule>
  </conditionalFormatting>
  <conditionalFormatting sqref="AQ649">
    <cfRule type="cellIs" dxfId="4927" priority="1716" operator="equal">
      <formula>"SV Qual"</formula>
    </cfRule>
    <cfRule type="cellIs" dxfId="4926" priority="1717" operator="equal">
      <formula>"Engineering"</formula>
    </cfRule>
    <cfRule type="cellIs" dxfId="4925" priority="1718" operator="equal">
      <formula>"NPE"</formula>
    </cfRule>
    <cfRule type="cellIs" dxfId="4924" priority="1719" operator="equal">
      <formula>"MDU"</formula>
    </cfRule>
    <cfRule type="cellIs" dxfId="4923" priority="1720" operator="equal">
      <formula>"Software"</formula>
    </cfRule>
  </conditionalFormatting>
  <conditionalFormatting sqref="AS649">
    <cfRule type="cellIs" dxfId="4922" priority="1711" operator="equal">
      <formula>"SV Qual"</formula>
    </cfRule>
    <cfRule type="cellIs" dxfId="4921" priority="1712" operator="equal">
      <formula>"Engineering"</formula>
    </cfRule>
    <cfRule type="cellIs" dxfId="4920" priority="1713" operator="equal">
      <formula>"NPE"</formula>
    </cfRule>
    <cfRule type="cellIs" dxfId="4919" priority="1714" operator="equal">
      <formula>"MDU"</formula>
    </cfRule>
    <cfRule type="cellIs" dxfId="4918" priority="1715" operator="equal">
      <formula>"Software"</formula>
    </cfRule>
  </conditionalFormatting>
  <conditionalFormatting sqref="AR652">
    <cfRule type="cellIs" dxfId="4917" priority="1706" operator="equal">
      <formula>"SV Qual"</formula>
    </cfRule>
    <cfRule type="cellIs" dxfId="4916" priority="1707" operator="equal">
      <formula>"Engineering"</formula>
    </cfRule>
    <cfRule type="cellIs" dxfId="4915" priority="1708" operator="equal">
      <formula>"NPE"</formula>
    </cfRule>
    <cfRule type="cellIs" dxfId="4914" priority="1709" operator="equal">
      <formula>"MDU"</formula>
    </cfRule>
    <cfRule type="cellIs" dxfId="4913" priority="1710" operator="equal">
      <formula>"Software"</formula>
    </cfRule>
  </conditionalFormatting>
  <conditionalFormatting sqref="AQ652">
    <cfRule type="cellIs" dxfId="4912" priority="1701" operator="equal">
      <formula>"SV Qual"</formula>
    </cfRule>
    <cfRule type="cellIs" dxfId="4911" priority="1702" operator="equal">
      <formula>"Engineering"</formula>
    </cfRule>
    <cfRule type="cellIs" dxfId="4910" priority="1703" operator="equal">
      <formula>"NPE"</formula>
    </cfRule>
    <cfRule type="cellIs" dxfId="4909" priority="1704" operator="equal">
      <formula>"MDU"</formula>
    </cfRule>
    <cfRule type="cellIs" dxfId="4908" priority="1705" operator="equal">
      <formula>"Software"</formula>
    </cfRule>
  </conditionalFormatting>
  <conditionalFormatting sqref="AS652">
    <cfRule type="cellIs" dxfId="4907" priority="1696" operator="equal">
      <formula>"SV Qual"</formula>
    </cfRule>
    <cfRule type="cellIs" dxfId="4906" priority="1697" operator="equal">
      <formula>"Engineering"</formula>
    </cfRule>
    <cfRule type="cellIs" dxfId="4905" priority="1698" operator="equal">
      <formula>"NPE"</formula>
    </cfRule>
    <cfRule type="cellIs" dxfId="4904" priority="1699" operator="equal">
      <formula>"MDU"</formula>
    </cfRule>
    <cfRule type="cellIs" dxfId="4903" priority="1700" operator="equal">
      <formula>"Software"</formula>
    </cfRule>
  </conditionalFormatting>
  <conditionalFormatting sqref="AJ653">
    <cfRule type="cellIs" dxfId="4897" priority="1756" operator="equal">
      <formula>"SV Qual"</formula>
    </cfRule>
    <cfRule type="cellIs" dxfId="4896" priority="1757" operator="equal">
      <formula>"Engineering"</formula>
    </cfRule>
    <cfRule type="cellIs" dxfId="4895" priority="1758" operator="equal">
      <formula>"NPE"</formula>
    </cfRule>
    <cfRule type="cellIs" dxfId="4894" priority="1759" operator="equal">
      <formula>"MDU"</formula>
    </cfRule>
    <cfRule type="cellIs" dxfId="4893" priority="1760" operator="equal">
      <formula>"Software"</formula>
    </cfRule>
  </conditionalFormatting>
  <conditionalFormatting sqref="AR648">
    <cfRule type="cellIs" dxfId="4892" priority="1736" operator="equal">
      <formula>"SV Qual"</formula>
    </cfRule>
    <cfRule type="cellIs" dxfId="4891" priority="1737" operator="equal">
      <formula>"Engineering"</formula>
    </cfRule>
    <cfRule type="cellIs" dxfId="4890" priority="1738" operator="equal">
      <formula>"NPE"</formula>
    </cfRule>
    <cfRule type="cellIs" dxfId="4889" priority="1739" operator="equal">
      <formula>"MDU"</formula>
    </cfRule>
    <cfRule type="cellIs" dxfId="4888" priority="1740" operator="equal">
      <formula>"Software"</formula>
    </cfRule>
  </conditionalFormatting>
  <conditionalFormatting sqref="AJ654">
    <cfRule type="cellIs" dxfId="4887" priority="1741" operator="equal">
      <formula>"SV Qual"</formula>
    </cfRule>
    <cfRule type="cellIs" dxfId="4886" priority="1742" operator="equal">
      <formula>"Engineering"</formula>
    </cfRule>
    <cfRule type="cellIs" dxfId="4885" priority="1743" operator="equal">
      <formula>"NPE"</formula>
    </cfRule>
    <cfRule type="cellIs" dxfId="4884" priority="1744" operator="equal">
      <formula>"MDU"</formula>
    </cfRule>
    <cfRule type="cellIs" dxfId="4883" priority="1745" operator="equal">
      <formula>"Software"</formula>
    </cfRule>
  </conditionalFormatting>
  <conditionalFormatting sqref="AQ648">
    <cfRule type="cellIs" dxfId="4877" priority="1731" operator="equal">
      <formula>"SV Qual"</formula>
    </cfRule>
    <cfRule type="cellIs" dxfId="4876" priority="1732" operator="equal">
      <formula>"Engineering"</formula>
    </cfRule>
    <cfRule type="cellIs" dxfId="4875" priority="1733" operator="equal">
      <formula>"NPE"</formula>
    </cfRule>
    <cfRule type="cellIs" dxfId="4874" priority="1734" operator="equal">
      <formula>"MDU"</formula>
    </cfRule>
    <cfRule type="cellIs" dxfId="4873" priority="1735" operator="equal">
      <formula>"Software"</formula>
    </cfRule>
  </conditionalFormatting>
  <conditionalFormatting sqref="AJ651">
    <cfRule type="cellIs" dxfId="4867" priority="1666" operator="equal">
      <formula>"SV Qual"</formula>
    </cfRule>
    <cfRule type="cellIs" dxfId="4866" priority="1667" operator="equal">
      <formula>"Engineering"</formula>
    </cfRule>
    <cfRule type="cellIs" dxfId="4865" priority="1668" operator="equal">
      <formula>"NPE"</formula>
    </cfRule>
    <cfRule type="cellIs" dxfId="4864" priority="1669" operator="equal">
      <formula>"MDU"</formula>
    </cfRule>
    <cfRule type="cellIs" dxfId="4863" priority="1670" operator="equal">
      <formula>"Software"</formula>
    </cfRule>
  </conditionalFormatting>
  <conditionalFormatting sqref="AJ639">
    <cfRule type="cellIs" dxfId="4862" priority="1661" operator="equal">
      <formula>"SV Qual"</formula>
    </cfRule>
    <cfRule type="cellIs" dxfId="4861" priority="1662" operator="equal">
      <formula>"Engineering"</formula>
    </cfRule>
    <cfRule type="cellIs" dxfId="4860" priority="1663" operator="equal">
      <formula>"NPE"</formula>
    </cfRule>
    <cfRule type="cellIs" dxfId="4859" priority="1664" operator="equal">
      <formula>"MDU"</formula>
    </cfRule>
    <cfRule type="cellIs" dxfId="4858" priority="1665" operator="equal">
      <formula>"Software"</formula>
    </cfRule>
  </conditionalFormatting>
  <conditionalFormatting sqref="AJ619">
    <cfRule type="cellIs" dxfId="4847" priority="1646" operator="equal">
      <formula>"SV Qual"</formula>
    </cfRule>
    <cfRule type="cellIs" dxfId="4846" priority="1647" operator="equal">
      <formula>"Engineering"</formula>
    </cfRule>
    <cfRule type="cellIs" dxfId="4845" priority="1648" operator="equal">
      <formula>"NPE"</formula>
    </cfRule>
    <cfRule type="cellIs" dxfId="4844" priority="1649" operator="equal">
      <formula>"MDU"</formula>
    </cfRule>
    <cfRule type="cellIs" dxfId="4843" priority="1650" operator="equal">
      <formula>"Software"</formula>
    </cfRule>
  </conditionalFormatting>
  <conditionalFormatting sqref="AJ637">
    <cfRule type="cellIs" dxfId="4832" priority="1631" operator="equal">
      <formula>"SV Qual"</formula>
    </cfRule>
    <cfRule type="cellIs" dxfId="4831" priority="1632" operator="equal">
      <formula>"Engineering"</formula>
    </cfRule>
    <cfRule type="cellIs" dxfId="4830" priority="1633" operator="equal">
      <formula>"NPE"</formula>
    </cfRule>
    <cfRule type="cellIs" dxfId="4829" priority="1634" operator="equal">
      <formula>"MDU"</formula>
    </cfRule>
    <cfRule type="cellIs" dxfId="4828" priority="1635" operator="equal">
      <formula>"Software"</formula>
    </cfRule>
  </conditionalFormatting>
  <conditionalFormatting sqref="AJ640">
    <cfRule type="cellIs" dxfId="4817" priority="1616" operator="equal">
      <formula>"SV Qual"</formula>
    </cfRule>
    <cfRule type="cellIs" dxfId="4816" priority="1617" operator="equal">
      <formula>"Engineering"</formula>
    </cfRule>
    <cfRule type="cellIs" dxfId="4815" priority="1618" operator="equal">
      <formula>"NPE"</formula>
    </cfRule>
    <cfRule type="cellIs" dxfId="4814" priority="1619" operator="equal">
      <formula>"MDU"</formula>
    </cfRule>
    <cfRule type="cellIs" dxfId="4813" priority="1620" operator="equal">
      <formula>"Software"</formula>
    </cfRule>
  </conditionalFormatting>
  <conditionalFormatting sqref="AS647">
    <cfRule type="cellIs" dxfId="4807" priority="1466" operator="equal">
      <formula>"SV Qual"</formula>
    </cfRule>
    <cfRule type="cellIs" dxfId="4806" priority="1467" operator="equal">
      <formula>"Engineering"</formula>
    </cfRule>
    <cfRule type="cellIs" dxfId="4805" priority="1468" operator="equal">
      <formula>"NPE"</formula>
    </cfRule>
    <cfRule type="cellIs" dxfId="4804" priority="1469" operator="equal">
      <formula>"MDU"</formula>
    </cfRule>
    <cfRule type="cellIs" dxfId="4803" priority="1470" operator="equal">
      <formula>"Software"</formula>
    </cfRule>
  </conditionalFormatting>
  <conditionalFormatting sqref="AJ648">
    <cfRule type="cellIs" dxfId="4772" priority="1571" operator="equal">
      <formula>"SV Qual"</formula>
    </cfRule>
    <cfRule type="cellIs" dxfId="4771" priority="1572" operator="equal">
      <formula>"Engineering"</formula>
    </cfRule>
    <cfRule type="cellIs" dxfId="4770" priority="1573" operator="equal">
      <formula>"NPE"</formula>
    </cfRule>
    <cfRule type="cellIs" dxfId="4769" priority="1574" operator="equal">
      <formula>"MDU"</formula>
    </cfRule>
    <cfRule type="cellIs" dxfId="4768" priority="1575" operator="equal">
      <formula>"Software"</formula>
    </cfRule>
  </conditionalFormatting>
  <conditionalFormatting sqref="AQ609">
    <cfRule type="cellIs" dxfId="4767" priority="1566" operator="equal">
      <formula>"SV Qual"</formula>
    </cfRule>
    <cfRule type="cellIs" dxfId="4766" priority="1567" operator="equal">
      <formula>"Engineering"</formula>
    </cfRule>
    <cfRule type="cellIs" dxfId="4765" priority="1568" operator="equal">
      <formula>"NPE"</formula>
    </cfRule>
    <cfRule type="cellIs" dxfId="4764" priority="1569" operator="equal">
      <formula>"MDU"</formula>
    </cfRule>
    <cfRule type="cellIs" dxfId="4763" priority="1570" operator="equal">
      <formula>"Software"</formula>
    </cfRule>
  </conditionalFormatting>
  <conditionalFormatting sqref="AJ641">
    <cfRule type="cellIs" dxfId="4757" priority="1601" operator="equal">
      <formula>"SV Qual"</formula>
    </cfRule>
    <cfRule type="cellIs" dxfId="4756" priority="1602" operator="equal">
      <formula>"Engineering"</formula>
    </cfRule>
    <cfRule type="cellIs" dxfId="4755" priority="1603" operator="equal">
      <formula>"NPE"</formula>
    </cfRule>
    <cfRule type="cellIs" dxfId="4754" priority="1604" operator="equal">
      <formula>"MDU"</formula>
    </cfRule>
    <cfRule type="cellIs" dxfId="4753" priority="1605" operator="equal">
      <formula>"Software"</formula>
    </cfRule>
  </conditionalFormatting>
  <conditionalFormatting sqref="AS609">
    <cfRule type="cellIs" dxfId="4742" priority="1556" operator="equal">
      <formula>"SV Qual"</formula>
    </cfRule>
    <cfRule type="cellIs" dxfId="4741" priority="1557" operator="equal">
      <formula>"Engineering"</formula>
    </cfRule>
    <cfRule type="cellIs" dxfId="4740" priority="1558" operator="equal">
      <formula>"NPE"</formula>
    </cfRule>
    <cfRule type="cellIs" dxfId="4739" priority="1559" operator="equal">
      <formula>"MDU"</formula>
    </cfRule>
    <cfRule type="cellIs" dxfId="4738" priority="1560" operator="equal">
      <formula>"Software"</formula>
    </cfRule>
  </conditionalFormatting>
  <conditionalFormatting sqref="AJ642">
    <cfRule type="cellIs" dxfId="4737" priority="1586" operator="equal">
      <formula>"SV Qual"</formula>
    </cfRule>
    <cfRule type="cellIs" dxfId="4736" priority="1587" operator="equal">
      <formula>"Engineering"</formula>
    </cfRule>
    <cfRule type="cellIs" dxfId="4735" priority="1588" operator="equal">
      <formula>"NPE"</formula>
    </cfRule>
    <cfRule type="cellIs" dxfId="4734" priority="1589" operator="equal">
      <formula>"MDU"</formula>
    </cfRule>
    <cfRule type="cellIs" dxfId="4733" priority="1590" operator="equal">
      <formula>"Software"</formula>
    </cfRule>
  </conditionalFormatting>
  <conditionalFormatting sqref="AQ618">
    <cfRule type="cellIs" dxfId="4727" priority="1551" operator="equal">
      <formula>"SV Qual"</formula>
    </cfRule>
    <cfRule type="cellIs" dxfId="4726" priority="1552" operator="equal">
      <formula>"Engineering"</formula>
    </cfRule>
    <cfRule type="cellIs" dxfId="4725" priority="1553" operator="equal">
      <formula>"NPE"</formula>
    </cfRule>
    <cfRule type="cellIs" dxfId="4724" priority="1554" operator="equal">
      <formula>"MDU"</formula>
    </cfRule>
    <cfRule type="cellIs" dxfId="4723" priority="1555" operator="equal">
      <formula>"Software"</formula>
    </cfRule>
  </conditionalFormatting>
  <conditionalFormatting sqref="AQ641">
    <cfRule type="cellIs" dxfId="4722" priority="1491" operator="equal">
      <formula>"SV Qual"</formula>
    </cfRule>
    <cfRule type="cellIs" dxfId="4721" priority="1492" operator="equal">
      <formula>"Engineering"</formula>
    </cfRule>
    <cfRule type="cellIs" dxfId="4720" priority="1493" operator="equal">
      <formula>"NPE"</formula>
    </cfRule>
    <cfRule type="cellIs" dxfId="4719" priority="1494" operator="equal">
      <formula>"MDU"</formula>
    </cfRule>
    <cfRule type="cellIs" dxfId="4718" priority="1495" operator="equal">
      <formula>"Software"</formula>
    </cfRule>
  </conditionalFormatting>
  <conditionalFormatting sqref="AS641">
    <cfRule type="cellIs" dxfId="4717" priority="1481" operator="equal">
      <formula>"SV Qual"</formula>
    </cfRule>
    <cfRule type="cellIs" dxfId="4716" priority="1482" operator="equal">
      <formula>"Engineering"</formula>
    </cfRule>
    <cfRule type="cellIs" dxfId="4715" priority="1483" operator="equal">
      <formula>"NPE"</formula>
    </cfRule>
    <cfRule type="cellIs" dxfId="4714" priority="1484" operator="equal">
      <formula>"MDU"</formula>
    </cfRule>
    <cfRule type="cellIs" dxfId="4713" priority="1485" operator="equal">
      <formula>"Software"</formula>
    </cfRule>
  </conditionalFormatting>
  <conditionalFormatting sqref="AR641">
    <cfRule type="cellIs" dxfId="4712" priority="1486" operator="equal">
      <formula>"SV Qual"</formula>
    </cfRule>
    <cfRule type="cellIs" dxfId="4711" priority="1487" operator="equal">
      <formula>"Engineering"</formula>
    </cfRule>
    <cfRule type="cellIs" dxfId="4710" priority="1488" operator="equal">
      <formula>"NPE"</formula>
    </cfRule>
    <cfRule type="cellIs" dxfId="4709" priority="1489" operator="equal">
      <formula>"MDU"</formula>
    </cfRule>
    <cfRule type="cellIs" dxfId="4708" priority="1490" operator="equal">
      <formula>"Software"</formula>
    </cfRule>
  </conditionalFormatting>
  <conditionalFormatting sqref="AQ647">
    <cfRule type="cellIs" dxfId="4707" priority="1476" operator="equal">
      <formula>"SV Qual"</formula>
    </cfRule>
    <cfRule type="cellIs" dxfId="4706" priority="1477" operator="equal">
      <formula>"Engineering"</formula>
    </cfRule>
    <cfRule type="cellIs" dxfId="4705" priority="1478" operator="equal">
      <formula>"NPE"</formula>
    </cfRule>
    <cfRule type="cellIs" dxfId="4704" priority="1479" operator="equal">
      <formula>"MDU"</formula>
    </cfRule>
    <cfRule type="cellIs" dxfId="4703" priority="1480" operator="equal">
      <formula>"Software"</formula>
    </cfRule>
  </conditionalFormatting>
  <conditionalFormatting sqref="AR647">
    <cfRule type="cellIs" dxfId="4702" priority="1471" operator="equal">
      <formula>"SV Qual"</formula>
    </cfRule>
    <cfRule type="cellIs" dxfId="4701" priority="1472" operator="equal">
      <formula>"Engineering"</formula>
    </cfRule>
    <cfRule type="cellIs" dxfId="4700" priority="1473" operator="equal">
      <formula>"NPE"</formula>
    </cfRule>
    <cfRule type="cellIs" dxfId="4699" priority="1474" operator="equal">
      <formula>"MDU"</formula>
    </cfRule>
    <cfRule type="cellIs" dxfId="4698" priority="1475" operator="equal">
      <formula>"Software"</formula>
    </cfRule>
  </conditionalFormatting>
  <conditionalFormatting sqref="AR609">
    <cfRule type="cellIs" dxfId="4697" priority="1561" operator="equal">
      <formula>"SV Qual"</formula>
    </cfRule>
    <cfRule type="cellIs" dxfId="4696" priority="1562" operator="equal">
      <formula>"Engineering"</formula>
    </cfRule>
    <cfRule type="cellIs" dxfId="4695" priority="1563" operator="equal">
      <formula>"NPE"</formula>
    </cfRule>
    <cfRule type="cellIs" dxfId="4694" priority="1564" operator="equal">
      <formula>"MDU"</formula>
    </cfRule>
    <cfRule type="cellIs" dxfId="4693" priority="1565" operator="equal">
      <formula>"Software"</formula>
    </cfRule>
  </conditionalFormatting>
  <conditionalFormatting sqref="AR618">
    <cfRule type="cellIs" dxfId="4692" priority="1546" operator="equal">
      <formula>"SV Qual"</formula>
    </cfRule>
    <cfRule type="cellIs" dxfId="4691" priority="1547" operator="equal">
      <formula>"Engineering"</formula>
    </cfRule>
    <cfRule type="cellIs" dxfId="4690" priority="1548" operator="equal">
      <formula>"NPE"</formula>
    </cfRule>
    <cfRule type="cellIs" dxfId="4689" priority="1549" operator="equal">
      <formula>"MDU"</formula>
    </cfRule>
    <cfRule type="cellIs" dxfId="4688" priority="1550" operator="equal">
      <formula>"Software"</formula>
    </cfRule>
  </conditionalFormatting>
  <conditionalFormatting sqref="AS618">
    <cfRule type="cellIs" dxfId="4687" priority="1541" operator="equal">
      <formula>"SV Qual"</formula>
    </cfRule>
    <cfRule type="cellIs" dxfId="4686" priority="1542" operator="equal">
      <formula>"Engineering"</formula>
    </cfRule>
    <cfRule type="cellIs" dxfId="4685" priority="1543" operator="equal">
      <formula>"NPE"</formula>
    </cfRule>
    <cfRule type="cellIs" dxfId="4684" priority="1544" operator="equal">
      <formula>"MDU"</formula>
    </cfRule>
    <cfRule type="cellIs" dxfId="4683" priority="1545" operator="equal">
      <formula>"Software"</formula>
    </cfRule>
  </conditionalFormatting>
  <conditionalFormatting sqref="AQ636">
    <cfRule type="cellIs" dxfId="4682" priority="1536" operator="equal">
      <formula>"SV Qual"</formula>
    </cfRule>
    <cfRule type="cellIs" dxfId="4681" priority="1537" operator="equal">
      <formula>"Engineering"</formula>
    </cfRule>
    <cfRule type="cellIs" dxfId="4680" priority="1538" operator="equal">
      <formula>"NPE"</formula>
    </cfRule>
    <cfRule type="cellIs" dxfId="4679" priority="1539" operator="equal">
      <formula>"MDU"</formula>
    </cfRule>
    <cfRule type="cellIs" dxfId="4678" priority="1540" operator="equal">
      <formula>"Software"</formula>
    </cfRule>
  </conditionalFormatting>
  <conditionalFormatting sqref="AR636">
    <cfRule type="cellIs" dxfId="4677" priority="1531" operator="equal">
      <formula>"SV Qual"</formula>
    </cfRule>
    <cfRule type="cellIs" dxfId="4676" priority="1532" operator="equal">
      <formula>"Engineering"</formula>
    </cfRule>
    <cfRule type="cellIs" dxfId="4675" priority="1533" operator="equal">
      <formula>"NPE"</formula>
    </cfRule>
    <cfRule type="cellIs" dxfId="4674" priority="1534" operator="equal">
      <formula>"MDU"</formula>
    </cfRule>
    <cfRule type="cellIs" dxfId="4673" priority="1535" operator="equal">
      <formula>"Software"</formula>
    </cfRule>
  </conditionalFormatting>
  <conditionalFormatting sqref="AS636">
    <cfRule type="cellIs" dxfId="4672" priority="1526" operator="equal">
      <formula>"SV Qual"</formula>
    </cfRule>
    <cfRule type="cellIs" dxfId="4671" priority="1527" operator="equal">
      <formula>"Engineering"</formula>
    </cfRule>
    <cfRule type="cellIs" dxfId="4670" priority="1528" operator="equal">
      <formula>"NPE"</formula>
    </cfRule>
    <cfRule type="cellIs" dxfId="4669" priority="1529" operator="equal">
      <formula>"MDU"</formula>
    </cfRule>
    <cfRule type="cellIs" dxfId="4668" priority="1530" operator="equal">
      <formula>"Software"</formula>
    </cfRule>
  </conditionalFormatting>
  <conditionalFormatting sqref="AQ639">
    <cfRule type="cellIs" dxfId="4667" priority="1521" operator="equal">
      <formula>"SV Qual"</formula>
    </cfRule>
    <cfRule type="cellIs" dxfId="4666" priority="1522" operator="equal">
      <formula>"Engineering"</formula>
    </cfRule>
    <cfRule type="cellIs" dxfId="4665" priority="1523" operator="equal">
      <formula>"NPE"</formula>
    </cfRule>
    <cfRule type="cellIs" dxfId="4664" priority="1524" operator="equal">
      <formula>"MDU"</formula>
    </cfRule>
    <cfRule type="cellIs" dxfId="4663" priority="1525" operator="equal">
      <formula>"Software"</formula>
    </cfRule>
  </conditionalFormatting>
  <conditionalFormatting sqref="AQ640">
    <cfRule type="cellIs" dxfId="4662" priority="1506" operator="equal">
      <formula>"SV Qual"</formula>
    </cfRule>
    <cfRule type="cellIs" dxfId="4661" priority="1507" operator="equal">
      <formula>"Engineering"</formula>
    </cfRule>
    <cfRule type="cellIs" dxfId="4660" priority="1508" operator="equal">
      <formula>"NPE"</formula>
    </cfRule>
    <cfRule type="cellIs" dxfId="4659" priority="1509" operator="equal">
      <formula>"MDU"</formula>
    </cfRule>
    <cfRule type="cellIs" dxfId="4658" priority="1510" operator="equal">
      <formula>"Software"</formula>
    </cfRule>
  </conditionalFormatting>
  <conditionalFormatting sqref="AR639">
    <cfRule type="cellIs" dxfId="4657" priority="1516" operator="equal">
      <formula>"SV Qual"</formula>
    </cfRule>
    <cfRule type="cellIs" dxfId="4656" priority="1517" operator="equal">
      <formula>"Engineering"</formula>
    </cfRule>
    <cfRule type="cellIs" dxfId="4655" priority="1518" operator="equal">
      <formula>"NPE"</formula>
    </cfRule>
    <cfRule type="cellIs" dxfId="4654" priority="1519" operator="equal">
      <formula>"MDU"</formula>
    </cfRule>
    <cfRule type="cellIs" dxfId="4653" priority="1520" operator="equal">
      <formula>"Software"</formula>
    </cfRule>
  </conditionalFormatting>
  <conditionalFormatting sqref="AS639">
    <cfRule type="cellIs" dxfId="4652" priority="1511" operator="equal">
      <formula>"SV Qual"</formula>
    </cfRule>
    <cfRule type="cellIs" dxfId="4651" priority="1512" operator="equal">
      <formula>"Engineering"</formula>
    </cfRule>
    <cfRule type="cellIs" dxfId="4650" priority="1513" operator="equal">
      <formula>"NPE"</formula>
    </cfRule>
    <cfRule type="cellIs" dxfId="4649" priority="1514" operator="equal">
      <formula>"MDU"</formula>
    </cfRule>
    <cfRule type="cellIs" dxfId="4648" priority="1515" operator="equal">
      <formula>"Software"</formula>
    </cfRule>
  </conditionalFormatting>
  <conditionalFormatting sqref="AR640">
    <cfRule type="cellIs" dxfId="4647" priority="1501" operator="equal">
      <formula>"SV Qual"</formula>
    </cfRule>
    <cfRule type="cellIs" dxfId="4646" priority="1502" operator="equal">
      <formula>"Engineering"</formula>
    </cfRule>
    <cfRule type="cellIs" dxfId="4645" priority="1503" operator="equal">
      <formula>"NPE"</formula>
    </cfRule>
    <cfRule type="cellIs" dxfId="4644" priority="1504" operator="equal">
      <formula>"MDU"</formula>
    </cfRule>
    <cfRule type="cellIs" dxfId="4643" priority="1505" operator="equal">
      <formula>"Software"</formula>
    </cfRule>
  </conditionalFormatting>
  <conditionalFormatting sqref="AS640">
    <cfRule type="cellIs" dxfId="4642" priority="1496" operator="equal">
      <formula>"SV Qual"</formula>
    </cfRule>
    <cfRule type="cellIs" dxfId="4641" priority="1497" operator="equal">
      <formula>"Engineering"</formula>
    </cfRule>
    <cfRule type="cellIs" dxfId="4640" priority="1498" operator="equal">
      <formula>"NPE"</formula>
    </cfRule>
    <cfRule type="cellIs" dxfId="4639" priority="1499" operator="equal">
      <formula>"MDU"</formula>
    </cfRule>
    <cfRule type="cellIs" dxfId="4638" priority="1500" operator="equal">
      <formula>"Software"</formula>
    </cfRule>
  </conditionalFormatting>
  <conditionalFormatting sqref="AI398 AI419 AI330 AI332 AI400 AI338:AI339 AI440 AI444:AI448 AI452:AI454 AI456:AI457 AH481:AH482 AI247 AI45:AI54 AI211:AI223 AI209 AI299:AI325 AH451:AH453 AI275:AI281 AI56:AI66 AI201:AI207 AI490:AI496 AH523:AH525 AI249:AI271 AI127:AI169 AI225 AI463:AI464 AI240:AI244 AH466:AI468 AI68:AI72 AI227:AI237 AI450 AH544 AH537:AH539 AI171:AI180 AI38:AI43 AI183:AI199 AH182:AH271 AI283:AI297 AH274:AH426 AH563 AH1:AI37 AH565:AH571 AH575:AH576 AH573 AI437 AH428:AH449 AH504:AH519 AH546:AH553 AH555:AH561 AH455:AH464 AH611:AH617 AH629:AH635 AH637 AH642 AH644:AH646 AH651 AH654 AH650:AI650 AH638:AI638 AH619:AH626 AH38:AH180 AI74:AI125">
    <cfRule type="cellIs" dxfId="4507" priority="1296" operator="equal">
      <formula>"SV Qual"</formula>
    </cfRule>
    <cfRule type="cellIs" dxfId="4506" priority="1297" operator="equal">
      <formula>"Engineering"</formula>
    </cfRule>
    <cfRule type="cellIs" dxfId="4505" priority="1298" operator="equal">
      <formula>"NPE"</formula>
    </cfRule>
    <cfRule type="cellIs" dxfId="4504" priority="1299" operator="equal">
      <formula>"MDU"</formula>
    </cfRule>
    <cfRule type="cellIs" dxfId="4503" priority="1300" operator="equal">
      <formula>"Software"</formula>
    </cfRule>
  </conditionalFormatting>
  <conditionalFormatting sqref="AH469:AH475">
    <cfRule type="cellIs" dxfId="4492" priority="1291" operator="equal">
      <formula>"SV Qual"</formula>
    </cfRule>
    <cfRule type="cellIs" dxfId="4491" priority="1292" operator="equal">
      <formula>"Engineering"</formula>
    </cfRule>
    <cfRule type="cellIs" dxfId="4490" priority="1293" operator="equal">
      <formula>"NPE"</formula>
    </cfRule>
    <cfRule type="cellIs" dxfId="4489" priority="1294" operator="equal">
      <formula>"MDU"</formula>
    </cfRule>
    <cfRule type="cellIs" dxfId="4488" priority="1295" operator="equal">
      <formula>"Software"</formula>
    </cfRule>
  </conditionalFormatting>
  <conditionalFormatting sqref="AI469">
    <cfRule type="cellIs" dxfId="4487" priority="1286" operator="equal">
      <formula>"SV Qual"</formula>
    </cfRule>
    <cfRule type="cellIs" dxfId="4486" priority="1287" operator="equal">
      <formula>"Engineering"</formula>
    </cfRule>
    <cfRule type="cellIs" dxfId="4485" priority="1288" operator="equal">
      <formula>"NPE"</formula>
    </cfRule>
    <cfRule type="cellIs" dxfId="4484" priority="1289" operator="equal">
      <formula>"MDU"</formula>
    </cfRule>
    <cfRule type="cellIs" dxfId="4483" priority="1290" operator="equal">
      <formula>"Software"</formula>
    </cfRule>
  </conditionalFormatting>
  <conditionalFormatting sqref="AS600">
    <cfRule type="cellIs" dxfId="4482" priority="2581" operator="equal">
      <formula>"SV Qual"</formula>
    </cfRule>
    <cfRule type="cellIs" dxfId="4481" priority="2582" operator="equal">
      <formula>"Engineering"</formula>
    </cfRule>
    <cfRule type="cellIs" dxfId="4480" priority="2583" operator="equal">
      <formula>"NPE"</formula>
    </cfRule>
    <cfRule type="cellIs" dxfId="4479" priority="2584" operator="equal">
      <formula>"MDU"</formula>
    </cfRule>
    <cfRule type="cellIs" dxfId="4478" priority="2585" operator="equal">
      <formula>"Software"</formula>
    </cfRule>
  </conditionalFormatting>
  <conditionalFormatting sqref="AR600">
    <cfRule type="cellIs" dxfId="4477" priority="2576" operator="equal">
      <formula>"SV Qual"</formula>
    </cfRule>
    <cfRule type="cellIs" dxfId="4476" priority="2577" operator="equal">
      <formula>"Engineering"</formula>
    </cfRule>
    <cfRule type="cellIs" dxfId="4475" priority="2578" operator="equal">
      <formula>"NPE"</formula>
    </cfRule>
    <cfRule type="cellIs" dxfId="4474" priority="2579" operator="equal">
      <formula>"MDU"</formula>
    </cfRule>
    <cfRule type="cellIs" dxfId="4473" priority="2580" operator="equal">
      <formula>"Software"</formula>
    </cfRule>
  </conditionalFormatting>
  <conditionalFormatting sqref="AJ360:AJ362 AJ345 AJ349:AJ352 AJ364:AJ366 AJ342:AJ343 AJ354:AJ357 AJ340 AJ323:AJ338 AJ181 AJ192:AJ193 AJ197:AJ199 AJ129:AJ142 AJ184:AJ188 AJ277:AJ320 AJ118:AJ124 AJ144:AJ169 AJ399:AJ403 AJ442:AJ445 AJ234:AJ238 AJ241:AJ272 AJ172:AJ179 AJ547:AJ551 AJ1:AJ116 AJ126:AJ127 AJ436:AJ440 AJ610 AJ636 AJ638">
    <cfRule type="cellIs" dxfId="4472" priority="2571" operator="equal">
      <formula>"SV Qual"</formula>
    </cfRule>
    <cfRule type="cellIs" dxfId="4471" priority="2572" operator="equal">
      <formula>"Engineering"</formula>
    </cfRule>
    <cfRule type="cellIs" dxfId="4470" priority="2573" operator="equal">
      <formula>"NPE"</formula>
    </cfRule>
    <cfRule type="cellIs" dxfId="4469" priority="2574" operator="equal">
      <formula>"MDU"</formula>
    </cfRule>
    <cfRule type="cellIs" dxfId="4468" priority="2575" operator="equal">
      <formula>"Software"</formula>
    </cfRule>
  </conditionalFormatting>
  <conditionalFormatting sqref="AJ321">
    <cfRule type="cellIs" dxfId="4467" priority="2491" operator="equal">
      <formula>"SV Qual"</formula>
    </cfRule>
    <cfRule type="cellIs" dxfId="4466" priority="2492" operator="equal">
      <formula>"Engineering"</formula>
    </cfRule>
    <cfRule type="cellIs" dxfId="4465" priority="2493" operator="equal">
      <formula>"NPE"</formula>
    </cfRule>
    <cfRule type="cellIs" dxfId="4464" priority="2494" operator="equal">
      <formula>"MDU"</formula>
    </cfRule>
    <cfRule type="cellIs" dxfId="4463" priority="2495" operator="equal">
      <formula>"Software"</formula>
    </cfRule>
  </conditionalFormatting>
  <conditionalFormatting sqref="AJ189:AJ191">
    <cfRule type="cellIs" dxfId="4462" priority="2481" operator="equal">
      <formula>"SV Qual"</formula>
    </cfRule>
    <cfRule type="cellIs" dxfId="4461" priority="2482" operator="equal">
      <formula>"Engineering"</formula>
    </cfRule>
    <cfRule type="cellIs" dxfId="4460" priority="2483" operator="equal">
      <formula>"NPE"</formula>
    </cfRule>
    <cfRule type="cellIs" dxfId="4459" priority="2484" operator="equal">
      <formula>"MDU"</formula>
    </cfRule>
    <cfRule type="cellIs" dxfId="4458" priority="2485" operator="equal">
      <formula>"Software"</formula>
    </cfRule>
  </conditionalFormatting>
  <conditionalFormatting sqref="AJ201">
    <cfRule type="cellIs" dxfId="4457" priority="2476" operator="equal">
      <formula>"SV Qual"</formula>
    </cfRule>
    <cfRule type="cellIs" dxfId="4456" priority="2477" operator="equal">
      <formula>"Engineering"</formula>
    </cfRule>
    <cfRule type="cellIs" dxfId="4455" priority="2478" operator="equal">
      <formula>"NPE"</formula>
    </cfRule>
    <cfRule type="cellIs" dxfId="4454" priority="2479" operator="equal">
      <formula>"MDU"</formula>
    </cfRule>
    <cfRule type="cellIs" dxfId="4453" priority="2480" operator="equal">
      <formula>"Software"</formula>
    </cfRule>
  </conditionalFormatting>
  <conditionalFormatting sqref="AJ180">
    <cfRule type="cellIs" dxfId="4452" priority="2486" operator="equal">
      <formula>"SV Qual"</formula>
    </cfRule>
    <cfRule type="cellIs" dxfId="4451" priority="2487" operator="equal">
      <formula>"Engineering"</formula>
    </cfRule>
    <cfRule type="cellIs" dxfId="4450" priority="2488" operator="equal">
      <formula>"NPE"</formula>
    </cfRule>
    <cfRule type="cellIs" dxfId="4449" priority="2489" operator="equal">
      <formula>"MDU"</formula>
    </cfRule>
    <cfRule type="cellIs" dxfId="4448" priority="2490" operator="equal">
      <formula>"Software"</formula>
    </cfRule>
  </conditionalFormatting>
  <conditionalFormatting sqref="AJ194:AJ195">
    <cfRule type="cellIs" dxfId="4447" priority="2471" operator="equal">
      <formula>"SV Qual"</formula>
    </cfRule>
    <cfRule type="cellIs" dxfId="4446" priority="2472" operator="equal">
      <formula>"Engineering"</formula>
    </cfRule>
    <cfRule type="cellIs" dxfId="4445" priority="2473" operator="equal">
      <formula>"NPE"</formula>
    </cfRule>
    <cfRule type="cellIs" dxfId="4444" priority="2474" operator="equal">
      <formula>"MDU"</formula>
    </cfRule>
    <cfRule type="cellIs" dxfId="4443" priority="2475" operator="equal">
      <formula>"Software"</formula>
    </cfRule>
  </conditionalFormatting>
  <conditionalFormatting sqref="AJ196">
    <cfRule type="cellIs" dxfId="4442" priority="2466" operator="equal">
      <formula>"SV Qual"</formula>
    </cfRule>
    <cfRule type="cellIs" dxfId="4441" priority="2467" operator="equal">
      <formula>"Engineering"</formula>
    </cfRule>
    <cfRule type="cellIs" dxfId="4440" priority="2468" operator="equal">
      <formula>"NPE"</formula>
    </cfRule>
    <cfRule type="cellIs" dxfId="4439" priority="2469" operator="equal">
      <formula>"MDU"</formula>
    </cfRule>
    <cfRule type="cellIs" dxfId="4438" priority="2470" operator="equal">
      <formula>"Software"</formula>
    </cfRule>
  </conditionalFormatting>
  <conditionalFormatting sqref="AJ322">
    <cfRule type="cellIs" dxfId="4437" priority="2446" operator="equal">
      <formula>"SV Qual"</formula>
    </cfRule>
    <cfRule type="cellIs" dxfId="4436" priority="2447" operator="equal">
      <formula>"Engineering"</formula>
    </cfRule>
    <cfRule type="cellIs" dxfId="4435" priority="2448" operator="equal">
      <formula>"NPE"</formula>
    </cfRule>
    <cfRule type="cellIs" dxfId="4434" priority="2449" operator="equal">
      <formula>"MDU"</formula>
    </cfRule>
    <cfRule type="cellIs" dxfId="4433" priority="2450" operator="equal">
      <formula>"Software"</formula>
    </cfRule>
  </conditionalFormatting>
  <conditionalFormatting sqref="AJ200">
    <cfRule type="cellIs" dxfId="4432" priority="2461" operator="equal">
      <formula>"SV Qual"</formula>
    </cfRule>
    <cfRule type="cellIs" dxfId="4431" priority="2462" operator="equal">
      <formula>"Engineering"</formula>
    </cfRule>
    <cfRule type="cellIs" dxfId="4430" priority="2463" operator="equal">
      <formula>"NPE"</formula>
    </cfRule>
    <cfRule type="cellIs" dxfId="4429" priority="2464" operator="equal">
      <formula>"MDU"</formula>
    </cfRule>
    <cfRule type="cellIs" dxfId="4428" priority="2465" operator="equal">
      <formula>"Software"</formula>
    </cfRule>
  </conditionalFormatting>
  <conditionalFormatting sqref="AJ228">
    <cfRule type="cellIs" dxfId="4427" priority="2456" operator="equal">
      <formula>"SV Qual"</formula>
    </cfRule>
    <cfRule type="cellIs" dxfId="4426" priority="2457" operator="equal">
      <formula>"Engineering"</formula>
    </cfRule>
    <cfRule type="cellIs" dxfId="4425" priority="2458" operator="equal">
      <formula>"NPE"</formula>
    </cfRule>
    <cfRule type="cellIs" dxfId="4424" priority="2459" operator="equal">
      <formula>"MDU"</formula>
    </cfRule>
    <cfRule type="cellIs" dxfId="4423" priority="2460" operator="equal">
      <formula>"Software"</formula>
    </cfRule>
  </conditionalFormatting>
  <conditionalFormatting sqref="AJ231">
    <cfRule type="cellIs" dxfId="4422" priority="2451" operator="equal">
      <formula>"SV Qual"</formula>
    </cfRule>
    <cfRule type="cellIs" dxfId="4421" priority="2452" operator="equal">
      <formula>"Engineering"</formula>
    </cfRule>
    <cfRule type="cellIs" dxfId="4420" priority="2453" operator="equal">
      <formula>"NPE"</formula>
    </cfRule>
    <cfRule type="cellIs" dxfId="4419" priority="2454" operator="equal">
      <formula>"MDU"</formula>
    </cfRule>
    <cfRule type="cellIs" dxfId="4418" priority="2455" operator="equal">
      <formula>"Software"</formula>
    </cfRule>
  </conditionalFormatting>
  <conditionalFormatting sqref="AJ341">
    <cfRule type="cellIs" dxfId="4417" priority="2441" operator="equal">
      <formula>"SV Qual"</formula>
    </cfRule>
    <cfRule type="cellIs" dxfId="4416" priority="2442" operator="equal">
      <formula>"Engineering"</formula>
    </cfRule>
    <cfRule type="cellIs" dxfId="4415" priority="2443" operator="equal">
      <formula>"NPE"</formula>
    </cfRule>
    <cfRule type="cellIs" dxfId="4414" priority="2444" operator="equal">
      <formula>"MDU"</formula>
    </cfRule>
    <cfRule type="cellIs" dxfId="4413" priority="2445" operator="equal">
      <formula>"Software"</formula>
    </cfRule>
  </conditionalFormatting>
  <conditionalFormatting sqref="AJ348">
    <cfRule type="cellIs" dxfId="4412" priority="2436" operator="equal">
      <formula>"SV Qual"</formula>
    </cfRule>
    <cfRule type="cellIs" dxfId="4411" priority="2437" operator="equal">
      <formula>"Engineering"</formula>
    </cfRule>
    <cfRule type="cellIs" dxfId="4410" priority="2438" operator="equal">
      <formula>"NPE"</formula>
    </cfRule>
    <cfRule type="cellIs" dxfId="4409" priority="2439" operator="equal">
      <formula>"MDU"</formula>
    </cfRule>
    <cfRule type="cellIs" dxfId="4408" priority="2440" operator="equal">
      <formula>"Software"</formula>
    </cfRule>
  </conditionalFormatting>
  <conditionalFormatting sqref="AJ125">
    <cfRule type="cellIs" dxfId="4407" priority="2431" operator="equal">
      <formula>"SV Qual"</formula>
    </cfRule>
    <cfRule type="cellIs" dxfId="4406" priority="2432" operator="equal">
      <formula>"Engineering"</formula>
    </cfRule>
    <cfRule type="cellIs" dxfId="4405" priority="2433" operator="equal">
      <formula>"NPE"</formula>
    </cfRule>
    <cfRule type="cellIs" dxfId="4404" priority="2434" operator="equal">
      <formula>"MDU"</formula>
    </cfRule>
    <cfRule type="cellIs" dxfId="4403" priority="2435" operator="equal">
      <formula>"Software"</formula>
    </cfRule>
  </conditionalFormatting>
  <conditionalFormatting sqref="AJ128">
    <cfRule type="cellIs" dxfId="4402" priority="2426" operator="equal">
      <formula>"SV Qual"</formula>
    </cfRule>
    <cfRule type="cellIs" dxfId="4401" priority="2427" operator="equal">
      <formula>"Engineering"</formula>
    </cfRule>
    <cfRule type="cellIs" dxfId="4400" priority="2428" operator="equal">
      <formula>"NPE"</formula>
    </cfRule>
    <cfRule type="cellIs" dxfId="4399" priority="2429" operator="equal">
      <formula>"MDU"</formula>
    </cfRule>
    <cfRule type="cellIs" dxfId="4398" priority="2430" operator="equal">
      <formula>"Software"</formula>
    </cfRule>
  </conditionalFormatting>
  <conditionalFormatting sqref="AJ143">
    <cfRule type="cellIs" dxfId="4397" priority="2421" operator="equal">
      <formula>"SV Qual"</formula>
    </cfRule>
    <cfRule type="cellIs" dxfId="4396" priority="2422" operator="equal">
      <formula>"Engineering"</formula>
    </cfRule>
    <cfRule type="cellIs" dxfId="4395" priority="2423" operator="equal">
      <formula>"NPE"</formula>
    </cfRule>
    <cfRule type="cellIs" dxfId="4394" priority="2424" operator="equal">
      <formula>"MDU"</formula>
    </cfRule>
    <cfRule type="cellIs" dxfId="4393" priority="2425" operator="equal">
      <formula>"Software"</formula>
    </cfRule>
  </conditionalFormatting>
  <conditionalFormatting sqref="AJ117">
    <cfRule type="cellIs" dxfId="4392" priority="2396" operator="equal">
      <formula>"SV Qual"</formula>
    </cfRule>
    <cfRule type="cellIs" dxfId="4391" priority="2397" operator="equal">
      <formula>"Engineering"</formula>
    </cfRule>
    <cfRule type="cellIs" dxfId="4390" priority="2398" operator="equal">
      <formula>"NPE"</formula>
    </cfRule>
    <cfRule type="cellIs" dxfId="4389" priority="2399" operator="equal">
      <formula>"MDU"</formula>
    </cfRule>
    <cfRule type="cellIs" dxfId="4388" priority="2400" operator="equal">
      <formula>"Software"</formula>
    </cfRule>
  </conditionalFormatting>
  <conditionalFormatting sqref="AJ233">
    <cfRule type="cellIs" dxfId="4387" priority="2406" operator="equal">
      <formula>"SV Qual"</formula>
    </cfRule>
    <cfRule type="cellIs" dxfId="4386" priority="2407" operator="equal">
      <formula>"Engineering"</formula>
    </cfRule>
    <cfRule type="cellIs" dxfId="4385" priority="2408" operator="equal">
      <formula>"NPE"</formula>
    </cfRule>
    <cfRule type="cellIs" dxfId="4384" priority="2409" operator="equal">
      <formula>"MDU"</formula>
    </cfRule>
    <cfRule type="cellIs" dxfId="4383" priority="2410" operator="equal">
      <formula>"Software"</formula>
    </cfRule>
  </conditionalFormatting>
  <conditionalFormatting sqref="AJ372">
    <cfRule type="cellIs" dxfId="4382" priority="2401" operator="equal">
      <formula>"SV Qual"</formula>
    </cfRule>
    <cfRule type="cellIs" dxfId="4381" priority="2402" operator="equal">
      <formula>"Engineering"</formula>
    </cfRule>
    <cfRule type="cellIs" dxfId="4380" priority="2403" operator="equal">
      <formula>"NPE"</formula>
    </cfRule>
    <cfRule type="cellIs" dxfId="4379" priority="2404" operator="equal">
      <formula>"MDU"</formula>
    </cfRule>
    <cfRule type="cellIs" dxfId="4378" priority="2405" operator="equal">
      <formula>"Software"</formula>
    </cfRule>
  </conditionalFormatting>
  <conditionalFormatting sqref="AJ441">
    <cfRule type="cellIs" dxfId="4377" priority="2416" operator="equal">
      <formula>"SV Qual"</formula>
    </cfRule>
    <cfRule type="cellIs" dxfId="4376" priority="2417" operator="equal">
      <formula>"Engineering"</formula>
    </cfRule>
    <cfRule type="cellIs" dxfId="4375" priority="2418" operator="equal">
      <formula>"NPE"</formula>
    </cfRule>
    <cfRule type="cellIs" dxfId="4374" priority="2419" operator="equal">
      <formula>"MDU"</formula>
    </cfRule>
    <cfRule type="cellIs" dxfId="4373" priority="2420" operator="equal">
      <formula>"Software"</formula>
    </cfRule>
  </conditionalFormatting>
  <conditionalFormatting sqref="AJ475">
    <cfRule type="cellIs" dxfId="4372" priority="2411" operator="equal">
      <formula>"SV Qual"</formula>
    </cfRule>
    <cfRule type="cellIs" dxfId="4371" priority="2412" operator="equal">
      <formula>"Engineering"</formula>
    </cfRule>
    <cfRule type="cellIs" dxfId="4370" priority="2413" operator="equal">
      <formula>"NPE"</formula>
    </cfRule>
    <cfRule type="cellIs" dxfId="4369" priority="2414" operator="equal">
      <formula>"MDU"</formula>
    </cfRule>
    <cfRule type="cellIs" dxfId="4368" priority="2415" operator="equal">
      <formula>"Software"</formula>
    </cfRule>
  </conditionalFormatting>
  <conditionalFormatting sqref="AJ170">
    <cfRule type="cellIs" dxfId="4367" priority="2391" operator="equal">
      <formula>"SV Qual"</formula>
    </cfRule>
    <cfRule type="cellIs" dxfId="4366" priority="2392" operator="equal">
      <formula>"Engineering"</formula>
    </cfRule>
    <cfRule type="cellIs" dxfId="4365" priority="2393" operator="equal">
      <formula>"NPE"</formula>
    </cfRule>
    <cfRule type="cellIs" dxfId="4364" priority="2394" operator="equal">
      <formula>"MDU"</formula>
    </cfRule>
    <cfRule type="cellIs" dxfId="4363" priority="2395" operator="equal">
      <formula>"Software"</formula>
    </cfRule>
  </conditionalFormatting>
  <conditionalFormatting sqref="AJ202:AJ227 AJ229:AJ230 AJ232">
    <cfRule type="cellIs" dxfId="4362" priority="2566" operator="equal">
      <formula>"SV Qual"</formula>
    </cfRule>
    <cfRule type="cellIs" dxfId="4361" priority="2567" operator="equal">
      <formula>"Engineering"</formula>
    </cfRule>
    <cfRule type="cellIs" dxfId="4360" priority="2568" operator="equal">
      <formula>"NPE"</formula>
    </cfRule>
    <cfRule type="cellIs" dxfId="4359" priority="2569" operator="equal">
      <formula>"MDU"</formula>
    </cfRule>
    <cfRule type="cellIs" dxfId="4358" priority="2570" operator="equal">
      <formula>"Software"</formula>
    </cfRule>
  </conditionalFormatting>
  <conditionalFormatting sqref="AJ369 AJ414 AJ417 AJ421 AJ429 AJ431">
    <cfRule type="cellIs" dxfId="4357" priority="2561" operator="equal">
      <formula>"SV Qual"</formula>
    </cfRule>
    <cfRule type="cellIs" dxfId="4356" priority="2562" operator="equal">
      <formula>"Engineering"</formula>
    </cfRule>
    <cfRule type="cellIs" dxfId="4355" priority="2563" operator="equal">
      <formula>"NPE"</formula>
    </cfRule>
    <cfRule type="cellIs" dxfId="4354" priority="2564" operator="equal">
      <formula>"MDU"</formula>
    </cfRule>
    <cfRule type="cellIs" dxfId="4353" priority="2565" operator="equal">
      <formula>"Software"</formula>
    </cfRule>
  </conditionalFormatting>
  <conditionalFormatting sqref="AJ418 AJ425 AJ432:AJ434 AJ370 AJ382:AJ397 AJ405:AJ408 AJ410:AJ411 AJ373:AJ380">
    <cfRule type="cellIs" dxfId="4352" priority="2556" operator="equal">
      <formula>"SV Qual"</formula>
    </cfRule>
    <cfRule type="cellIs" dxfId="4351" priority="2557" operator="equal">
      <formula>"Engineering"</formula>
    </cfRule>
    <cfRule type="cellIs" dxfId="4350" priority="2558" operator="equal">
      <formula>"NPE"</formula>
    </cfRule>
    <cfRule type="cellIs" dxfId="4349" priority="2559" operator="equal">
      <formula>"MDU"</formula>
    </cfRule>
    <cfRule type="cellIs" dxfId="4348" priority="2560" operator="equal">
      <formula>"Software"</formula>
    </cfRule>
  </conditionalFormatting>
  <conditionalFormatting sqref="AJ409">
    <cfRule type="cellIs" dxfId="4347" priority="2551" operator="equal">
      <formula>"SV Qual"</formula>
    </cfRule>
    <cfRule type="cellIs" dxfId="4346" priority="2552" operator="equal">
      <formula>"Engineering"</formula>
    </cfRule>
    <cfRule type="cellIs" dxfId="4345" priority="2553" operator="equal">
      <formula>"NPE"</formula>
    </cfRule>
    <cfRule type="cellIs" dxfId="4344" priority="2554" operator="equal">
      <formula>"MDU"</formula>
    </cfRule>
    <cfRule type="cellIs" dxfId="4343" priority="2555" operator="equal">
      <formula>"Software"</formula>
    </cfRule>
  </conditionalFormatting>
  <conditionalFormatting sqref="AJ381">
    <cfRule type="cellIs" dxfId="4342" priority="2546" operator="equal">
      <formula>"SV Qual"</formula>
    </cfRule>
    <cfRule type="cellIs" dxfId="4341" priority="2547" operator="equal">
      <formula>"Engineering"</formula>
    </cfRule>
    <cfRule type="cellIs" dxfId="4340" priority="2548" operator="equal">
      <formula>"NPE"</formula>
    </cfRule>
    <cfRule type="cellIs" dxfId="4339" priority="2549" operator="equal">
      <formula>"MDU"</formula>
    </cfRule>
    <cfRule type="cellIs" dxfId="4338" priority="2550" operator="equal">
      <formula>"Software"</formula>
    </cfRule>
  </conditionalFormatting>
  <conditionalFormatting sqref="AJ398">
    <cfRule type="cellIs" dxfId="4337" priority="2541" operator="equal">
      <formula>"SV Qual"</formula>
    </cfRule>
    <cfRule type="cellIs" dxfId="4336" priority="2542" operator="equal">
      <formula>"Engineering"</formula>
    </cfRule>
    <cfRule type="cellIs" dxfId="4335" priority="2543" operator="equal">
      <formula>"NPE"</formula>
    </cfRule>
    <cfRule type="cellIs" dxfId="4334" priority="2544" operator="equal">
      <formula>"MDU"</formula>
    </cfRule>
    <cfRule type="cellIs" dxfId="4333" priority="2545" operator="equal">
      <formula>"Software"</formula>
    </cfRule>
  </conditionalFormatting>
  <conditionalFormatting sqref="AJ404">
    <cfRule type="cellIs" dxfId="4332" priority="2536" operator="equal">
      <formula>"SV Qual"</formula>
    </cfRule>
    <cfRule type="cellIs" dxfId="4331" priority="2537" operator="equal">
      <formula>"Engineering"</formula>
    </cfRule>
    <cfRule type="cellIs" dxfId="4330" priority="2538" operator="equal">
      <formula>"NPE"</formula>
    </cfRule>
    <cfRule type="cellIs" dxfId="4329" priority="2539" operator="equal">
      <formula>"MDU"</formula>
    </cfRule>
    <cfRule type="cellIs" dxfId="4328" priority="2540" operator="equal">
      <formula>"Software"</formula>
    </cfRule>
  </conditionalFormatting>
  <conditionalFormatting sqref="AJ412">
    <cfRule type="cellIs" dxfId="4327" priority="2531" operator="equal">
      <formula>"SV Qual"</formula>
    </cfRule>
    <cfRule type="cellIs" dxfId="4326" priority="2532" operator="equal">
      <formula>"Engineering"</formula>
    </cfRule>
    <cfRule type="cellIs" dxfId="4325" priority="2533" operator="equal">
      <formula>"NPE"</formula>
    </cfRule>
    <cfRule type="cellIs" dxfId="4324" priority="2534" operator="equal">
      <formula>"MDU"</formula>
    </cfRule>
    <cfRule type="cellIs" dxfId="4323" priority="2535" operator="equal">
      <formula>"Software"</formula>
    </cfRule>
  </conditionalFormatting>
  <conditionalFormatting sqref="AJ413">
    <cfRule type="cellIs" dxfId="4322" priority="2526" operator="equal">
      <formula>"SV Qual"</formula>
    </cfRule>
    <cfRule type="cellIs" dxfId="4321" priority="2527" operator="equal">
      <formula>"Engineering"</formula>
    </cfRule>
    <cfRule type="cellIs" dxfId="4320" priority="2528" operator="equal">
      <formula>"NPE"</formula>
    </cfRule>
    <cfRule type="cellIs" dxfId="4319" priority="2529" operator="equal">
      <formula>"MDU"</formula>
    </cfRule>
    <cfRule type="cellIs" dxfId="4318" priority="2530" operator="equal">
      <formula>"Software"</formula>
    </cfRule>
  </conditionalFormatting>
  <conditionalFormatting sqref="AJ415">
    <cfRule type="cellIs" dxfId="4317" priority="2521" operator="equal">
      <formula>"SV Qual"</formula>
    </cfRule>
    <cfRule type="cellIs" dxfId="4316" priority="2522" operator="equal">
      <formula>"Engineering"</formula>
    </cfRule>
    <cfRule type="cellIs" dxfId="4315" priority="2523" operator="equal">
      <formula>"NPE"</formula>
    </cfRule>
    <cfRule type="cellIs" dxfId="4314" priority="2524" operator="equal">
      <formula>"MDU"</formula>
    </cfRule>
    <cfRule type="cellIs" dxfId="4313" priority="2525" operator="equal">
      <formula>"Software"</formula>
    </cfRule>
  </conditionalFormatting>
  <conditionalFormatting sqref="AJ423">
    <cfRule type="cellIs" dxfId="4312" priority="2516" operator="equal">
      <formula>"SV Qual"</formula>
    </cfRule>
    <cfRule type="cellIs" dxfId="4311" priority="2517" operator="equal">
      <formula>"Engineering"</formula>
    </cfRule>
    <cfRule type="cellIs" dxfId="4310" priority="2518" operator="equal">
      <formula>"NPE"</formula>
    </cfRule>
    <cfRule type="cellIs" dxfId="4309" priority="2519" operator="equal">
      <formula>"MDU"</formula>
    </cfRule>
    <cfRule type="cellIs" dxfId="4308" priority="2520" operator="equal">
      <formula>"Software"</formula>
    </cfRule>
  </conditionalFormatting>
  <conditionalFormatting sqref="AJ424">
    <cfRule type="cellIs" dxfId="4307" priority="2511" operator="equal">
      <formula>"SV Qual"</formula>
    </cfRule>
    <cfRule type="cellIs" dxfId="4306" priority="2512" operator="equal">
      <formula>"Engineering"</formula>
    </cfRule>
    <cfRule type="cellIs" dxfId="4305" priority="2513" operator="equal">
      <formula>"NPE"</formula>
    </cfRule>
    <cfRule type="cellIs" dxfId="4304" priority="2514" operator="equal">
      <formula>"MDU"</formula>
    </cfRule>
    <cfRule type="cellIs" dxfId="4303" priority="2515" operator="equal">
      <formula>"Software"</formula>
    </cfRule>
  </conditionalFormatting>
  <conditionalFormatting sqref="AJ427">
    <cfRule type="cellIs" dxfId="4302" priority="2506" operator="equal">
      <formula>"SV Qual"</formula>
    </cfRule>
    <cfRule type="cellIs" dxfId="4301" priority="2507" operator="equal">
      <formula>"Engineering"</formula>
    </cfRule>
    <cfRule type="cellIs" dxfId="4300" priority="2508" operator="equal">
      <formula>"NPE"</formula>
    </cfRule>
    <cfRule type="cellIs" dxfId="4299" priority="2509" operator="equal">
      <formula>"MDU"</formula>
    </cfRule>
    <cfRule type="cellIs" dxfId="4298" priority="2510" operator="equal">
      <formula>"Software"</formula>
    </cfRule>
  </conditionalFormatting>
  <conditionalFormatting sqref="AJ430">
    <cfRule type="cellIs" dxfId="4297" priority="2501" operator="equal">
      <formula>"SV Qual"</formula>
    </cfRule>
    <cfRule type="cellIs" dxfId="4296" priority="2502" operator="equal">
      <formula>"Engineering"</formula>
    </cfRule>
    <cfRule type="cellIs" dxfId="4295" priority="2503" operator="equal">
      <formula>"NPE"</formula>
    </cfRule>
    <cfRule type="cellIs" dxfId="4294" priority="2504" operator="equal">
      <formula>"MDU"</formula>
    </cfRule>
    <cfRule type="cellIs" dxfId="4293" priority="2505" operator="equal">
      <formula>"Software"</formula>
    </cfRule>
  </conditionalFormatting>
  <conditionalFormatting sqref="AJ435">
    <cfRule type="cellIs" dxfId="4292" priority="2496" operator="equal">
      <formula>"SV Qual"</formula>
    </cfRule>
    <cfRule type="cellIs" dxfId="4291" priority="2497" operator="equal">
      <formula>"Engineering"</formula>
    </cfRule>
    <cfRule type="cellIs" dxfId="4290" priority="2498" operator="equal">
      <formula>"NPE"</formula>
    </cfRule>
    <cfRule type="cellIs" dxfId="4289" priority="2499" operator="equal">
      <formula>"MDU"</formula>
    </cfRule>
    <cfRule type="cellIs" dxfId="4288" priority="2500" operator="equal">
      <formula>"Software"</formula>
    </cfRule>
  </conditionalFormatting>
  <conditionalFormatting sqref="AJ171">
    <cfRule type="cellIs" dxfId="4287" priority="2386" operator="equal">
      <formula>"SV Qual"</formula>
    </cfRule>
    <cfRule type="cellIs" dxfId="4286" priority="2387" operator="equal">
      <formula>"Engineering"</formula>
    </cfRule>
    <cfRule type="cellIs" dxfId="4285" priority="2388" operator="equal">
      <formula>"NPE"</formula>
    </cfRule>
    <cfRule type="cellIs" dxfId="4284" priority="2389" operator="equal">
      <formula>"MDU"</formula>
    </cfRule>
    <cfRule type="cellIs" dxfId="4283" priority="2390" operator="equal">
      <formula>"Software"</formula>
    </cfRule>
  </conditionalFormatting>
  <conditionalFormatting sqref="AJ274">
    <cfRule type="cellIs" dxfId="4282" priority="2366" operator="equal">
      <formula>"SV Qual"</formula>
    </cfRule>
    <cfRule type="cellIs" dxfId="4281" priority="2367" operator="equal">
      <formula>"Engineering"</formula>
    </cfRule>
    <cfRule type="cellIs" dxfId="4280" priority="2368" operator="equal">
      <formula>"NPE"</formula>
    </cfRule>
    <cfRule type="cellIs" dxfId="4279" priority="2369" operator="equal">
      <formula>"MDU"</formula>
    </cfRule>
    <cfRule type="cellIs" dxfId="4278" priority="2370" operator="equal">
      <formula>"Software"</formula>
    </cfRule>
  </conditionalFormatting>
  <conditionalFormatting sqref="AJ275">
    <cfRule type="cellIs" dxfId="4277" priority="2376" operator="equal">
      <formula>"SV Qual"</formula>
    </cfRule>
    <cfRule type="cellIs" dxfId="4276" priority="2377" operator="equal">
      <formula>"Engineering"</formula>
    </cfRule>
    <cfRule type="cellIs" dxfId="4275" priority="2378" operator="equal">
      <formula>"NPE"</formula>
    </cfRule>
    <cfRule type="cellIs" dxfId="4274" priority="2379" operator="equal">
      <formula>"MDU"</formula>
    </cfRule>
    <cfRule type="cellIs" dxfId="4273" priority="2380" operator="equal">
      <formula>"Software"</formula>
    </cfRule>
  </conditionalFormatting>
  <conditionalFormatting sqref="AJ276">
    <cfRule type="cellIs" dxfId="4272" priority="2381" operator="equal">
      <formula>"SV Qual"</formula>
    </cfRule>
    <cfRule type="cellIs" dxfId="4271" priority="2382" operator="equal">
      <formula>"Engineering"</formula>
    </cfRule>
    <cfRule type="cellIs" dxfId="4270" priority="2383" operator="equal">
      <formula>"NPE"</formula>
    </cfRule>
    <cfRule type="cellIs" dxfId="4269" priority="2384" operator="equal">
      <formula>"MDU"</formula>
    </cfRule>
    <cfRule type="cellIs" dxfId="4268" priority="2385" operator="equal">
      <formula>"Software"</formula>
    </cfRule>
  </conditionalFormatting>
  <conditionalFormatting sqref="AJ273">
    <cfRule type="cellIs" dxfId="4267" priority="2371" operator="equal">
      <formula>"SV Qual"</formula>
    </cfRule>
    <cfRule type="cellIs" dxfId="4266" priority="2372" operator="equal">
      <formula>"Engineering"</formula>
    </cfRule>
    <cfRule type="cellIs" dxfId="4265" priority="2373" operator="equal">
      <formula>"NPE"</formula>
    </cfRule>
    <cfRule type="cellIs" dxfId="4264" priority="2374" operator="equal">
      <formula>"MDU"</formula>
    </cfRule>
    <cfRule type="cellIs" dxfId="4263" priority="2375" operator="equal">
      <formula>"Software"</formula>
    </cfRule>
  </conditionalFormatting>
  <conditionalFormatting sqref="AJ183">
    <cfRule type="cellIs" dxfId="4262" priority="2361" operator="equal">
      <formula>"SV Qual"</formula>
    </cfRule>
    <cfRule type="cellIs" dxfId="4261" priority="2362" operator="equal">
      <formula>"Engineering"</formula>
    </cfRule>
    <cfRule type="cellIs" dxfId="4260" priority="2363" operator="equal">
      <formula>"NPE"</formula>
    </cfRule>
    <cfRule type="cellIs" dxfId="4259" priority="2364" operator="equal">
      <formula>"MDU"</formula>
    </cfRule>
    <cfRule type="cellIs" dxfId="4258" priority="2365" operator="equal">
      <formula>"Software"</formula>
    </cfRule>
  </conditionalFormatting>
  <conditionalFormatting sqref="AJ538">
    <cfRule type="cellIs" dxfId="4247" priority="2336" operator="equal">
      <formula>"SV Qual"</formula>
    </cfRule>
    <cfRule type="cellIs" dxfId="4246" priority="2337" operator="equal">
      <formula>"Engineering"</formula>
    </cfRule>
    <cfRule type="cellIs" dxfId="4245" priority="2338" operator="equal">
      <formula>"NPE"</formula>
    </cfRule>
    <cfRule type="cellIs" dxfId="4244" priority="2339" operator="equal">
      <formula>"MDU"</formula>
    </cfRule>
    <cfRule type="cellIs" dxfId="4243" priority="2340" operator="equal">
      <formula>"Software"</formula>
    </cfRule>
  </conditionalFormatting>
  <conditionalFormatting sqref="AJ541">
    <cfRule type="cellIs" dxfId="4242" priority="2351" operator="equal">
      <formula>"SV Qual"</formula>
    </cfRule>
    <cfRule type="cellIs" dxfId="4241" priority="2352" operator="equal">
      <formula>"Engineering"</formula>
    </cfRule>
    <cfRule type="cellIs" dxfId="4240" priority="2353" operator="equal">
      <formula>"NPE"</formula>
    </cfRule>
    <cfRule type="cellIs" dxfId="4239" priority="2354" operator="equal">
      <formula>"MDU"</formula>
    </cfRule>
    <cfRule type="cellIs" dxfId="4238" priority="2355" operator="equal">
      <formula>"Software"</formula>
    </cfRule>
  </conditionalFormatting>
  <conditionalFormatting sqref="AJ540">
    <cfRule type="cellIs" dxfId="4237" priority="2346" operator="equal">
      <formula>"SV Qual"</formula>
    </cfRule>
    <cfRule type="cellIs" dxfId="4236" priority="2347" operator="equal">
      <formula>"Engineering"</formula>
    </cfRule>
    <cfRule type="cellIs" dxfId="4235" priority="2348" operator="equal">
      <formula>"NPE"</formula>
    </cfRule>
    <cfRule type="cellIs" dxfId="4234" priority="2349" operator="equal">
      <formula>"MDU"</formula>
    </cfRule>
    <cfRule type="cellIs" dxfId="4233" priority="2350" operator="equal">
      <formula>"Software"</formula>
    </cfRule>
  </conditionalFormatting>
  <conditionalFormatting sqref="AJ543">
    <cfRule type="cellIs" dxfId="4232" priority="2341" operator="equal">
      <formula>"SV Qual"</formula>
    </cfRule>
    <cfRule type="cellIs" dxfId="4231" priority="2342" operator="equal">
      <formula>"Engineering"</formula>
    </cfRule>
    <cfRule type="cellIs" dxfId="4230" priority="2343" operator="equal">
      <formula>"NPE"</formula>
    </cfRule>
    <cfRule type="cellIs" dxfId="4229" priority="2344" operator="equal">
      <formula>"MDU"</formula>
    </cfRule>
    <cfRule type="cellIs" dxfId="4228" priority="2345" operator="equal">
      <formula>"Software"</formula>
    </cfRule>
  </conditionalFormatting>
  <conditionalFormatting sqref="AJ542">
    <cfRule type="cellIs" dxfId="4227" priority="2326" operator="equal">
      <formula>"SV Qual"</formula>
    </cfRule>
    <cfRule type="cellIs" dxfId="4226" priority="2327" operator="equal">
      <formula>"Engineering"</formula>
    </cfRule>
    <cfRule type="cellIs" dxfId="4225" priority="2328" operator="equal">
      <formula>"NPE"</formula>
    </cfRule>
    <cfRule type="cellIs" dxfId="4224" priority="2329" operator="equal">
      <formula>"MDU"</formula>
    </cfRule>
    <cfRule type="cellIs" dxfId="4223" priority="2330" operator="equal">
      <formula>"Software"</formula>
    </cfRule>
  </conditionalFormatting>
  <conditionalFormatting sqref="AJ539">
    <cfRule type="cellIs" dxfId="4212" priority="2331" operator="equal">
      <formula>"SV Qual"</formula>
    </cfRule>
    <cfRule type="cellIs" dxfId="4211" priority="2332" operator="equal">
      <formula>"Engineering"</formula>
    </cfRule>
    <cfRule type="cellIs" dxfId="4210" priority="2333" operator="equal">
      <formula>"NPE"</formula>
    </cfRule>
    <cfRule type="cellIs" dxfId="4209" priority="2334" operator="equal">
      <formula>"MDU"</formula>
    </cfRule>
    <cfRule type="cellIs" dxfId="4208" priority="2335" operator="equal">
      <formula>"Software"</formula>
    </cfRule>
  </conditionalFormatting>
  <conditionalFormatting sqref="AJ536:AJ537">
    <cfRule type="cellIs" dxfId="4207" priority="2356" operator="equal">
      <formula>"SV Qual"</formula>
    </cfRule>
    <cfRule type="cellIs" dxfId="4206" priority="2357" operator="equal">
      <formula>"Engineering"</formula>
    </cfRule>
    <cfRule type="cellIs" dxfId="4205" priority="2358" operator="equal">
      <formula>"NPE"</formula>
    </cfRule>
    <cfRule type="cellIs" dxfId="4204" priority="2359" operator="equal">
      <formula>"MDU"</formula>
    </cfRule>
    <cfRule type="cellIs" dxfId="4203" priority="2360" operator="equal">
      <formula>"Software"</formula>
    </cfRule>
  </conditionalFormatting>
  <conditionalFormatting sqref="AH582">
    <cfRule type="cellIs" dxfId="3812" priority="611" operator="equal">
      <formula>"SV Qual"</formula>
    </cfRule>
    <cfRule type="cellIs" dxfId="3811" priority="612" operator="equal">
      <formula>"Engineering"</formula>
    </cfRule>
    <cfRule type="cellIs" dxfId="3810" priority="613" operator="equal">
      <formula>"NPE"</formula>
    </cfRule>
    <cfRule type="cellIs" dxfId="3809" priority="614" operator="equal">
      <formula>"MDU"</formula>
    </cfRule>
    <cfRule type="cellIs" dxfId="3808" priority="615" operator="equal">
      <formula>"Software"</formula>
    </cfRule>
  </conditionalFormatting>
  <conditionalFormatting sqref="AH579">
    <cfRule type="cellIs" dxfId="3802" priority="601" operator="equal">
      <formula>"SV Qual"</formula>
    </cfRule>
    <cfRule type="cellIs" dxfId="3801" priority="602" operator="equal">
      <formula>"Engineering"</formula>
    </cfRule>
    <cfRule type="cellIs" dxfId="3800" priority="603" operator="equal">
      <formula>"NPE"</formula>
    </cfRule>
    <cfRule type="cellIs" dxfId="3799" priority="604" operator="equal">
      <formula>"MDU"</formula>
    </cfRule>
    <cfRule type="cellIs" dxfId="3798" priority="605" operator="equal">
      <formula>"Software"</formula>
    </cfRule>
  </conditionalFormatting>
  <conditionalFormatting sqref="AI579">
    <cfRule type="cellIs" dxfId="3797" priority="596" operator="equal">
      <formula>"SV Qual"</formula>
    </cfRule>
    <cfRule type="cellIs" dxfId="3796" priority="597" operator="equal">
      <formula>"Engineering"</formula>
    </cfRule>
    <cfRule type="cellIs" dxfId="3795" priority="598" operator="equal">
      <formula>"NPE"</formula>
    </cfRule>
    <cfRule type="cellIs" dxfId="3794" priority="599" operator="equal">
      <formula>"MDU"</formula>
    </cfRule>
    <cfRule type="cellIs" dxfId="3793" priority="600" operator="equal">
      <formula>"Software"</formula>
    </cfRule>
  </conditionalFormatting>
  <conditionalFormatting sqref="AI588">
    <cfRule type="cellIs" dxfId="3757" priority="556" operator="equal">
      <formula>"SV Qual"</formula>
    </cfRule>
    <cfRule type="cellIs" dxfId="3756" priority="557" operator="equal">
      <formula>"Engineering"</formula>
    </cfRule>
    <cfRule type="cellIs" dxfId="3755" priority="558" operator="equal">
      <formula>"NPE"</formula>
    </cfRule>
    <cfRule type="cellIs" dxfId="3754" priority="559" operator="equal">
      <formula>"MDU"</formula>
    </cfRule>
    <cfRule type="cellIs" dxfId="3753" priority="560" operator="equal">
      <formula>"Software"</formula>
    </cfRule>
  </conditionalFormatting>
  <conditionalFormatting sqref="AH591:AH592">
    <cfRule type="cellIs" dxfId="3752" priority="551" operator="equal">
      <formula>"SV Qual"</formula>
    </cfRule>
    <cfRule type="cellIs" dxfId="3751" priority="552" operator="equal">
      <formula>"Engineering"</formula>
    </cfRule>
    <cfRule type="cellIs" dxfId="3750" priority="553" operator="equal">
      <formula>"NPE"</formula>
    </cfRule>
    <cfRule type="cellIs" dxfId="3749" priority="554" operator="equal">
      <formula>"MDU"</formula>
    </cfRule>
    <cfRule type="cellIs" dxfId="3748" priority="555" operator="equal">
      <formula>"Software"</formula>
    </cfRule>
  </conditionalFormatting>
  <conditionalFormatting sqref="AI590">
    <cfRule type="cellIs" dxfId="3727" priority="526" operator="equal">
      <formula>"SV Qual"</formula>
    </cfRule>
    <cfRule type="cellIs" dxfId="3726" priority="527" operator="equal">
      <formula>"Engineering"</formula>
    </cfRule>
    <cfRule type="cellIs" dxfId="3725" priority="528" operator="equal">
      <formula>"NPE"</formula>
    </cfRule>
    <cfRule type="cellIs" dxfId="3724" priority="529" operator="equal">
      <formula>"MDU"</formula>
    </cfRule>
    <cfRule type="cellIs" dxfId="3723" priority="530" operator="equal">
      <formula>"Software"</formula>
    </cfRule>
  </conditionalFormatting>
  <conditionalFormatting sqref="AH581">
    <cfRule type="cellIs" dxfId="3722" priority="521" operator="equal">
      <formula>"SV Qual"</formula>
    </cfRule>
    <cfRule type="cellIs" dxfId="3721" priority="522" operator="equal">
      <formula>"Engineering"</formula>
    </cfRule>
    <cfRule type="cellIs" dxfId="3720" priority="523" operator="equal">
      <formula>"NPE"</formula>
    </cfRule>
    <cfRule type="cellIs" dxfId="3719" priority="524" operator="equal">
      <formula>"MDU"</formula>
    </cfRule>
    <cfRule type="cellIs" dxfId="3718" priority="525" operator="equal">
      <formula>"Software"</formula>
    </cfRule>
  </conditionalFormatting>
  <conditionalFormatting sqref="AI580">
    <cfRule type="cellIs" dxfId="3697" priority="496" operator="equal">
      <formula>"SV Qual"</formula>
    </cfRule>
    <cfRule type="cellIs" dxfId="3696" priority="497" operator="equal">
      <formula>"Engineering"</formula>
    </cfRule>
    <cfRule type="cellIs" dxfId="3695" priority="498" operator="equal">
      <formula>"NPE"</formula>
    </cfRule>
    <cfRule type="cellIs" dxfId="3694" priority="499" operator="equal">
      <formula>"MDU"</formula>
    </cfRule>
    <cfRule type="cellIs" dxfId="3693" priority="500" operator="equal">
      <formula>"Software"</formula>
    </cfRule>
  </conditionalFormatting>
  <conditionalFormatting sqref="AI586">
    <cfRule type="cellIs" dxfId="3692" priority="491" operator="equal">
      <formula>"SV Qual"</formula>
    </cfRule>
    <cfRule type="cellIs" dxfId="3691" priority="492" operator="equal">
      <formula>"Engineering"</formula>
    </cfRule>
    <cfRule type="cellIs" dxfId="3690" priority="493" operator="equal">
      <formula>"NPE"</formula>
    </cfRule>
    <cfRule type="cellIs" dxfId="3689" priority="494" operator="equal">
      <formula>"MDU"</formula>
    </cfRule>
    <cfRule type="cellIs" dxfId="3688" priority="495" operator="equal">
      <formula>"Software"</formula>
    </cfRule>
  </conditionalFormatting>
  <conditionalFormatting sqref="AI595">
    <cfRule type="cellIs" dxfId="3682" priority="481" operator="equal">
      <formula>"SV Qual"</formula>
    </cfRule>
    <cfRule type="cellIs" dxfId="3681" priority="482" operator="equal">
      <formula>"Engineering"</formula>
    </cfRule>
    <cfRule type="cellIs" dxfId="3680" priority="483" operator="equal">
      <formula>"NPE"</formula>
    </cfRule>
    <cfRule type="cellIs" dxfId="3679" priority="484" operator="equal">
      <formula>"MDU"</formula>
    </cfRule>
    <cfRule type="cellIs" dxfId="3678" priority="485" operator="equal">
      <formula>"Software"</formula>
    </cfRule>
  </conditionalFormatting>
  <conditionalFormatting sqref="AI598">
    <cfRule type="cellIs" dxfId="3677" priority="476" operator="equal">
      <formula>"SV Qual"</formula>
    </cfRule>
    <cfRule type="cellIs" dxfId="3676" priority="477" operator="equal">
      <formula>"Engineering"</formula>
    </cfRule>
    <cfRule type="cellIs" dxfId="3675" priority="478" operator="equal">
      <formula>"NPE"</formula>
    </cfRule>
    <cfRule type="cellIs" dxfId="3674" priority="479" operator="equal">
      <formula>"MDU"</formula>
    </cfRule>
    <cfRule type="cellIs" dxfId="3673" priority="480" operator="equal">
      <formula>"Software"</formula>
    </cfRule>
  </conditionalFormatting>
  <conditionalFormatting sqref="AI601">
    <cfRule type="cellIs" dxfId="3667" priority="466" operator="equal">
      <formula>"SV Qual"</formula>
    </cfRule>
    <cfRule type="cellIs" dxfId="3666" priority="467" operator="equal">
      <formula>"Engineering"</formula>
    </cfRule>
    <cfRule type="cellIs" dxfId="3665" priority="468" operator="equal">
      <formula>"NPE"</formula>
    </cfRule>
    <cfRule type="cellIs" dxfId="3664" priority="469" operator="equal">
      <formula>"MDU"</formula>
    </cfRule>
    <cfRule type="cellIs" dxfId="3663" priority="470" operator="equal">
      <formula>"Software"</formula>
    </cfRule>
  </conditionalFormatting>
  <conditionalFormatting sqref="AH602:AH603">
    <cfRule type="cellIs" dxfId="3662" priority="461" operator="equal">
      <formula>"SV Qual"</formula>
    </cfRule>
    <cfRule type="cellIs" dxfId="3661" priority="462" operator="equal">
      <formula>"Engineering"</formula>
    </cfRule>
    <cfRule type="cellIs" dxfId="3660" priority="463" operator="equal">
      <formula>"NPE"</formula>
    </cfRule>
    <cfRule type="cellIs" dxfId="3659" priority="464" operator="equal">
      <formula>"MDU"</formula>
    </cfRule>
    <cfRule type="cellIs" dxfId="3658" priority="465" operator="equal">
      <formula>"Software"</formula>
    </cfRule>
  </conditionalFormatting>
  <conditionalFormatting sqref="AH604:AH606">
    <cfRule type="cellIs" dxfId="3652" priority="451" operator="equal">
      <formula>"SV Qual"</formula>
    </cfRule>
    <cfRule type="cellIs" dxfId="3651" priority="452" operator="equal">
      <formula>"Engineering"</formula>
    </cfRule>
    <cfRule type="cellIs" dxfId="3650" priority="453" operator="equal">
      <formula>"NPE"</formula>
    </cfRule>
    <cfRule type="cellIs" dxfId="3649" priority="454" operator="equal">
      <formula>"MDU"</formula>
    </cfRule>
    <cfRule type="cellIs" dxfId="3648" priority="455" operator="equal">
      <formula>"Software"</formula>
    </cfRule>
  </conditionalFormatting>
  <conditionalFormatting sqref="AI604">
    <cfRule type="cellIs" dxfId="3647" priority="446" operator="equal">
      <formula>"SV Qual"</formula>
    </cfRule>
    <cfRule type="cellIs" dxfId="3646" priority="447" operator="equal">
      <formula>"Engineering"</formula>
    </cfRule>
    <cfRule type="cellIs" dxfId="3645" priority="448" operator="equal">
      <formula>"NPE"</formula>
    </cfRule>
    <cfRule type="cellIs" dxfId="3644" priority="449" operator="equal">
      <formula>"MDU"</formula>
    </cfRule>
    <cfRule type="cellIs" dxfId="3643" priority="450" operator="equal">
      <formula>"Software"</formula>
    </cfRule>
  </conditionalFormatting>
  <conditionalFormatting sqref="AI624">
    <cfRule type="cellIs" dxfId="3557" priority="356" operator="equal">
      <formula>"SV Qual"</formula>
    </cfRule>
    <cfRule type="cellIs" dxfId="3556" priority="357" operator="equal">
      <formula>"Engineering"</formula>
    </cfRule>
    <cfRule type="cellIs" dxfId="3555" priority="358" operator="equal">
      <formula>"NPE"</formula>
    </cfRule>
    <cfRule type="cellIs" dxfId="3554" priority="359" operator="equal">
      <formula>"MDU"</formula>
    </cfRule>
    <cfRule type="cellIs" dxfId="3553" priority="360" operator="equal">
      <formula>"Software"</formula>
    </cfRule>
  </conditionalFormatting>
  <conditionalFormatting sqref="AI625">
    <cfRule type="cellIs" dxfId="3552" priority="351" operator="equal">
      <formula>"SV Qual"</formula>
    </cfRule>
    <cfRule type="cellIs" dxfId="3551" priority="352" operator="equal">
      <formula>"Engineering"</formula>
    </cfRule>
    <cfRule type="cellIs" dxfId="3550" priority="353" operator="equal">
      <formula>"NPE"</formula>
    </cfRule>
    <cfRule type="cellIs" dxfId="3549" priority="354" operator="equal">
      <formula>"MDU"</formula>
    </cfRule>
    <cfRule type="cellIs" dxfId="3548" priority="355" operator="equal">
      <formula>"Software"</formula>
    </cfRule>
  </conditionalFormatting>
  <conditionalFormatting sqref="AI626">
    <cfRule type="cellIs" dxfId="3542" priority="341" operator="equal">
      <formula>"SV Qual"</formula>
    </cfRule>
    <cfRule type="cellIs" dxfId="3541" priority="342" operator="equal">
      <formula>"Engineering"</formula>
    </cfRule>
    <cfRule type="cellIs" dxfId="3540" priority="343" operator="equal">
      <formula>"NPE"</formula>
    </cfRule>
    <cfRule type="cellIs" dxfId="3539" priority="344" operator="equal">
      <formula>"MDU"</formula>
    </cfRule>
    <cfRule type="cellIs" dxfId="3538" priority="345" operator="equal">
      <formula>"Software"</formula>
    </cfRule>
  </conditionalFormatting>
  <conditionalFormatting sqref="AI630 AI635 AI632">
    <cfRule type="cellIs" dxfId="3537" priority="336" operator="equal">
      <formula>"SV Qual"</formula>
    </cfRule>
    <cfRule type="cellIs" dxfId="3536" priority="337" operator="equal">
      <formula>"Engineering"</formula>
    </cfRule>
    <cfRule type="cellIs" dxfId="3535" priority="338" operator="equal">
      <formula>"NPE"</formula>
    </cfRule>
    <cfRule type="cellIs" dxfId="3534" priority="339" operator="equal">
      <formula>"MDU"</formula>
    </cfRule>
    <cfRule type="cellIs" dxfId="3533" priority="340" operator="equal">
      <formula>"Software"</formula>
    </cfRule>
  </conditionalFormatting>
  <conditionalFormatting sqref="AI629">
    <cfRule type="cellIs" dxfId="3527" priority="326" operator="equal">
      <formula>"SV Qual"</formula>
    </cfRule>
    <cfRule type="cellIs" dxfId="3526" priority="327" operator="equal">
      <formula>"Engineering"</formula>
    </cfRule>
    <cfRule type="cellIs" dxfId="3525" priority="328" operator="equal">
      <formula>"NPE"</formula>
    </cfRule>
    <cfRule type="cellIs" dxfId="3524" priority="329" operator="equal">
      <formula>"MDU"</formula>
    </cfRule>
    <cfRule type="cellIs" dxfId="3523" priority="330" operator="equal">
      <formula>"Software"</formula>
    </cfRule>
  </conditionalFormatting>
  <conditionalFormatting sqref="AI631">
    <cfRule type="cellIs" dxfId="3522" priority="321" operator="equal">
      <formula>"SV Qual"</formula>
    </cfRule>
    <cfRule type="cellIs" dxfId="3521" priority="322" operator="equal">
      <formula>"Engineering"</formula>
    </cfRule>
    <cfRule type="cellIs" dxfId="3520" priority="323" operator="equal">
      <formula>"NPE"</formula>
    </cfRule>
    <cfRule type="cellIs" dxfId="3519" priority="324" operator="equal">
      <formula>"MDU"</formula>
    </cfRule>
    <cfRule type="cellIs" dxfId="3518" priority="325" operator="equal">
      <formula>"Software"</formula>
    </cfRule>
  </conditionalFormatting>
  <conditionalFormatting sqref="AI633">
    <cfRule type="cellIs" dxfId="3512" priority="311" operator="equal">
      <formula>"SV Qual"</formula>
    </cfRule>
    <cfRule type="cellIs" dxfId="3511" priority="312" operator="equal">
      <formula>"Engineering"</formula>
    </cfRule>
    <cfRule type="cellIs" dxfId="3510" priority="313" operator="equal">
      <formula>"NPE"</formula>
    </cfRule>
    <cfRule type="cellIs" dxfId="3509" priority="314" operator="equal">
      <formula>"MDU"</formula>
    </cfRule>
    <cfRule type="cellIs" dxfId="3508" priority="315" operator="equal">
      <formula>"Software"</formula>
    </cfRule>
  </conditionalFormatting>
  <conditionalFormatting sqref="AI634">
    <cfRule type="cellIs" dxfId="3507" priority="306" operator="equal">
      <formula>"SV Qual"</formula>
    </cfRule>
    <cfRule type="cellIs" dxfId="3506" priority="307" operator="equal">
      <formula>"Engineering"</formula>
    </cfRule>
    <cfRule type="cellIs" dxfId="3505" priority="308" operator="equal">
      <formula>"NPE"</formula>
    </cfRule>
    <cfRule type="cellIs" dxfId="3504" priority="309" operator="equal">
      <formula>"MDU"</formula>
    </cfRule>
    <cfRule type="cellIs" dxfId="3503" priority="310" operator="equal">
      <formula>"Software"</formula>
    </cfRule>
  </conditionalFormatting>
  <conditionalFormatting sqref="AI646">
    <cfRule type="cellIs" dxfId="3497" priority="296" operator="equal">
      <formula>"SV Qual"</formula>
    </cfRule>
    <cfRule type="cellIs" dxfId="3496" priority="297" operator="equal">
      <formula>"Engineering"</formula>
    </cfRule>
    <cfRule type="cellIs" dxfId="3495" priority="298" operator="equal">
      <formula>"NPE"</formula>
    </cfRule>
    <cfRule type="cellIs" dxfId="3494" priority="299" operator="equal">
      <formula>"MDU"</formula>
    </cfRule>
    <cfRule type="cellIs" dxfId="3493" priority="300" operator="equal">
      <formula>"Software"</formula>
    </cfRule>
  </conditionalFormatting>
  <conditionalFormatting sqref="AI642">
    <cfRule type="cellIs" dxfId="3492" priority="291" operator="equal">
      <formula>"SV Qual"</formula>
    </cfRule>
    <cfRule type="cellIs" dxfId="3491" priority="292" operator="equal">
      <formula>"Engineering"</formula>
    </cfRule>
    <cfRule type="cellIs" dxfId="3490" priority="293" operator="equal">
      <formula>"NPE"</formula>
    </cfRule>
    <cfRule type="cellIs" dxfId="3489" priority="294" operator="equal">
      <formula>"MDU"</formula>
    </cfRule>
    <cfRule type="cellIs" dxfId="3488" priority="295" operator="equal">
      <formula>"Software"</formula>
    </cfRule>
  </conditionalFormatting>
  <conditionalFormatting sqref="AI654">
    <cfRule type="cellIs" dxfId="3482" priority="281" operator="equal">
      <formula>"SV Qual"</formula>
    </cfRule>
    <cfRule type="cellIs" dxfId="3481" priority="282" operator="equal">
      <formula>"Engineering"</formula>
    </cfRule>
    <cfRule type="cellIs" dxfId="3480" priority="283" operator="equal">
      <formula>"NPE"</formula>
    </cfRule>
    <cfRule type="cellIs" dxfId="3479" priority="284" operator="equal">
      <formula>"MDU"</formula>
    </cfRule>
    <cfRule type="cellIs" dxfId="3478" priority="285" operator="equal">
      <formula>"Software"</formula>
    </cfRule>
  </conditionalFormatting>
  <conditionalFormatting sqref="AI600">
    <cfRule type="cellIs" dxfId="3477" priority="276" operator="equal">
      <formula>"SV Qual"</formula>
    </cfRule>
    <cfRule type="cellIs" dxfId="3476" priority="277" operator="equal">
      <formula>"Engineering"</formula>
    </cfRule>
    <cfRule type="cellIs" dxfId="3475" priority="278" operator="equal">
      <formula>"NPE"</formula>
    </cfRule>
    <cfRule type="cellIs" dxfId="3474" priority="279" operator="equal">
      <formula>"MDU"</formula>
    </cfRule>
    <cfRule type="cellIs" dxfId="3473" priority="280" operator="equal">
      <formula>"Software"</formula>
    </cfRule>
  </conditionalFormatting>
  <conditionalFormatting sqref="AI470">
    <cfRule type="cellIs" dxfId="3357" priority="1281" operator="equal">
      <formula>"SV Qual"</formula>
    </cfRule>
    <cfRule type="cellIs" dxfId="3356" priority="1282" operator="equal">
      <formula>"Engineering"</formula>
    </cfRule>
    <cfRule type="cellIs" dxfId="3355" priority="1283" operator="equal">
      <formula>"NPE"</formula>
    </cfRule>
    <cfRule type="cellIs" dxfId="3354" priority="1284" operator="equal">
      <formula>"MDU"</formula>
    </cfRule>
    <cfRule type="cellIs" dxfId="3353" priority="1285" operator="equal">
      <formula>"Software"</formula>
    </cfRule>
  </conditionalFormatting>
  <conditionalFormatting sqref="AI471">
    <cfRule type="cellIs" dxfId="3352" priority="1276" operator="equal">
      <formula>"SV Qual"</formula>
    </cfRule>
    <cfRule type="cellIs" dxfId="3351" priority="1277" operator="equal">
      <formula>"Engineering"</formula>
    </cfRule>
    <cfRule type="cellIs" dxfId="3350" priority="1278" operator="equal">
      <formula>"NPE"</formula>
    </cfRule>
    <cfRule type="cellIs" dxfId="3349" priority="1279" operator="equal">
      <formula>"MDU"</formula>
    </cfRule>
    <cfRule type="cellIs" dxfId="3348" priority="1280" operator="equal">
      <formula>"Software"</formula>
    </cfRule>
  </conditionalFormatting>
  <conditionalFormatting sqref="AI472">
    <cfRule type="cellIs" dxfId="3347" priority="1271" operator="equal">
      <formula>"SV Qual"</formula>
    </cfRule>
    <cfRule type="cellIs" dxfId="3346" priority="1272" operator="equal">
      <formula>"Engineering"</formula>
    </cfRule>
    <cfRule type="cellIs" dxfId="3345" priority="1273" operator="equal">
      <formula>"NPE"</formula>
    </cfRule>
    <cfRule type="cellIs" dxfId="3344" priority="1274" operator="equal">
      <formula>"MDU"</formula>
    </cfRule>
    <cfRule type="cellIs" dxfId="3343" priority="1275" operator="equal">
      <formula>"Software"</formula>
    </cfRule>
  </conditionalFormatting>
  <conditionalFormatting sqref="AI473">
    <cfRule type="cellIs" dxfId="3342" priority="1266" operator="equal">
      <formula>"SV Qual"</formula>
    </cfRule>
    <cfRule type="cellIs" dxfId="3341" priority="1267" operator="equal">
      <formula>"Engineering"</formula>
    </cfRule>
    <cfRule type="cellIs" dxfId="3340" priority="1268" operator="equal">
      <formula>"NPE"</formula>
    </cfRule>
    <cfRule type="cellIs" dxfId="3339" priority="1269" operator="equal">
      <formula>"MDU"</formula>
    </cfRule>
    <cfRule type="cellIs" dxfId="3338" priority="1270" operator="equal">
      <formula>"Software"</formula>
    </cfRule>
  </conditionalFormatting>
  <conditionalFormatting sqref="AH476:AH479">
    <cfRule type="cellIs" dxfId="3337" priority="1261" operator="equal">
      <formula>"SV Qual"</formula>
    </cfRule>
    <cfRule type="cellIs" dxfId="3336" priority="1262" operator="equal">
      <formula>"Engineering"</formula>
    </cfRule>
    <cfRule type="cellIs" dxfId="3335" priority="1263" operator="equal">
      <formula>"NPE"</formula>
    </cfRule>
    <cfRule type="cellIs" dxfId="3334" priority="1264" operator="equal">
      <formula>"MDU"</formula>
    </cfRule>
    <cfRule type="cellIs" dxfId="3333" priority="1265" operator="equal">
      <formula>"Software"</formula>
    </cfRule>
  </conditionalFormatting>
  <conditionalFormatting sqref="AI476:AI479">
    <cfRule type="cellIs" dxfId="3332" priority="1256" operator="equal">
      <formula>"SV Qual"</formula>
    </cfRule>
    <cfRule type="cellIs" dxfId="3331" priority="1257" operator="equal">
      <formula>"Engineering"</formula>
    </cfRule>
    <cfRule type="cellIs" dxfId="3330" priority="1258" operator="equal">
      <formula>"NPE"</formula>
    </cfRule>
    <cfRule type="cellIs" dxfId="3329" priority="1259" operator="equal">
      <formula>"MDU"</formula>
    </cfRule>
    <cfRule type="cellIs" dxfId="3328" priority="1260" operator="equal">
      <formula>"Software"</formula>
    </cfRule>
  </conditionalFormatting>
  <conditionalFormatting sqref="AI482">
    <cfRule type="cellIs" dxfId="3327" priority="1251" operator="equal">
      <formula>"SV Qual"</formula>
    </cfRule>
    <cfRule type="cellIs" dxfId="3326" priority="1252" operator="equal">
      <formula>"Engineering"</formula>
    </cfRule>
    <cfRule type="cellIs" dxfId="3325" priority="1253" operator="equal">
      <formula>"NPE"</formula>
    </cfRule>
    <cfRule type="cellIs" dxfId="3324" priority="1254" operator="equal">
      <formula>"MDU"</formula>
    </cfRule>
    <cfRule type="cellIs" dxfId="3323" priority="1255" operator="equal">
      <formula>"Software"</formula>
    </cfRule>
  </conditionalFormatting>
  <conditionalFormatting sqref="AH483:AH485">
    <cfRule type="cellIs" dxfId="3322" priority="1246" operator="equal">
      <formula>"SV Qual"</formula>
    </cfRule>
    <cfRule type="cellIs" dxfId="3321" priority="1247" operator="equal">
      <formula>"Engineering"</formula>
    </cfRule>
    <cfRule type="cellIs" dxfId="3320" priority="1248" operator="equal">
      <formula>"NPE"</formula>
    </cfRule>
    <cfRule type="cellIs" dxfId="3319" priority="1249" operator="equal">
      <formula>"MDU"</formula>
    </cfRule>
    <cfRule type="cellIs" dxfId="3318" priority="1250" operator="equal">
      <formula>"Software"</formula>
    </cfRule>
  </conditionalFormatting>
  <conditionalFormatting sqref="AH483:AH485">
    <cfRule type="cellIs" dxfId="3317" priority="1241" operator="equal">
      <formula>"SV Qual"</formula>
    </cfRule>
    <cfRule type="cellIs" dxfId="3316" priority="1242" operator="equal">
      <formula>"Engineering"</formula>
    </cfRule>
    <cfRule type="cellIs" dxfId="3315" priority="1243" operator="equal">
      <formula>"NPE"</formula>
    </cfRule>
    <cfRule type="cellIs" dxfId="3314" priority="1244" operator="equal">
      <formula>"MDU"</formula>
    </cfRule>
    <cfRule type="cellIs" dxfId="3313" priority="1245" operator="equal">
      <formula>"Software"</formula>
    </cfRule>
  </conditionalFormatting>
  <conditionalFormatting sqref="AI483:AI486">
    <cfRule type="cellIs" dxfId="3312" priority="1236" operator="equal">
      <formula>"SV Qual"</formula>
    </cfRule>
    <cfRule type="cellIs" dxfId="3311" priority="1237" operator="equal">
      <formula>"Engineering"</formula>
    </cfRule>
    <cfRule type="cellIs" dxfId="3310" priority="1238" operator="equal">
      <formula>"NPE"</formula>
    </cfRule>
    <cfRule type="cellIs" dxfId="3309" priority="1239" operator="equal">
      <formula>"MDU"</formula>
    </cfRule>
    <cfRule type="cellIs" dxfId="3308" priority="1240" operator="equal">
      <formula>"Software"</formula>
    </cfRule>
  </conditionalFormatting>
  <conditionalFormatting sqref="AH498">
    <cfRule type="cellIs" dxfId="3262" priority="1156" operator="equal">
      <formula>"SV Qual"</formula>
    </cfRule>
    <cfRule type="cellIs" dxfId="3261" priority="1157" operator="equal">
      <formula>"Engineering"</formula>
    </cfRule>
    <cfRule type="cellIs" dxfId="3260" priority="1158" operator="equal">
      <formula>"NPE"</formula>
    </cfRule>
    <cfRule type="cellIs" dxfId="3259" priority="1159" operator="equal">
      <formula>"MDU"</formula>
    </cfRule>
    <cfRule type="cellIs" dxfId="3258" priority="1160" operator="equal">
      <formula>"Software"</formula>
    </cfRule>
  </conditionalFormatting>
  <conditionalFormatting sqref="AH486">
    <cfRule type="cellIs" dxfId="3237" priority="1231" operator="equal">
      <formula>"SV Qual"</formula>
    </cfRule>
    <cfRule type="cellIs" dxfId="3236" priority="1232" operator="equal">
      <formula>"Engineering"</formula>
    </cfRule>
    <cfRule type="cellIs" dxfId="3235" priority="1233" operator="equal">
      <formula>"NPE"</formula>
    </cfRule>
    <cfRule type="cellIs" dxfId="3234" priority="1234" operator="equal">
      <formula>"MDU"</formula>
    </cfRule>
    <cfRule type="cellIs" dxfId="3233" priority="1235" operator="equal">
      <formula>"Software"</formula>
    </cfRule>
  </conditionalFormatting>
  <conditionalFormatting sqref="AH490:AH497">
    <cfRule type="cellIs" dxfId="3232" priority="1181" operator="equal">
      <formula>"SV Qual"</formula>
    </cfRule>
    <cfRule type="cellIs" dxfId="3231" priority="1182" operator="equal">
      <formula>"Engineering"</formula>
    </cfRule>
    <cfRule type="cellIs" dxfId="3230" priority="1183" operator="equal">
      <formula>"NPE"</formula>
    </cfRule>
    <cfRule type="cellIs" dxfId="3229" priority="1184" operator="equal">
      <formula>"MDU"</formula>
    </cfRule>
    <cfRule type="cellIs" dxfId="3228" priority="1185" operator="equal">
      <formula>"Software"</formula>
    </cfRule>
  </conditionalFormatting>
  <conditionalFormatting sqref="AH486">
    <cfRule type="cellIs" dxfId="3227" priority="1226" operator="equal">
      <formula>"SV Qual"</formula>
    </cfRule>
    <cfRule type="cellIs" dxfId="3226" priority="1227" operator="equal">
      <formula>"Engineering"</formula>
    </cfRule>
    <cfRule type="cellIs" dxfId="3225" priority="1228" operator="equal">
      <formula>"NPE"</formula>
    </cfRule>
    <cfRule type="cellIs" dxfId="3224" priority="1229" operator="equal">
      <formula>"MDU"</formula>
    </cfRule>
    <cfRule type="cellIs" dxfId="3223" priority="1230" operator="equal">
      <formula>"Software"</formula>
    </cfRule>
  </conditionalFormatting>
  <conditionalFormatting sqref="AI369">
    <cfRule type="cellIs" dxfId="3222" priority="1221" operator="equal">
      <formula>"SV Qual"</formula>
    </cfRule>
    <cfRule type="cellIs" dxfId="3221" priority="1222" operator="equal">
      <formula>"Engineering"</formula>
    </cfRule>
    <cfRule type="cellIs" dxfId="3220" priority="1223" operator="equal">
      <formula>"NPE"</formula>
    </cfRule>
    <cfRule type="cellIs" dxfId="3219" priority="1224" operator="equal">
      <formula>"MDU"</formula>
    </cfRule>
    <cfRule type="cellIs" dxfId="3218" priority="1225" operator="equal">
      <formula>"Software"</formula>
    </cfRule>
  </conditionalFormatting>
  <conditionalFormatting sqref="AI386">
    <cfRule type="cellIs" dxfId="3217" priority="1216" operator="equal">
      <formula>"SV Qual"</formula>
    </cfRule>
    <cfRule type="cellIs" dxfId="3216" priority="1217" operator="equal">
      <formula>"Engineering"</formula>
    </cfRule>
    <cfRule type="cellIs" dxfId="3215" priority="1218" operator="equal">
      <formula>"NPE"</formula>
    </cfRule>
    <cfRule type="cellIs" dxfId="3214" priority="1219" operator="equal">
      <formula>"MDU"</formula>
    </cfRule>
    <cfRule type="cellIs" dxfId="3213" priority="1220" operator="equal">
      <formula>"Software"</formula>
    </cfRule>
  </conditionalFormatting>
  <conditionalFormatting sqref="AI474">
    <cfRule type="cellIs" dxfId="3212" priority="1211" operator="equal">
      <formula>"SV Qual"</formula>
    </cfRule>
    <cfRule type="cellIs" dxfId="3211" priority="1212" operator="equal">
      <formula>"Engineering"</formula>
    </cfRule>
    <cfRule type="cellIs" dxfId="3210" priority="1213" operator="equal">
      <formula>"NPE"</formula>
    </cfRule>
    <cfRule type="cellIs" dxfId="3209" priority="1214" operator="equal">
      <formula>"MDU"</formula>
    </cfRule>
    <cfRule type="cellIs" dxfId="3208" priority="1215" operator="equal">
      <formula>"Software"</formula>
    </cfRule>
  </conditionalFormatting>
  <conditionalFormatting sqref="AI475">
    <cfRule type="cellIs" dxfId="3207" priority="1206" operator="equal">
      <formula>"SV Qual"</formula>
    </cfRule>
    <cfRule type="cellIs" dxfId="3206" priority="1207" operator="equal">
      <formula>"Engineering"</formula>
    </cfRule>
    <cfRule type="cellIs" dxfId="3205" priority="1208" operator="equal">
      <formula>"NPE"</formula>
    </cfRule>
    <cfRule type="cellIs" dxfId="3204" priority="1209" operator="equal">
      <formula>"MDU"</formula>
    </cfRule>
    <cfRule type="cellIs" dxfId="3203" priority="1210" operator="equal">
      <formula>"Software"</formula>
    </cfRule>
  </conditionalFormatting>
  <conditionalFormatting sqref="AI488">
    <cfRule type="cellIs" dxfId="3202" priority="1191" operator="equal">
      <formula>"SV Qual"</formula>
    </cfRule>
    <cfRule type="cellIs" dxfId="3201" priority="1192" operator="equal">
      <formula>"Engineering"</formula>
    </cfRule>
    <cfRule type="cellIs" dxfId="3200" priority="1193" operator="equal">
      <formula>"NPE"</formula>
    </cfRule>
    <cfRule type="cellIs" dxfId="3199" priority="1194" operator="equal">
      <formula>"MDU"</formula>
    </cfRule>
    <cfRule type="cellIs" dxfId="3198" priority="1195" operator="equal">
      <formula>"Software"</formula>
    </cfRule>
  </conditionalFormatting>
  <conditionalFormatting sqref="AI489">
    <cfRule type="cellIs" dxfId="3197" priority="1186" operator="equal">
      <formula>"SV Qual"</formula>
    </cfRule>
    <cfRule type="cellIs" dxfId="3196" priority="1187" operator="equal">
      <formula>"Engineering"</formula>
    </cfRule>
    <cfRule type="cellIs" dxfId="3195" priority="1188" operator="equal">
      <formula>"NPE"</formula>
    </cfRule>
    <cfRule type="cellIs" dxfId="3194" priority="1189" operator="equal">
      <formula>"MDU"</formula>
    </cfRule>
    <cfRule type="cellIs" dxfId="3193" priority="1190" operator="equal">
      <formula>"Software"</formula>
    </cfRule>
  </conditionalFormatting>
  <conditionalFormatting sqref="AH487:AH489">
    <cfRule type="cellIs" dxfId="3192" priority="1201" operator="equal">
      <formula>"SV Qual"</formula>
    </cfRule>
    <cfRule type="cellIs" dxfId="3191" priority="1202" operator="equal">
      <formula>"Engineering"</formula>
    </cfRule>
    <cfRule type="cellIs" dxfId="3190" priority="1203" operator="equal">
      <formula>"NPE"</formula>
    </cfRule>
    <cfRule type="cellIs" dxfId="3189" priority="1204" operator="equal">
      <formula>"MDU"</formula>
    </cfRule>
    <cfRule type="cellIs" dxfId="3188" priority="1205" operator="equal">
      <formula>"Software"</formula>
    </cfRule>
  </conditionalFormatting>
  <conditionalFormatting sqref="AH487:AH489">
    <cfRule type="cellIs" dxfId="3187" priority="1196" operator="equal">
      <formula>"SV Qual"</formula>
    </cfRule>
    <cfRule type="cellIs" dxfId="3186" priority="1197" operator="equal">
      <formula>"Engineering"</formula>
    </cfRule>
    <cfRule type="cellIs" dxfId="3185" priority="1198" operator="equal">
      <formula>"NPE"</formula>
    </cfRule>
    <cfRule type="cellIs" dxfId="3184" priority="1199" operator="equal">
      <formula>"MDU"</formula>
    </cfRule>
    <cfRule type="cellIs" dxfId="3183" priority="1200" operator="equal">
      <formula>"Software"</formula>
    </cfRule>
  </conditionalFormatting>
  <conditionalFormatting sqref="AH490:AH497">
    <cfRule type="cellIs" dxfId="3182" priority="1176" operator="equal">
      <formula>"SV Qual"</formula>
    </cfRule>
    <cfRule type="cellIs" dxfId="3181" priority="1177" operator="equal">
      <formula>"Engineering"</formula>
    </cfRule>
    <cfRule type="cellIs" dxfId="3180" priority="1178" operator="equal">
      <formula>"NPE"</formula>
    </cfRule>
    <cfRule type="cellIs" dxfId="3179" priority="1179" operator="equal">
      <formula>"MDU"</formula>
    </cfRule>
    <cfRule type="cellIs" dxfId="3178" priority="1180" operator="equal">
      <formula>"Software"</formula>
    </cfRule>
  </conditionalFormatting>
  <conditionalFormatting sqref="AI497">
    <cfRule type="cellIs" dxfId="3177" priority="1171" operator="equal">
      <formula>"SV Qual"</formula>
    </cfRule>
    <cfRule type="cellIs" dxfId="3176" priority="1172" operator="equal">
      <formula>"Engineering"</formula>
    </cfRule>
    <cfRule type="cellIs" dxfId="3175" priority="1173" operator="equal">
      <formula>"NPE"</formula>
    </cfRule>
    <cfRule type="cellIs" dxfId="3174" priority="1174" operator="equal">
      <formula>"MDU"</formula>
    </cfRule>
    <cfRule type="cellIs" dxfId="3173" priority="1175" operator="equal">
      <formula>"Software"</formula>
    </cfRule>
  </conditionalFormatting>
  <conditionalFormatting sqref="AI498">
    <cfRule type="cellIs" dxfId="3172" priority="1166" operator="equal">
      <formula>"SV Qual"</formula>
    </cfRule>
    <cfRule type="cellIs" dxfId="3171" priority="1167" operator="equal">
      <formula>"Engineering"</formula>
    </cfRule>
    <cfRule type="cellIs" dxfId="3170" priority="1168" operator="equal">
      <formula>"NPE"</formula>
    </cfRule>
    <cfRule type="cellIs" dxfId="3169" priority="1169" operator="equal">
      <formula>"MDU"</formula>
    </cfRule>
    <cfRule type="cellIs" dxfId="3168" priority="1170" operator="equal">
      <formula>"Software"</formula>
    </cfRule>
  </conditionalFormatting>
  <conditionalFormatting sqref="AH498">
    <cfRule type="cellIs" dxfId="3167" priority="1161" operator="equal">
      <formula>"SV Qual"</formula>
    </cfRule>
    <cfRule type="cellIs" dxfId="3166" priority="1162" operator="equal">
      <formula>"Engineering"</formula>
    </cfRule>
    <cfRule type="cellIs" dxfId="3165" priority="1163" operator="equal">
      <formula>"NPE"</formula>
    </cfRule>
    <cfRule type="cellIs" dxfId="3164" priority="1164" operator="equal">
      <formula>"MDU"</formula>
    </cfRule>
    <cfRule type="cellIs" dxfId="3163" priority="1165" operator="equal">
      <formula>"Software"</formula>
    </cfRule>
  </conditionalFormatting>
  <conditionalFormatting sqref="AH499:AH503">
    <cfRule type="cellIs" dxfId="3162" priority="1146" operator="equal">
      <formula>"SV Qual"</formula>
    </cfRule>
    <cfRule type="cellIs" dxfId="3161" priority="1147" operator="equal">
      <formula>"Engineering"</formula>
    </cfRule>
    <cfRule type="cellIs" dxfId="3160" priority="1148" operator="equal">
      <formula>"NPE"</formula>
    </cfRule>
    <cfRule type="cellIs" dxfId="3159" priority="1149" operator="equal">
      <formula>"MDU"</formula>
    </cfRule>
    <cfRule type="cellIs" dxfId="3158" priority="1150" operator="equal">
      <formula>"Software"</formula>
    </cfRule>
  </conditionalFormatting>
  <conditionalFormatting sqref="AH499:AH503">
    <cfRule type="cellIs" dxfId="3157" priority="1151" operator="equal">
      <formula>"SV Qual"</formula>
    </cfRule>
    <cfRule type="cellIs" dxfId="3156" priority="1152" operator="equal">
      <formula>"Engineering"</formula>
    </cfRule>
    <cfRule type="cellIs" dxfId="3155" priority="1153" operator="equal">
      <formula>"NPE"</formula>
    </cfRule>
    <cfRule type="cellIs" dxfId="3154" priority="1154" operator="equal">
      <formula>"MDU"</formula>
    </cfRule>
    <cfRule type="cellIs" dxfId="3153" priority="1155" operator="equal">
      <formula>"Software"</formula>
    </cfRule>
  </conditionalFormatting>
  <conditionalFormatting sqref="AI499">
    <cfRule type="cellIs" dxfId="3152" priority="1141" operator="equal">
      <formula>"SV Qual"</formula>
    </cfRule>
    <cfRule type="cellIs" dxfId="3151" priority="1142" operator="equal">
      <formula>"Engineering"</formula>
    </cfRule>
    <cfRule type="cellIs" dxfId="3150" priority="1143" operator="equal">
      <formula>"NPE"</formula>
    </cfRule>
    <cfRule type="cellIs" dxfId="3149" priority="1144" operator="equal">
      <formula>"MDU"</formula>
    </cfRule>
    <cfRule type="cellIs" dxfId="3148" priority="1145" operator="equal">
      <formula>"Software"</formula>
    </cfRule>
  </conditionalFormatting>
  <conditionalFormatting sqref="AI500">
    <cfRule type="cellIs" dxfId="3147" priority="1136" operator="equal">
      <formula>"SV Qual"</formula>
    </cfRule>
    <cfRule type="cellIs" dxfId="3146" priority="1137" operator="equal">
      <formula>"Engineering"</formula>
    </cfRule>
    <cfRule type="cellIs" dxfId="3145" priority="1138" operator="equal">
      <formula>"NPE"</formula>
    </cfRule>
    <cfRule type="cellIs" dxfId="3144" priority="1139" operator="equal">
      <formula>"MDU"</formula>
    </cfRule>
    <cfRule type="cellIs" dxfId="3143" priority="1140" operator="equal">
      <formula>"Software"</formula>
    </cfRule>
  </conditionalFormatting>
  <conditionalFormatting sqref="AI501">
    <cfRule type="cellIs" dxfId="3142" priority="1131" operator="equal">
      <formula>"SV Qual"</formula>
    </cfRule>
    <cfRule type="cellIs" dxfId="3141" priority="1132" operator="equal">
      <formula>"Engineering"</formula>
    </cfRule>
    <cfRule type="cellIs" dxfId="3140" priority="1133" operator="equal">
      <formula>"NPE"</formula>
    </cfRule>
    <cfRule type="cellIs" dxfId="3139" priority="1134" operator="equal">
      <formula>"MDU"</formula>
    </cfRule>
    <cfRule type="cellIs" dxfId="3138" priority="1135" operator="equal">
      <formula>"Software"</formula>
    </cfRule>
  </conditionalFormatting>
  <conditionalFormatting sqref="AI502">
    <cfRule type="cellIs" dxfId="3137" priority="1126" operator="equal">
      <formula>"SV Qual"</formula>
    </cfRule>
    <cfRule type="cellIs" dxfId="3136" priority="1127" operator="equal">
      <formula>"Engineering"</formula>
    </cfRule>
    <cfRule type="cellIs" dxfId="3135" priority="1128" operator="equal">
      <formula>"NPE"</formula>
    </cfRule>
    <cfRule type="cellIs" dxfId="3134" priority="1129" operator="equal">
      <formula>"MDU"</formula>
    </cfRule>
    <cfRule type="cellIs" dxfId="3133" priority="1130" operator="equal">
      <formula>"Software"</formula>
    </cfRule>
  </conditionalFormatting>
  <conditionalFormatting sqref="AI503">
    <cfRule type="cellIs" dxfId="3132" priority="1121" operator="equal">
      <formula>"SV Qual"</formula>
    </cfRule>
    <cfRule type="cellIs" dxfId="3131" priority="1122" operator="equal">
      <formula>"Engineering"</formula>
    </cfRule>
    <cfRule type="cellIs" dxfId="3130" priority="1123" operator="equal">
      <formula>"NPE"</formula>
    </cfRule>
    <cfRule type="cellIs" dxfId="3129" priority="1124" operator="equal">
      <formula>"MDU"</formula>
    </cfRule>
    <cfRule type="cellIs" dxfId="3128" priority="1125" operator="equal">
      <formula>"Software"</formula>
    </cfRule>
  </conditionalFormatting>
  <conditionalFormatting sqref="AI44">
    <cfRule type="cellIs" dxfId="3127" priority="1116" operator="equal">
      <formula>"SV Qual"</formula>
    </cfRule>
    <cfRule type="cellIs" dxfId="3126" priority="1117" operator="equal">
      <formula>"Engineering"</formula>
    </cfRule>
    <cfRule type="cellIs" dxfId="3125" priority="1118" operator="equal">
      <formula>"NPE"</formula>
    </cfRule>
    <cfRule type="cellIs" dxfId="3124" priority="1119" operator="equal">
      <formula>"MDU"</formula>
    </cfRule>
    <cfRule type="cellIs" dxfId="3123" priority="1120" operator="equal">
      <formula>"Software"</formula>
    </cfRule>
  </conditionalFormatting>
  <conditionalFormatting sqref="AI246">
    <cfRule type="cellIs" dxfId="3122" priority="1086" operator="equal">
      <formula>"SV Qual"</formula>
    </cfRule>
    <cfRule type="cellIs" dxfId="3121" priority="1087" operator="equal">
      <formula>"Engineering"</formula>
    </cfRule>
    <cfRule type="cellIs" dxfId="3120" priority="1088" operator="equal">
      <formula>"NPE"</formula>
    </cfRule>
    <cfRule type="cellIs" dxfId="3119" priority="1089" operator="equal">
      <formula>"MDU"</formula>
    </cfRule>
    <cfRule type="cellIs" dxfId="3118" priority="1090" operator="equal">
      <formula>"Software"</formula>
    </cfRule>
  </conditionalFormatting>
  <conditionalFormatting sqref="AI55">
    <cfRule type="cellIs" dxfId="3117" priority="1111" operator="equal">
      <formula>"SV Qual"</formula>
    </cfRule>
    <cfRule type="cellIs" dxfId="3116" priority="1112" operator="equal">
      <formula>"Engineering"</formula>
    </cfRule>
    <cfRule type="cellIs" dxfId="3115" priority="1113" operator="equal">
      <formula>"NPE"</formula>
    </cfRule>
    <cfRule type="cellIs" dxfId="3114" priority="1114" operator="equal">
      <formula>"MDU"</formula>
    </cfRule>
    <cfRule type="cellIs" dxfId="3113" priority="1115" operator="equal">
      <formula>"Software"</formula>
    </cfRule>
  </conditionalFormatting>
  <conditionalFormatting sqref="AI73">
    <cfRule type="cellIs" dxfId="3112" priority="1106" operator="equal">
      <formula>"SV Qual"</formula>
    </cfRule>
    <cfRule type="cellIs" dxfId="3111" priority="1107" operator="equal">
      <formula>"Engineering"</formula>
    </cfRule>
    <cfRule type="cellIs" dxfId="3110" priority="1108" operator="equal">
      <formula>"NPE"</formula>
    </cfRule>
    <cfRule type="cellIs" dxfId="3109" priority="1109" operator="equal">
      <formula>"MDU"</formula>
    </cfRule>
    <cfRule type="cellIs" dxfId="3108" priority="1110" operator="equal">
      <formula>"Software"</formula>
    </cfRule>
  </conditionalFormatting>
  <conditionalFormatting sqref="AI210">
    <cfRule type="cellIs" dxfId="3107" priority="1101" operator="equal">
      <formula>"SV Qual"</formula>
    </cfRule>
    <cfRule type="cellIs" dxfId="3106" priority="1102" operator="equal">
      <formula>"Engineering"</formula>
    </cfRule>
    <cfRule type="cellIs" dxfId="3105" priority="1103" operator="equal">
      <formula>"NPE"</formula>
    </cfRule>
    <cfRule type="cellIs" dxfId="3104" priority="1104" operator="equal">
      <formula>"MDU"</formula>
    </cfRule>
    <cfRule type="cellIs" dxfId="3103" priority="1105" operator="equal">
      <formula>"Software"</formula>
    </cfRule>
  </conditionalFormatting>
  <conditionalFormatting sqref="AI224">
    <cfRule type="cellIs" dxfId="3102" priority="1096" operator="equal">
      <formula>"SV Qual"</formula>
    </cfRule>
    <cfRule type="cellIs" dxfId="3101" priority="1097" operator="equal">
      <formula>"Engineering"</formula>
    </cfRule>
    <cfRule type="cellIs" dxfId="3100" priority="1098" operator="equal">
      <formula>"NPE"</formula>
    </cfRule>
    <cfRule type="cellIs" dxfId="3099" priority="1099" operator="equal">
      <formula>"MDU"</formula>
    </cfRule>
    <cfRule type="cellIs" dxfId="3098" priority="1100" operator="equal">
      <formula>"Software"</formula>
    </cfRule>
  </conditionalFormatting>
  <conditionalFormatting sqref="AI245">
    <cfRule type="cellIs" dxfId="3097" priority="1091" operator="equal">
      <formula>"SV Qual"</formula>
    </cfRule>
    <cfRule type="cellIs" dxfId="3096" priority="1092" operator="equal">
      <formula>"Engineering"</formula>
    </cfRule>
    <cfRule type="cellIs" dxfId="3095" priority="1093" operator="equal">
      <formula>"NPE"</formula>
    </cfRule>
    <cfRule type="cellIs" dxfId="3094" priority="1094" operator="equal">
      <formula>"MDU"</formula>
    </cfRule>
    <cfRule type="cellIs" dxfId="3093" priority="1095" operator="equal">
      <formula>"Software"</formula>
    </cfRule>
  </conditionalFormatting>
  <conditionalFormatting sqref="AI248">
    <cfRule type="cellIs" dxfId="3092" priority="1081" operator="equal">
      <formula>"SV Qual"</formula>
    </cfRule>
    <cfRule type="cellIs" dxfId="3091" priority="1082" operator="equal">
      <formula>"Engineering"</formula>
    </cfRule>
    <cfRule type="cellIs" dxfId="3090" priority="1083" operator="equal">
      <formula>"NPE"</formula>
    </cfRule>
    <cfRule type="cellIs" dxfId="3089" priority="1084" operator="equal">
      <formula>"MDU"</formula>
    </cfRule>
    <cfRule type="cellIs" dxfId="3088" priority="1085" operator="equal">
      <formula>"Software"</formula>
    </cfRule>
  </conditionalFormatting>
  <conditionalFormatting sqref="AI298">
    <cfRule type="cellIs" dxfId="3087" priority="1076" operator="equal">
      <formula>"SV Qual"</formula>
    </cfRule>
    <cfRule type="cellIs" dxfId="3086" priority="1077" operator="equal">
      <formula>"Engineering"</formula>
    </cfRule>
    <cfRule type="cellIs" dxfId="3085" priority="1078" operator="equal">
      <formula>"NPE"</formula>
    </cfRule>
    <cfRule type="cellIs" dxfId="3084" priority="1079" operator="equal">
      <formula>"MDU"</formula>
    </cfRule>
    <cfRule type="cellIs" dxfId="3083" priority="1080" operator="equal">
      <formula>"Software"</formula>
    </cfRule>
  </conditionalFormatting>
  <conditionalFormatting sqref="AI366">
    <cfRule type="cellIs" dxfId="3082" priority="1071" operator="equal">
      <formula>"SV Qual"</formula>
    </cfRule>
    <cfRule type="cellIs" dxfId="3081" priority="1072" operator="equal">
      <formula>"Engineering"</formula>
    </cfRule>
    <cfRule type="cellIs" dxfId="3080" priority="1073" operator="equal">
      <formula>"NPE"</formula>
    </cfRule>
    <cfRule type="cellIs" dxfId="3079" priority="1074" operator="equal">
      <formula>"MDU"</formula>
    </cfRule>
    <cfRule type="cellIs" dxfId="3078" priority="1075" operator="equal">
      <formula>"Software"</formula>
    </cfRule>
  </conditionalFormatting>
  <conditionalFormatting sqref="AI411">
    <cfRule type="cellIs" dxfId="3077" priority="1066" operator="equal">
      <formula>"SV Qual"</formula>
    </cfRule>
    <cfRule type="cellIs" dxfId="3076" priority="1067" operator="equal">
      <formula>"Engineering"</formula>
    </cfRule>
    <cfRule type="cellIs" dxfId="3075" priority="1068" operator="equal">
      <formula>"NPE"</formula>
    </cfRule>
    <cfRule type="cellIs" dxfId="3074" priority="1069" operator="equal">
      <formula>"MDU"</formula>
    </cfRule>
    <cfRule type="cellIs" dxfId="3073" priority="1070" operator="equal">
      <formula>"Software"</formula>
    </cfRule>
  </conditionalFormatting>
  <conditionalFormatting sqref="AI170">
    <cfRule type="cellIs" dxfId="3072" priority="1061" operator="equal">
      <formula>"SV Qual"</formula>
    </cfRule>
    <cfRule type="cellIs" dxfId="3071" priority="1062" operator="equal">
      <formula>"Engineering"</formula>
    </cfRule>
    <cfRule type="cellIs" dxfId="3070" priority="1063" operator="equal">
      <formula>"NPE"</formula>
    </cfRule>
    <cfRule type="cellIs" dxfId="3069" priority="1064" operator="equal">
      <formula>"MDU"</formula>
    </cfRule>
    <cfRule type="cellIs" dxfId="3068" priority="1065" operator="equal">
      <formula>"Software"</formula>
    </cfRule>
  </conditionalFormatting>
  <conditionalFormatting sqref="AI505:AI507 AI509:AI515">
    <cfRule type="cellIs" dxfId="3067" priority="1056" operator="equal">
      <formula>"SV Qual"</formula>
    </cfRule>
    <cfRule type="cellIs" dxfId="3066" priority="1057" operator="equal">
      <formula>"Engineering"</formula>
    </cfRule>
    <cfRule type="cellIs" dxfId="3065" priority="1058" operator="equal">
      <formula>"NPE"</formula>
    </cfRule>
    <cfRule type="cellIs" dxfId="3064" priority="1059" operator="equal">
      <formula>"MDU"</formula>
    </cfRule>
    <cfRule type="cellIs" dxfId="3063" priority="1060" operator="equal">
      <formula>"Software"</formula>
    </cfRule>
  </conditionalFormatting>
  <conditionalFormatting sqref="AI516:AI517">
    <cfRule type="cellIs" dxfId="3062" priority="1051" operator="equal">
      <formula>"SV Qual"</formula>
    </cfRule>
    <cfRule type="cellIs" dxfId="3061" priority="1052" operator="equal">
      <formula>"Engineering"</formula>
    </cfRule>
    <cfRule type="cellIs" dxfId="3060" priority="1053" operator="equal">
      <formula>"NPE"</formula>
    </cfRule>
    <cfRule type="cellIs" dxfId="3059" priority="1054" operator="equal">
      <formula>"MDU"</formula>
    </cfRule>
    <cfRule type="cellIs" dxfId="3058" priority="1055" operator="equal">
      <formula>"Software"</formula>
    </cfRule>
  </conditionalFormatting>
  <conditionalFormatting sqref="AI518:AI519">
    <cfRule type="cellIs" dxfId="3057" priority="1036" operator="equal">
      <formula>"SV Qual"</formula>
    </cfRule>
    <cfRule type="cellIs" dxfId="3056" priority="1037" operator="equal">
      <formula>"Engineering"</formula>
    </cfRule>
    <cfRule type="cellIs" dxfId="3055" priority="1038" operator="equal">
      <formula>"NPE"</formula>
    </cfRule>
    <cfRule type="cellIs" dxfId="3054" priority="1039" operator="equal">
      <formula>"MDU"</formula>
    </cfRule>
    <cfRule type="cellIs" dxfId="3053" priority="1040" operator="equal">
      <formula>"Software"</formula>
    </cfRule>
  </conditionalFormatting>
  <conditionalFormatting sqref="AI208">
    <cfRule type="cellIs" dxfId="3052" priority="1031" operator="equal">
      <formula>"SV Qual"</formula>
    </cfRule>
    <cfRule type="cellIs" dxfId="3051" priority="1032" operator="equal">
      <formula>"Engineering"</formula>
    </cfRule>
    <cfRule type="cellIs" dxfId="3050" priority="1033" operator="equal">
      <formula>"NPE"</formula>
    </cfRule>
    <cfRule type="cellIs" dxfId="3049" priority="1034" operator="equal">
      <formula>"MDU"</formula>
    </cfRule>
    <cfRule type="cellIs" dxfId="3048" priority="1035" operator="equal">
      <formula>"Software"</formula>
    </cfRule>
  </conditionalFormatting>
  <conditionalFormatting sqref="AH480">
    <cfRule type="cellIs" dxfId="3047" priority="1046" operator="equal">
      <formula>"SV Qual"</formula>
    </cfRule>
    <cfRule type="cellIs" dxfId="3046" priority="1047" operator="equal">
      <formula>"Engineering"</formula>
    </cfRule>
    <cfRule type="cellIs" dxfId="3045" priority="1048" operator="equal">
      <formula>"NPE"</formula>
    </cfRule>
    <cfRule type="cellIs" dxfId="3044" priority="1049" operator="equal">
      <formula>"MDU"</formula>
    </cfRule>
    <cfRule type="cellIs" dxfId="3043" priority="1050" operator="equal">
      <formula>"Software"</formula>
    </cfRule>
  </conditionalFormatting>
  <conditionalFormatting sqref="AI480">
    <cfRule type="cellIs" dxfId="3042" priority="1041" operator="equal">
      <formula>"SV Qual"</formula>
    </cfRule>
    <cfRule type="cellIs" dxfId="3041" priority="1042" operator="equal">
      <formula>"Engineering"</formula>
    </cfRule>
    <cfRule type="cellIs" dxfId="3040" priority="1043" operator="equal">
      <formula>"NPE"</formula>
    </cfRule>
    <cfRule type="cellIs" dxfId="3039" priority="1044" operator="equal">
      <formula>"MDU"</formula>
    </cfRule>
    <cfRule type="cellIs" dxfId="3038" priority="1045" operator="equal">
      <formula>"Software"</formula>
    </cfRule>
  </conditionalFormatting>
  <conditionalFormatting sqref="AI520">
    <cfRule type="cellIs" dxfId="3037" priority="1026" operator="equal">
      <formula>"SV Qual"</formula>
    </cfRule>
    <cfRule type="cellIs" dxfId="3036" priority="1027" operator="equal">
      <formula>"Engineering"</formula>
    </cfRule>
    <cfRule type="cellIs" dxfId="3035" priority="1028" operator="equal">
      <formula>"NPE"</formula>
    </cfRule>
    <cfRule type="cellIs" dxfId="3034" priority="1029" operator="equal">
      <formula>"MDU"</formula>
    </cfRule>
    <cfRule type="cellIs" dxfId="3033" priority="1030" operator="equal">
      <formula>"Software"</formula>
    </cfRule>
  </conditionalFormatting>
  <conditionalFormatting sqref="AH520">
    <cfRule type="cellIs" dxfId="3032" priority="1021" operator="equal">
      <formula>"SV Qual"</formula>
    </cfRule>
    <cfRule type="cellIs" dxfId="3031" priority="1022" operator="equal">
      <formula>"Engineering"</formula>
    </cfRule>
    <cfRule type="cellIs" dxfId="3030" priority="1023" operator="equal">
      <formula>"NPE"</formula>
    </cfRule>
    <cfRule type="cellIs" dxfId="3029" priority="1024" operator="equal">
      <formula>"MDU"</formula>
    </cfRule>
    <cfRule type="cellIs" dxfId="3028" priority="1025" operator="equal">
      <formula>"Software"</formula>
    </cfRule>
  </conditionalFormatting>
  <conditionalFormatting sqref="AH520">
    <cfRule type="cellIs" dxfId="3027" priority="1016" operator="equal">
      <formula>"SV Qual"</formula>
    </cfRule>
    <cfRule type="cellIs" dxfId="3026" priority="1017" operator="equal">
      <formula>"Engineering"</formula>
    </cfRule>
    <cfRule type="cellIs" dxfId="3025" priority="1018" operator="equal">
      <formula>"NPE"</formula>
    </cfRule>
    <cfRule type="cellIs" dxfId="3024" priority="1019" operator="equal">
      <formula>"MDU"</formula>
    </cfRule>
    <cfRule type="cellIs" dxfId="3023" priority="1020" operator="equal">
      <formula>"Software"</formula>
    </cfRule>
  </conditionalFormatting>
  <conditionalFormatting sqref="AH521">
    <cfRule type="cellIs" dxfId="3022" priority="1011" operator="equal">
      <formula>"SV Qual"</formula>
    </cfRule>
    <cfRule type="cellIs" dxfId="3021" priority="1012" operator="equal">
      <formula>"Engineering"</formula>
    </cfRule>
    <cfRule type="cellIs" dxfId="3020" priority="1013" operator="equal">
      <formula>"NPE"</formula>
    </cfRule>
    <cfRule type="cellIs" dxfId="3019" priority="1014" operator="equal">
      <formula>"MDU"</formula>
    </cfRule>
    <cfRule type="cellIs" dxfId="3018" priority="1015" operator="equal">
      <formula>"Software"</formula>
    </cfRule>
  </conditionalFormatting>
  <conditionalFormatting sqref="AH521">
    <cfRule type="cellIs" dxfId="3017" priority="1006" operator="equal">
      <formula>"SV Qual"</formula>
    </cfRule>
    <cfRule type="cellIs" dxfId="3016" priority="1007" operator="equal">
      <formula>"Engineering"</formula>
    </cfRule>
    <cfRule type="cellIs" dxfId="3015" priority="1008" operator="equal">
      <formula>"NPE"</formula>
    </cfRule>
    <cfRule type="cellIs" dxfId="3014" priority="1009" operator="equal">
      <formula>"MDU"</formula>
    </cfRule>
    <cfRule type="cellIs" dxfId="3013" priority="1010" operator="equal">
      <formula>"Software"</formula>
    </cfRule>
  </conditionalFormatting>
  <conditionalFormatting sqref="AH522">
    <cfRule type="cellIs" dxfId="3012" priority="1001" operator="equal">
      <formula>"SV Qual"</formula>
    </cfRule>
    <cfRule type="cellIs" dxfId="3011" priority="1002" operator="equal">
      <formula>"Engineering"</formula>
    </cfRule>
    <cfRule type="cellIs" dxfId="3010" priority="1003" operator="equal">
      <formula>"NPE"</formula>
    </cfRule>
    <cfRule type="cellIs" dxfId="3009" priority="1004" operator="equal">
      <formula>"MDU"</formula>
    </cfRule>
    <cfRule type="cellIs" dxfId="3008" priority="1005" operator="equal">
      <formula>"Software"</formula>
    </cfRule>
  </conditionalFormatting>
  <conditionalFormatting sqref="AH522">
    <cfRule type="cellIs" dxfId="3007" priority="996" operator="equal">
      <formula>"SV Qual"</formula>
    </cfRule>
    <cfRule type="cellIs" dxfId="3006" priority="997" operator="equal">
      <formula>"Engineering"</formula>
    </cfRule>
    <cfRule type="cellIs" dxfId="3005" priority="998" operator="equal">
      <formula>"NPE"</formula>
    </cfRule>
    <cfRule type="cellIs" dxfId="3004" priority="999" operator="equal">
      <formula>"MDU"</formula>
    </cfRule>
    <cfRule type="cellIs" dxfId="3003" priority="1000" operator="equal">
      <formula>"Software"</formula>
    </cfRule>
  </conditionalFormatting>
  <conditionalFormatting sqref="AH450">
    <cfRule type="cellIs" dxfId="3002" priority="991" operator="equal">
      <formula>"SV Qual"</formula>
    </cfRule>
    <cfRule type="cellIs" dxfId="3001" priority="992" operator="equal">
      <formula>"Engineering"</formula>
    </cfRule>
    <cfRule type="cellIs" dxfId="3000" priority="993" operator="equal">
      <formula>"NPE"</formula>
    </cfRule>
    <cfRule type="cellIs" dxfId="2999" priority="994" operator="equal">
      <formula>"MDU"</formula>
    </cfRule>
    <cfRule type="cellIs" dxfId="2998" priority="995" operator="equal">
      <formula>"Software"</formula>
    </cfRule>
  </conditionalFormatting>
  <conditionalFormatting sqref="AI273">
    <cfRule type="cellIs" dxfId="2997" priority="971" operator="equal">
      <formula>"SV Qual"</formula>
    </cfRule>
    <cfRule type="cellIs" dxfId="2996" priority="972" operator="equal">
      <formula>"Engineering"</formula>
    </cfRule>
    <cfRule type="cellIs" dxfId="2995" priority="973" operator="equal">
      <formula>"NPE"</formula>
    </cfRule>
    <cfRule type="cellIs" dxfId="2994" priority="974" operator="equal">
      <formula>"MDU"</formula>
    </cfRule>
    <cfRule type="cellIs" dxfId="2993" priority="975" operator="equal">
      <formula>"Software"</formula>
    </cfRule>
  </conditionalFormatting>
  <conditionalFormatting sqref="AH272:AI272">
    <cfRule type="cellIs" dxfId="2992" priority="986" operator="equal">
      <formula>"SV Qual"</formula>
    </cfRule>
    <cfRule type="cellIs" dxfId="2991" priority="987" operator="equal">
      <formula>"Engineering"</formula>
    </cfRule>
    <cfRule type="cellIs" dxfId="2990" priority="988" operator="equal">
      <formula>"NPE"</formula>
    </cfRule>
    <cfRule type="cellIs" dxfId="2989" priority="989" operator="equal">
      <formula>"MDU"</formula>
    </cfRule>
    <cfRule type="cellIs" dxfId="2988" priority="990" operator="equal">
      <formula>"Software"</formula>
    </cfRule>
  </conditionalFormatting>
  <conditionalFormatting sqref="AI274">
    <cfRule type="cellIs" dxfId="2987" priority="981" operator="equal">
      <formula>"SV Qual"</formula>
    </cfRule>
    <cfRule type="cellIs" dxfId="2986" priority="982" operator="equal">
      <formula>"Engineering"</formula>
    </cfRule>
    <cfRule type="cellIs" dxfId="2985" priority="983" operator="equal">
      <formula>"NPE"</formula>
    </cfRule>
    <cfRule type="cellIs" dxfId="2984" priority="984" operator="equal">
      <formula>"MDU"</formula>
    </cfRule>
    <cfRule type="cellIs" dxfId="2983" priority="985" operator="equal">
      <formula>"Software"</formula>
    </cfRule>
  </conditionalFormatting>
  <conditionalFormatting sqref="AH273">
    <cfRule type="cellIs" dxfId="2982" priority="976" operator="equal">
      <formula>"SV Qual"</formula>
    </cfRule>
    <cfRule type="cellIs" dxfId="2981" priority="977" operator="equal">
      <formula>"Engineering"</formula>
    </cfRule>
    <cfRule type="cellIs" dxfId="2980" priority="978" operator="equal">
      <formula>"NPE"</formula>
    </cfRule>
    <cfRule type="cellIs" dxfId="2979" priority="979" operator="equal">
      <formula>"MDU"</formula>
    </cfRule>
    <cfRule type="cellIs" dxfId="2978" priority="980" operator="equal">
      <formula>"Software"</formula>
    </cfRule>
  </conditionalFormatting>
  <conditionalFormatting sqref="AI522">
    <cfRule type="cellIs" dxfId="2977" priority="966" operator="equal">
      <formula>"SV Qual"</formula>
    </cfRule>
    <cfRule type="cellIs" dxfId="2976" priority="967" operator="equal">
      <formula>"Engineering"</formula>
    </cfRule>
    <cfRule type="cellIs" dxfId="2975" priority="968" operator="equal">
      <formula>"NPE"</formula>
    </cfRule>
    <cfRule type="cellIs" dxfId="2974" priority="969" operator="equal">
      <formula>"MDU"</formula>
    </cfRule>
    <cfRule type="cellIs" dxfId="2973" priority="970" operator="equal">
      <formula>"Software"</formula>
    </cfRule>
  </conditionalFormatting>
  <conditionalFormatting sqref="AI525">
    <cfRule type="cellIs" dxfId="2972" priority="941" operator="equal">
      <formula>"SV Qual"</formula>
    </cfRule>
    <cfRule type="cellIs" dxfId="2971" priority="942" operator="equal">
      <formula>"Engineering"</formula>
    </cfRule>
    <cfRule type="cellIs" dxfId="2970" priority="943" operator="equal">
      <formula>"NPE"</formula>
    </cfRule>
    <cfRule type="cellIs" dxfId="2969" priority="944" operator="equal">
      <formula>"MDU"</formula>
    </cfRule>
    <cfRule type="cellIs" dxfId="2968" priority="945" operator="equal">
      <formula>"Software"</formula>
    </cfRule>
  </conditionalFormatting>
  <conditionalFormatting sqref="AH526:AH527">
    <cfRule type="cellIs" dxfId="2967" priority="936" operator="equal">
      <formula>"SV Qual"</formula>
    </cfRule>
    <cfRule type="cellIs" dxfId="2966" priority="937" operator="equal">
      <formula>"Engineering"</formula>
    </cfRule>
    <cfRule type="cellIs" dxfId="2965" priority="938" operator="equal">
      <formula>"NPE"</formula>
    </cfRule>
    <cfRule type="cellIs" dxfId="2964" priority="939" operator="equal">
      <formula>"MDU"</formula>
    </cfRule>
    <cfRule type="cellIs" dxfId="2963" priority="940" operator="equal">
      <formula>"Software"</formula>
    </cfRule>
  </conditionalFormatting>
  <conditionalFormatting sqref="AI526">
    <cfRule type="cellIs" dxfId="2962" priority="931" operator="equal">
      <formula>"SV Qual"</formula>
    </cfRule>
    <cfRule type="cellIs" dxfId="2961" priority="932" operator="equal">
      <formula>"Engineering"</formula>
    </cfRule>
    <cfRule type="cellIs" dxfId="2960" priority="933" operator="equal">
      <formula>"NPE"</formula>
    </cfRule>
    <cfRule type="cellIs" dxfId="2959" priority="934" operator="equal">
      <formula>"MDU"</formula>
    </cfRule>
    <cfRule type="cellIs" dxfId="2958" priority="935" operator="equal">
      <formula>"Software"</formula>
    </cfRule>
  </conditionalFormatting>
  <conditionalFormatting sqref="AI182">
    <cfRule type="cellIs" dxfId="2957" priority="961" operator="equal">
      <formula>"SV Qual"</formula>
    </cfRule>
    <cfRule type="cellIs" dxfId="2956" priority="962" operator="equal">
      <formula>"Engineering"</formula>
    </cfRule>
    <cfRule type="cellIs" dxfId="2955" priority="963" operator="equal">
      <formula>"NPE"</formula>
    </cfRule>
    <cfRule type="cellIs" dxfId="2954" priority="964" operator="equal">
      <formula>"MDU"</formula>
    </cfRule>
    <cfRule type="cellIs" dxfId="2953" priority="965" operator="equal">
      <formula>"Software"</formula>
    </cfRule>
  </conditionalFormatting>
  <conditionalFormatting sqref="AI200">
    <cfRule type="cellIs" dxfId="2952" priority="956" operator="equal">
      <formula>"SV Qual"</formula>
    </cfRule>
    <cfRule type="cellIs" dxfId="2951" priority="957" operator="equal">
      <formula>"Engineering"</formula>
    </cfRule>
    <cfRule type="cellIs" dxfId="2950" priority="958" operator="equal">
      <formula>"NPE"</formula>
    </cfRule>
    <cfRule type="cellIs" dxfId="2949" priority="959" operator="equal">
      <formula>"MDU"</formula>
    </cfRule>
    <cfRule type="cellIs" dxfId="2948" priority="960" operator="equal">
      <formula>"Software"</formula>
    </cfRule>
  </conditionalFormatting>
  <conditionalFormatting sqref="AI523">
    <cfRule type="cellIs" dxfId="2947" priority="951" operator="equal">
      <formula>"SV Qual"</formula>
    </cfRule>
    <cfRule type="cellIs" dxfId="2946" priority="952" operator="equal">
      <formula>"Engineering"</formula>
    </cfRule>
    <cfRule type="cellIs" dxfId="2945" priority="953" operator="equal">
      <formula>"NPE"</formula>
    </cfRule>
    <cfRule type="cellIs" dxfId="2944" priority="954" operator="equal">
      <formula>"MDU"</formula>
    </cfRule>
    <cfRule type="cellIs" dxfId="2943" priority="955" operator="equal">
      <formula>"Software"</formula>
    </cfRule>
  </conditionalFormatting>
  <conditionalFormatting sqref="AI524">
    <cfRule type="cellIs" dxfId="2942" priority="946" operator="equal">
      <formula>"SV Qual"</formula>
    </cfRule>
    <cfRule type="cellIs" dxfId="2941" priority="947" operator="equal">
      <formula>"Engineering"</formula>
    </cfRule>
    <cfRule type="cellIs" dxfId="2940" priority="948" operator="equal">
      <formula>"NPE"</formula>
    </cfRule>
    <cfRule type="cellIs" dxfId="2939" priority="949" operator="equal">
      <formula>"MDU"</formula>
    </cfRule>
    <cfRule type="cellIs" dxfId="2938" priority="950" operator="equal">
      <formula>"Software"</formula>
    </cfRule>
  </conditionalFormatting>
  <conditionalFormatting sqref="AI531">
    <cfRule type="cellIs" dxfId="2937" priority="901" operator="equal">
      <formula>"SV Qual"</formula>
    </cfRule>
    <cfRule type="cellIs" dxfId="2936" priority="902" operator="equal">
      <formula>"Engineering"</formula>
    </cfRule>
    <cfRule type="cellIs" dxfId="2935" priority="903" operator="equal">
      <formula>"NPE"</formula>
    </cfRule>
    <cfRule type="cellIs" dxfId="2934" priority="904" operator="equal">
      <formula>"MDU"</formula>
    </cfRule>
    <cfRule type="cellIs" dxfId="2933" priority="905" operator="equal">
      <formula>"Software"</formula>
    </cfRule>
  </conditionalFormatting>
  <conditionalFormatting sqref="AI427">
    <cfRule type="cellIs" dxfId="2932" priority="831" operator="equal">
      <formula>"SV Qual"</formula>
    </cfRule>
    <cfRule type="cellIs" dxfId="2931" priority="832" operator="equal">
      <formula>"Engineering"</formula>
    </cfRule>
    <cfRule type="cellIs" dxfId="2930" priority="833" operator="equal">
      <formula>"NPE"</formula>
    </cfRule>
    <cfRule type="cellIs" dxfId="2929" priority="834" operator="equal">
      <formula>"MDU"</formula>
    </cfRule>
    <cfRule type="cellIs" dxfId="2928" priority="835" operator="equal">
      <formula>"Software"</formula>
    </cfRule>
  </conditionalFormatting>
  <conditionalFormatting sqref="AH427">
    <cfRule type="cellIs" dxfId="2927" priority="826" operator="equal">
      <formula>"SV Qual"</formula>
    </cfRule>
    <cfRule type="cellIs" dxfId="2926" priority="827" operator="equal">
      <formula>"Engineering"</formula>
    </cfRule>
    <cfRule type="cellIs" dxfId="2925" priority="828" operator="equal">
      <formula>"NPE"</formula>
    </cfRule>
    <cfRule type="cellIs" dxfId="2924" priority="829" operator="equal">
      <formula>"MDU"</formula>
    </cfRule>
    <cfRule type="cellIs" dxfId="2923" priority="830" operator="equal">
      <formula>"Software"</formula>
    </cfRule>
  </conditionalFormatting>
  <conditionalFormatting sqref="AI67">
    <cfRule type="cellIs" dxfId="2922" priority="806" operator="equal">
      <formula>"SV Qual"</formula>
    </cfRule>
    <cfRule type="cellIs" dxfId="2921" priority="807" operator="equal">
      <formula>"Engineering"</formula>
    </cfRule>
    <cfRule type="cellIs" dxfId="2920" priority="808" operator="equal">
      <formula>"NPE"</formula>
    </cfRule>
    <cfRule type="cellIs" dxfId="2919" priority="809" operator="equal">
      <formula>"MDU"</formula>
    </cfRule>
    <cfRule type="cellIs" dxfId="2918" priority="810" operator="equal">
      <formula>"Software"</formula>
    </cfRule>
  </conditionalFormatting>
  <conditionalFormatting sqref="AH465">
    <cfRule type="cellIs" dxfId="2917" priority="821" operator="equal">
      <formula>"SV Qual"</formula>
    </cfRule>
    <cfRule type="cellIs" dxfId="2916" priority="822" operator="equal">
      <formula>"Engineering"</formula>
    </cfRule>
    <cfRule type="cellIs" dxfId="2915" priority="823" operator="equal">
      <formula>"NPE"</formula>
    </cfRule>
    <cfRule type="cellIs" dxfId="2914" priority="824" operator="equal">
      <formula>"MDU"</formula>
    </cfRule>
    <cfRule type="cellIs" dxfId="2913" priority="825" operator="equal">
      <formula>"Software"</formula>
    </cfRule>
  </conditionalFormatting>
  <conditionalFormatting sqref="AH543">
    <cfRule type="cellIs" dxfId="2912" priority="816" operator="equal">
      <formula>"SV Qual"</formula>
    </cfRule>
    <cfRule type="cellIs" dxfId="2911" priority="817" operator="equal">
      <formula>"Engineering"</formula>
    </cfRule>
    <cfRule type="cellIs" dxfId="2910" priority="818" operator="equal">
      <formula>"NPE"</formula>
    </cfRule>
    <cfRule type="cellIs" dxfId="2909" priority="819" operator="equal">
      <formula>"MDU"</formula>
    </cfRule>
    <cfRule type="cellIs" dxfId="2908" priority="820" operator="equal">
      <formula>"Software"</formula>
    </cfRule>
  </conditionalFormatting>
  <conditionalFormatting sqref="AI543">
    <cfRule type="cellIs" dxfId="2907" priority="811" operator="equal">
      <formula>"SV Qual"</formula>
    </cfRule>
    <cfRule type="cellIs" dxfId="2906" priority="812" operator="equal">
      <formula>"Engineering"</formula>
    </cfRule>
    <cfRule type="cellIs" dxfId="2905" priority="813" operator="equal">
      <formula>"NPE"</formula>
    </cfRule>
    <cfRule type="cellIs" dxfId="2904" priority="814" operator="equal">
      <formula>"MDU"</formula>
    </cfRule>
    <cfRule type="cellIs" dxfId="2903" priority="815" operator="equal">
      <formula>"Software"</formula>
    </cfRule>
  </conditionalFormatting>
  <conditionalFormatting sqref="AI226">
    <cfRule type="cellIs" dxfId="2902" priority="801" operator="equal">
      <formula>"SV Qual"</formula>
    </cfRule>
    <cfRule type="cellIs" dxfId="2901" priority="802" operator="equal">
      <formula>"Engineering"</formula>
    </cfRule>
    <cfRule type="cellIs" dxfId="2900" priority="803" operator="equal">
      <formula>"NPE"</formula>
    </cfRule>
    <cfRule type="cellIs" dxfId="2899" priority="804" operator="equal">
      <formula>"MDU"</formula>
    </cfRule>
    <cfRule type="cellIs" dxfId="2898" priority="805" operator="equal">
      <formula>"Software"</formula>
    </cfRule>
  </conditionalFormatting>
  <conditionalFormatting sqref="AH541:AH542">
    <cfRule type="cellIs" dxfId="2897" priority="871" operator="equal">
      <formula>"SV Qual"</formula>
    </cfRule>
    <cfRule type="cellIs" dxfId="2896" priority="872" operator="equal">
      <formula>"Engineering"</formula>
    </cfRule>
    <cfRule type="cellIs" dxfId="2895" priority="873" operator="equal">
      <formula>"NPE"</formula>
    </cfRule>
    <cfRule type="cellIs" dxfId="2894" priority="874" operator="equal">
      <formula>"MDU"</formula>
    </cfRule>
    <cfRule type="cellIs" dxfId="2893" priority="875" operator="equal">
      <formula>"Software"</formula>
    </cfRule>
  </conditionalFormatting>
  <conditionalFormatting sqref="AI537">
    <cfRule type="cellIs" dxfId="2892" priority="861" operator="equal">
      <formula>"SV Qual"</formula>
    </cfRule>
    <cfRule type="cellIs" dxfId="2891" priority="862" operator="equal">
      <formula>"Engineering"</formula>
    </cfRule>
    <cfRule type="cellIs" dxfId="2890" priority="863" operator="equal">
      <formula>"NPE"</formula>
    </cfRule>
    <cfRule type="cellIs" dxfId="2889" priority="864" operator="equal">
      <formula>"MDU"</formula>
    </cfRule>
    <cfRule type="cellIs" dxfId="2888" priority="865" operator="equal">
      <formula>"Software"</formula>
    </cfRule>
  </conditionalFormatting>
  <conditionalFormatting sqref="AI539:AI540 AI542">
    <cfRule type="cellIs" dxfId="2887" priority="866" operator="equal">
      <formula>"SV Qual"</formula>
    </cfRule>
    <cfRule type="cellIs" dxfId="2886" priority="867" operator="equal">
      <formula>"Engineering"</formula>
    </cfRule>
    <cfRule type="cellIs" dxfId="2885" priority="868" operator="equal">
      <formula>"NPE"</formula>
    </cfRule>
    <cfRule type="cellIs" dxfId="2884" priority="869" operator="equal">
      <formula>"MDU"</formula>
    </cfRule>
    <cfRule type="cellIs" dxfId="2883" priority="870" operator="equal">
      <formula>"Software"</formula>
    </cfRule>
  </conditionalFormatting>
  <conditionalFormatting sqref="AI538">
    <cfRule type="cellIs" dxfId="2882" priority="856" operator="equal">
      <formula>"SV Qual"</formula>
    </cfRule>
    <cfRule type="cellIs" dxfId="2881" priority="857" operator="equal">
      <formula>"Engineering"</formula>
    </cfRule>
    <cfRule type="cellIs" dxfId="2880" priority="858" operator="equal">
      <formula>"NPE"</formula>
    </cfRule>
    <cfRule type="cellIs" dxfId="2879" priority="859" operator="equal">
      <formula>"MDU"</formula>
    </cfRule>
    <cfRule type="cellIs" dxfId="2878" priority="860" operator="equal">
      <formula>"Software"</formula>
    </cfRule>
  </conditionalFormatting>
  <conditionalFormatting sqref="AI541">
    <cfRule type="cellIs" dxfId="2877" priority="851" operator="equal">
      <formula>"SV Qual"</formula>
    </cfRule>
    <cfRule type="cellIs" dxfId="2876" priority="852" operator="equal">
      <formula>"Engineering"</formula>
    </cfRule>
    <cfRule type="cellIs" dxfId="2875" priority="853" operator="equal">
      <formula>"NPE"</formula>
    </cfRule>
    <cfRule type="cellIs" dxfId="2874" priority="854" operator="equal">
      <formula>"MDU"</formula>
    </cfRule>
    <cfRule type="cellIs" dxfId="2873" priority="855" operator="equal">
      <formula>"Software"</formula>
    </cfRule>
  </conditionalFormatting>
  <conditionalFormatting sqref="AH181:AI181">
    <cfRule type="cellIs" dxfId="2872" priority="846" operator="equal">
      <formula>"SV Qual"</formula>
    </cfRule>
    <cfRule type="cellIs" dxfId="2871" priority="847" operator="equal">
      <formula>"Engineering"</formula>
    </cfRule>
    <cfRule type="cellIs" dxfId="2870" priority="848" operator="equal">
      <formula>"NPE"</formula>
    </cfRule>
    <cfRule type="cellIs" dxfId="2869" priority="849" operator="equal">
      <formula>"MDU"</formula>
    </cfRule>
    <cfRule type="cellIs" dxfId="2868" priority="850" operator="equal">
      <formula>"Software"</formula>
    </cfRule>
  </conditionalFormatting>
  <conditionalFormatting sqref="AI238:AI239">
    <cfRule type="cellIs" dxfId="2867" priority="841" operator="equal">
      <formula>"SV Qual"</formula>
    </cfRule>
    <cfRule type="cellIs" dxfId="2866" priority="842" operator="equal">
      <formula>"Engineering"</formula>
    </cfRule>
    <cfRule type="cellIs" dxfId="2865" priority="843" operator="equal">
      <formula>"NPE"</formula>
    </cfRule>
    <cfRule type="cellIs" dxfId="2864" priority="844" operator="equal">
      <formula>"MDU"</formula>
    </cfRule>
    <cfRule type="cellIs" dxfId="2863" priority="845" operator="equal">
      <formula>"Software"</formula>
    </cfRule>
  </conditionalFormatting>
  <conditionalFormatting sqref="AI504">
    <cfRule type="cellIs" dxfId="2862" priority="836" operator="equal">
      <formula>"SV Qual"</formula>
    </cfRule>
    <cfRule type="cellIs" dxfId="2861" priority="837" operator="equal">
      <formula>"Engineering"</formula>
    </cfRule>
    <cfRule type="cellIs" dxfId="2860" priority="838" operator="equal">
      <formula>"NPE"</formula>
    </cfRule>
    <cfRule type="cellIs" dxfId="2859" priority="839" operator="equal">
      <formula>"MDU"</formula>
    </cfRule>
    <cfRule type="cellIs" dxfId="2858" priority="840" operator="equal">
      <formula>"Software"</formula>
    </cfRule>
  </conditionalFormatting>
  <conditionalFormatting sqref="AH530">
    <cfRule type="cellIs" dxfId="2857" priority="926" operator="equal">
      <formula>"SV Qual"</formula>
    </cfRule>
    <cfRule type="cellIs" dxfId="2856" priority="927" operator="equal">
      <formula>"Engineering"</formula>
    </cfRule>
    <cfRule type="cellIs" dxfId="2855" priority="928" operator="equal">
      <formula>"NPE"</formula>
    </cfRule>
    <cfRule type="cellIs" dxfId="2854" priority="929" operator="equal">
      <formula>"MDU"</formula>
    </cfRule>
    <cfRule type="cellIs" dxfId="2853" priority="930" operator="equal">
      <formula>"Software"</formula>
    </cfRule>
  </conditionalFormatting>
  <conditionalFormatting sqref="AI530">
    <cfRule type="cellIs" dxfId="2852" priority="921" operator="equal">
      <formula>"SV Qual"</formula>
    </cfRule>
    <cfRule type="cellIs" dxfId="2851" priority="922" operator="equal">
      <formula>"Engineering"</formula>
    </cfRule>
    <cfRule type="cellIs" dxfId="2850" priority="923" operator="equal">
      <formula>"NPE"</formula>
    </cfRule>
    <cfRule type="cellIs" dxfId="2849" priority="924" operator="equal">
      <formula>"MDU"</formula>
    </cfRule>
    <cfRule type="cellIs" dxfId="2848" priority="925" operator="equal">
      <formula>"Software"</formula>
    </cfRule>
  </conditionalFormatting>
  <conditionalFormatting sqref="AH529">
    <cfRule type="cellIs" dxfId="2847" priority="916" operator="equal">
      <formula>"SV Qual"</formula>
    </cfRule>
    <cfRule type="cellIs" dxfId="2846" priority="917" operator="equal">
      <formula>"Engineering"</formula>
    </cfRule>
    <cfRule type="cellIs" dxfId="2845" priority="918" operator="equal">
      <formula>"NPE"</formula>
    </cfRule>
    <cfRule type="cellIs" dxfId="2844" priority="919" operator="equal">
      <formula>"MDU"</formula>
    </cfRule>
    <cfRule type="cellIs" dxfId="2843" priority="920" operator="equal">
      <formula>"Software"</formula>
    </cfRule>
  </conditionalFormatting>
  <conditionalFormatting sqref="AH531:AH533">
    <cfRule type="cellIs" dxfId="2842" priority="911" operator="equal">
      <formula>"SV Qual"</formula>
    </cfRule>
    <cfRule type="cellIs" dxfId="2841" priority="912" operator="equal">
      <formula>"Engineering"</formula>
    </cfRule>
    <cfRule type="cellIs" dxfId="2840" priority="913" operator="equal">
      <formula>"NPE"</formula>
    </cfRule>
    <cfRule type="cellIs" dxfId="2839" priority="914" operator="equal">
      <formula>"MDU"</formula>
    </cfRule>
    <cfRule type="cellIs" dxfId="2838" priority="915" operator="equal">
      <formula>"Software"</formula>
    </cfRule>
  </conditionalFormatting>
  <conditionalFormatting sqref="AI529">
    <cfRule type="cellIs" dxfId="2837" priority="906" operator="equal">
      <formula>"SV Qual"</formula>
    </cfRule>
    <cfRule type="cellIs" dxfId="2836" priority="907" operator="equal">
      <formula>"Engineering"</formula>
    </cfRule>
    <cfRule type="cellIs" dxfId="2835" priority="908" operator="equal">
      <formula>"NPE"</formula>
    </cfRule>
    <cfRule type="cellIs" dxfId="2834" priority="909" operator="equal">
      <formula>"MDU"</formula>
    </cfRule>
    <cfRule type="cellIs" dxfId="2833" priority="910" operator="equal">
      <formula>"Software"</formula>
    </cfRule>
  </conditionalFormatting>
  <conditionalFormatting sqref="AI532">
    <cfRule type="cellIs" dxfId="2832" priority="886" operator="equal">
      <formula>"SV Qual"</formula>
    </cfRule>
    <cfRule type="cellIs" dxfId="2831" priority="887" operator="equal">
      <formula>"Engineering"</formula>
    </cfRule>
    <cfRule type="cellIs" dxfId="2830" priority="888" operator="equal">
      <formula>"NPE"</formula>
    </cfRule>
    <cfRule type="cellIs" dxfId="2829" priority="889" operator="equal">
      <formula>"MDU"</formula>
    </cfRule>
    <cfRule type="cellIs" dxfId="2828" priority="890" operator="equal">
      <formula>"Software"</formula>
    </cfRule>
  </conditionalFormatting>
  <conditionalFormatting sqref="AI527">
    <cfRule type="cellIs" dxfId="2827" priority="891" operator="equal">
      <formula>"SV Qual"</formula>
    </cfRule>
    <cfRule type="cellIs" dxfId="2826" priority="892" operator="equal">
      <formula>"Engineering"</formula>
    </cfRule>
    <cfRule type="cellIs" dxfId="2825" priority="893" operator="equal">
      <formula>"NPE"</formula>
    </cfRule>
    <cfRule type="cellIs" dxfId="2824" priority="894" operator="equal">
      <formula>"MDU"</formula>
    </cfRule>
    <cfRule type="cellIs" dxfId="2823" priority="895" operator="equal">
      <formula>"Software"</formula>
    </cfRule>
  </conditionalFormatting>
  <conditionalFormatting sqref="AI533">
    <cfRule type="cellIs" dxfId="2822" priority="896" operator="equal">
      <formula>"SV Qual"</formula>
    </cfRule>
    <cfRule type="cellIs" dxfId="2821" priority="897" operator="equal">
      <formula>"Engineering"</formula>
    </cfRule>
    <cfRule type="cellIs" dxfId="2820" priority="898" operator="equal">
      <formula>"NPE"</formula>
    </cfRule>
    <cfRule type="cellIs" dxfId="2819" priority="899" operator="equal">
      <formula>"MDU"</formula>
    </cfRule>
    <cfRule type="cellIs" dxfId="2818" priority="900" operator="equal">
      <formula>"Software"</formula>
    </cfRule>
  </conditionalFormatting>
  <conditionalFormatting sqref="AH534:AH536">
    <cfRule type="cellIs" dxfId="2817" priority="881" operator="equal">
      <formula>"SV Qual"</formula>
    </cfRule>
    <cfRule type="cellIs" dxfId="2816" priority="882" operator="equal">
      <formula>"Engineering"</formula>
    </cfRule>
    <cfRule type="cellIs" dxfId="2815" priority="883" operator="equal">
      <formula>"NPE"</formula>
    </cfRule>
    <cfRule type="cellIs" dxfId="2814" priority="884" operator="equal">
      <formula>"MDU"</formula>
    </cfRule>
    <cfRule type="cellIs" dxfId="2813" priority="885" operator="equal">
      <formula>"Software"</formula>
    </cfRule>
  </conditionalFormatting>
  <conditionalFormatting sqref="AI534:AI536">
    <cfRule type="cellIs" dxfId="2812" priority="876" operator="equal">
      <formula>"SV Qual"</formula>
    </cfRule>
    <cfRule type="cellIs" dxfId="2811" priority="877" operator="equal">
      <formula>"Engineering"</formula>
    </cfRule>
    <cfRule type="cellIs" dxfId="2810" priority="878" operator="equal">
      <formula>"NPE"</formula>
    </cfRule>
    <cfRule type="cellIs" dxfId="2809" priority="879" operator="equal">
      <formula>"MDU"</formula>
    </cfRule>
    <cfRule type="cellIs" dxfId="2808" priority="880" operator="equal">
      <formula>"Software"</formula>
    </cfRule>
  </conditionalFormatting>
  <conditionalFormatting sqref="AH528">
    <cfRule type="cellIs" dxfId="2807" priority="791" operator="equal">
      <formula>"SV Qual"</formula>
    </cfRule>
    <cfRule type="cellIs" dxfId="2806" priority="792" operator="equal">
      <formula>"Engineering"</formula>
    </cfRule>
    <cfRule type="cellIs" dxfId="2805" priority="793" operator="equal">
      <formula>"NPE"</formula>
    </cfRule>
    <cfRule type="cellIs" dxfId="2804" priority="794" operator="equal">
      <formula>"MDU"</formula>
    </cfRule>
    <cfRule type="cellIs" dxfId="2803" priority="795" operator="equal">
      <formula>"Software"</formula>
    </cfRule>
  </conditionalFormatting>
  <conditionalFormatting sqref="AI528">
    <cfRule type="cellIs" dxfId="2802" priority="796" operator="equal">
      <formula>"SV Qual"</formula>
    </cfRule>
    <cfRule type="cellIs" dxfId="2801" priority="797" operator="equal">
      <formula>"Engineering"</formula>
    </cfRule>
    <cfRule type="cellIs" dxfId="2800" priority="798" operator="equal">
      <formula>"NPE"</formula>
    </cfRule>
    <cfRule type="cellIs" dxfId="2799" priority="799" operator="equal">
      <formula>"MDU"</formula>
    </cfRule>
    <cfRule type="cellIs" dxfId="2798" priority="800" operator="equal">
      <formula>"Software"</formula>
    </cfRule>
  </conditionalFormatting>
  <conditionalFormatting sqref="AI544">
    <cfRule type="cellIs" dxfId="2797" priority="786" operator="equal">
      <formula>"SV Qual"</formula>
    </cfRule>
    <cfRule type="cellIs" dxfId="2796" priority="787" operator="equal">
      <formula>"Engineering"</formula>
    </cfRule>
    <cfRule type="cellIs" dxfId="2795" priority="788" operator="equal">
      <formula>"NPE"</formula>
    </cfRule>
    <cfRule type="cellIs" dxfId="2794" priority="789" operator="equal">
      <formula>"MDU"</formula>
    </cfRule>
    <cfRule type="cellIs" dxfId="2793" priority="790" operator="equal">
      <formula>"Software"</formula>
    </cfRule>
  </conditionalFormatting>
  <conditionalFormatting sqref="AH545:AI545">
    <cfRule type="cellIs" dxfId="2792" priority="781" operator="equal">
      <formula>"SV Qual"</formula>
    </cfRule>
    <cfRule type="cellIs" dxfId="2791" priority="782" operator="equal">
      <formula>"Engineering"</formula>
    </cfRule>
    <cfRule type="cellIs" dxfId="2790" priority="783" operator="equal">
      <formula>"NPE"</formula>
    </cfRule>
    <cfRule type="cellIs" dxfId="2789" priority="784" operator="equal">
      <formula>"MDU"</formula>
    </cfRule>
    <cfRule type="cellIs" dxfId="2788" priority="785" operator="equal">
      <formula>"Software"</formula>
    </cfRule>
  </conditionalFormatting>
  <conditionalFormatting sqref="AI550">
    <cfRule type="cellIs" dxfId="2787" priority="776" operator="equal">
      <formula>"SV Qual"</formula>
    </cfRule>
    <cfRule type="cellIs" dxfId="2786" priority="777" operator="equal">
      <formula>"Engineering"</formula>
    </cfRule>
    <cfRule type="cellIs" dxfId="2785" priority="778" operator="equal">
      <formula>"NPE"</formula>
    </cfRule>
    <cfRule type="cellIs" dxfId="2784" priority="779" operator="equal">
      <formula>"MDU"</formula>
    </cfRule>
    <cfRule type="cellIs" dxfId="2783" priority="780" operator="equal">
      <formula>"Software"</formula>
    </cfRule>
  </conditionalFormatting>
  <conditionalFormatting sqref="AI546:AI549">
    <cfRule type="cellIs" dxfId="2782" priority="771" operator="equal">
      <formula>"SV Qual"</formula>
    </cfRule>
    <cfRule type="cellIs" dxfId="2781" priority="772" operator="equal">
      <formula>"Engineering"</formula>
    </cfRule>
    <cfRule type="cellIs" dxfId="2780" priority="773" operator="equal">
      <formula>"NPE"</formula>
    </cfRule>
    <cfRule type="cellIs" dxfId="2779" priority="774" operator="equal">
      <formula>"MDU"</formula>
    </cfRule>
    <cfRule type="cellIs" dxfId="2778" priority="775" operator="equal">
      <formula>"Software"</formula>
    </cfRule>
  </conditionalFormatting>
  <conditionalFormatting sqref="AI555">
    <cfRule type="cellIs" dxfId="2777" priority="766" operator="equal">
      <formula>"SV Qual"</formula>
    </cfRule>
    <cfRule type="cellIs" dxfId="2776" priority="767" operator="equal">
      <formula>"Engineering"</formula>
    </cfRule>
    <cfRule type="cellIs" dxfId="2775" priority="768" operator="equal">
      <formula>"NPE"</formula>
    </cfRule>
    <cfRule type="cellIs" dxfId="2774" priority="769" operator="equal">
      <formula>"MDU"</formula>
    </cfRule>
    <cfRule type="cellIs" dxfId="2773" priority="770" operator="equal">
      <formula>"Software"</formula>
    </cfRule>
  </conditionalFormatting>
  <conditionalFormatting sqref="AI553">
    <cfRule type="cellIs" dxfId="2772" priority="761" operator="equal">
      <formula>"SV Qual"</formula>
    </cfRule>
    <cfRule type="cellIs" dxfId="2771" priority="762" operator="equal">
      <formula>"Engineering"</formula>
    </cfRule>
    <cfRule type="cellIs" dxfId="2770" priority="763" operator="equal">
      <formula>"NPE"</formula>
    </cfRule>
    <cfRule type="cellIs" dxfId="2769" priority="764" operator="equal">
      <formula>"MDU"</formula>
    </cfRule>
    <cfRule type="cellIs" dxfId="2768" priority="765" operator="equal">
      <formula>"Software"</formula>
    </cfRule>
  </conditionalFormatting>
  <conditionalFormatting sqref="AI556">
    <cfRule type="cellIs" dxfId="2767" priority="756" operator="equal">
      <formula>"SV Qual"</formula>
    </cfRule>
    <cfRule type="cellIs" dxfId="2766" priority="757" operator="equal">
      <formula>"Engineering"</formula>
    </cfRule>
    <cfRule type="cellIs" dxfId="2765" priority="758" operator="equal">
      <formula>"NPE"</formula>
    </cfRule>
    <cfRule type="cellIs" dxfId="2764" priority="759" operator="equal">
      <formula>"MDU"</formula>
    </cfRule>
    <cfRule type="cellIs" dxfId="2763" priority="760" operator="equal">
      <formula>"Software"</formula>
    </cfRule>
  </conditionalFormatting>
  <conditionalFormatting sqref="AI557:AI558">
    <cfRule type="cellIs" dxfId="2762" priority="751" operator="equal">
      <formula>"SV Qual"</formula>
    </cfRule>
    <cfRule type="cellIs" dxfId="2761" priority="752" operator="equal">
      <formula>"Engineering"</formula>
    </cfRule>
    <cfRule type="cellIs" dxfId="2760" priority="753" operator="equal">
      <formula>"NPE"</formula>
    </cfRule>
    <cfRule type="cellIs" dxfId="2759" priority="754" operator="equal">
      <formula>"MDU"</formula>
    </cfRule>
    <cfRule type="cellIs" dxfId="2758" priority="755" operator="equal">
      <formula>"Software"</formula>
    </cfRule>
  </conditionalFormatting>
  <conditionalFormatting sqref="AI552">
    <cfRule type="cellIs" dxfId="2757" priority="746" operator="equal">
      <formula>"SV Qual"</formula>
    </cfRule>
    <cfRule type="cellIs" dxfId="2756" priority="747" operator="equal">
      <formula>"Engineering"</formula>
    </cfRule>
    <cfRule type="cellIs" dxfId="2755" priority="748" operator="equal">
      <formula>"NPE"</formula>
    </cfRule>
    <cfRule type="cellIs" dxfId="2754" priority="749" operator="equal">
      <formula>"MDU"</formula>
    </cfRule>
    <cfRule type="cellIs" dxfId="2753" priority="750" operator="equal">
      <formula>"Software"</formula>
    </cfRule>
  </conditionalFormatting>
  <conditionalFormatting sqref="AI551">
    <cfRule type="cellIs" dxfId="2752" priority="741" operator="equal">
      <formula>"SV Qual"</formula>
    </cfRule>
    <cfRule type="cellIs" dxfId="2751" priority="742" operator="equal">
      <formula>"Engineering"</formula>
    </cfRule>
    <cfRule type="cellIs" dxfId="2750" priority="743" operator="equal">
      <formula>"NPE"</formula>
    </cfRule>
    <cfRule type="cellIs" dxfId="2749" priority="744" operator="equal">
      <formula>"MDU"</formula>
    </cfRule>
    <cfRule type="cellIs" dxfId="2748" priority="745" operator="equal">
      <formula>"Software"</formula>
    </cfRule>
  </conditionalFormatting>
  <conditionalFormatting sqref="AI559:AI560">
    <cfRule type="cellIs" dxfId="2747" priority="736" operator="equal">
      <formula>"SV Qual"</formula>
    </cfRule>
    <cfRule type="cellIs" dxfId="2746" priority="737" operator="equal">
      <formula>"Engineering"</formula>
    </cfRule>
    <cfRule type="cellIs" dxfId="2745" priority="738" operator="equal">
      <formula>"NPE"</formula>
    </cfRule>
    <cfRule type="cellIs" dxfId="2744" priority="739" operator="equal">
      <formula>"MDU"</formula>
    </cfRule>
    <cfRule type="cellIs" dxfId="2743" priority="740" operator="equal">
      <formula>"Software"</formula>
    </cfRule>
  </conditionalFormatting>
  <conditionalFormatting sqref="AI282">
    <cfRule type="cellIs" dxfId="2742" priority="731" operator="equal">
      <formula>"SV Qual"</formula>
    </cfRule>
    <cfRule type="cellIs" dxfId="2741" priority="732" operator="equal">
      <formula>"Engineering"</formula>
    </cfRule>
    <cfRule type="cellIs" dxfId="2740" priority="733" operator="equal">
      <formula>"NPE"</formula>
    </cfRule>
    <cfRule type="cellIs" dxfId="2739" priority="734" operator="equal">
      <formula>"MDU"</formula>
    </cfRule>
    <cfRule type="cellIs" dxfId="2738" priority="735" operator="equal">
      <formula>"Software"</formula>
    </cfRule>
  </conditionalFormatting>
  <conditionalFormatting sqref="AH589">
    <cfRule type="cellIs" dxfId="2737" priority="511" operator="equal">
      <formula>"SV Qual"</formula>
    </cfRule>
    <cfRule type="cellIs" dxfId="2736" priority="512" operator="equal">
      <formula>"Engineering"</formula>
    </cfRule>
    <cfRule type="cellIs" dxfId="2735" priority="513" operator="equal">
      <formula>"NPE"</formula>
    </cfRule>
    <cfRule type="cellIs" dxfId="2734" priority="514" operator="equal">
      <formula>"MDU"</formula>
    </cfRule>
    <cfRule type="cellIs" dxfId="2733" priority="515" operator="equal">
      <formula>"Software"</formula>
    </cfRule>
  </conditionalFormatting>
  <conditionalFormatting sqref="AI589">
    <cfRule type="cellIs" dxfId="2732" priority="506" operator="equal">
      <formula>"SV Qual"</formula>
    </cfRule>
    <cfRule type="cellIs" dxfId="2731" priority="507" operator="equal">
      <formula>"Engineering"</formula>
    </cfRule>
    <cfRule type="cellIs" dxfId="2730" priority="508" operator="equal">
      <formula>"NPE"</formula>
    </cfRule>
    <cfRule type="cellIs" dxfId="2729" priority="509" operator="equal">
      <formula>"MDU"</formula>
    </cfRule>
    <cfRule type="cellIs" dxfId="2728" priority="510" operator="equal">
      <formula>"Software"</formula>
    </cfRule>
  </conditionalFormatting>
  <conditionalFormatting sqref="AH580">
    <cfRule type="cellIs" dxfId="2727" priority="501" operator="equal">
      <formula>"SV Qual"</formula>
    </cfRule>
    <cfRule type="cellIs" dxfId="2726" priority="502" operator="equal">
      <formula>"Engineering"</formula>
    </cfRule>
    <cfRule type="cellIs" dxfId="2725" priority="503" operator="equal">
      <formula>"NPE"</formula>
    </cfRule>
    <cfRule type="cellIs" dxfId="2724" priority="504" operator="equal">
      <formula>"MDU"</formula>
    </cfRule>
    <cfRule type="cellIs" dxfId="2723" priority="505" operator="equal">
      <formula>"Software"</formula>
    </cfRule>
  </conditionalFormatting>
  <conditionalFormatting sqref="AI596">
    <cfRule type="cellIs" dxfId="2712" priority="486" operator="equal">
      <formula>"SV Qual"</formula>
    </cfRule>
    <cfRule type="cellIs" dxfId="2711" priority="487" operator="equal">
      <formula>"Engineering"</formula>
    </cfRule>
    <cfRule type="cellIs" dxfId="2710" priority="488" operator="equal">
      <formula>"NPE"</formula>
    </cfRule>
    <cfRule type="cellIs" dxfId="2709" priority="489" operator="equal">
      <formula>"MDU"</formula>
    </cfRule>
    <cfRule type="cellIs" dxfId="2708" priority="490" operator="equal">
      <formula>"Software"</formula>
    </cfRule>
  </conditionalFormatting>
  <conditionalFormatting sqref="AH562">
    <cfRule type="cellIs" dxfId="2697" priority="691" operator="equal">
      <formula>"SV Qual"</formula>
    </cfRule>
    <cfRule type="cellIs" dxfId="2696" priority="692" operator="equal">
      <formula>"Engineering"</formula>
    </cfRule>
    <cfRule type="cellIs" dxfId="2695" priority="693" operator="equal">
      <formula>"NPE"</formula>
    </cfRule>
    <cfRule type="cellIs" dxfId="2694" priority="694" operator="equal">
      <formula>"MDU"</formula>
    </cfRule>
    <cfRule type="cellIs" dxfId="2693" priority="695" operator="equal">
      <formula>"Software"</formula>
    </cfRule>
  </conditionalFormatting>
  <conditionalFormatting sqref="AI562">
    <cfRule type="cellIs" dxfId="2692" priority="686" operator="equal">
      <formula>"SV Qual"</formula>
    </cfRule>
    <cfRule type="cellIs" dxfId="2691" priority="687" operator="equal">
      <formula>"Engineering"</formula>
    </cfRule>
    <cfRule type="cellIs" dxfId="2690" priority="688" operator="equal">
      <formula>"NPE"</formula>
    </cfRule>
    <cfRule type="cellIs" dxfId="2689" priority="689" operator="equal">
      <formula>"MDU"</formula>
    </cfRule>
    <cfRule type="cellIs" dxfId="2688" priority="690" operator="equal">
      <formula>"Software"</formula>
    </cfRule>
  </conditionalFormatting>
  <conditionalFormatting sqref="AI567">
    <cfRule type="cellIs" dxfId="2687" priority="681" operator="equal">
      <formula>"SV Qual"</formula>
    </cfRule>
    <cfRule type="cellIs" dxfId="2686" priority="682" operator="equal">
      <formula>"Engineering"</formula>
    </cfRule>
    <cfRule type="cellIs" dxfId="2685" priority="683" operator="equal">
      <formula>"NPE"</formula>
    </cfRule>
    <cfRule type="cellIs" dxfId="2684" priority="684" operator="equal">
      <formula>"MDU"</formula>
    </cfRule>
    <cfRule type="cellIs" dxfId="2683" priority="685" operator="equal">
      <formula>"Software"</formula>
    </cfRule>
  </conditionalFormatting>
  <conditionalFormatting sqref="AI568">
    <cfRule type="cellIs" dxfId="2682" priority="676" operator="equal">
      <formula>"SV Qual"</formula>
    </cfRule>
    <cfRule type="cellIs" dxfId="2681" priority="677" operator="equal">
      <formula>"Engineering"</formula>
    </cfRule>
    <cfRule type="cellIs" dxfId="2680" priority="678" operator="equal">
      <formula>"NPE"</formula>
    </cfRule>
    <cfRule type="cellIs" dxfId="2679" priority="679" operator="equal">
      <formula>"MDU"</formula>
    </cfRule>
    <cfRule type="cellIs" dxfId="2678" priority="680" operator="equal">
      <formula>"Software"</formula>
    </cfRule>
  </conditionalFormatting>
  <conditionalFormatting sqref="AI370">
    <cfRule type="cellIs" dxfId="2677" priority="726" operator="equal">
      <formula>"SV Qual"</formula>
    </cfRule>
    <cfRule type="cellIs" dxfId="2676" priority="727" operator="equal">
      <formula>"Engineering"</formula>
    </cfRule>
    <cfRule type="cellIs" dxfId="2675" priority="728" operator="equal">
      <formula>"NPE"</formula>
    </cfRule>
    <cfRule type="cellIs" dxfId="2674" priority="729" operator="equal">
      <formula>"MDU"</formula>
    </cfRule>
    <cfRule type="cellIs" dxfId="2673" priority="730" operator="equal">
      <formula>"Software"</formula>
    </cfRule>
  </conditionalFormatting>
  <conditionalFormatting sqref="AI563">
    <cfRule type="cellIs" dxfId="2672" priority="721" operator="equal">
      <formula>"SV Qual"</formula>
    </cfRule>
    <cfRule type="cellIs" dxfId="2671" priority="722" operator="equal">
      <formula>"Engineering"</formula>
    </cfRule>
    <cfRule type="cellIs" dxfId="2670" priority="723" operator="equal">
      <formula>"NPE"</formula>
    </cfRule>
    <cfRule type="cellIs" dxfId="2669" priority="724" operator="equal">
      <formula>"MDU"</formula>
    </cfRule>
    <cfRule type="cellIs" dxfId="2668" priority="725" operator="equal">
      <formula>"Software"</formula>
    </cfRule>
  </conditionalFormatting>
  <conditionalFormatting sqref="AI561">
    <cfRule type="cellIs" dxfId="2667" priority="716" operator="equal">
      <formula>"SV Qual"</formula>
    </cfRule>
    <cfRule type="cellIs" dxfId="2666" priority="717" operator="equal">
      <formula>"Engineering"</formula>
    </cfRule>
    <cfRule type="cellIs" dxfId="2665" priority="718" operator="equal">
      <formula>"NPE"</formula>
    </cfRule>
    <cfRule type="cellIs" dxfId="2664" priority="719" operator="equal">
      <formula>"MDU"</formula>
    </cfRule>
    <cfRule type="cellIs" dxfId="2663" priority="720" operator="equal">
      <formula>"Software"</formula>
    </cfRule>
  </conditionalFormatting>
  <conditionalFormatting sqref="AH564">
    <cfRule type="cellIs" dxfId="2662" priority="711" operator="equal">
      <formula>"SV Qual"</formula>
    </cfRule>
    <cfRule type="cellIs" dxfId="2661" priority="712" operator="equal">
      <formula>"Engineering"</formula>
    </cfRule>
    <cfRule type="cellIs" dxfId="2660" priority="713" operator="equal">
      <formula>"NPE"</formula>
    </cfRule>
    <cfRule type="cellIs" dxfId="2659" priority="714" operator="equal">
      <formula>"MDU"</formula>
    </cfRule>
    <cfRule type="cellIs" dxfId="2658" priority="715" operator="equal">
      <formula>"Software"</formula>
    </cfRule>
  </conditionalFormatting>
  <conditionalFormatting sqref="AI564">
    <cfRule type="cellIs" dxfId="2657" priority="706" operator="equal">
      <formula>"SV Qual"</formula>
    </cfRule>
    <cfRule type="cellIs" dxfId="2656" priority="707" operator="equal">
      <formula>"Engineering"</formula>
    </cfRule>
    <cfRule type="cellIs" dxfId="2655" priority="708" operator="equal">
      <formula>"NPE"</formula>
    </cfRule>
    <cfRule type="cellIs" dxfId="2654" priority="709" operator="equal">
      <formula>"MDU"</formula>
    </cfRule>
    <cfRule type="cellIs" dxfId="2653" priority="710" operator="equal">
      <formula>"Software"</formula>
    </cfRule>
  </conditionalFormatting>
  <conditionalFormatting sqref="AI571">
    <cfRule type="cellIs" dxfId="2652" priority="666" operator="equal">
      <formula>"SV Qual"</formula>
    </cfRule>
    <cfRule type="cellIs" dxfId="2651" priority="667" operator="equal">
      <formula>"Engineering"</formula>
    </cfRule>
    <cfRule type="cellIs" dxfId="2650" priority="668" operator="equal">
      <formula>"NPE"</formula>
    </cfRule>
    <cfRule type="cellIs" dxfId="2649" priority="669" operator="equal">
      <formula>"MDU"</formula>
    </cfRule>
    <cfRule type="cellIs" dxfId="2648" priority="670" operator="equal">
      <formula>"Software"</formula>
    </cfRule>
  </conditionalFormatting>
  <conditionalFormatting sqref="AI566">
    <cfRule type="cellIs" dxfId="2647" priority="701" operator="equal">
      <formula>"SV Qual"</formula>
    </cfRule>
    <cfRule type="cellIs" dxfId="2646" priority="702" operator="equal">
      <formula>"Engineering"</formula>
    </cfRule>
    <cfRule type="cellIs" dxfId="2645" priority="703" operator="equal">
      <formula>"NPE"</formula>
    </cfRule>
    <cfRule type="cellIs" dxfId="2644" priority="704" operator="equal">
      <formula>"MDU"</formula>
    </cfRule>
    <cfRule type="cellIs" dxfId="2643" priority="705" operator="equal">
      <formula>"Software"</formula>
    </cfRule>
  </conditionalFormatting>
  <conditionalFormatting sqref="AI565">
    <cfRule type="cellIs" dxfId="2642" priority="696" operator="equal">
      <formula>"SV Qual"</formula>
    </cfRule>
    <cfRule type="cellIs" dxfId="2641" priority="697" operator="equal">
      <formula>"Engineering"</formula>
    </cfRule>
    <cfRule type="cellIs" dxfId="2640" priority="698" operator="equal">
      <formula>"NPE"</formula>
    </cfRule>
    <cfRule type="cellIs" dxfId="2639" priority="699" operator="equal">
      <formula>"MDU"</formula>
    </cfRule>
    <cfRule type="cellIs" dxfId="2638" priority="700" operator="equal">
      <formula>"Software"</formula>
    </cfRule>
  </conditionalFormatting>
  <conditionalFormatting sqref="AI570">
    <cfRule type="cellIs" dxfId="2637" priority="661" operator="equal">
      <formula>"SV Qual"</formula>
    </cfRule>
    <cfRule type="cellIs" dxfId="2636" priority="662" operator="equal">
      <formula>"Engineering"</formula>
    </cfRule>
    <cfRule type="cellIs" dxfId="2635" priority="663" operator="equal">
      <formula>"NPE"</formula>
    </cfRule>
    <cfRule type="cellIs" dxfId="2634" priority="664" operator="equal">
      <formula>"MDU"</formula>
    </cfRule>
    <cfRule type="cellIs" dxfId="2633" priority="665" operator="equal">
      <formula>"Software"</formula>
    </cfRule>
  </conditionalFormatting>
  <conditionalFormatting sqref="AH588">
    <cfRule type="cellIs" dxfId="2632" priority="561" operator="equal">
      <formula>"SV Qual"</formula>
    </cfRule>
    <cfRule type="cellIs" dxfId="2631" priority="562" operator="equal">
      <formula>"Engineering"</formula>
    </cfRule>
    <cfRule type="cellIs" dxfId="2630" priority="563" operator="equal">
      <formula>"NPE"</formula>
    </cfRule>
    <cfRule type="cellIs" dxfId="2629" priority="564" operator="equal">
      <formula>"MDU"</formula>
    </cfRule>
    <cfRule type="cellIs" dxfId="2628" priority="565" operator="equal">
      <formula>"Software"</formula>
    </cfRule>
  </conditionalFormatting>
  <conditionalFormatting sqref="AH593:AH594">
    <cfRule type="cellIs" dxfId="2617" priority="541" operator="equal">
      <formula>"SV Qual"</formula>
    </cfRule>
    <cfRule type="cellIs" dxfId="2616" priority="542" operator="equal">
      <formula>"Engineering"</formula>
    </cfRule>
    <cfRule type="cellIs" dxfId="2615" priority="543" operator="equal">
      <formula>"NPE"</formula>
    </cfRule>
    <cfRule type="cellIs" dxfId="2614" priority="544" operator="equal">
      <formula>"MDU"</formula>
    </cfRule>
    <cfRule type="cellIs" dxfId="2613" priority="545" operator="equal">
      <formula>"Software"</formula>
    </cfRule>
  </conditionalFormatting>
  <conditionalFormatting sqref="AI593:AI594">
    <cfRule type="cellIs" dxfId="2612" priority="536" operator="equal">
      <formula>"SV Qual"</formula>
    </cfRule>
    <cfRule type="cellIs" dxfId="2611" priority="537" operator="equal">
      <formula>"Engineering"</formula>
    </cfRule>
    <cfRule type="cellIs" dxfId="2610" priority="538" operator="equal">
      <formula>"NPE"</formula>
    </cfRule>
    <cfRule type="cellIs" dxfId="2609" priority="539" operator="equal">
      <formula>"MDU"</formula>
    </cfRule>
    <cfRule type="cellIs" dxfId="2608" priority="540" operator="equal">
      <formula>"Software"</formula>
    </cfRule>
  </conditionalFormatting>
  <conditionalFormatting sqref="AI591:AI592">
    <cfRule type="cellIs" dxfId="2607" priority="546" operator="equal">
      <formula>"SV Qual"</formula>
    </cfRule>
    <cfRule type="cellIs" dxfId="2606" priority="547" operator="equal">
      <formula>"Engineering"</formula>
    </cfRule>
    <cfRule type="cellIs" dxfId="2605" priority="548" operator="equal">
      <formula>"NPE"</formula>
    </cfRule>
    <cfRule type="cellIs" dxfId="2604" priority="549" operator="equal">
      <formula>"MDU"</formula>
    </cfRule>
    <cfRule type="cellIs" dxfId="2603" priority="550" operator="equal">
      <formula>"Software"</formula>
    </cfRule>
  </conditionalFormatting>
  <conditionalFormatting sqref="AH590">
    <cfRule type="cellIs" dxfId="2602" priority="531" operator="equal">
      <formula>"SV Qual"</formula>
    </cfRule>
    <cfRule type="cellIs" dxfId="2601" priority="532" operator="equal">
      <formula>"Engineering"</formula>
    </cfRule>
    <cfRule type="cellIs" dxfId="2600" priority="533" operator="equal">
      <formula>"NPE"</formula>
    </cfRule>
    <cfRule type="cellIs" dxfId="2599" priority="534" operator="equal">
      <formula>"MDU"</formula>
    </cfRule>
    <cfRule type="cellIs" dxfId="2598" priority="535" operator="equal">
      <formula>"Software"</formula>
    </cfRule>
  </conditionalFormatting>
  <conditionalFormatting sqref="AI581">
    <cfRule type="cellIs" dxfId="2587" priority="516" operator="equal">
      <formula>"SV Qual"</formula>
    </cfRule>
    <cfRule type="cellIs" dxfId="2586" priority="517" operator="equal">
      <formula>"Engineering"</formula>
    </cfRule>
    <cfRule type="cellIs" dxfId="2585" priority="518" operator="equal">
      <formula>"NPE"</formula>
    </cfRule>
    <cfRule type="cellIs" dxfId="2584" priority="519" operator="equal">
      <formula>"MDU"</formula>
    </cfRule>
    <cfRule type="cellIs" dxfId="2583" priority="520" operator="equal">
      <formula>"Software"</formula>
    </cfRule>
  </conditionalFormatting>
  <conditionalFormatting sqref="AI569">
    <cfRule type="cellIs" dxfId="2582" priority="671" operator="equal">
      <formula>"SV Qual"</formula>
    </cfRule>
    <cfRule type="cellIs" dxfId="2581" priority="672" operator="equal">
      <formula>"Engineering"</formula>
    </cfRule>
    <cfRule type="cellIs" dxfId="2580" priority="673" operator="equal">
      <formula>"NPE"</formula>
    </cfRule>
    <cfRule type="cellIs" dxfId="2579" priority="674" operator="equal">
      <formula>"MDU"</formula>
    </cfRule>
    <cfRule type="cellIs" dxfId="2578" priority="675" operator="equal">
      <formula>"Software"</formula>
    </cfRule>
  </conditionalFormatting>
  <conditionalFormatting sqref="AI573">
    <cfRule type="cellIs" dxfId="2577" priority="656" operator="equal">
      <formula>"SV Qual"</formula>
    </cfRule>
    <cfRule type="cellIs" dxfId="2576" priority="657" operator="equal">
      <formula>"Engineering"</formula>
    </cfRule>
    <cfRule type="cellIs" dxfId="2575" priority="658" operator="equal">
      <formula>"NPE"</formula>
    </cfRule>
    <cfRule type="cellIs" dxfId="2574" priority="659" operator="equal">
      <formula>"MDU"</formula>
    </cfRule>
    <cfRule type="cellIs" dxfId="2573" priority="660" operator="equal">
      <formula>"Software"</formula>
    </cfRule>
  </conditionalFormatting>
  <conditionalFormatting sqref="AI575">
    <cfRule type="cellIs" dxfId="2572" priority="651" operator="equal">
      <formula>"SV Qual"</formula>
    </cfRule>
    <cfRule type="cellIs" dxfId="2571" priority="652" operator="equal">
      <formula>"Engineering"</formula>
    </cfRule>
    <cfRule type="cellIs" dxfId="2570" priority="653" operator="equal">
      <formula>"NPE"</formula>
    </cfRule>
    <cfRule type="cellIs" dxfId="2569" priority="654" operator="equal">
      <formula>"MDU"</formula>
    </cfRule>
    <cfRule type="cellIs" dxfId="2568" priority="655" operator="equal">
      <formula>"Software"</formula>
    </cfRule>
  </conditionalFormatting>
  <conditionalFormatting sqref="AI576">
    <cfRule type="cellIs" dxfId="2567" priority="646" operator="equal">
      <formula>"SV Qual"</formula>
    </cfRule>
    <cfRule type="cellIs" dxfId="2566" priority="647" operator="equal">
      <formula>"Engineering"</formula>
    </cfRule>
    <cfRule type="cellIs" dxfId="2565" priority="648" operator="equal">
      <formula>"NPE"</formula>
    </cfRule>
    <cfRule type="cellIs" dxfId="2564" priority="649" operator="equal">
      <formula>"MDU"</formula>
    </cfRule>
    <cfRule type="cellIs" dxfId="2563" priority="650" operator="equal">
      <formula>"Software"</formula>
    </cfRule>
  </conditionalFormatting>
  <conditionalFormatting sqref="AH574">
    <cfRule type="cellIs" dxfId="2562" priority="641" operator="equal">
      <formula>"SV Qual"</formula>
    </cfRule>
    <cfRule type="cellIs" dxfId="2561" priority="642" operator="equal">
      <formula>"Engineering"</formula>
    </cfRule>
    <cfRule type="cellIs" dxfId="2560" priority="643" operator="equal">
      <formula>"NPE"</formula>
    </cfRule>
    <cfRule type="cellIs" dxfId="2559" priority="644" operator="equal">
      <formula>"MDU"</formula>
    </cfRule>
    <cfRule type="cellIs" dxfId="2558" priority="645" operator="equal">
      <formula>"Software"</formula>
    </cfRule>
  </conditionalFormatting>
  <conditionalFormatting sqref="AI574">
    <cfRule type="cellIs" dxfId="2557" priority="636" operator="equal">
      <formula>"SV Qual"</formula>
    </cfRule>
    <cfRule type="cellIs" dxfId="2556" priority="637" operator="equal">
      <formula>"Engineering"</formula>
    </cfRule>
    <cfRule type="cellIs" dxfId="2555" priority="638" operator="equal">
      <formula>"NPE"</formula>
    </cfRule>
    <cfRule type="cellIs" dxfId="2554" priority="639" operator="equal">
      <formula>"MDU"</formula>
    </cfRule>
    <cfRule type="cellIs" dxfId="2553" priority="640" operator="equal">
      <formula>"Software"</formula>
    </cfRule>
  </conditionalFormatting>
  <conditionalFormatting sqref="AH572">
    <cfRule type="cellIs" dxfId="2552" priority="631" operator="equal">
      <formula>"SV Qual"</formula>
    </cfRule>
    <cfRule type="cellIs" dxfId="2551" priority="632" operator="equal">
      <formula>"Engineering"</formula>
    </cfRule>
    <cfRule type="cellIs" dxfId="2550" priority="633" operator="equal">
      <formula>"NPE"</formula>
    </cfRule>
    <cfRule type="cellIs" dxfId="2549" priority="634" operator="equal">
      <formula>"MDU"</formula>
    </cfRule>
    <cfRule type="cellIs" dxfId="2548" priority="635" operator="equal">
      <formula>"Software"</formula>
    </cfRule>
  </conditionalFormatting>
  <conditionalFormatting sqref="AI572">
    <cfRule type="cellIs" dxfId="2547" priority="626" operator="equal">
      <formula>"SV Qual"</formula>
    </cfRule>
    <cfRule type="cellIs" dxfId="2546" priority="627" operator="equal">
      <formula>"Engineering"</formula>
    </cfRule>
    <cfRule type="cellIs" dxfId="2545" priority="628" operator="equal">
      <formula>"NPE"</formula>
    </cfRule>
    <cfRule type="cellIs" dxfId="2544" priority="629" operator="equal">
      <formula>"MDU"</formula>
    </cfRule>
    <cfRule type="cellIs" dxfId="2543" priority="630" operator="equal">
      <formula>"Software"</formula>
    </cfRule>
  </conditionalFormatting>
  <conditionalFormatting sqref="AH577:AH578">
    <cfRule type="cellIs" dxfId="2542" priority="621" operator="equal">
      <formula>"SV Qual"</formula>
    </cfRule>
    <cfRule type="cellIs" dxfId="2541" priority="622" operator="equal">
      <formula>"Engineering"</formula>
    </cfRule>
    <cfRule type="cellIs" dxfId="2540" priority="623" operator="equal">
      <formula>"NPE"</formula>
    </cfRule>
    <cfRule type="cellIs" dxfId="2539" priority="624" operator="equal">
      <formula>"MDU"</formula>
    </cfRule>
    <cfRule type="cellIs" dxfId="2538" priority="625" operator="equal">
      <formula>"Software"</formula>
    </cfRule>
  </conditionalFormatting>
  <conditionalFormatting sqref="AI577:AI578">
    <cfRule type="cellIs" dxfId="2537" priority="616" operator="equal">
      <formula>"SV Qual"</formula>
    </cfRule>
    <cfRule type="cellIs" dxfId="2536" priority="617" operator="equal">
      <formula>"Engineering"</formula>
    </cfRule>
    <cfRule type="cellIs" dxfId="2535" priority="618" operator="equal">
      <formula>"NPE"</formula>
    </cfRule>
    <cfRule type="cellIs" dxfId="2534" priority="619" operator="equal">
      <formula>"MDU"</formula>
    </cfRule>
    <cfRule type="cellIs" dxfId="2533" priority="620" operator="equal">
      <formula>"Software"</formula>
    </cfRule>
  </conditionalFormatting>
  <conditionalFormatting sqref="AH583">
    <cfRule type="cellIs" dxfId="2532" priority="591" operator="equal">
      <formula>"SV Qual"</formula>
    </cfRule>
    <cfRule type="cellIs" dxfId="2531" priority="592" operator="equal">
      <formula>"Engineering"</formula>
    </cfRule>
    <cfRule type="cellIs" dxfId="2530" priority="593" operator="equal">
      <formula>"NPE"</formula>
    </cfRule>
    <cfRule type="cellIs" dxfId="2529" priority="594" operator="equal">
      <formula>"MDU"</formula>
    </cfRule>
    <cfRule type="cellIs" dxfId="2528" priority="595" operator="equal">
      <formula>"Software"</formula>
    </cfRule>
  </conditionalFormatting>
  <conditionalFormatting sqref="AI583">
    <cfRule type="cellIs" dxfId="2527" priority="586" operator="equal">
      <formula>"SV Qual"</formula>
    </cfRule>
    <cfRule type="cellIs" dxfId="2526" priority="587" operator="equal">
      <formula>"Engineering"</formula>
    </cfRule>
    <cfRule type="cellIs" dxfId="2525" priority="588" operator="equal">
      <formula>"NPE"</formula>
    </cfRule>
    <cfRule type="cellIs" dxfId="2524" priority="589" operator="equal">
      <formula>"MDU"</formula>
    </cfRule>
    <cfRule type="cellIs" dxfId="2523" priority="590" operator="equal">
      <formula>"Software"</formula>
    </cfRule>
  </conditionalFormatting>
  <conditionalFormatting sqref="AI582">
    <cfRule type="cellIs" dxfId="2517" priority="606" operator="equal">
      <formula>"SV Qual"</formula>
    </cfRule>
    <cfRule type="cellIs" dxfId="2516" priority="607" operator="equal">
      <formula>"Engineering"</formula>
    </cfRule>
    <cfRule type="cellIs" dxfId="2515" priority="608" operator="equal">
      <formula>"NPE"</formula>
    </cfRule>
    <cfRule type="cellIs" dxfId="2514" priority="609" operator="equal">
      <formula>"MDU"</formula>
    </cfRule>
    <cfRule type="cellIs" dxfId="2513" priority="610" operator="equal">
      <formula>"Software"</formula>
    </cfRule>
  </conditionalFormatting>
  <conditionalFormatting sqref="AH584">
    <cfRule type="cellIs" dxfId="2502" priority="581" operator="equal">
      <formula>"SV Qual"</formula>
    </cfRule>
    <cfRule type="cellIs" dxfId="2501" priority="582" operator="equal">
      <formula>"Engineering"</formula>
    </cfRule>
    <cfRule type="cellIs" dxfId="2500" priority="583" operator="equal">
      <formula>"NPE"</formula>
    </cfRule>
    <cfRule type="cellIs" dxfId="2499" priority="584" operator="equal">
      <formula>"MDU"</formula>
    </cfRule>
    <cfRule type="cellIs" dxfId="2498" priority="585" operator="equal">
      <formula>"Software"</formula>
    </cfRule>
  </conditionalFormatting>
  <conditionalFormatting sqref="AI584">
    <cfRule type="cellIs" dxfId="2497" priority="576" operator="equal">
      <formula>"SV Qual"</formula>
    </cfRule>
    <cfRule type="cellIs" dxfId="2496" priority="577" operator="equal">
      <formula>"Engineering"</formula>
    </cfRule>
    <cfRule type="cellIs" dxfId="2495" priority="578" operator="equal">
      <formula>"NPE"</formula>
    </cfRule>
    <cfRule type="cellIs" dxfId="2494" priority="579" operator="equal">
      <formula>"MDU"</formula>
    </cfRule>
    <cfRule type="cellIs" dxfId="2493" priority="580" operator="equal">
      <formula>"Software"</formula>
    </cfRule>
  </conditionalFormatting>
  <conditionalFormatting sqref="AH587">
    <cfRule type="cellIs" dxfId="2492" priority="571" operator="equal">
      <formula>"SV Qual"</formula>
    </cfRule>
    <cfRule type="cellIs" dxfId="2491" priority="572" operator="equal">
      <formula>"Engineering"</formula>
    </cfRule>
    <cfRule type="cellIs" dxfId="2490" priority="573" operator="equal">
      <formula>"NPE"</formula>
    </cfRule>
    <cfRule type="cellIs" dxfId="2489" priority="574" operator="equal">
      <formula>"MDU"</formula>
    </cfRule>
    <cfRule type="cellIs" dxfId="2488" priority="575" operator="equal">
      <formula>"Software"</formula>
    </cfRule>
  </conditionalFormatting>
  <conditionalFormatting sqref="AI587">
    <cfRule type="cellIs" dxfId="2487" priority="566" operator="equal">
      <formula>"SV Qual"</formula>
    </cfRule>
    <cfRule type="cellIs" dxfId="2486" priority="567" operator="equal">
      <formula>"Engineering"</formula>
    </cfRule>
    <cfRule type="cellIs" dxfId="2485" priority="568" operator="equal">
      <formula>"NPE"</formula>
    </cfRule>
    <cfRule type="cellIs" dxfId="2484" priority="569" operator="equal">
      <formula>"MDU"</formula>
    </cfRule>
    <cfRule type="cellIs" dxfId="2483" priority="570" operator="equal">
      <formula>"Software"</formula>
    </cfRule>
  </conditionalFormatting>
  <conditionalFormatting sqref="AH601">
    <cfRule type="cellIs" dxfId="2482" priority="471" operator="equal">
      <formula>"SV Qual"</formula>
    </cfRule>
    <cfRule type="cellIs" dxfId="2481" priority="472" operator="equal">
      <formula>"Engineering"</formula>
    </cfRule>
    <cfRule type="cellIs" dxfId="2480" priority="473" operator="equal">
      <formula>"NPE"</formula>
    </cfRule>
    <cfRule type="cellIs" dxfId="2479" priority="474" operator="equal">
      <formula>"MDU"</formula>
    </cfRule>
    <cfRule type="cellIs" dxfId="2478" priority="475" operator="equal">
      <formula>"Software"</formula>
    </cfRule>
  </conditionalFormatting>
  <conditionalFormatting sqref="AI599">
    <cfRule type="cellIs" dxfId="2467" priority="456" operator="equal">
      <formula>"SV Qual"</formula>
    </cfRule>
    <cfRule type="cellIs" dxfId="2466" priority="457" operator="equal">
      <formula>"Engineering"</formula>
    </cfRule>
    <cfRule type="cellIs" dxfId="2465" priority="458" operator="equal">
      <formula>"NPE"</formula>
    </cfRule>
    <cfRule type="cellIs" dxfId="2464" priority="459" operator="equal">
      <formula>"MDU"</formula>
    </cfRule>
    <cfRule type="cellIs" dxfId="2463" priority="460" operator="equal">
      <formula>"Software"</formula>
    </cfRule>
  </conditionalFormatting>
  <conditionalFormatting sqref="AI605">
    <cfRule type="cellIs" dxfId="2462" priority="441" operator="equal">
      <formula>"SV Qual"</formula>
    </cfRule>
    <cfRule type="cellIs" dxfId="2461" priority="442" operator="equal">
      <formula>"Engineering"</formula>
    </cfRule>
    <cfRule type="cellIs" dxfId="2460" priority="443" operator="equal">
      <formula>"NPE"</formula>
    </cfRule>
    <cfRule type="cellIs" dxfId="2459" priority="444" operator="equal">
      <formula>"MDU"</formula>
    </cfRule>
    <cfRule type="cellIs" dxfId="2458" priority="445" operator="equal">
      <formula>"Software"</formula>
    </cfRule>
  </conditionalFormatting>
  <conditionalFormatting sqref="AI606">
    <cfRule type="cellIs" dxfId="2457" priority="436" operator="equal">
      <formula>"SV Qual"</formula>
    </cfRule>
    <cfRule type="cellIs" dxfId="2456" priority="437" operator="equal">
      <formula>"Engineering"</formula>
    </cfRule>
    <cfRule type="cellIs" dxfId="2455" priority="438" operator="equal">
      <formula>"NPE"</formula>
    </cfRule>
    <cfRule type="cellIs" dxfId="2454" priority="439" operator="equal">
      <formula>"MDU"</formula>
    </cfRule>
    <cfRule type="cellIs" dxfId="2453" priority="440" operator="equal">
      <formula>"Software"</formula>
    </cfRule>
  </conditionalFormatting>
  <conditionalFormatting sqref="AH554">
    <cfRule type="cellIs" dxfId="2452" priority="431" operator="equal">
      <formula>"SV Qual"</formula>
    </cfRule>
    <cfRule type="cellIs" dxfId="2451" priority="432" operator="equal">
      <formula>"Engineering"</formula>
    </cfRule>
    <cfRule type="cellIs" dxfId="2450" priority="433" operator="equal">
      <formula>"NPE"</formula>
    </cfRule>
    <cfRule type="cellIs" dxfId="2449" priority="434" operator="equal">
      <formula>"MDU"</formula>
    </cfRule>
    <cfRule type="cellIs" dxfId="2448" priority="435" operator="equal">
      <formula>"Software"</formula>
    </cfRule>
  </conditionalFormatting>
  <conditionalFormatting sqref="AI554">
    <cfRule type="cellIs" dxfId="2447" priority="426" operator="equal">
      <formula>"SV Qual"</formula>
    </cfRule>
    <cfRule type="cellIs" dxfId="2446" priority="427" operator="equal">
      <formula>"Engineering"</formula>
    </cfRule>
    <cfRule type="cellIs" dxfId="2445" priority="428" operator="equal">
      <formula>"NPE"</formula>
    </cfRule>
    <cfRule type="cellIs" dxfId="2444" priority="429" operator="equal">
      <formula>"MDU"</formula>
    </cfRule>
    <cfRule type="cellIs" dxfId="2443" priority="430" operator="equal">
      <formula>"Software"</formula>
    </cfRule>
  </conditionalFormatting>
  <conditionalFormatting sqref="AI585">
    <cfRule type="cellIs" dxfId="2432" priority="416" operator="equal">
      <formula>"SV Qual"</formula>
    </cfRule>
    <cfRule type="cellIs" dxfId="2431" priority="417" operator="equal">
      <formula>"Engineering"</formula>
    </cfRule>
    <cfRule type="cellIs" dxfId="2430" priority="418" operator="equal">
      <formula>"NPE"</formula>
    </cfRule>
    <cfRule type="cellIs" dxfId="2429" priority="419" operator="equal">
      <formula>"MDU"</formula>
    </cfRule>
    <cfRule type="cellIs" dxfId="2428" priority="420" operator="equal">
      <formula>"Software"</formula>
    </cfRule>
  </conditionalFormatting>
  <conditionalFormatting sqref="AH585">
    <cfRule type="cellIs" dxfId="2427" priority="421" operator="equal">
      <formula>"SV Qual"</formula>
    </cfRule>
    <cfRule type="cellIs" dxfId="2426" priority="422" operator="equal">
      <formula>"Engineering"</formula>
    </cfRule>
    <cfRule type="cellIs" dxfId="2425" priority="423" operator="equal">
      <formula>"NPE"</formula>
    </cfRule>
    <cfRule type="cellIs" dxfId="2424" priority="424" operator="equal">
      <formula>"MDU"</formula>
    </cfRule>
    <cfRule type="cellIs" dxfId="2423" priority="425" operator="equal">
      <formula>"Software"</formula>
    </cfRule>
  </conditionalFormatting>
  <conditionalFormatting sqref="AH597">
    <cfRule type="cellIs" dxfId="2422" priority="411" operator="equal">
      <formula>"SV Qual"</formula>
    </cfRule>
    <cfRule type="cellIs" dxfId="2421" priority="412" operator="equal">
      <formula>"Engineering"</formula>
    </cfRule>
    <cfRule type="cellIs" dxfId="2420" priority="413" operator="equal">
      <formula>"NPE"</formula>
    </cfRule>
    <cfRule type="cellIs" dxfId="2419" priority="414" operator="equal">
      <formula>"MDU"</formula>
    </cfRule>
    <cfRule type="cellIs" dxfId="2418" priority="415" operator="equal">
      <formula>"Software"</formula>
    </cfRule>
  </conditionalFormatting>
  <conditionalFormatting sqref="AI597">
    <cfRule type="cellIs" dxfId="2417" priority="406" operator="equal">
      <formula>"SV Qual"</formula>
    </cfRule>
    <cfRule type="cellIs" dxfId="2416" priority="407" operator="equal">
      <formula>"Engineering"</formula>
    </cfRule>
    <cfRule type="cellIs" dxfId="2415" priority="408" operator="equal">
      <formula>"NPE"</formula>
    </cfRule>
    <cfRule type="cellIs" dxfId="2414" priority="409" operator="equal">
      <formula>"MDU"</formula>
    </cfRule>
    <cfRule type="cellIs" dxfId="2413" priority="410" operator="equal">
      <formula>"Software"</formula>
    </cfRule>
  </conditionalFormatting>
  <conditionalFormatting sqref="AH610">
    <cfRule type="cellIs" dxfId="2412" priority="401" operator="equal">
      <formula>"SV Qual"</formula>
    </cfRule>
    <cfRule type="cellIs" dxfId="2411" priority="402" operator="equal">
      <formula>"Engineering"</formula>
    </cfRule>
    <cfRule type="cellIs" dxfId="2410" priority="403" operator="equal">
      <formula>"NPE"</formula>
    </cfRule>
    <cfRule type="cellIs" dxfId="2409" priority="404" operator="equal">
      <formula>"MDU"</formula>
    </cfRule>
    <cfRule type="cellIs" dxfId="2408" priority="405" operator="equal">
      <formula>"Software"</formula>
    </cfRule>
  </conditionalFormatting>
  <conditionalFormatting sqref="AI610">
    <cfRule type="cellIs" dxfId="2407" priority="396" operator="equal">
      <formula>"SV Qual"</formula>
    </cfRule>
    <cfRule type="cellIs" dxfId="2406" priority="397" operator="equal">
      <formula>"Engineering"</formula>
    </cfRule>
    <cfRule type="cellIs" dxfId="2405" priority="398" operator="equal">
      <formula>"NPE"</formula>
    </cfRule>
    <cfRule type="cellIs" dxfId="2404" priority="399" operator="equal">
      <formula>"MDU"</formula>
    </cfRule>
    <cfRule type="cellIs" dxfId="2403" priority="400" operator="equal">
      <formula>"Software"</formula>
    </cfRule>
  </conditionalFormatting>
  <conditionalFormatting sqref="AI611">
    <cfRule type="cellIs" dxfId="2402" priority="391" operator="equal">
      <formula>"SV Qual"</formula>
    </cfRule>
    <cfRule type="cellIs" dxfId="2401" priority="392" operator="equal">
      <formula>"Engineering"</formula>
    </cfRule>
    <cfRule type="cellIs" dxfId="2400" priority="393" operator="equal">
      <formula>"NPE"</formula>
    </cfRule>
    <cfRule type="cellIs" dxfId="2399" priority="394" operator="equal">
      <formula>"MDU"</formula>
    </cfRule>
    <cfRule type="cellIs" dxfId="2398" priority="395" operator="equal">
      <formula>"Software"</formula>
    </cfRule>
  </conditionalFormatting>
  <conditionalFormatting sqref="AI612">
    <cfRule type="cellIs" dxfId="2397" priority="386" operator="equal">
      <formula>"SV Qual"</formula>
    </cfRule>
    <cfRule type="cellIs" dxfId="2396" priority="387" operator="equal">
      <formula>"Engineering"</formula>
    </cfRule>
    <cfRule type="cellIs" dxfId="2395" priority="388" operator="equal">
      <formula>"NPE"</formula>
    </cfRule>
    <cfRule type="cellIs" dxfId="2394" priority="389" operator="equal">
      <formula>"MDU"</formula>
    </cfRule>
    <cfRule type="cellIs" dxfId="2393" priority="390" operator="equal">
      <formula>"Software"</formula>
    </cfRule>
  </conditionalFormatting>
  <conditionalFormatting sqref="AI613">
    <cfRule type="cellIs" dxfId="2392" priority="381" operator="equal">
      <formula>"SV Qual"</formula>
    </cfRule>
    <cfRule type="cellIs" dxfId="2391" priority="382" operator="equal">
      <formula>"Engineering"</formula>
    </cfRule>
    <cfRule type="cellIs" dxfId="2390" priority="383" operator="equal">
      <formula>"NPE"</formula>
    </cfRule>
    <cfRule type="cellIs" dxfId="2389" priority="384" operator="equal">
      <formula>"MDU"</formula>
    </cfRule>
    <cfRule type="cellIs" dxfId="2388" priority="385" operator="equal">
      <formula>"Software"</formula>
    </cfRule>
  </conditionalFormatting>
  <conditionalFormatting sqref="AI615">
    <cfRule type="cellIs" dxfId="2387" priority="376" operator="equal">
      <formula>"SV Qual"</formula>
    </cfRule>
    <cfRule type="cellIs" dxfId="2386" priority="377" operator="equal">
      <formula>"Engineering"</formula>
    </cfRule>
    <cfRule type="cellIs" dxfId="2385" priority="378" operator="equal">
      <formula>"NPE"</formula>
    </cfRule>
    <cfRule type="cellIs" dxfId="2384" priority="379" operator="equal">
      <formula>"MDU"</formula>
    </cfRule>
    <cfRule type="cellIs" dxfId="2383" priority="380" operator="equal">
      <formula>"Software"</formula>
    </cfRule>
  </conditionalFormatting>
  <conditionalFormatting sqref="AI614">
    <cfRule type="cellIs" dxfId="2382" priority="371" operator="equal">
      <formula>"SV Qual"</formula>
    </cfRule>
    <cfRule type="cellIs" dxfId="2381" priority="372" operator="equal">
      <formula>"Engineering"</formula>
    </cfRule>
    <cfRule type="cellIs" dxfId="2380" priority="373" operator="equal">
      <formula>"NPE"</formula>
    </cfRule>
    <cfRule type="cellIs" dxfId="2379" priority="374" operator="equal">
      <formula>"MDU"</formula>
    </cfRule>
    <cfRule type="cellIs" dxfId="2378" priority="375" operator="equal">
      <formula>"Software"</formula>
    </cfRule>
  </conditionalFormatting>
  <conditionalFormatting sqref="AI620">
    <cfRule type="cellIs" dxfId="2377" priority="366" operator="equal">
      <formula>"SV Qual"</formula>
    </cfRule>
    <cfRule type="cellIs" dxfId="2376" priority="367" operator="equal">
      <formula>"Engineering"</formula>
    </cfRule>
    <cfRule type="cellIs" dxfId="2375" priority="368" operator="equal">
      <formula>"NPE"</formula>
    </cfRule>
    <cfRule type="cellIs" dxfId="2374" priority="369" operator="equal">
      <formula>"MDU"</formula>
    </cfRule>
    <cfRule type="cellIs" dxfId="2373" priority="370" operator="equal">
      <formula>"Software"</formula>
    </cfRule>
  </conditionalFormatting>
  <conditionalFormatting sqref="AI621">
    <cfRule type="cellIs" dxfId="2372" priority="361" operator="equal">
      <formula>"SV Qual"</formula>
    </cfRule>
    <cfRule type="cellIs" dxfId="2371" priority="362" operator="equal">
      <formula>"Engineering"</formula>
    </cfRule>
    <cfRule type="cellIs" dxfId="2370" priority="363" operator="equal">
      <formula>"NPE"</formula>
    </cfRule>
    <cfRule type="cellIs" dxfId="2369" priority="364" operator="equal">
      <formula>"MDU"</formula>
    </cfRule>
    <cfRule type="cellIs" dxfId="2368" priority="365" operator="equal">
      <formula>"Software"</formula>
    </cfRule>
  </conditionalFormatting>
  <conditionalFormatting sqref="AH627">
    <cfRule type="cellIs" dxfId="2352" priority="346" operator="equal">
      <formula>"SV Qual"</formula>
    </cfRule>
    <cfRule type="cellIs" dxfId="2351" priority="347" operator="equal">
      <formula>"Engineering"</formula>
    </cfRule>
    <cfRule type="cellIs" dxfId="2350" priority="348" operator="equal">
      <formula>"NPE"</formula>
    </cfRule>
    <cfRule type="cellIs" dxfId="2349" priority="349" operator="equal">
      <formula>"MDU"</formula>
    </cfRule>
    <cfRule type="cellIs" dxfId="2348" priority="350" operator="equal">
      <formula>"Software"</formula>
    </cfRule>
  </conditionalFormatting>
  <conditionalFormatting sqref="AI627">
    <cfRule type="cellIs" dxfId="2332" priority="331" operator="equal">
      <formula>"SV Qual"</formula>
    </cfRule>
    <cfRule type="cellIs" dxfId="2331" priority="332" operator="equal">
      <formula>"Engineering"</formula>
    </cfRule>
    <cfRule type="cellIs" dxfId="2330" priority="333" operator="equal">
      <formula>"NPE"</formula>
    </cfRule>
    <cfRule type="cellIs" dxfId="2329" priority="334" operator="equal">
      <formula>"MDU"</formula>
    </cfRule>
    <cfRule type="cellIs" dxfId="2328" priority="335" operator="equal">
      <formula>"Software"</formula>
    </cfRule>
  </conditionalFormatting>
  <conditionalFormatting sqref="AI637">
    <cfRule type="cellIs" dxfId="2317" priority="316" operator="equal">
      <formula>"SV Qual"</formula>
    </cfRule>
    <cfRule type="cellIs" dxfId="2316" priority="317" operator="equal">
      <formula>"Engineering"</formula>
    </cfRule>
    <cfRule type="cellIs" dxfId="2315" priority="318" operator="equal">
      <formula>"NPE"</formula>
    </cfRule>
    <cfRule type="cellIs" dxfId="2314" priority="319" operator="equal">
      <formula>"MDU"</formula>
    </cfRule>
    <cfRule type="cellIs" dxfId="2313" priority="320" operator="equal">
      <formula>"Software"</formula>
    </cfRule>
  </conditionalFormatting>
  <conditionalFormatting sqref="AI644:AI645">
    <cfRule type="cellIs" dxfId="2307" priority="301" operator="equal">
      <formula>"SV Qual"</formula>
    </cfRule>
    <cfRule type="cellIs" dxfId="2306" priority="302" operator="equal">
      <formula>"Engineering"</formula>
    </cfRule>
    <cfRule type="cellIs" dxfId="2305" priority="303" operator="equal">
      <formula>"NPE"</formula>
    </cfRule>
    <cfRule type="cellIs" dxfId="2304" priority="304" operator="equal">
      <formula>"MDU"</formula>
    </cfRule>
    <cfRule type="cellIs" dxfId="2303" priority="305" operator="equal">
      <formula>"Software"</formula>
    </cfRule>
  </conditionalFormatting>
  <conditionalFormatting sqref="AI651">
    <cfRule type="cellIs" dxfId="2297" priority="286" operator="equal">
      <formula>"SV Qual"</formula>
    </cfRule>
    <cfRule type="cellIs" dxfId="2296" priority="287" operator="equal">
      <formula>"Engineering"</formula>
    </cfRule>
    <cfRule type="cellIs" dxfId="2295" priority="288" operator="equal">
      <formula>"NPE"</formula>
    </cfRule>
    <cfRule type="cellIs" dxfId="2294" priority="289" operator="equal">
      <formula>"MDU"</formula>
    </cfRule>
    <cfRule type="cellIs" dxfId="2293" priority="290" operator="equal">
      <formula>"Software"</formula>
    </cfRule>
  </conditionalFormatting>
  <conditionalFormatting sqref="AI607">
    <cfRule type="cellIs" dxfId="2282" priority="271" operator="equal">
      <formula>"SV Qual"</formula>
    </cfRule>
    <cfRule type="cellIs" dxfId="2281" priority="272" operator="equal">
      <formula>"Engineering"</formula>
    </cfRule>
    <cfRule type="cellIs" dxfId="2280" priority="273" operator="equal">
      <formula>"NPE"</formula>
    </cfRule>
    <cfRule type="cellIs" dxfId="2279" priority="274" operator="equal">
      <formula>"MDU"</formula>
    </cfRule>
    <cfRule type="cellIs" dxfId="2278" priority="275" operator="equal">
      <formula>"Software"</formula>
    </cfRule>
  </conditionalFormatting>
  <conditionalFormatting sqref="AH607">
    <cfRule type="cellIs" dxfId="2277" priority="266" operator="equal">
      <formula>"SV Qual"</formula>
    </cfRule>
    <cfRule type="cellIs" dxfId="2276" priority="267" operator="equal">
      <formula>"Engineering"</formula>
    </cfRule>
    <cfRule type="cellIs" dxfId="2275" priority="268" operator="equal">
      <formula>"NPE"</formula>
    </cfRule>
    <cfRule type="cellIs" dxfId="2274" priority="269" operator="equal">
      <formula>"MDU"</formula>
    </cfRule>
    <cfRule type="cellIs" dxfId="2273" priority="270" operator="equal">
      <formula>"Software"</formula>
    </cfRule>
  </conditionalFormatting>
  <conditionalFormatting sqref="AI608">
    <cfRule type="cellIs" dxfId="2272" priority="261" operator="equal">
      <formula>"SV Qual"</formula>
    </cfRule>
    <cfRule type="cellIs" dxfId="2271" priority="262" operator="equal">
      <formula>"Engineering"</formula>
    </cfRule>
    <cfRule type="cellIs" dxfId="2270" priority="263" operator="equal">
      <formula>"NPE"</formula>
    </cfRule>
    <cfRule type="cellIs" dxfId="2269" priority="264" operator="equal">
      <formula>"MDU"</formula>
    </cfRule>
    <cfRule type="cellIs" dxfId="2268" priority="265" operator="equal">
      <formula>"Software"</formula>
    </cfRule>
  </conditionalFormatting>
  <conditionalFormatting sqref="AH608">
    <cfRule type="cellIs" dxfId="2267" priority="256" operator="equal">
      <formula>"SV Qual"</formula>
    </cfRule>
    <cfRule type="cellIs" dxfId="2266" priority="257" operator="equal">
      <formula>"Engineering"</formula>
    </cfRule>
    <cfRule type="cellIs" dxfId="2265" priority="258" operator="equal">
      <formula>"NPE"</formula>
    </cfRule>
    <cfRule type="cellIs" dxfId="2264" priority="259" operator="equal">
      <formula>"MDU"</formula>
    </cfRule>
    <cfRule type="cellIs" dxfId="2263" priority="260" operator="equal">
      <formula>"Software"</formula>
    </cfRule>
  </conditionalFormatting>
  <conditionalFormatting sqref="AI628">
    <cfRule type="cellIs" dxfId="2262" priority="251" operator="equal">
      <formula>"SV Qual"</formula>
    </cfRule>
    <cfRule type="cellIs" dxfId="2261" priority="252" operator="equal">
      <formula>"Engineering"</formula>
    </cfRule>
    <cfRule type="cellIs" dxfId="2260" priority="253" operator="equal">
      <formula>"NPE"</formula>
    </cfRule>
    <cfRule type="cellIs" dxfId="2259" priority="254" operator="equal">
      <formula>"MDU"</formula>
    </cfRule>
    <cfRule type="cellIs" dxfId="2258" priority="255" operator="equal">
      <formula>"Software"</formula>
    </cfRule>
  </conditionalFormatting>
  <conditionalFormatting sqref="AH628">
    <cfRule type="cellIs" dxfId="2257" priority="246" operator="equal">
      <formula>"SV Qual"</formula>
    </cfRule>
    <cfRule type="cellIs" dxfId="2256" priority="247" operator="equal">
      <formula>"Engineering"</formula>
    </cfRule>
    <cfRule type="cellIs" dxfId="2255" priority="248" operator="equal">
      <formula>"NPE"</formula>
    </cfRule>
    <cfRule type="cellIs" dxfId="2254" priority="249" operator="equal">
      <formula>"MDU"</formula>
    </cfRule>
    <cfRule type="cellIs" dxfId="2253" priority="250" operator="equal">
      <formula>"Software"</formula>
    </cfRule>
  </conditionalFormatting>
  <conditionalFormatting sqref="AI643">
    <cfRule type="cellIs" dxfId="2252" priority="241" operator="equal">
      <formula>"SV Qual"</formula>
    </cfRule>
    <cfRule type="cellIs" dxfId="2251" priority="242" operator="equal">
      <formula>"Engineering"</formula>
    </cfRule>
    <cfRule type="cellIs" dxfId="2250" priority="243" operator="equal">
      <formula>"NPE"</formula>
    </cfRule>
    <cfRule type="cellIs" dxfId="2249" priority="244" operator="equal">
      <formula>"MDU"</formula>
    </cfRule>
    <cfRule type="cellIs" dxfId="2248" priority="245" operator="equal">
      <formula>"Software"</formula>
    </cfRule>
  </conditionalFormatting>
  <conditionalFormatting sqref="AH643">
    <cfRule type="cellIs" dxfId="2247" priority="236" operator="equal">
      <formula>"SV Qual"</formula>
    </cfRule>
    <cfRule type="cellIs" dxfId="2246" priority="237" operator="equal">
      <formula>"Engineering"</formula>
    </cfRule>
    <cfRule type="cellIs" dxfId="2245" priority="238" operator="equal">
      <formula>"NPE"</formula>
    </cfRule>
    <cfRule type="cellIs" dxfId="2244" priority="239" operator="equal">
      <formula>"MDU"</formula>
    </cfRule>
    <cfRule type="cellIs" dxfId="2243" priority="240" operator="equal">
      <formula>"Software"</formula>
    </cfRule>
  </conditionalFormatting>
  <conditionalFormatting sqref="AI648">
    <cfRule type="cellIs" dxfId="2242" priority="231" operator="equal">
      <formula>"SV Qual"</formula>
    </cfRule>
    <cfRule type="cellIs" dxfId="2241" priority="232" operator="equal">
      <formula>"Engineering"</formula>
    </cfRule>
    <cfRule type="cellIs" dxfId="2240" priority="233" operator="equal">
      <formula>"NPE"</formula>
    </cfRule>
    <cfRule type="cellIs" dxfId="2239" priority="234" operator="equal">
      <formula>"MDU"</formula>
    </cfRule>
    <cfRule type="cellIs" dxfId="2238" priority="235" operator="equal">
      <formula>"Software"</formula>
    </cfRule>
  </conditionalFormatting>
  <conditionalFormatting sqref="AH648">
    <cfRule type="cellIs" dxfId="2237" priority="226" operator="equal">
      <formula>"SV Qual"</formula>
    </cfRule>
    <cfRule type="cellIs" dxfId="2236" priority="227" operator="equal">
      <formula>"Engineering"</formula>
    </cfRule>
    <cfRule type="cellIs" dxfId="2235" priority="228" operator="equal">
      <formula>"NPE"</formula>
    </cfRule>
    <cfRule type="cellIs" dxfId="2234" priority="229" operator="equal">
      <formula>"MDU"</formula>
    </cfRule>
    <cfRule type="cellIs" dxfId="2233" priority="230" operator="equal">
      <formula>"Software"</formula>
    </cfRule>
  </conditionalFormatting>
  <conditionalFormatting sqref="AI649">
    <cfRule type="cellIs" dxfId="2232" priority="221" operator="equal">
      <formula>"SV Qual"</formula>
    </cfRule>
    <cfRule type="cellIs" dxfId="2231" priority="222" operator="equal">
      <formula>"Engineering"</formula>
    </cfRule>
    <cfRule type="cellIs" dxfId="2230" priority="223" operator="equal">
      <formula>"NPE"</formula>
    </cfRule>
    <cfRule type="cellIs" dxfId="2229" priority="224" operator="equal">
      <formula>"MDU"</formula>
    </cfRule>
    <cfRule type="cellIs" dxfId="2228" priority="225" operator="equal">
      <formula>"Software"</formula>
    </cfRule>
  </conditionalFormatting>
  <conditionalFormatting sqref="AH649">
    <cfRule type="cellIs" dxfId="2227" priority="216" operator="equal">
      <formula>"SV Qual"</formula>
    </cfRule>
    <cfRule type="cellIs" dxfId="2226" priority="217" operator="equal">
      <formula>"Engineering"</formula>
    </cfRule>
    <cfRule type="cellIs" dxfId="2225" priority="218" operator="equal">
      <formula>"NPE"</formula>
    </cfRule>
    <cfRule type="cellIs" dxfId="2224" priority="219" operator="equal">
      <formula>"MDU"</formula>
    </cfRule>
    <cfRule type="cellIs" dxfId="2223" priority="220" operator="equal">
      <formula>"Software"</formula>
    </cfRule>
  </conditionalFormatting>
  <conditionalFormatting sqref="AI652">
    <cfRule type="cellIs" dxfId="2222" priority="211" operator="equal">
      <formula>"SV Qual"</formula>
    </cfRule>
    <cfRule type="cellIs" dxfId="2221" priority="212" operator="equal">
      <formula>"Engineering"</formula>
    </cfRule>
    <cfRule type="cellIs" dxfId="2220" priority="213" operator="equal">
      <formula>"NPE"</formula>
    </cfRule>
    <cfRule type="cellIs" dxfId="2219" priority="214" operator="equal">
      <formula>"MDU"</formula>
    </cfRule>
    <cfRule type="cellIs" dxfId="2218" priority="215" operator="equal">
      <formula>"Software"</formula>
    </cfRule>
  </conditionalFormatting>
  <conditionalFormatting sqref="AH652">
    <cfRule type="cellIs" dxfId="2217" priority="206" operator="equal">
      <formula>"SV Qual"</formula>
    </cfRule>
    <cfRule type="cellIs" dxfId="2216" priority="207" operator="equal">
      <formula>"Engineering"</formula>
    </cfRule>
    <cfRule type="cellIs" dxfId="2215" priority="208" operator="equal">
      <formula>"NPE"</formula>
    </cfRule>
    <cfRule type="cellIs" dxfId="2214" priority="209" operator="equal">
      <formula>"MDU"</formula>
    </cfRule>
    <cfRule type="cellIs" dxfId="2213" priority="210" operator="equal">
      <formula>"Software"</formula>
    </cfRule>
  </conditionalFormatting>
  <conditionalFormatting sqref="AI653">
    <cfRule type="cellIs" dxfId="2212" priority="201" operator="equal">
      <formula>"SV Qual"</formula>
    </cfRule>
    <cfRule type="cellIs" dxfId="2211" priority="202" operator="equal">
      <formula>"Engineering"</formula>
    </cfRule>
    <cfRule type="cellIs" dxfId="2210" priority="203" operator="equal">
      <formula>"NPE"</formula>
    </cfRule>
    <cfRule type="cellIs" dxfId="2209" priority="204" operator="equal">
      <formula>"MDU"</formula>
    </cfRule>
    <cfRule type="cellIs" dxfId="2208" priority="205" operator="equal">
      <formula>"Software"</formula>
    </cfRule>
  </conditionalFormatting>
  <conditionalFormatting sqref="AH653">
    <cfRule type="cellIs" dxfId="2207" priority="196" operator="equal">
      <formula>"SV Qual"</formula>
    </cfRule>
    <cfRule type="cellIs" dxfId="2206" priority="197" operator="equal">
      <formula>"Engineering"</formula>
    </cfRule>
    <cfRule type="cellIs" dxfId="2205" priority="198" operator="equal">
      <formula>"NPE"</formula>
    </cfRule>
    <cfRule type="cellIs" dxfId="2204" priority="199" operator="equal">
      <formula>"MDU"</formula>
    </cfRule>
    <cfRule type="cellIs" dxfId="2203" priority="200" operator="equal">
      <formula>"Software"</formula>
    </cfRule>
  </conditionalFormatting>
  <conditionalFormatting sqref="AH609">
    <cfRule type="cellIs" dxfId="2202" priority="191" operator="equal">
      <formula>"SV Qual"</formula>
    </cfRule>
    <cfRule type="cellIs" dxfId="2201" priority="192" operator="equal">
      <formula>"Engineering"</formula>
    </cfRule>
    <cfRule type="cellIs" dxfId="2200" priority="193" operator="equal">
      <formula>"NPE"</formula>
    </cfRule>
    <cfRule type="cellIs" dxfId="2199" priority="194" operator="equal">
      <formula>"MDU"</formula>
    </cfRule>
    <cfRule type="cellIs" dxfId="2198" priority="195" operator="equal">
      <formula>"Software"</formula>
    </cfRule>
  </conditionalFormatting>
  <conditionalFormatting sqref="AI609">
    <cfRule type="cellIs" dxfId="2197" priority="186" operator="equal">
      <formula>"SV Qual"</formula>
    </cfRule>
    <cfRule type="cellIs" dxfId="2196" priority="187" operator="equal">
      <formula>"Engineering"</formula>
    </cfRule>
    <cfRule type="cellIs" dxfId="2195" priority="188" operator="equal">
      <formula>"NPE"</formula>
    </cfRule>
    <cfRule type="cellIs" dxfId="2194" priority="189" operator="equal">
      <formula>"MDU"</formula>
    </cfRule>
    <cfRule type="cellIs" dxfId="2193" priority="190" operator="equal">
      <formula>"Software"</formula>
    </cfRule>
  </conditionalFormatting>
  <conditionalFormatting sqref="AH618">
    <cfRule type="cellIs" dxfId="2192" priority="181" operator="equal">
      <formula>"SV Qual"</formula>
    </cfRule>
    <cfRule type="cellIs" dxfId="2191" priority="182" operator="equal">
      <formula>"Engineering"</formula>
    </cfRule>
    <cfRule type="cellIs" dxfId="2190" priority="183" operator="equal">
      <formula>"NPE"</formula>
    </cfRule>
    <cfRule type="cellIs" dxfId="2189" priority="184" operator="equal">
      <formula>"MDU"</formula>
    </cfRule>
    <cfRule type="cellIs" dxfId="2188" priority="185" operator="equal">
      <formula>"Software"</formula>
    </cfRule>
  </conditionalFormatting>
  <conditionalFormatting sqref="AI618">
    <cfRule type="cellIs" dxfId="2187" priority="176" operator="equal">
      <formula>"SV Qual"</formula>
    </cfRule>
    <cfRule type="cellIs" dxfId="2186" priority="177" operator="equal">
      <formula>"Engineering"</formula>
    </cfRule>
    <cfRule type="cellIs" dxfId="2185" priority="178" operator="equal">
      <formula>"NPE"</formula>
    </cfRule>
    <cfRule type="cellIs" dxfId="2184" priority="179" operator="equal">
      <formula>"MDU"</formula>
    </cfRule>
    <cfRule type="cellIs" dxfId="2183" priority="180" operator="equal">
      <formula>"Software"</formula>
    </cfRule>
  </conditionalFormatting>
  <conditionalFormatting sqref="AH636">
    <cfRule type="cellIs" dxfId="2182" priority="171" operator="equal">
      <formula>"SV Qual"</formula>
    </cfRule>
    <cfRule type="cellIs" dxfId="2181" priority="172" operator="equal">
      <formula>"Engineering"</formula>
    </cfRule>
    <cfRule type="cellIs" dxfId="2180" priority="173" operator="equal">
      <formula>"NPE"</formula>
    </cfRule>
    <cfRule type="cellIs" dxfId="2179" priority="174" operator="equal">
      <formula>"MDU"</formula>
    </cfRule>
    <cfRule type="cellIs" dxfId="2178" priority="175" operator="equal">
      <formula>"Software"</formula>
    </cfRule>
  </conditionalFormatting>
  <conditionalFormatting sqref="AI636">
    <cfRule type="cellIs" dxfId="2177" priority="166" operator="equal">
      <formula>"SV Qual"</formula>
    </cfRule>
    <cfRule type="cellIs" dxfId="2176" priority="167" operator="equal">
      <formula>"Engineering"</formula>
    </cfRule>
    <cfRule type="cellIs" dxfId="2175" priority="168" operator="equal">
      <formula>"NPE"</formula>
    </cfRule>
    <cfRule type="cellIs" dxfId="2174" priority="169" operator="equal">
      <formula>"MDU"</formula>
    </cfRule>
    <cfRule type="cellIs" dxfId="2173" priority="170" operator="equal">
      <formula>"Software"</formula>
    </cfRule>
  </conditionalFormatting>
  <conditionalFormatting sqref="AH639">
    <cfRule type="cellIs" dxfId="2172" priority="161" operator="equal">
      <formula>"SV Qual"</formula>
    </cfRule>
    <cfRule type="cellIs" dxfId="2171" priority="162" operator="equal">
      <formula>"Engineering"</formula>
    </cfRule>
    <cfRule type="cellIs" dxfId="2170" priority="163" operator="equal">
      <formula>"NPE"</formula>
    </cfRule>
    <cfRule type="cellIs" dxfId="2169" priority="164" operator="equal">
      <formula>"MDU"</formula>
    </cfRule>
    <cfRule type="cellIs" dxfId="2168" priority="165" operator="equal">
      <formula>"Software"</formula>
    </cfRule>
  </conditionalFormatting>
  <conditionalFormatting sqref="AI639">
    <cfRule type="cellIs" dxfId="2167" priority="156" operator="equal">
      <formula>"SV Qual"</formula>
    </cfRule>
    <cfRule type="cellIs" dxfId="2166" priority="157" operator="equal">
      <formula>"Engineering"</formula>
    </cfRule>
    <cfRule type="cellIs" dxfId="2165" priority="158" operator="equal">
      <formula>"NPE"</formula>
    </cfRule>
    <cfRule type="cellIs" dxfId="2164" priority="159" operator="equal">
      <formula>"MDU"</formula>
    </cfRule>
    <cfRule type="cellIs" dxfId="2163" priority="160" operator="equal">
      <formula>"Software"</formula>
    </cfRule>
  </conditionalFormatting>
  <conditionalFormatting sqref="AH640">
    <cfRule type="cellIs" dxfId="2162" priority="151" operator="equal">
      <formula>"SV Qual"</formula>
    </cfRule>
    <cfRule type="cellIs" dxfId="2161" priority="152" operator="equal">
      <formula>"Engineering"</formula>
    </cfRule>
    <cfRule type="cellIs" dxfId="2160" priority="153" operator="equal">
      <formula>"NPE"</formula>
    </cfRule>
    <cfRule type="cellIs" dxfId="2159" priority="154" operator="equal">
      <formula>"MDU"</formula>
    </cfRule>
    <cfRule type="cellIs" dxfId="2158" priority="155" operator="equal">
      <formula>"Software"</formula>
    </cfRule>
  </conditionalFormatting>
  <conditionalFormatting sqref="AI640">
    <cfRule type="cellIs" dxfId="2157" priority="146" operator="equal">
      <formula>"SV Qual"</formula>
    </cfRule>
    <cfRule type="cellIs" dxfId="2156" priority="147" operator="equal">
      <formula>"Engineering"</formula>
    </cfRule>
    <cfRule type="cellIs" dxfId="2155" priority="148" operator="equal">
      <formula>"NPE"</formula>
    </cfRule>
    <cfRule type="cellIs" dxfId="2154" priority="149" operator="equal">
      <formula>"MDU"</formula>
    </cfRule>
    <cfRule type="cellIs" dxfId="2153" priority="150" operator="equal">
      <formula>"Software"</formula>
    </cfRule>
  </conditionalFormatting>
  <conditionalFormatting sqref="AH641">
    <cfRule type="cellIs" dxfId="2152" priority="141" operator="equal">
      <formula>"SV Qual"</formula>
    </cfRule>
    <cfRule type="cellIs" dxfId="2151" priority="142" operator="equal">
      <formula>"Engineering"</formula>
    </cfRule>
    <cfRule type="cellIs" dxfId="2150" priority="143" operator="equal">
      <formula>"NPE"</formula>
    </cfRule>
    <cfRule type="cellIs" dxfId="2149" priority="144" operator="equal">
      <formula>"MDU"</formula>
    </cfRule>
    <cfRule type="cellIs" dxfId="2148" priority="145" operator="equal">
      <formula>"Software"</formula>
    </cfRule>
  </conditionalFormatting>
  <conditionalFormatting sqref="AI641">
    <cfRule type="cellIs" dxfId="2147" priority="136" operator="equal">
      <formula>"SV Qual"</formula>
    </cfRule>
    <cfRule type="cellIs" dxfId="2146" priority="137" operator="equal">
      <formula>"Engineering"</formula>
    </cfRule>
    <cfRule type="cellIs" dxfId="2145" priority="138" operator="equal">
      <formula>"NPE"</formula>
    </cfRule>
    <cfRule type="cellIs" dxfId="2144" priority="139" operator="equal">
      <formula>"MDU"</formula>
    </cfRule>
    <cfRule type="cellIs" dxfId="2143" priority="140" operator="equal">
      <formula>"Software"</formula>
    </cfRule>
  </conditionalFormatting>
  <conditionalFormatting sqref="AH647">
    <cfRule type="cellIs" dxfId="2142" priority="131" operator="equal">
      <formula>"SV Qual"</formula>
    </cfRule>
    <cfRule type="cellIs" dxfId="2141" priority="132" operator="equal">
      <formula>"Engineering"</formula>
    </cfRule>
    <cfRule type="cellIs" dxfId="2140" priority="133" operator="equal">
      <formula>"NPE"</formula>
    </cfRule>
    <cfRule type="cellIs" dxfId="2139" priority="134" operator="equal">
      <formula>"MDU"</formula>
    </cfRule>
    <cfRule type="cellIs" dxfId="2138" priority="135" operator="equal">
      <formula>"Software"</formula>
    </cfRule>
  </conditionalFormatting>
  <conditionalFormatting sqref="AI647">
    <cfRule type="cellIs" dxfId="2137" priority="126" operator="equal">
      <formula>"SV Qual"</formula>
    </cfRule>
    <cfRule type="cellIs" dxfId="2136" priority="127" operator="equal">
      <formula>"Engineering"</formula>
    </cfRule>
    <cfRule type="cellIs" dxfId="2135" priority="128" operator="equal">
      <formula>"NPE"</formula>
    </cfRule>
    <cfRule type="cellIs" dxfId="2134" priority="129" operator="equal">
      <formula>"MDU"</formula>
    </cfRule>
    <cfRule type="cellIs" dxfId="2133" priority="130" operator="equal">
      <formula>"Software"</formula>
    </cfRule>
  </conditionalFormatting>
  <conditionalFormatting sqref="AR657">
    <cfRule type="cellIs" dxfId="2132" priority="121" operator="equal">
      <formula>"SV Qual"</formula>
    </cfRule>
    <cfRule type="cellIs" dxfId="2131" priority="122" operator="equal">
      <formula>"Engineering"</formula>
    </cfRule>
    <cfRule type="cellIs" dxfId="2130" priority="123" operator="equal">
      <formula>"NPE"</formula>
    </cfRule>
    <cfRule type="cellIs" dxfId="2129" priority="124" operator="equal">
      <formula>"MDU"</formula>
    </cfRule>
    <cfRule type="cellIs" dxfId="2128" priority="125" operator="equal">
      <formula>"Software"</formula>
    </cfRule>
  </conditionalFormatting>
  <conditionalFormatting sqref="AS657">
    <cfRule type="cellIs" dxfId="2127" priority="116" operator="equal">
      <formula>"SV Qual"</formula>
    </cfRule>
    <cfRule type="cellIs" dxfId="2126" priority="117" operator="equal">
      <formula>"Engineering"</formula>
    </cfRule>
    <cfRule type="cellIs" dxfId="2125" priority="118" operator="equal">
      <formula>"NPE"</formula>
    </cfRule>
    <cfRule type="cellIs" dxfId="2124" priority="119" operator="equal">
      <formula>"MDU"</formula>
    </cfRule>
    <cfRule type="cellIs" dxfId="2123" priority="120" operator="equal">
      <formula>"Software"</formula>
    </cfRule>
  </conditionalFormatting>
  <conditionalFormatting sqref="AI657">
    <cfRule type="cellIs" dxfId="2122" priority="111" operator="equal">
      <formula>"SV Qual"</formula>
    </cfRule>
    <cfRule type="cellIs" dxfId="2121" priority="112" operator="equal">
      <formula>"Engineering"</formula>
    </cfRule>
    <cfRule type="cellIs" dxfId="2120" priority="113" operator="equal">
      <formula>"NPE"</formula>
    </cfRule>
    <cfRule type="cellIs" dxfId="2119" priority="114" operator="equal">
      <formula>"MDU"</formula>
    </cfRule>
    <cfRule type="cellIs" dxfId="2118" priority="115" operator="equal">
      <formula>"Software"</formula>
    </cfRule>
  </conditionalFormatting>
  <conditionalFormatting sqref="AJ657">
    <cfRule type="cellIs" dxfId="2117" priority="106" operator="equal">
      <formula>"SV Qual"</formula>
    </cfRule>
    <cfRule type="cellIs" dxfId="2116" priority="107" operator="equal">
      <formula>"Engineering"</formula>
    </cfRule>
    <cfRule type="cellIs" dxfId="2115" priority="108" operator="equal">
      <formula>"NPE"</formula>
    </cfRule>
    <cfRule type="cellIs" dxfId="2114" priority="109" operator="equal">
      <formula>"MDU"</formula>
    </cfRule>
    <cfRule type="cellIs" dxfId="2113" priority="110" operator="equal">
      <formula>"Software"</formula>
    </cfRule>
  </conditionalFormatting>
  <conditionalFormatting sqref="AJ656">
    <cfRule type="cellIs" dxfId="2112" priority="101" operator="equal">
      <formula>"SV Qual"</formula>
    </cfRule>
    <cfRule type="cellIs" dxfId="2111" priority="102" operator="equal">
      <formula>"Engineering"</formula>
    </cfRule>
    <cfRule type="cellIs" dxfId="2110" priority="103" operator="equal">
      <formula>"NPE"</formula>
    </cfRule>
    <cfRule type="cellIs" dxfId="2109" priority="104" operator="equal">
      <formula>"MDU"</formula>
    </cfRule>
    <cfRule type="cellIs" dxfId="2108" priority="105" operator="equal">
      <formula>"Software"</formula>
    </cfRule>
  </conditionalFormatting>
  <conditionalFormatting sqref="AI656">
    <cfRule type="cellIs" dxfId="2107" priority="96" operator="equal">
      <formula>"SV Qual"</formula>
    </cfRule>
    <cfRule type="cellIs" dxfId="2106" priority="97" operator="equal">
      <formula>"Engineering"</formula>
    </cfRule>
    <cfRule type="cellIs" dxfId="2105" priority="98" operator="equal">
      <formula>"NPE"</formula>
    </cfRule>
    <cfRule type="cellIs" dxfId="2104" priority="99" operator="equal">
      <formula>"MDU"</formula>
    </cfRule>
    <cfRule type="cellIs" dxfId="2103" priority="100" operator="equal">
      <formula>"Software"</formula>
    </cfRule>
  </conditionalFormatting>
  <conditionalFormatting sqref="AS656">
    <cfRule type="cellIs" dxfId="2102" priority="91" operator="equal">
      <formula>"SV Qual"</formula>
    </cfRule>
    <cfRule type="cellIs" dxfId="2101" priority="92" operator="equal">
      <formula>"Engineering"</formula>
    </cfRule>
    <cfRule type="cellIs" dxfId="2100" priority="93" operator="equal">
      <formula>"NPE"</formula>
    </cfRule>
    <cfRule type="cellIs" dxfId="2099" priority="94" operator="equal">
      <formula>"MDU"</formula>
    </cfRule>
    <cfRule type="cellIs" dxfId="2098" priority="95" operator="equal">
      <formula>"Software"</formula>
    </cfRule>
  </conditionalFormatting>
  <conditionalFormatting sqref="AR656">
    <cfRule type="cellIs" dxfId="2097" priority="86" operator="equal">
      <formula>"SV Qual"</formula>
    </cfRule>
    <cfRule type="cellIs" dxfId="2096" priority="87" operator="equal">
      <formula>"Engineering"</formula>
    </cfRule>
    <cfRule type="cellIs" dxfId="2095" priority="88" operator="equal">
      <formula>"NPE"</formula>
    </cfRule>
    <cfRule type="cellIs" dxfId="2094" priority="89" operator="equal">
      <formula>"MDU"</formula>
    </cfRule>
    <cfRule type="cellIs" dxfId="2093" priority="90" operator="equal">
      <formula>"Software"</formula>
    </cfRule>
  </conditionalFormatting>
  <conditionalFormatting sqref="Y653">
    <cfRule type="cellIs" dxfId="2092" priority="16" operator="equal">
      <formula>"SV Qual"</formula>
    </cfRule>
    <cfRule type="cellIs" dxfId="2091" priority="17" operator="equal">
      <formula>"Engineering"</formula>
    </cfRule>
    <cfRule type="cellIs" dxfId="2090" priority="18" operator="equal">
      <formula>"NPE"</formula>
    </cfRule>
    <cfRule type="cellIs" dxfId="2089" priority="19" operator="equal">
      <formula>"MDU"</formula>
    </cfRule>
    <cfRule type="cellIs" dxfId="2088" priority="20" operator="equal">
      <formula>"Software"</formula>
    </cfRule>
  </conditionalFormatting>
  <conditionalFormatting sqref="Y643">
    <cfRule type="cellIs" dxfId="2087" priority="11" operator="equal">
      <formula>"SV Qual"</formula>
    </cfRule>
    <cfRule type="cellIs" dxfId="2086" priority="12" operator="equal">
      <formula>"Engineering"</formula>
    </cfRule>
    <cfRule type="cellIs" dxfId="2085" priority="13" operator="equal">
      <formula>"NPE"</formula>
    </cfRule>
    <cfRule type="cellIs" dxfId="2084" priority="14" operator="equal">
      <formula>"MDU"</formula>
    </cfRule>
    <cfRule type="cellIs" dxfId="2083" priority="15" operator="equal">
      <formula>"Software"</formula>
    </cfRule>
  </conditionalFormatting>
  <conditionalFormatting sqref="AT656">
    <cfRule type="cellIs" dxfId="2082" priority="71" operator="equal">
      <formula>"SV Qual"</formula>
    </cfRule>
    <cfRule type="cellIs" dxfId="2081" priority="72" operator="equal">
      <formula>"Engineering"</formula>
    </cfRule>
    <cfRule type="cellIs" dxfId="2080" priority="73" operator="equal">
      <formula>"NPE"</formula>
    </cfRule>
    <cfRule type="cellIs" dxfId="2079" priority="74" operator="equal">
      <formula>"MDU"</formula>
    </cfRule>
    <cfRule type="cellIs" dxfId="2078" priority="75" operator="equal">
      <formula>"Software"</formula>
    </cfRule>
  </conditionalFormatting>
  <conditionalFormatting sqref="AT657">
    <cfRule type="cellIs" dxfId="2077" priority="66" operator="equal">
      <formula>"SV Qual"</formula>
    </cfRule>
    <cfRule type="cellIs" dxfId="2076" priority="67" operator="equal">
      <formula>"Engineering"</formula>
    </cfRule>
    <cfRule type="cellIs" dxfId="2075" priority="68" operator="equal">
      <formula>"NPE"</formula>
    </cfRule>
    <cfRule type="cellIs" dxfId="2074" priority="69" operator="equal">
      <formula>"MDU"</formula>
    </cfRule>
    <cfRule type="cellIs" dxfId="2073" priority="70" operator="equal">
      <formula>"Software"</formula>
    </cfRule>
  </conditionalFormatting>
  <conditionalFormatting sqref="Y596">
    <cfRule type="cellIs" dxfId="2072" priority="61" operator="equal">
      <formula>"SV Qual"</formula>
    </cfRule>
    <cfRule type="cellIs" dxfId="2071" priority="62" operator="equal">
      <formula>"Engineering"</formula>
    </cfRule>
    <cfRule type="cellIs" dxfId="2070" priority="63" operator="equal">
      <formula>"NPE"</formula>
    </cfRule>
    <cfRule type="cellIs" dxfId="2069" priority="64" operator="equal">
      <formula>"MDU"</formula>
    </cfRule>
    <cfRule type="cellIs" dxfId="2068" priority="65" operator="equal">
      <formula>"Software"</formula>
    </cfRule>
  </conditionalFormatting>
  <conditionalFormatting sqref="Y601">
    <cfRule type="cellIs" dxfId="2067" priority="56" operator="equal">
      <formula>"SV Qual"</formula>
    </cfRule>
    <cfRule type="cellIs" dxfId="2066" priority="57" operator="equal">
      <formula>"Engineering"</formula>
    </cfRule>
    <cfRule type="cellIs" dxfId="2065" priority="58" operator="equal">
      <formula>"NPE"</formula>
    </cfRule>
    <cfRule type="cellIs" dxfId="2064" priority="59" operator="equal">
      <formula>"MDU"</formula>
    </cfRule>
    <cfRule type="cellIs" dxfId="2063" priority="60" operator="equal">
      <formula>"Software"</formula>
    </cfRule>
  </conditionalFormatting>
  <conditionalFormatting sqref="Y600">
    <cfRule type="cellIs" dxfId="2062" priority="51" operator="equal">
      <formula>"SV Qual"</formula>
    </cfRule>
    <cfRule type="cellIs" dxfId="2061" priority="52" operator="equal">
      <formula>"Engineering"</formula>
    </cfRule>
    <cfRule type="cellIs" dxfId="2060" priority="53" operator="equal">
      <formula>"NPE"</formula>
    </cfRule>
    <cfRule type="cellIs" dxfId="2059" priority="54" operator="equal">
      <formula>"MDU"</formula>
    </cfRule>
    <cfRule type="cellIs" dxfId="2058" priority="55" operator="equal">
      <formula>"Software"</formula>
    </cfRule>
  </conditionalFormatting>
  <conditionalFormatting sqref="Y607">
    <cfRule type="cellIs" dxfId="2057" priority="46" operator="equal">
      <formula>"SV Qual"</formula>
    </cfRule>
    <cfRule type="cellIs" dxfId="2056" priority="47" operator="equal">
      <formula>"Engineering"</formula>
    </cfRule>
    <cfRule type="cellIs" dxfId="2055" priority="48" operator="equal">
      <formula>"NPE"</formula>
    </cfRule>
    <cfRule type="cellIs" dxfId="2054" priority="49" operator="equal">
      <formula>"MDU"</formula>
    </cfRule>
    <cfRule type="cellIs" dxfId="2053" priority="50" operator="equal">
      <formula>"Software"</formula>
    </cfRule>
  </conditionalFormatting>
  <conditionalFormatting sqref="Y608">
    <cfRule type="cellIs" dxfId="2052" priority="41" operator="equal">
      <formula>"SV Qual"</formula>
    </cfRule>
    <cfRule type="cellIs" dxfId="2051" priority="42" operator="equal">
      <formula>"Engineering"</formula>
    </cfRule>
    <cfRule type="cellIs" dxfId="2050" priority="43" operator="equal">
      <formula>"NPE"</formula>
    </cfRule>
    <cfRule type="cellIs" dxfId="2049" priority="44" operator="equal">
      <formula>"MDU"</formula>
    </cfRule>
    <cfRule type="cellIs" dxfId="2048" priority="45" operator="equal">
      <formula>"Software"</formula>
    </cfRule>
  </conditionalFormatting>
  <conditionalFormatting sqref="Y628">
    <cfRule type="cellIs" dxfId="2047" priority="36" operator="equal">
      <formula>"SV Qual"</formula>
    </cfRule>
    <cfRule type="cellIs" dxfId="2046" priority="37" operator="equal">
      <formula>"Engineering"</formula>
    </cfRule>
    <cfRule type="cellIs" dxfId="2045" priority="38" operator="equal">
      <formula>"NPE"</formula>
    </cfRule>
    <cfRule type="cellIs" dxfId="2044" priority="39" operator="equal">
      <formula>"MDU"</formula>
    </cfRule>
    <cfRule type="cellIs" dxfId="2043" priority="40" operator="equal">
      <formula>"Software"</formula>
    </cfRule>
  </conditionalFormatting>
  <conditionalFormatting sqref="Y648">
    <cfRule type="cellIs" dxfId="2042" priority="31" operator="equal">
      <formula>"SV Qual"</formula>
    </cfRule>
    <cfRule type="cellIs" dxfId="2041" priority="32" operator="equal">
      <formula>"Engineering"</formula>
    </cfRule>
    <cfRule type="cellIs" dxfId="2040" priority="33" operator="equal">
      <formula>"NPE"</formula>
    </cfRule>
    <cfRule type="cellIs" dxfId="2039" priority="34" operator="equal">
      <formula>"MDU"</formula>
    </cfRule>
    <cfRule type="cellIs" dxfId="2038" priority="35" operator="equal">
      <formula>"Software"</formula>
    </cfRule>
  </conditionalFormatting>
  <conditionalFormatting sqref="Y649">
    <cfRule type="cellIs" dxfId="2037" priority="26" operator="equal">
      <formula>"SV Qual"</formula>
    </cfRule>
    <cfRule type="cellIs" dxfId="2036" priority="27" operator="equal">
      <formula>"Engineering"</formula>
    </cfRule>
    <cfRule type="cellIs" dxfId="2035" priority="28" operator="equal">
      <formula>"NPE"</formula>
    </cfRule>
    <cfRule type="cellIs" dxfId="2034" priority="29" operator="equal">
      <formula>"MDU"</formula>
    </cfRule>
    <cfRule type="cellIs" dxfId="2033" priority="30" operator="equal">
      <formula>"Software"</formula>
    </cfRule>
  </conditionalFormatting>
  <conditionalFormatting sqref="Y652">
    <cfRule type="cellIs" dxfId="2032" priority="21" operator="equal">
      <formula>"SV Qual"</formula>
    </cfRule>
    <cfRule type="cellIs" dxfId="2031" priority="22" operator="equal">
      <formula>"Engineering"</formula>
    </cfRule>
    <cfRule type="cellIs" dxfId="2030" priority="23" operator="equal">
      <formula>"NPE"</formula>
    </cfRule>
    <cfRule type="cellIs" dxfId="2029" priority="24" operator="equal">
      <formula>"MDU"</formula>
    </cfRule>
    <cfRule type="cellIs" dxfId="2028" priority="25" operator="equal">
      <formula>"Software"</formula>
    </cfRule>
  </conditionalFormatting>
  <conditionalFormatting sqref="Y656">
    <cfRule type="cellIs" dxfId="2017" priority="6" operator="equal">
      <formula>"SV Qual"</formula>
    </cfRule>
    <cfRule type="cellIs" dxfId="2016" priority="7" operator="equal">
      <formula>"Engineering"</formula>
    </cfRule>
    <cfRule type="cellIs" dxfId="2015" priority="8" operator="equal">
      <formula>"NPE"</formula>
    </cfRule>
    <cfRule type="cellIs" dxfId="2014" priority="9" operator="equal">
      <formula>"MDU"</formula>
    </cfRule>
    <cfRule type="cellIs" dxfId="2013" priority="10" operator="equal">
      <formula>"Software"</formula>
    </cfRule>
  </conditionalFormatting>
  <conditionalFormatting sqref="Y657">
    <cfRule type="cellIs" dxfId="2012" priority="1" operator="equal">
      <formula>"SV Qual"</formula>
    </cfRule>
    <cfRule type="cellIs" dxfId="2011" priority="2" operator="equal">
      <formula>"Engineering"</formula>
    </cfRule>
    <cfRule type="cellIs" dxfId="2010" priority="3" operator="equal">
      <formula>"NPE"</formula>
    </cfRule>
    <cfRule type="cellIs" dxfId="2009" priority="4" operator="equal">
      <formula>"MDU"</formula>
    </cfRule>
    <cfRule type="cellIs" dxfId="2008" priority="5" operator="equal">
      <formula>"Software"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topLeftCell="E1" workbookViewId="0">
      <selection activeCell="G14" sqref="G14"/>
    </sheetView>
  </sheetViews>
  <sheetFormatPr defaultRowHeight="15"/>
  <cols>
    <col min="1" max="1" width="20.140625" customWidth="1"/>
    <col min="2" max="2" width="17.7109375" bestFit="1" customWidth="1"/>
    <col min="3" max="3" width="5.5703125" customWidth="1"/>
    <col min="4" max="4" width="4.5703125" customWidth="1"/>
    <col min="5" max="5" width="9" customWidth="1"/>
    <col min="6" max="6" width="7.85546875" customWidth="1"/>
    <col min="7" max="7" width="11.28515625" customWidth="1"/>
    <col min="8" max="8" width="7.42578125" bestFit="1" customWidth="1"/>
    <col min="9" max="9" width="12.28515625" bestFit="1" customWidth="1"/>
    <col min="10" max="10" width="17.28515625" bestFit="1" customWidth="1"/>
    <col min="11" max="11" width="11.28515625" bestFit="1" customWidth="1"/>
    <col min="12" max="12" width="9.28515625" customWidth="1"/>
  </cols>
  <sheetData>
    <row r="1" spans="1:7">
      <c r="A1" s="11" t="s">
        <v>25</v>
      </c>
      <c r="B1" t="s">
        <v>866</v>
      </c>
    </row>
    <row r="2" spans="1:7">
      <c r="A2" s="11" t="s">
        <v>2</v>
      </c>
      <c r="B2" t="s">
        <v>1107</v>
      </c>
    </row>
    <row r="3" spans="1:7">
      <c r="A3" s="11" t="s">
        <v>23</v>
      </c>
      <c r="B3" t="s">
        <v>1107</v>
      </c>
    </row>
    <row r="5" spans="1:7">
      <c r="A5" s="11" t="s">
        <v>874</v>
      </c>
      <c r="B5" s="11" t="s">
        <v>867</v>
      </c>
    </row>
    <row r="6" spans="1:7">
      <c r="A6" s="11" t="s">
        <v>873</v>
      </c>
      <c r="B6" t="s">
        <v>44</v>
      </c>
      <c r="C6" t="s">
        <v>45</v>
      </c>
      <c r="D6" t="s">
        <v>220</v>
      </c>
      <c r="E6" t="s">
        <v>58</v>
      </c>
      <c r="F6" t="s">
        <v>309</v>
      </c>
      <c r="G6" t="s">
        <v>868</v>
      </c>
    </row>
    <row r="7" spans="1:7">
      <c r="A7" s="12" t="s">
        <v>901</v>
      </c>
      <c r="B7" s="13">
        <v>1</v>
      </c>
      <c r="C7" s="13"/>
      <c r="D7" s="13"/>
      <c r="E7" s="13"/>
      <c r="F7" s="13">
        <v>1</v>
      </c>
      <c r="G7" s="13">
        <v>2</v>
      </c>
    </row>
    <row r="8" spans="1:7">
      <c r="A8" s="12" t="s">
        <v>888</v>
      </c>
      <c r="B8" s="13">
        <v>2</v>
      </c>
      <c r="C8" s="13">
        <v>13</v>
      </c>
      <c r="D8" s="13">
        <v>3</v>
      </c>
      <c r="E8" s="13"/>
      <c r="F8" s="13"/>
      <c r="G8" s="13">
        <v>18</v>
      </c>
    </row>
    <row r="9" spans="1:7">
      <c r="A9" s="12" t="s">
        <v>903</v>
      </c>
      <c r="B9" s="13">
        <v>1</v>
      </c>
      <c r="C9" s="13">
        <v>6</v>
      </c>
      <c r="D9" s="13"/>
      <c r="E9" s="13"/>
      <c r="F9" s="13"/>
      <c r="G9" s="13">
        <v>7</v>
      </c>
    </row>
    <row r="10" spans="1:7">
      <c r="A10" s="12" t="s">
        <v>904</v>
      </c>
      <c r="B10" s="13">
        <v>2</v>
      </c>
      <c r="C10" s="13">
        <v>2</v>
      </c>
      <c r="D10" s="13">
        <v>1</v>
      </c>
      <c r="E10" s="13"/>
      <c r="F10" s="13">
        <v>2</v>
      </c>
      <c r="G10" s="13">
        <v>7</v>
      </c>
    </row>
    <row r="11" spans="1:7">
      <c r="A11" s="12" t="s">
        <v>905</v>
      </c>
      <c r="B11" s="13"/>
      <c r="C11" s="13">
        <v>3</v>
      </c>
      <c r="D11" s="13"/>
      <c r="E11" s="13">
        <v>7</v>
      </c>
      <c r="F11" s="13"/>
      <c r="G11" s="13">
        <v>10</v>
      </c>
    </row>
    <row r="12" spans="1:7">
      <c r="A12" s="12" t="s">
        <v>890</v>
      </c>
      <c r="B12" s="13"/>
      <c r="C12" s="13">
        <v>3</v>
      </c>
      <c r="D12" s="13">
        <v>9</v>
      </c>
      <c r="E12" s="13"/>
      <c r="F12" s="13"/>
      <c r="G12" s="13">
        <v>12</v>
      </c>
    </row>
    <row r="13" spans="1:7">
      <c r="A13" s="12" t="s">
        <v>902</v>
      </c>
      <c r="B13" s="13"/>
      <c r="C13" s="13"/>
      <c r="D13" s="13">
        <v>5</v>
      </c>
      <c r="E13" s="13"/>
      <c r="F13" s="13"/>
      <c r="G13" s="13">
        <v>5</v>
      </c>
    </row>
    <row r="14" spans="1:7">
      <c r="A14" s="12" t="s">
        <v>906</v>
      </c>
      <c r="B14" s="13"/>
      <c r="C14" s="13">
        <v>1</v>
      </c>
      <c r="D14" s="13"/>
      <c r="E14" s="13">
        <v>35</v>
      </c>
      <c r="F14" s="13"/>
      <c r="G14" s="13">
        <v>36</v>
      </c>
    </row>
    <row r="15" spans="1:7">
      <c r="A15" s="12" t="s">
        <v>1217</v>
      </c>
      <c r="B15" s="13"/>
      <c r="C15" s="13"/>
      <c r="D15" s="13"/>
      <c r="E15" s="13">
        <v>21</v>
      </c>
      <c r="F15" s="13"/>
      <c r="G15" s="13">
        <v>21</v>
      </c>
    </row>
    <row r="16" spans="1:7">
      <c r="A16" s="12" t="s">
        <v>56</v>
      </c>
      <c r="B16" s="13"/>
      <c r="C16" s="13"/>
      <c r="D16" s="13"/>
      <c r="E16" s="13">
        <v>53</v>
      </c>
      <c r="F16" s="13"/>
      <c r="G16" s="13">
        <v>53</v>
      </c>
    </row>
    <row r="17" spans="1:7">
      <c r="A17" s="12" t="s">
        <v>1535</v>
      </c>
      <c r="B17" s="13"/>
      <c r="C17" s="13">
        <v>4</v>
      </c>
      <c r="D17" s="13"/>
      <c r="E17" s="13"/>
      <c r="F17" s="13"/>
      <c r="G17" s="13">
        <v>4</v>
      </c>
    </row>
    <row r="18" spans="1:7">
      <c r="A18" s="12" t="s">
        <v>868</v>
      </c>
      <c r="B18" s="13">
        <v>6</v>
      </c>
      <c r="C18" s="13">
        <v>32</v>
      </c>
      <c r="D18" s="13">
        <v>18</v>
      </c>
      <c r="E18" s="13">
        <v>116</v>
      </c>
      <c r="F18" s="13">
        <v>3</v>
      </c>
      <c r="G18" s="13">
        <v>175</v>
      </c>
    </row>
  </sheetData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9"/>
  <sheetViews>
    <sheetView workbookViewId="0">
      <selection activeCell="A9" sqref="A9"/>
    </sheetView>
  </sheetViews>
  <sheetFormatPr defaultRowHeight="15"/>
  <cols>
    <col min="1" max="1" width="15.5703125" customWidth="1"/>
    <col min="2" max="2" width="10.7109375" bestFit="1" customWidth="1"/>
    <col min="3" max="3" width="4.28515625" customWidth="1"/>
    <col min="4" max="4" width="11.28515625" customWidth="1"/>
    <col min="5" max="5" width="10" customWidth="1"/>
    <col min="6" max="6" width="4.28515625" customWidth="1"/>
    <col min="7" max="7" width="13.140625" customWidth="1"/>
    <col min="8" max="8" width="11" customWidth="1"/>
    <col min="9" max="9" width="4.28515625" customWidth="1"/>
    <col min="10" max="10" width="14.140625" bestFit="1" customWidth="1"/>
    <col min="11" max="11" width="10.28515625" bestFit="1" customWidth="1"/>
    <col min="12" max="12" width="4.28515625" customWidth="1"/>
    <col min="13" max="13" width="13.42578125" bestFit="1" customWidth="1"/>
    <col min="14" max="14" width="12.42578125" bestFit="1" customWidth="1"/>
    <col min="15" max="15" width="4.28515625" customWidth="1"/>
    <col min="16" max="16" width="15.5703125" bestFit="1" customWidth="1"/>
    <col min="17" max="17" width="8.85546875" customWidth="1"/>
    <col min="18" max="18" width="4.28515625" customWidth="1"/>
    <col min="19" max="19" width="11.85546875" bestFit="1" customWidth="1"/>
    <col min="20" max="20" width="11.28515625" bestFit="1" customWidth="1"/>
  </cols>
  <sheetData>
    <row r="1" spans="1:13">
      <c r="A1" s="11" t="s">
        <v>26</v>
      </c>
      <c r="B1" t="s">
        <v>866</v>
      </c>
      <c r="D1" s="182" t="s">
        <v>3101</v>
      </c>
      <c r="E1" s="182"/>
      <c r="F1" s="182"/>
      <c r="G1" s="182"/>
      <c r="H1" s="182"/>
      <c r="I1" s="182"/>
      <c r="J1" s="182"/>
      <c r="K1" s="182"/>
      <c r="L1" s="182"/>
      <c r="M1" s="182"/>
    </row>
    <row r="3" spans="1:13">
      <c r="A3" s="11" t="s">
        <v>873</v>
      </c>
      <c r="B3" t="s">
        <v>874</v>
      </c>
    </row>
    <row r="4" spans="1:13">
      <c r="A4" s="12" t="s">
        <v>35</v>
      </c>
      <c r="B4" s="13">
        <v>30</v>
      </c>
    </row>
    <row r="5" spans="1:13">
      <c r="A5" s="14" t="s">
        <v>46</v>
      </c>
      <c r="B5" s="13">
        <v>23</v>
      </c>
    </row>
    <row r="6" spans="1:13">
      <c r="A6" s="14" t="s">
        <v>59</v>
      </c>
      <c r="B6" s="13">
        <v>7</v>
      </c>
    </row>
    <row r="7" spans="1:13">
      <c r="A7" s="12" t="s">
        <v>67</v>
      </c>
      <c r="B7" s="13">
        <v>14</v>
      </c>
    </row>
    <row r="8" spans="1:13">
      <c r="A8" s="14" t="s">
        <v>46</v>
      </c>
      <c r="B8" s="13">
        <v>13</v>
      </c>
    </row>
    <row r="9" spans="1:13">
      <c r="A9" s="14" t="s">
        <v>59</v>
      </c>
      <c r="B9" s="13">
        <v>1</v>
      </c>
    </row>
    <row r="10" spans="1:13">
      <c r="A10" s="12" t="s">
        <v>91</v>
      </c>
      <c r="B10" s="13">
        <v>18</v>
      </c>
    </row>
    <row r="11" spans="1:13">
      <c r="A11" s="14" t="s">
        <v>46</v>
      </c>
      <c r="B11" s="13">
        <v>5</v>
      </c>
    </row>
    <row r="12" spans="1:13">
      <c r="A12" s="14" t="s">
        <v>59</v>
      </c>
      <c r="B12" s="13">
        <v>13</v>
      </c>
    </row>
    <row r="13" spans="1:13">
      <c r="A13" s="12" t="s">
        <v>71</v>
      </c>
      <c r="B13" s="13">
        <v>62</v>
      </c>
    </row>
    <row r="14" spans="1:13">
      <c r="A14" s="14" t="s">
        <v>46</v>
      </c>
      <c r="B14" s="13">
        <v>53</v>
      </c>
    </row>
    <row r="15" spans="1:13">
      <c r="A15" s="14" t="s">
        <v>59</v>
      </c>
      <c r="B15" s="13">
        <v>9</v>
      </c>
    </row>
    <row r="16" spans="1:13">
      <c r="A16" s="12" t="s">
        <v>1797</v>
      </c>
      <c r="B16" s="13">
        <v>56</v>
      </c>
    </row>
    <row r="17" spans="1:2">
      <c r="A17" s="14" t="s">
        <v>46</v>
      </c>
      <c r="B17" s="13">
        <v>38</v>
      </c>
    </row>
    <row r="18" spans="1:2">
      <c r="A18" s="14" t="s">
        <v>59</v>
      </c>
      <c r="B18" s="13">
        <v>18</v>
      </c>
    </row>
    <row r="19" spans="1:2">
      <c r="A19" s="12" t="s">
        <v>868</v>
      </c>
      <c r="B19" s="13">
        <v>180</v>
      </c>
    </row>
  </sheetData>
  <mergeCells count="1">
    <mergeCell ref="D1:M1"/>
  </mergeCells>
  <pageMargins left="0.7" right="0.7" top="0.75" bottom="0.75" header="0.3" footer="0.3"/>
  <pageSetup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J36"/>
  <sheetViews>
    <sheetView workbookViewId="0">
      <selection activeCell="Y22" sqref="Y22"/>
    </sheetView>
  </sheetViews>
  <sheetFormatPr defaultRowHeight="15"/>
  <cols>
    <col min="1" max="1" width="13.5703125" bestFit="1" customWidth="1"/>
    <col min="2" max="2" width="73.7109375" bestFit="1" customWidth="1"/>
    <col min="4" max="4" width="10.28515625" hidden="1" customWidth="1"/>
    <col min="5" max="5" width="16.7109375" hidden="1" customWidth="1"/>
    <col min="6" max="6" width="15" hidden="1" customWidth="1"/>
    <col min="7" max="7" width="10.5703125" hidden="1" customWidth="1"/>
    <col min="8" max="8" width="11.28515625" hidden="1" customWidth="1"/>
    <col min="9" max="9" width="15.140625" hidden="1" customWidth="1"/>
    <col min="10" max="10" width="9.5703125" hidden="1" customWidth="1"/>
    <col min="11" max="11" width="12.28515625" hidden="1" customWidth="1"/>
    <col min="12" max="12" width="22.7109375" hidden="1" customWidth="1"/>
    <col min="13" max="13" width="16.140625" hidden="1" customWidth="1"/>
    <col min="14" max="14" width="15.28515625" hidden="1" customWidth="1"/>
    <col min="15" max="15" width="16.28515625" hidden="1" customWidth="1"/>
    <col min="16" max="16" width="13.42578125" hidden="1" customWidth="1"/>
    <col min="17" max="17" width="12.5703125" hidden="1" customWidth="1"/>
    <col min="18" max="18" width="15.7109375" hidden="1" customWidth="1"/>
    <col min="19" max="19" width="10.7109375" hidden="1" customWidth="1"/>
    <col min="20" max="20" width="21.140625" hidden="1" customWidth="1"/>
    <col min="21" max="21" width="13" hidden="1" customWidth="1"/>
    <col min="22" max="22" width="19" hidden="1" customWidth="1"/>
    <col min="23" max="23" width="20.42578125" hidden="1" customWidth="1"/>
    <col min="24" max="24" width="30.42578125" bestFit="1" customWidth="1"/>
    <col min="25" max="25" width="12.140625" customWidth="1"/>
    <col min="26" max="26" width="10.28515625" customWidth="1"/>
    <col min="27" max="27" width="17.42578125" hidden="1" customWidth="1"/>
    <col min="28" max="28" width="14.42578125" hidden="1" customWidth="1"/>
    <col min="29" max="29" width="14.140625" hidden="1" customWidth="1"/>
    <col min="30" max="30" width="11" hidden="1" customWidth="1"/>
    <col min="31" max="33" width="13" hidden="1" customWidth="1"/>
    <col min="34" max="34" width="20.7109375" hidden="1" customWidth="1"/>
    <col min="35" max="35" width="10.28515625" bestFit="1" customWidth="1"/>
    <col min="36" max="36" width="17" bestFit="1" customWidth="1"/>
  </cols>
  <sheetData>
    <row r="1" spans="1:3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1240</v>
      </c>
      <c r="AD1" t="s">
        <v>28</v>
      </c>
      <c r="AE1" t="s">
        <v>29</v>
      </c>
      <c r="AF1" t="s">
        <v>3259</v>
      </c>
      <c r="AG1" t="s">
        <v>3258</v>
      </c>
      <c r="AH1" t="s">
        <v>1251</v>
      </c>
      <c r="AI1" t="s">
        <v>30</v>
      </c>
      <c r="AJ1" t="s">
        <v>887</v>
      </c>
    </row>
    <row r="2" spans="1:36">
      <c r="A2" t="s">
        <v>3213</v>
      </c>
      <c r="B2" t="s">
        <v>3214</v>
      </c>
      <c r="C2" t="s">
        <v>35</v>
      </c>
      <c r="D2" t="s">
        <v>36</v>
      </c>
      <c r="E2" t="s">
        <v>4</v>
      </c>
      <c r="H2" t="s">
        <v>3215</v>
      </c>
      <c r="I2" t="s">
        <v>245</v>
      </c>
      <c r="J2" t="s">
        <v>108</v>
      </c>
      <c r="L2" t="s">
        <v>131</v>
      </c>
      <c r="M2" s="5">
        <v>41675.728738425925</v>
      </c>
      <c r="N2" s="5">
        <v>41675.536145833335</v>
      </c>
      <c r="S2" t="s">
        <v>109</v>
      </c>
      <c r="U2" t="s">
        <v>104</v>
      </c>
      <c r="W2" t="s">
        <v>243</v>
      </c>
      <c r="X2" t="s">
        <v>1309</v>
      </c>
      <c r="Z2" t="s">
        <v>219</v>
      </c>
      <c r="AA2" t="s">
        <v>74</v>
      </c>
      <c r="AB2" s="5">
        <v>41675.536145833335</v>
      </c>
      <c r="AD2" t="s">
        <v>58</v>
      </c>
      <c r="AE2" t="s">
        <v>58</v>
      </c>
      <c r="AF2" t="s">
        <v>3257</v>
      </c>
      <c r="AG2" t="s">
        <v>3257</v>
      </c>
      <c r="AH2">
        <v>0</v>
      </c>
      <c r="AI2" t="s">
        <v>46</v>
      </c>
      <c r="AJ2" t="s">
        <v>906</v>
      </c>
    </row>
    <row r="3" spans="1:36">
      <c r="A3" t="s">
        <v>3250</v>
      </c>
      <c r="B3" t="s">
        <v>3251</v>
      </c>
      <c r="C3" t="s">
        <v>35</v>
      </c>
      <c r="D3" t="s">
        <v>36</v>
      </c>
      <c r="E3" t="s">
        <v>4</v>
      </c>
      <c r="G3" t="s">
        <v>3252</v>
      </c>
      <c r="I3" t="s">
        <v>117</v>
      </c>
      <c r="J3" t="s">
        <v>47</v>
      </c>
      <c r="L3" t="s">
        <v>1753</v>
      </c>
      <c r="M3" s="5">
        <v>41676.646527777775</v>
      </c>
      <c r="N3" s="5">
        <v>41674.429930555554</v>
      </c>
      <c r="P3" t="s">
        <v>61</v>
      </c>
      <c r="S3" t="s">
        <v>74</v>
      </c>
      <c r="W3" t="s">
        <v>1753</v>
      </c>
      <c r="X3" t="s">
        <v>1203</v>
      </c>
      <c r="Z3" t="s">
        <v>49</v>
      </c>
      <c r="AA3" t="s">
        <v>74</v>
      </c>
      <c r="AB3" s="5">
        <v>41674.429930555554</v>
      </c>
      <c r="AD3" t="s">
        <v>58</v>
      </c>
      <c r="AE3" t="s">
        <v>58</v>
      </c>
      <c r="AF3" t="s">
        <v>3257</v>
      </c>
      <c r="AG3" t="s">
        <v>3257</v>
      </c>
      <c r="AH3">
        <v>0</v>
      </c>
      <c r="AI3" t="s">
        <v>59</v>
      </c>
      <c r="AJ3" t="s">
        <v>2959</v>
      </c>
    </row>
    <row r="4" spans="1:36">
      <c r="A4" t="s">
        <v>3248</v>
      </c>
      <c r="B4" t="s">
        <v>3249</v>
      </c>
      <c r="C4" t="s">
        <v>35</v>
      </c>
      <c r="D4" t="s">
        <v>36</v>
      </c>
      <c r="E4" t="s">
        <v>4</v>
      </c>
      <c r="I4" t="s">
        <v>117</v>
      </c>
      <c r="J4" t="s">
        <v>47</v>
      </c>
      <c r="L4" t="s">
        <v>494</v>
      </c>
      <c r="M4" s="5">
        <v>41676.649733796294</v>
      </c>
      <c r="N4" s="5">
        <v>41670.713391203702</v>
      </c>
      <c r="P4" t="s">
        <v>133</v>
      </c>
      <c r="S4" t="s">
        <v>74</v>
      </c>
      <c r="W4" t="s">
        <v>494</v>
      </c>
      <c r="X4" t="s">
        <v>1203</v>
      </c>
      <c r="Z4" t="s">
        <v>63</v>
      </c>
      <c r="AA4" t="s">
        <v>74</v>
      </c>
      <c r="AB4" s="5">
        <v>41670.713391203702</v>
      </c>
      <c r="AD4" t="s">
        <v>58</v>
      </c>
      <c r="AE4" t="s">
        <v>58</v>
      </c>
      <c r="AF4" t="s">
        <v>3257</v>
      </c>
      <c r="AG4" t="s">
        <v>3257</v>
      </c>
      <c r="AH4">
        <v>0</v>
      </c>
      <c r="AI4" t="s">
        <v>46</v>
      </c>
      <c r="AJ4" t="s">
        <v>906</v>
      </c>
    </row>
    <row r="5" spans="1:36">
      <c r="A5" t="s">
        <v>3236</v>
      </c>
      <c r="B5" t="s">
        <v>3237</v>
      </c>
      <c r="C5" t="s">
        <v>35</v>
      </c>
      <c r="D5" t="s">
        <v>36</v>
      </c>
      <c r="E5" t="s">
        <v>4</v>
      </c>
      <c r="I5" t="s">
        <v>37</v>
      </c>
      <c r="J5" t="s">
        <v>64</v>
      </c>
      <c r="L5" t="s">
        <v>1753</v>
      </c>
      <c r="M5" s="5">
        <v>41676.649282407408</v>
      </c>
      <c r="N5" s="5">
        <v>41664.787974537037</v>
      </c>
      <c r="S5" t="s">
        <v>74</v>
      </c>
      <c r="W5" t="s">
        <v>246</v>
      </c>
      <c r="X5" t="s">
        <v>1203</v>
      </c>
      <c r="Z5" t="s">
        <v>63</v>
      </c>
      <c r="AA5" t="s">
        <v>74</v>
      </c>
      <c r="AB5" s="5">
        <v>41664.787974537037</v>
      </c>
      <c r="AD5" t="s">
        <v>58</v>
      </c>
      <c r="AE5" t="s">
        <v>58</v>
      </c>
      <c r="AF5" t="s">
        <v>3257</v>
      </c>
      <c r="AG5" t="s">
        <v>3257</v>
      </c>
      <c r="AH5">
        <v>0</v>
      </c>
      <c r="AI5" t="s">
        <v>46</v>
      </c>
      <c r="AJ5" t="s">
        <v>906</v>
      </c>
    </row>
    <row r="6" spans="1:36">
      <c r="A6" t="s">
        <v>3230</v>
      </c>
      <c r="B6" t="s">
        <v>3231</v>
      </c>
      <c r="C6" t="s">
        <v>35</v>
      </c>
      <c r="D6" t="s">
        <v>36</v>
      </c>
      <c r="E6" t="s">
        <v>4</v>
      </c>
      <c r="I6" t="s">
        <v>245</v>
      </c>
      <c r="J6" t="s">
        <v>47</v>
      </c>
      <c r="L6" t="s">
        <v>439</v>
      </c>
      <c r="M6" s="5">
        <v>41676.647326388891</v>
      </c>
      <c r="N6" s="5">
        <v>41664.107361111113</v>
      </c>
      <c r="P6" t="s">
        <v>133</v>
      </c>
      <c r="S6" t="s">
        <v>74</v>
      </c>
      <c r="T6" t="s">
        <v>375</v>
      </c>
      <c r="W6" t="s">
        <v>1753</v>
      </c>
      <c r="X6" t="s">
        <v>1203</v>
      </c>
      <c r="Z6" t="s">
        <v>49</v>
      </c>
      <c r="AA6" t="s">
        <v>74</v>
      </c>
      <c r="AB6" s="5">
        <v>41664.107361111113</v>
      </c>
      <c r="AD6" t="s">
        <v>58</v>
      </c>
      <c r="AE6" t="s">
        <v>58</v>
      </c>
      <c r="AF6" t="s">
        <v>3257</v>
      </c>
      <c r="AG6" t="s">
        <v>3257</v>
      </c>
      <c r="AH6">
        <v>0</v>
      </c>
      <c r="AI6" t="s">
        <v>59</v>
      </c>
      <c r="AJ6" t="s">
        <v>2959</v>
      </c>
    </row>
    <row r="7" spans="1:36">
      <c r="A7" t="s">
        <v>3228</v>
      </c>
      <c r="B7" t="s">
        <v>3229</v>
      </c>
      <c r="C7" t="s">
        <v>35</v>
      </c>
      <c r="D7" t="s">
        <v>36</v>
      </c>
      <c r="E7" t="s">
        <v>4</v>
      </c>
      <c r="I7" t="s">
        <v>130</v>
      </c>
      <c r="J7" t="s">
        <v>64</v>
      </c>
      <c r="K7" t="s">
        <v>3120</v>
      </c>
      <c r="L7" t="s">
        <v>131</v>
      </c>
      <c r="M7" s="5">
        <v>41676.624583333331</v>
      </c>
      <c r="N7" s="5">
        <v>41663.584131944444</v>
      </c>
      <c r="S7" t="s">
        <v>118</v>
      </c>
      <c r="U7" t="s">
        <v>104</v>
      </c>
      <c r="W7" t="s">
        <v>131</v>
      </c>
      <c r="X7" t="s">
        <v>1662</v>
      </c>
      <c r="Z7" t="s">
        <v>63</v>
      </c>
      <c r="AA7" t="s">
        <v>74</v>
      </c>
      <c r="AB7" s="5">
        <v>41663.584131944444</v>
      </c>
      <c r="AD7" t="s">
        <v>58</v>
      </c>
      <c r="AE7" t="s">
        <v>58</v>
      </c>
      <c r="AF7" t="s">
        <v>3257</v>
      </c>
      <c r="AG7" t="s">
        <v>3257</v>
      </c>
      <c r="AH7">
        <v>0</v>
      </c>
      <c r="AI7" t="s">
        <v>46</v>
      </c>
      <c r="AJ7" t="s">
        <v>906</v>
      </c>
    </row>
    <row r="8" spans="1:36">
      <c r="A8" t="s">
        <v>3184</v>
      </c>
      <c r="B8" t="s">
        <v>3185</v>
      </c>
      <c r="C8" t="s">
        <v>35</v>
      </c>
      <c r="D8" t="s">
        <v>36</v>
      </c>
      <c r="E8" t="s">
        <v>4</v>
      </c>
      <c r="I8" t="s">
        <v>117</v>
      </c>
      <c r="J8" t="s">
        <v>64</v>
      </c>
      <c r="L8" t="s">
        <v>380</v>
      </c>
      <c r="M8" s="5">
        <v>41664.49428240741</v>
      </c>
      <c r="N8" s="5">
        <v>41663.004444444443</v>
      </c>
      <c r="S8" t="s">
        <v>74</v>
      </c>
      <c r="W8" t="s">
        <v>1753</v>
      </c>
      <c r="X8" t="s">
        <v>1203</v>
      </c>
      <c r="Y8" t="s">
        <v>3186</v>
      </c>
      <c r="Z8" t="s">
        <v>63</v>
      </c>
      <c r="AA8" t="s">
        <v>74</v>
      </c>
      <c r="AB8" s="5">
        <v>41663.004444444443</v>
      </c>
      <c r="AD8" t="s">
        <v>58</v>
      </c>
      <c r="AE8" t="s">
        <v>58</v>
      </c>
      <c r="AF8" t="s">
        <v>3257</v>
      </c>
      <c r="AG8" t="s">
        <v>3257</v>
      </c>
      <c r="AH8">
        <v>0</v>
      </c>
      <c r="AI8" t="s">
        <v>46</v>
      </c>
      <c r="AJ8" t="s">
        <v>906</v>
      </c>
    </row>
    <row r="9" spans="1:36">
      <c r="A9" t="s">
        <v>3182</v>
      </c>
      <c r="B9" t="s">
        <v>3183</v>
      </c>
      <c r="C9" t="s">
        <v>35</v>
      </c>
      <c r="D9" t="s">
        <v>36</v>
      </c>
      <c r="E9" t="s">
        <v>4</v>
      </c>
      <c r="I9" t="s">
        <v>245</v>
      </c>
      <c r="J9" t="s">
        <v>38</v>
      </c>
      <c r="L9" t="s">
        <v>246</v>
      </c>
      <c r="M9" s="5">
        <v>41662.609166666669</v>
      </c>
      <c r="N9" s="5">
        <v>41661.116168981483</v>
      </c>
      <c r="S9" t="s">
        <v>74</v>
      </c>
      <c r="W9" t="s">
        <v>246</v>
      </c>
      <c r="X9" t="s">
        <v>1203</v>
      </c>
      <c r="Z9" t="s">
        <v>49</v>
      </c>
      <c r="AA9" t="s">
        <v>74</v>
      </c>
      <c r="AB9" s="5">
        <v>41661.116168981483</v>
      </c>
      <c r="AD9" t="s">
        <v>58</v>
      </c>
      <c r="AE9" t="s">
        <v>58</v>
      </c>
      <c r="AF9" t="s">
        <v>3257</v>
      </c>
      <c r="AG9" t="s">
        <v>3257</v>
      </c>
      <c r="AH9">
        <v>0</v>
      </c>
      <c r="AI9" t="s">
        <v>46</v>
      </c>
      <c r="AJ9" t="s">
        <v>906</v>
      </c>
    </row>
    <row r="10" spans="1:36">
      <c r="A10" t="s">
        <v>3176</v>
      </c>
      <c r="B10" t="s">
        <v>3177</v>
      </c>
      <c r="C10" t="s">
        <v>35</v>
      </c>
      <c r="D10" t="s">
        <v>36</v>
      </c>
      <c r="E10" t="s">
        <v>4</v>
      </c>
      <c r="I10" t="s">
        <v>245</v>
      </c>
      <c r="J10" t="s">
        <v>38</v>
      </c>
      <c r="L10" t="s">
        <v>246</v>
      </c>
      <c r="M10" s="5">
        <v>41662.619421296295</v>
      </c>
      <c r="N10" s="5">
        <v>41659.925671296296</v>
      </c>
      <c r="S10" t="s">
        <v>109</v>
      </c>
      <c r="U10" t="s">
        <v>461</v>
      </c>
      <c r="W10" t="s">
        <v>246</v>
      </c>
      <c r="X10" t="s">
        <v>1203</v>
      </c>
      <c r="Z10" t="s">
        <v>49</v>
      </c>
      <c r="AA10" t="s">
        <v>74</v>
      </c>
      <c r="AB10" s="5">
        <v>41659.925671296296</v>
      </c>
      <c r="AD10" t="s">
        <v>58</v>
      </c>
      <c r="AE10" t="s">
        <v>58</v>
      </c>
      <c r="AF10" t="s">
        <v>3257</v>
      </c>
      <c r="AG10" t="s">
        <v>3257</v>
      </c>
      <c r="AH10">
        <v>0</v>
      </c>
      <c r="AI10" t="s">
        <v>59</v>
      </c>
      <c r="AJ10" t="s">
        <v>2959</v>
      </c>
    </row>
    <row r="11" spans="1:36">
      <c r="A11" t="s">
        <v>3167</v>
      </c>
      <c r="B11" t="s">
        <v>3168</v>
      </c>
      <c r="C11" t="s">
        <v>35</v>
      </c>
      <c r="D11" t="s">
        <v>36</v>
      </c>
      <c r="E11" t="s">
        <v>4</v>
      </c>
      <c r="I11" t="s">
        <v>245</v>
      </c>
      <c r="J11" t="s">
        <v>64</v>
      </c>
      <c r="L11" t="s">
        <v>439</v>
      </c>
      <c r="M11" s="5">
        <v>41659.626238425924</v>
      </c>
      <c r="N11" s="5">
        <v>41659.499560185184</v>
      </c>
      <c r="S11" t="s">
        <v>56</v>
      </c>
      <c r="W11" t="s">
        <v>319</v>
      </c>
      <c r="X11" t="s">
        <v>1662</v>
      </c>
      <c r="Z11" t="s">
        <v>49</v>
      </c>
      <c r="AA11" t="s">
        <v>74</v>
      </c>
      <c r="AB11" s="5">
        <v>41659.499560185184</v>
      </c>
      <c r="AD11" t="s">
        <v>58</v>
      </c>
      <c r="AE11" t="s">
        <v>58</v>
      </c>
      <c r="AF11" t="s">
        <v>3257</v>
      </c>
      <c r="AG11" t="s">
        <v>3257</v>
      </c>
      <c r="AH11">
        <v>0</v>
      </c>
      <c r="AI11" t="s">
        <v>46</v>
      </c>
      <c r="AJ11" t="s">
        <v>906</v>
      </c>
    </row>
    <row r="12" spans="1:36">
      <c r="A12" t="s">
        <v>3155</v>
      </c>
      <c r="B12" t="s">
        <v>3156</v>
      </c>
      <c r="C12" t="s">
        <v>35</v>
      </c>
      <c r="D12" t="s">
        <v>36</v>
      </c>
      <c r="E12" t="s">
        <v>4</v>
      </c>
      <c r="I12" t="s">
        <v>245</v>
      </c>
      <c r="J12" t="s">
        <v>38</v>
      </c>
      <c r="L12" t="s">
        <v>439</v>
      </c>
      <c r="M12" s="5">
        <v>41655.593634259261</v>
      </c>
      <c r="N12" s="5">
        <v>41655.579907407409</v>
      </c>
      <c r="S12" t="s">
        <v>118</v>
      </c>
      <c r="W12" t="s">
        <v>191</v>
      </c>
      <c r="X12" t="s">
        <v>1164</v>
      </c>
      <c r="Z12" t="s">
        <v>63</v>
      </c>
      <c r="AA12" t="s">
        <v>74</v>
      </c>
      <c r="AB12" s="5">
        <v>41655.579907407409</v>
      </c>
      <c r="AD12" t="s">
        <v>220</v>
      </c>
      <c r="AE12" t="s">
        <v>58</v>
      </c>
      <c r="AF12" t="s">
        <v>3257</v>
      </c>
      <c r="AG12" t="s">
        <v>3257</v>
      </c>
      <c r="AH12">
        <v>0</v>
      </c>
      <c r="AI12" t="s">
        <v>46</v>
      </c>
      <c r="AJ12" t="s">
        <v>906</v>
      </c>
    </row>
    <row r="13" spans="1:36">
      <c r="A13" t="s">
        <v>3221</v>
      </c>
      <c r="B13" t="s">
        <v>3222</v>
      </c>
      <c r="C13" t="s">
        <v>35</v>
      </c>
      <c r="D13" t="s">
        <v>36</v>
      </c>
      <c r="E13" t="s">
        <v>4</v>
      </c>
      <c r="H13" t="s">
        <v>3223</v>
      </c>
      <c r="I13" t="s">
        <v>130</v>
      </c>
      <c r="J13" t="s">
        <v>47</v>
      </c>
      <c r="K13" t="s">
        <v>3224</v>
      </c>
      <c r="L13" t="s">
        <v>131</v>
      </c>
      <c r="M13" s="5">
        <v>41676.621030092596</v>
      </c>
      <c r="N13" s="5">
        <v>41653.909062500003</v>
      </c>
      <c r="S13" t="s">
        <v>109</v>
      </c>
      <c r="W13" t="s">
        <v>131</v>
      </c>
      <c r="X13" t="s">
        <v>1662</v>
      </c>
      <c r="Z13" t="s">
        <v>49</v>
      </c>
      <c r="AA13" t="s">
        <v>74</v>
      </c>
      <c r="AB13" s="5">
        <v>41653.909062500003</v>
      </c>
      <c r="AD13" t="s">
        <v>58</v>
      </c>
      <c r="AE13" t="s">
        <v>58</v>
      </c>
      <c r="AF13" t="s">
        <v>3257</v>
      </c>
      <c r="AG13" t="s">
        <v>3257</v>
      </c>
      <c r="AH13">
        <v>0</v>
      </c>
      <c r="AI13" t="s">
        <v>46</v>
      </c>
      <c r="AJ13" t="s">
        <v>906</v>
      </c>
    </row>
    <row r="14" spans="1:36">
      <c r="A14" t="s">
        <v>3122</v>
      </c>
      <c r="B14" t="s">
        <v>3123</v>
      </c>
      <c r="C14" t="s">
        <v>35</v>
      </c>
      <c r="D14" t="s">
        <v>36</v>
      </c>
      <c r="E14" t="s">
        <v>4</v>
      </c>
      <c r="I14" t="s">
        <v>130</v>
      </c>
      <c r="J14" t="s">
        <v>47</v>
      </c>
      <c r="K14" t="s">
        <v>3124</v>
      </c>
      <c r="L14" t="s">
        <v>131</v>
      </c>
      <c r="M14" s="5">
        <v>41648.60596064815</v>
      </c>
      <c r="N14" s="5">
        <v>41647.836099537039</v>
      </c>
      <c r="P14" t="s">
        <v>133</v>
      </c>
      <c r="S14" t="s">
        <v>74</v>
      </c>
      <c r="W14" t="s">
        <v>131</v>
      </c>
      <c r="X14" t="s">
        <v>1662</v>
      </c>
      <c r="Z14" t="s">
        <v>63</v>
      </c>
      <c r="AA14" t="s">
        <v>74</v>
      </c>
      <c r="AB14" s="5">
        <v>41647.836099537039</v>
      </c>
      <c r="AD14" t="s">
        <v>58</v>
      </c>
      <c r="AE14" t="s">
        <v>58</v>
      </c>
      <c r="AF14" t="s">
        <v>3257</v>
      </c>
      <c r="AG14" t="s">
        <v>3257</v>
      </c>
      <c r="AH14">
        <v>0</v>
      </c>
      <c r="AI14" t="s">
        <v>46</v>
      </c>
      <c r="AJ14" t="s">
        <v>906</v>
      </c>
    </row>
    <row r="15" spans="1:36">
      <c r="A15" t="s">
        <v>3117</v>
      </c>
      <c r="B15" t="s">
        <v>3118</v>
      </c>
      <c r="C15" t="s">
        <v>35</v>
      </c>
      <c r="D15" t="s">
        <v>36</v>
      </c>
      <c r="E15" t="s">
        <v>4</v>
      </c>
      <c r="H15" t="s">
        <v>3119</v>
      </c>
      <c r="I15" t="s">
        <v>130</v>
      </c>
      <c r="J15" t="s">
        <v>47</v>
      </c>
      <c r="K15" t="s">
        <v>3120</v>
      </c>
      <c r="L15" t="s">
        <v>131</v>
      </c>
      <c r="M15" s="5">
        <v>41676.619479166664</v>
      </c>
      <c r="N15" s="5">
        <v>41646.849351851852</v>
      </c>
      <c r="P15" t="s">
        <v>306</v>
      </c>
      <c r="S15" t="s">
        <v>109</v>
      </c>
      <c r="U15" t="s">
        <v>104</v>
      </c>
      <c r="W15" t="s">
        <v>131</v>
      </c>
      <c r="X15" t="s">
        <v>3121</v>
      </c>
      <c r="Z15" t="s">
        <v>49</v>
      </c>
      <c r="AA15" t="s">
        <v>74</v>
      </c>
      <c r="AB15" s="5">
        <v>41646.849351851852</v>
      </c>
      <c r="AD15" t="s">
        <v>58</v>
      </c>
      <c r="AE15" t="s">
        <v>58</v>
      </c>
      <c r="AF15" t="s">
        <v>3257</v>
      </c>
      <c r="AG15" t="s">
        <v>3257</v>
      </c>
      <c r="AH15">
        <v>0</v>
      </c>
      <c r="AI15" t="s">
        <v>46</v>
      </c>
      <c r="AJ15" t="s">
        <v>906</v>
      </c>
    </row>
    <row r="16" spans="1:36">
      <c r="A16" t="s">
        <v>3089</v>
      </c>
      <c r="B16" t="s">
        <v>3090</v>
      </c>
      <c r="C16" t="s">
        <v>35</v>
      </c>
      <c r="D16" t="s">
        <v>36</v>
      </c>
      <c r="E16" t="s">
        <v>4</v>
      </c>
      <c r="I16" t="s">
        <v>130</v>
      </c>
      <c r="J16" t="s">
        <v>64</v>
      </c>
      <c r="L16" t="s">
        <v>131</v>
      </c>
      <c r="M16" s="5">
        <v>41625.723981481482</v>
      </c>
      <c r="N16" s="5">
        <v>41612.476400462961</v>
      </c>
      <c r="S16" t="s">
        <v>74</v>
      </c>
      <c r="W16" t="s">
        <v>321</v>
      </c>
      <c r="X16" t="s">
        <v>1662</v>
      </c>
      <c r="Z16" t="s">
        <v>49</v>
      </c>
      <c r="AA16" t="s">
        <v>74</v>
      </c>
      <c r="AB16" s="5">
        <v>41612.476400462961</v>
      </c>
      <c r="AD16" t="s">
        <v>220</v>
      </c>
      <c r="AE16" t="s">
        <v>58</v>
      </c>
      <c r="AF16" t="s">
        <v>3257</v>
      </c>
      <c r="AG16" t="s">
        <v>3257</v>
      </c>
      <c r="AH16">
        <v>0</v>
      </c>
      <c r="AI16" t="s">
        <v>46</v>
      </c>
      <c r="AJ16" t="s">
        <v>906</v>
      </c>
    </row>
    <row r="17" spans="1:36">
      <c r="A17" t="s">
        <v>3041</v>
      </c>
      <c r="B17" t="s">
        <v>3042</v>
      </c>
      <c r="C17" t="s">
        <v>35</v>
      </c>
      <c r="D17" t="s">
        <v>36</v>
      </c>
      <c r="E17" t="s">
        <v>4</v>
      </c>
      <c r="I17" t="s">
        <v>130</v>
      </c>
      <c r="J17" t="s">
        <v>38</v>
      </c>
      <c r="L17" t="s">
        <v>131</v>
      </c>
      <c r="M17" s="5">
        <v>41611.731666666667</v>
      </c>
      <c r="N17" s="5">
        <v>41603.614687499998</v>
      </c>
      <c r="S17" t="s">
        <v>74</v>
      </c>
      <c r="U17" t="s">
        <v>104</v>
      </c>
      <c r="W17" t="s">
        <v>271</v>
      </c>
      <c r="X17" t="s">
        <v>1476</v>
      </c>
      <c r="Z17" t="s">
        <v>42</v>
      </c>
      <c r="AA17" t="s">
        <v>74</v>
      </c>
      <c r="AB17" s="5">
        <v>41603.614687499998</v>
      </c>
      <c r="AD17" t="s">
        <v>220</v>
      </c>
      <c r="AE17" t="s">
        <v>58</v>
      </c>
      <c r="AF17" t="s">
        <v>3257</v>
      </c>
      <c r="AG17" t="s">
        <v>3257</v>
      </c>
      <c r="AH17">
        <v>0</v>
      </c>
      <c r="AI17" t="s">
        <v>46</v>
      </c>
      <c r="AJ17" t="s">
        <v>906</v>
      </c>
    </row>
    <row r="18" spans="1:36">
      <c r="A18" t="s">
        <v>3087</v>
      </c>
      <c r="B18" t="s">
        <v>3088</v>
      </c>
      <c r="C18" t="s">
        <v>35</v>
      </c>
      <c r="D18" t="s">
        <v>36</v>
      </c>
      <c r="E18" t="s">
        <v>4</v>
      </c>
      <c r="I18" t="s">
        <v>130</v>
      </c>
      <c r="J18" t="s">
        <v>47</v>
      </c>
      <c r="L18" t="s">
        <v>131</v>
      </c>
      <c r="M18" s="5">
        <v>41625.730011574073</v>
      </c>
      <c r="N18" s="5">
        <v>41603.572754629633</v>
      </c>
      <c r="S18" t="s">
        <v>74</v>
      </c>
      <c r="T18" t="s">
        <v>348</v>
      </c>
      <c r="U18" t="s">
        <v>104</v>
      </c>
      <c r="W18" t="s">
        <v>271</v>
      </c>
      <c r="X18" t="s">
        <v>1662</v>
      </c>
      <c r="Z18" t="s">
        <v>49</v>
      </c>
      <c r="AA18" t="s">
        <v>74</v>
      </c>
      <c r="AB18" s="5">
        <v>41603.572754629633</v>
      </c>
      <c r="AD18" t="s">
        <v>220</v>
      </c>
      <c r="AE18" t="s">
        <v>58</v>
      </c>
      <c r="AF18" t="s">
        <v>3257</v>
      </c>
      <c r="AG18" t="s">
        <v>3257</v>
      </c>
      <c r="AH18">
        <v>0</v>
      </c>
      <c r="AI18" t="s">
        <v>46</v>
      </c>
      <c r="AJ18" t="s">
        <v>906</v>
      </c>
    </row>
    <row r="19" spans="1:36">
      <c r="A19" t="s">
        <v>3056</v>
      </c>
      <c r="B19" t="s">
        <v>3057</v>
      </c>
      <c r="C19" t="s">
        <v>35</v>
      </c>
      <c r="D19" t="s">
        <v>36</v>
      </c>
      <c r="E19" t="s">
        <v>4</v>
      </c>
      <c r="I19" t="s">
        <v>245</v>
      </c>
      <c r="J19" t="s">
        <v>47</v>
      </c>
      <c r="L19" t="s">
        <v>128</v>
      </c>
      <c r="M19" s="5">
        <v>41613.625138888892</v>
      </c>
      <c r="N19" s="5">
        <v>41601.93204861111</v>
      </c>
      <c r="P19" t="s">
        <v>133</v>
      </c>
      <c r="S19" t="s">
        <v>74</v>
      </c>
      <c r="U19" t="s">
        <v>104</v>
      </c>
      <c r="W19" t="s">
        <v>248</v>
      </c>
      <c r="X19" t="s">
        <v>1662</v>
      </c>
      <c r="Z19" t="s">
        <v>49</v>
      </c>
      <c r="AA19" t="s">
        <v>74</v>
      </c>
      <c r="AB19" s="5">
        <v>41601.93204861111</v>
      </c>
      <c r="AD19" t="s">
        <v>45</v>
      </c>
      <c r="AE19" t="s">
        <v>58</v>
      </c>
      <c r="AF19" t="s">
        <v>3257</v>
      </c>
      <c r="AG19" t="s">
        <v>3257</v>
      </c>
      <c r="AH19">
        <v>0</v>
      </c>
      <c r="AI19" t="s">
        <v>46</v>
      </c>
      <c r="AJ19" t="s">
        <v>906</v>
      </c>
    </row>
    <row r="20" spans="1:36">
      <c r="A20" t="s">
        <v>3025</v>
      </c>
      <c r="B20" t="s">
        <v>3026</v>
      </c>
      <c r="C20" t="s">
        <v>35</v>
      </c>
      <c r="D20" t="s">
        <v>36</v>
      </c>
      <c r="E20" t="s">
        <v>4</v>
      </c>
      <c r="H20" t="s">
        <v>3027</v>
      </c>
      <c r="I20" t="s">
        <v>130</v>
      </c>
      <c r="J20" t="s">
        <v>47</v>
      </c>
      <c r="L20" t="s">
        <v>131</v>
      </c>
      <c r="M20" s="5">
        <v>41612.739236111112</v>
      </c>
      <c r="N20" s="5">
        <v>41601.548310185186</v>
      </c>
      <c r="S20" t="s">
        <v>109</v>
      </c>
      <c r="W20" t="s">
        <v>131</v>
      </c>
      <c r="X20" t="s">
        <v>1476</v>
      </c>
      <c r="Z20" t="s">
        <v>49</v>
      </c>
      <c r="AA20" t="s">
        <v>74</v>
      </c>
      <c r="AB20" s="5">
        <v>41601.548310185186</v>
      </c>
      <c r="AD20" t="s">
        <v>58</v>
      </c>
      <c r="AE20" t="s">
        <v>58</v>
      </c>
      <c r="AF20" t="s">
        <v>3257</v>
      </c>
      <c r="AG20" t="s">
        <v>3257</v>
      </c>
      <c r="AH20">
        <v>0</v>
      </c>
      <c r="AI20" t="s">
        <v>46</v>
      </c>
      <c r="AJ20" t="s">
        <v>906</v>
      </c>
    </row>
    <row r="21" spans="1:36">
      <c r="A21" t="s">
        <v>2995</v>
      </c>
      <c r="B21" t="s">
        <v>2996</v>
      </c>
      <c r="C21" t="s">
        <v>35</v>
      </c>
      <c r="D21" t="s">
        <v>36</v>
      </c>
      <c r="E21" t="s">
        <v>4</v>
      </c>
      <c r="H21" t="s">
        <v>2997</v>
      </c>
      <c r="I21" t="s">
        <v>245</v>
      </c>
      <c r="J21" t="s">
        <v>64</v>
      </c>
      <c r="L21" t="s">
        <v>128</v>
      </c>
      <c r="M21" s="5">
        <v>41592.480300925927</v>
      </c>
      <c r="N21" s="5">
        <v>41591.58421296296</v>
      </c>
      <c r="S21" t="s">
        <v>74</v>
      </c>
      <c r="U21" t="s">
        <v>104</v>
      </c>
      <c r="W21" t="s">
        <v>246</v>
      </c>
      <c r="X21" t="s">
        <v>3006</v>
      </c>
      <c r="Z21" t="s">
        <v>49</v>
      </c>
      <c r="AA21" t="s">
        <v>74</v>
      </c>
      <c r="AB21" s="5">
        <v>41591.58421296296</v>
      </c>
      <c r="AD21" t="s">
        <v>58</v>
      </c>
      <c r="AE21" t="s">
        <v>58</v>
      </c>
      <c r="AF21" t="s">
        <v>3257</v>
      </c>
      <c r="AG21" t="s">
        <v>3257</v>
      </c>
      <c r="AH21">
        <v>0</v>
      </c>
      <c r="AI21" t="s">
        <v>46</v>
      </c>
      <c r="AJ21" t="s">
        <v>906</v>
      </c>
    </row>
    <row r="22" spans="1:36">
      <c r="A22" t="s">
        <v>3003</v>
      </c>
      <c r="B22" t="s">
        <v>3004</v>
      </c>
      <c r="C22" t="s">
        <v>35</v>
      </c>
      <c r="D22" t="s">
        <v>36</v>
      </c>
      <c r="E22" t="s">
        <v>4</v>
      </c>
      <c r="I22" t="s">
        <v>245</v>
      </c>
      <c r="J22" t="s">
        <v>47</v>
      </c>
      <c r="L22" t="s">
        <v>248</v>
      </c>
      <c r="M22" s="5">
        <v>41600.65834490741</v>
      </c>
      <c r="N22" s="5">
        <v>41590.757847222223</v>
      </c>
      <c r="S22" t="s">
        <v>56</v>
      </c>
      <c r="U22" t="s">
        <v>104</v>
      </c>
      <c r="W22" t="s">
        <v>98</v>
      </c>
      <c r="X22" t="s">
        <v>3005</v>
      </c>
      <c r="Z22" t="s">
        <v>49</v>
      </c>
      <c r="AA22" t="s">
        <v>74</v>
      </c>
      <c r="AB22" s="5">
        <v>41590.757847222223</v>
      </c>
      <c r="AD22" t="s">
        <v>58</v>
      </c>
      <c r="AE22" t="s">
        <v>58</v>
      </c>
      <c r="AF22" t="s">
        <v>3257</v>
      </c>
      <c r="AG22" t="s">
        <v>3257</v>
      </c>
      <c r="AH22">
        <v>0</v>
      </c>
      <c r="AI22" t="s">
        <v>46</v>
      </c>
      <c r="AJ22" t="s">
        <v>906</v>
      </c>
    </row>
    <row r="23" spans="1:36">
      <c r="A23" t="s">
        <v>2979</v>
      </c>
      <c r="B23" t="s">
        <v>2980</v>
      </c>
      <c r="C23" t="s">
        <v>35</v>
      </c>
      <c r="D23" t="s">
        <v>36</v>
      </c>
      <c r="E23" t="s">
        <v>4</v>
      </c>
      <c r="I23" t="s">
        <v>130</v>
      </c>
      <c r="J23" t="s">
        <v>38</v>
      </c>
      <c r="L23" t="s">
        <v>131</v>
      </c>
      <c r="M23" s="5">
        <v>41590.734861111108</v>
      </c>
      <c r="N23" s="5">
        <v>41583.429837962962</v>
      </c>
      <c r="S23" t="s">
        <v>118</v>
      </c>
      <c r="W23" t="s">
        <v>338</v>
      </c>
      <c r="X23" t="s">
        <v>1203</v>
      </c>
      <c r="Z23" t="s">
        <v>219</v>
      </c>
      <c r="AA23" t="s">
        <v>74</v>
      </c>
      <c r="AB23" s="5">
        <v>41583.429837962962</v>
      </c>
      <c r="AD23" t="s">
        <v>44</v>
      </c>
      <c r="AE23" t="s">
        <v>58</v>
      </c>
      <c r="AF23" t="s">
        <v>3257</v>
      </c>
      <c r="AG23" t="s">
        <v>3257</v>
      </c>
      <c r="AH23">
        <v>0</v>
      </c>
      <c r="AI23" t="s">
        <v>46</v>
      </c>
      <c r="AJ23" t="s">
        <v>906</v>
      </c>
    </row>
    <row r="24" spans="1:36">
      <c r="A24" t="s">
        <v>3085</v>
      </c>
      <c r="B24" t="s">
        <v>3086</v>
      </c>
      <c r="C24" t="s">
        <v>35</v>
      </c>
      <c r="D24" t="s">
        <v>36</v>
      </c>
      <c r="E24" t="s">
        <v>4</v>
      </c>
      <c r="I24" t="s">
        <v>72</v>
      </c>
      <c r="J24" t="s">
        <v>64</v>
      </c>
      <c r="L24" t="s">
        <v>131</v>
      </c>
      <c r="M24" s="5">
        <v>41625.73641203704</v>
      </c>
      <c r="N24" s="5">
        <v>41569.695289351854</v>
      </c>
      <c r="S24" t="s">
        <v>74</v>
      </c>
      <c r="W24" t="s">
        <v>321</v>
      </c>
      <c r="X24" t="s">
        <v>1662</v>
      </c>
      <c r="Z24" t="s">
        <v>63</v>
      </c>
      <c r="AA24" t="s">
        <v>74</v>
      </c>
      <c r="AB24" s="5">
        <v>41569.695289351854</v>
      </c>
      <c r="AD24" t="s">
        <v>220</v>
      </c>
      <c r="AE24" t="s">
        <v>58</v>
      </c>
      <c r="AF24" t="s">
        <v>3257</v>
      </c>
      <c r="AG24" t="s">
        <v>3257</v>
      </c>
      <c r="AH24">
        <v>0</v>
      </c>
      <c r="AI24" t="s">
        <v>46</v>
      </c>
      <c r="AJ24" t="s">
        <v>906</v>
      </c>
    </row>
    <row r="25" spans="1:36">
      <c r="A25" t="s">
        <v>576</v>
      </c>
      <c r="B25" t="s">
        <v>577</v>
      </c>
      <c r="C25" t="s">
        <v>35</v>
      </c>
      <c r="D25" t="s">
        <v>36</v>
      </c>
      <c r="E25" t="s">
        <v>4</v>
      </c>
      <c r="F25" t="s">
        <v>129</v>
      </c>
      <c r="I25" t="s">
        <v>245</v>
      </c>
      <c r="J25" t="s">
        <v>64</v>
      </c>
      <c r="K25" t="s">
        <v>578</v>
      </c>
      <c r="L25" t="s">
        <v>246</v>
      </c>
      <c r="M25" s="5">
        <v>41123.392754629633</v>
      </c>
      <c r="N25" s="5">
        <v>41123.388819444444</v>
      </c>
      <c r="P25" t="s">
        <v>127</v>
      </c>
      <c r="S25" t="s">
        <v>74</v>
      </c>
      <c r="U25" t="s">
        <v>104</v>
      </c>
      <c r="W25" t="s">
        <v>55</v>
      </c>
      <c r="X25" t="s">
        <v>1203</v>
      </c>
      <c r="Z25" t="s">
        <v>49</v>
      </c>
      <c r="AA25" t="s">
        <v>74</v>
      </c>
      <c r="AB25" s="5">
        <v>41123.388819444444</v>
      </c>
      <c r="AD25" t="s">
        <v>58</v>
      </c>
      <c r="AE25" t="s">
        <v>58</v>
      </c>
      <c r="AF25" t="s">
        <v>3257</v>
      </c>
      <c r="AG25" t="s">
        <v>3257</v>
      </c>
      <c r="AH25">
        <v>0</v>
      </c>
      <c r="AI25" t="s">
        <v>59</v>
      </c>
      <c r="AJ25" t="s">
        <v>2959</v>
      </c>
    </row>
    <row r="26" spans="1:36">
      <c r="A26" t="s">
        <v>3280</v>
      </c>
      <c r="B26" t="s">
        <v>3281</v>
      </c>
      <c r="C26" t="s">
        <v>35</v>
      </c>
      <c r="D26" t="s">
        <v>36</v>
      </c>
      <c r="E26" t="s">
        <v>4</v>
      </c>
      <c r="I26" t="s">
        <v>245</v>
      </c>
      <c r="J26" t="s">
        <v>38</v>
      </c>
      <c r="L26" t="s">
        <v>380</v>
      </c>
      <c r="M26" s="5">
        <v>41680.602662037039</v>
      </c>
      <c r="N26" s="5">
        <v>41677.508981481478</v>
      </c>
      <c r="S26" t="s">
        <v>74</v>
      </c>
      <c r="W26" t="s">
        <v>380</v>
      </c>
      <c r="X26" t="s">
        <v>1203</v>
      </c>
      <c r="Z26" t="s">
        <v>49</v>
      </c>
      <c r="AA26" t="s">
        <v>74</v>
      </c>
      <c r="AB26" s="5">
        <v>41677.508981481478</v>
      </c>
      <c r="AD26" t="s">
        <v>58</v>
      </c>
      <c r="AE26" t="s">
        <v>58</v>
      </c>
      <c r="AF26" t="s">
        <v>3257</v>
      </c>
      <c r="AG26" t="s">
        <v>3257</v>
      </c>
      <c r="AH26">
        <v>0</v>
      </c>
      <c r="AI26" t="s">
        <v>46</v>
      </c>
      <c r="AJ26" t="s">
        <v>906</v>
      </c>
    </row>
    <row r="27" spans="1:36">
      <c r="A27" t="s">
        <v>3043</v>
      </c>
      <c r="B27" t="s">
        <v>3044</v>
      </c>
      <c r="C27" t="s">
        <v>67</v>
      </c>
      <c r="D27" t="s">
        <v>36</v>
      </c>
      <c r="E27" t="s">
        <v>4</v>
      </c>
      <c r="I27" t="s">
        <v>245</v>
      </c>
      <c r="J27" t="s">
        <v>38</v>
      </c>
      <c r="L27" t="s">
        <v>319</v>
      </c>
      <c r="M27" s="5">
        <v>41625.551377314812</v>
      </c>
      <c r="N27" s="5">
        <v>41604.638692129629</v>
      </c>
      <c r="S27" t="s">
        <v>74</v>
      </c>
      <c r="U27" t="s">
        <v>104</v>
      </c>
      <c r="W27" t="s">
        <v>271</v>
      </c>
      <c r="X27" t="s">
        <v>1476</v>
      </c>
      <c r="Z27" t="s">
        <v>42</v>
      </c>
      <c r="AA27" t="s">
        <v>74</v>
      </c>
      <c r="AB27" s="5">
        <v>41604.638692129629</v>
      </c>
      <c r="AD27" t="s">
        <v>45</v>
      </c>
      <c r="AE27" t="s">
        <v>58</v>
      </c>
      <c r="AF27" t="s">
        <v>3257</v>
      </c>
      <c r="AG27" t="s">
        <v>3257</v>
      </c>
      <c r="AH27">
        <v>0</v>
      </c>
      <c r="AI27" t="s">
        <v>46</v>
      </c>
      <c r="AJ27" t="s">
        <v>906</v>
      </c>
    </row>
    <row r="28" spans="1:36">
      <c r="A28" t="s">
        <v>3028</v>
      </c>
      <c r="B28" t="s">
        <v>3029</v>
      </c>
      <c r="C28" t="s">
        <v>67</v>
      </c>
      <c r="D28" t="s">
        <v>36</v>
      </c>
      <c r="E28" t="s">
        <v>4</v>
      </c>
      <c r="I28" t="s">
        <v>130</v>
      </c>
      <c r="J28" t="s">
        <v>38</v>
      </c>
      <c r="K28" t="s">
        <v>3203</v>
      </c>
      <c r="L28" t="s">
        <v>131</v>
      </c>
      <c r="M28" s="5">
        <v>41612.754513888889</v>
      </c>
      <c r="N28" s="5">
        <v>41603.564004629632</v>
      </c>
      <c r="S28" t="s">
        <v>74</v>
      </c>
      <c r="U28" t="s">
        <v>104</v>
      </c>
      <c r="W28" t="s">
        <v>271</v>
      </c>
      <c r="X28" t="s">
        <v>1476</v>
      </c>
      <c r="Z28" t="s">
        <v>42</v>
      </c>
      <c r="AA28" t="s">
        <v>74</v>
      </c>
      <c r="AB28" s="5">
        <v>41603.564004629632</v>
      </c>
      <c r="AD28" t="s">
        <v>220</v>
      </c>
      <c r="AE28" t="s">
        <v>58</v>
      </c>
      <c r="AF28" t="s">
        <v>3257</v>
      </c>
      <c r="AG28" t="s">
        <v>3257</v>
      </c>
      <c r="AH28">
        <v>0</v>
      </c>
      <c r="AI28" t="s">
        <v>46</v>
      </c>
      <c r="AJ28" t="s">
        <v>906</v>
      </c>
    </row>
    <row r="29" spans="1:36">
      <c r="A29" t="s">
        <v>1748</v>
      </c>
      <c r="B29" t="s">
        <v>1749</v>
      </c>
      <c r="C29" t="s">
        <v>67</v>
      </c>
      <c r="D29" t="s">
        <v>83</v>
      </c>
      <c r="E29" t="s">
        <v>4</v>
      </c>
      <c r="H29" t="s">
        <v>1750</v>
      </c>
      <c r="I29" t="s">
        <v>245</v>
      </c>
      <c r="J29" t="s">
        <v>47</v>
      </c>
      <c r="L29" t="s">
        <v>439</v>
      </c>
      <c r="M29" s="5">
        <v>41561.603229166663</v>
      </c>
      <c r="N29" s="5">
        <v>41557.707916666666</v>
      </c>
      <c r="P29" t="s">
        <v>133</v>
      </c>
      <c r="S29" t="s">
        <v>74</v>
      </c>
      <c r="U29" t="s">
        <v>104</v>
      </c>
      <c r="W29" t="s">
        <v>271</v>
      </c>
      <c r="X29" t="s">
        <v>3138</v>
      </c>
      <c r="Z29" t="s">
        <v>63</v>
      </c>
      <c r="AA29" t="s">
        <v>74</v>
      </c>
      <c r="AB29" s="5">
        <v>41557.707916666666</v>
      </c>
      <c r="AD29" t="s">
        <v>220</v>
      </c>
      <c r="AE29" t="s">
        <v>58</v>
      </c>
      <c r="AF29" t="s">
        <v>3257</v>
      </c>
      <c r="AG29" t="s">
        <v>3257</v>
      </c>
      <c r="AH29">
        <v>0</v>
      </c>
      <c r="AI29" t="s">
        <v>46</v>
      </c>
      <c r="AJ29" t="s">
        <v>906</v>
      </c>
    </row>
    <row r="30" spans="1:36">
      <c r="A30" t="s">
        <v>1682</v>
      </c>
      <c r="B30" t="s">
        <v>1683</v>
      </c>
      <c r="C30" t="s">
        <v>67</v>
      </c>
      <c r="D30" t="s">
        <v>50</v>
      </c>
      <c r="E30" t="s">
        <v>4</v>
      </c>
      <c r="I30" t="s">
        <v>130</v>
      </c>
      <c r="J30" t="s">
        <v>38</v>
      </c>
      <c r="L30" t="s">
        <v>131</v>
      </c>
      <c r="M30" s="5">
        <v>41540.59480324074</v>
      </c>
      <c r="N30" s="5">
        <v>41537.457314814812</v>
      </c>
      <c r="O30" s="5">
        <v>41646.773298611108</v>
      </c>
      <c r="P30" t="s">
        <v>173</v>
      </c>
      <c r="S30" t="s">
        <v>109</v>
      </c>
      <c r="T30" t="s">
        <v>417</v>
      </c>
      <c r="W30" t="s">
        <v>131</v>
      </c>
      <c r="X30" t="s">
        <v>1203</v>
      </c>
      <c r="Z30" t="s">
        <v>219</v>
      </c>
      <c r="AA30" t="s">
        <v>74</v>
      </c>
      <c r="AB30" s="5">
        <v>41537.457314814812</v>
      </c>
      <c r="AD30" t="s">
        <v>58</v>
      </c>
      <c r="AE30" t="s">
        <v>58</v>
      </c>
      <c r="AF30" t="s">
        <v>3257</v>
      </c>
      <c r="AG30" t="s">
        <v>3257</v>
      </c>
      <c r="AH30">
        <v>0</v>
      </c>
      <c r="AI30" t="s">
        <v>46</v>
      </c>
      <c r="AJ30" t="s">
        <v>906</v>
      </c>
    </row>
    <row r="31" spans="1:36">
      <c r="A31" t="s">
        <v>1523</v>
      </c>
      <c r="B31" t="s">
        <v>1524</v>
      </c>
      <c r="C31" t="s">
        <v>67</v>
      </c>
      <c r="D31" t="s">
        <v>36</v>
      </c>
      <c r="E31" t="s">
        <v>4</v>
      </c>
      <c r="I31" t="s">
        <v>130</v>
      </c>
      <c r="J31" t="s">
        <v>47</v>
      </c>
      <c r="K31">
        <v>3214</v>
      </c>
      <c r="L31" t="s">
        <v>1685</v>
      </c>
      <c r="M31" s="5">
        <v>41541.600949074076</v>
      </c>
      <c r="N31" s="5">
        <v>41492.663958333331</v>
      </c>
      <c r="S31" t="s">
        <v>109</v>
      </c>
      <c r="W31" t="s">
        <v>131</v>
      </c>
      <c r="X31" t="s">
        <v>1203</v>
      </c>
      <c r="Z31" t="s">
        <v>49</v>
      </c>
      <c r="AA31" t="s">
        <v>74</v>
      </c>
      <c r="AB31" s="5">
        <v>41492.663958333331</v>
      </c>
      <c r="AD31" t="s">
        <v>58</v>
      </c>
      <c r="AE31" t="s">
        <v>58</v>
      </c>
      <c r="AF31" t="s">
        <v>3257</v>
      </c>
      <c r="AG31" t="s">
        <v>3257</v>
      </c>
      <c r="AH31">
        <v>0</v>
      </c>
      <c r="AI31" t="s">
        <v>46</v>
      </c>
      <c r="AJ31" t="s">
        <v>906</v>
      </c>
    </row>
    <row r="32" spans="1:36">
      <c r="A32" t="s">
        <v>1721</v>
      </c>
      <c r="B32" t="s">
        <v>1722</v>
      </c>
      <c r="C32" t="s">
        <v>67</v>
      </c>
      <c r="D32" t="s">
        <v>83</v>
      </c>
      <c r="E32" t="s">
        <v>4</v>
      </c>
      <c r="I32" t="s">
        <v>245</v>
      </c>
      <c r="J32" t="s">
        <v>47</v>
      </c>
      <c r="K32">
        <v>2649</v>
      </c>
      <c r="L32" t="s">
        <v>439</v>
      </c>
      <c r="M32" s="5">
        <v>41576.595925925925</v>
      </c>
      <c r="N32" s="5">
        <v>41429.850532407407</v>
      </c>
      <c r="S32" t="s">
        <v>74</v>
      </c>
      <c r="W32" t="s">
        <v>248</v>
      </c>
      <c r="X32" t="s">
        <v>1164</v>
      </c>
      <c r="Z32" t="s">
        <v>63</v>
      </c>
      <c r="AA32" t="s">
        <v>74</v>
      </c>
      <c r="AB32" s="5">
        <v>41429.850532407407</v>
      </c>
      <c r="AD32" t="s">
        <v>220</v>
      </c>
      <c r="AE32" t="s">
        <v>58</v>
      </c>
      <c r="AF32" t="s">
        <v>3257</v>
      </c>
      <c r="AG32" t="s">
        <v>3257</v>
      </c>
      <c r="AH32">
        <v>0</v>
      </c>
      <c r="AI32" t="s">
        <v>46</v>
      </c>
      <c r="AJ32" t="s">
        <v>906</v>
      </c>
    </row>
    <row r="33" spans="1:36">
      <c r="A33" t="s">
        <v>1769</v>
      </c>
      <c r="B33" t="s">
        <v>1770</v>
      </c>
      <c r="C33" t="s">
        <v>91</v>
      </c>
      <c r="D33" t="s">
        <v>68</v>
      </c>
      <c r="E33" t="s">
        <v>4</v>
      </c>
      <c r="I33" t="s">
        <v>130</v>
      </c>
      <c r="J33" t="s">
        <v>38</v>
      </c>
      <c r="L33" t="s">
        <v>131</v>
      </c>
      <c r="M33" s="5">
        <v>41586.753310185188</v>
      </c>
      <c r="N33" s="5">
        <v>41565.583622685182</v>
      </c>
      <c r="O33" s="5">
        <v>41621.513229166667</v>
      </c>
      <c r="P33" t="s">
        <v>127</v>
      </c>
      <c r="Q33" t="s">
        <v>326</v>
      </c>
      <c r="S33" t="s">
        <v>118</v>
      </c>
      <c r="W33" t="s">
        <v>338</v>
      </c>
      <c r="X33" t="s">
        <v>1164</v>
      </c>
      <c r="Z33" t="s">
        <v>42</v>
      </c>
      <c r="AA33" t="s">
        <v>74</v>
      </c>
      <c r="AB33" s="5">
        <v>41565.583622685182</v>
      </c>
      <c r="AD33" t="s">
        <v>220</v>
      </c>
      <c r="AE33" t="s">
        <v>58</v>
      </c>
      <c r="AF33" t="s">
        <v>3257</v>
      </c>
      <c r="AG33" t="s">
        <v>3257</v>
      </c>
      <c r="AH33">
        <v>0</v>
      </c>
      <c r="AI33" t="s">
        <v>46</v>
      </c>
      <c r="AJ33" t="s">
        <v>906</v>
      </c>
    </row>
    <row r="34" spans="1:36">
      <c r="A34" t="s">
        <v>1751</v>
      </c>
      <c r="B34" t="s">
        <v>1752</v>
      </c>
      <c r="C34" t="s">
        <v>91</v>
      </c>
      <c r="D34" t="s">
        <v>68</v>
      </c>
      <c r="E34" t="s">
        <v>4</v>
      </c>
      <c r="I34" t="s">
        <v>245</v>
      </c>
      <c r="J34" t="s">
        <v>64</v>
      </c>
      <c r="L34" t="s">
        <v>439</v>
      </c>
      <c r="M34" s="5">
        <v>41561.588865740741</v>
      </c>
      <c r="N34" s="5">
        <v>41558.451724537037</v>
      </c>
      <c r="O34" s="5">
        <v>41577.393819444442</v>
      </c>
      <c r="P34" t="s">
        <v>133</v>
      </c>
      <c r="Q34" t="s">
        <v>54</v>
      </c>
      <c r="S34" t="s">
        <v>74</v>
      </c>
      <c r="T34" t="s">
        <v>2128</v>
      </c>
      <c r="W34" t="s">
        <v>1753</v>
      </c>
      <c r="X34" t="s">
        <v>1662</v>
      </c>
      <c r="Z34" t="s">
        <v>63</v>
      </c>
      <c r="AA34" t="s">
        <v>74</v>
      </c>
      <c r="AB34" s="5">
        <v>41558.451724537037</v>
      </c>
      <c r="AD34" t="s">
        <v>58</v>
      </c>
      <c r="AE34" t="s">
        <v>58</v>
      </c>
      <c r="AF34" t="s">
        <v>3257</v>
      </c>
      <c r="AG34" t="s">
        <v>3257</v>
      </c>
      <c r="AH34">
        <v>0</v>
      </c>
      <c r="AI34" t="s">
        <v>46</v>
      </c>
      <c r="AJ34" t="s">
        <v>906</v>
      </c>
    </row>
    <row r="35" spans="1:36">
      <c r="A35" t="s">
        <v>1677</v>
      </c>
      <c r="B35" t="s">
        <v>1678</v>
      </c>
      <c r="C35" t="s">
        <v>91</v>
      </c>
      <c r="D35" t="s">
        <v>50</v>
      </c>
      <c r="E35" t="s">
        <v>4</v>
      </c>
      <c r="I35" t="s">
        <v>245</v>
      </c>
      <c r="J35" t="s">
        <v>47</v>
      </c>
      <c r="L35" t="s">
        <v>439</v>
      </c>
      <c r="M35" s="5">
        <v>41537.496493055558</v>
      </c>
      <c r="N35" s="5">
        <v>41536.587685185186</v>
      </c>
      <c r="O35" s="5">
        <v>41582.919548611113</v>
      </c>
      <c r="P35" t="s">
        <v>61</v>
      </c>
      <c r="Q35" t="s">
        <v>54</v>
      </c>
      <c r="S35" t="s">
        <v>74</v>
      </c>
      <c r="T35" t="s">
        <v>313</v>
      </c>
      <c r="W35" t="s">
        <v>319</v>
      </c>
      <c r="X35" t="s">
        <v>1203</v>
      </c>
      <c r="Z35" t="s">
        <v>49</v>
      </c>
      <c r="AA35" t="s">
        <v>74</v>
      </c>
      <c r="AB35" s="5">
        <v>41536.587685185186</v>
      </c>
      <c r="AD35" t="s">
        <v>58</v>
      </c>
      <c r="AE35" t="s">
        <v>58</v>
      </c>
      <c r="AF35" t="s">
        <v>3257</v>
      </c>
      <c r="AG35" t="s">
        <v>3257</v>
      </c>
      <c r="AH35">
        <v>0</v>
      </c>
      <c r="AI35" t="s">
        <v>46</v>
      </c>
      <c r="AJ35" t="s">
        <v>906</v>
      </c>
    </row>
    <row r="36" spans="1:36">
      <c r="A36" t="s">
        <v>603</v>
      </c>
      <c r="B36" t="s">
        <v>604</v>
      </c>
      <c r="C36" t="s">
        <v>91</v>
      </c>
      <c r="D36" t="s">
        <v>83</v>
      </c>
      <c r="E36" t="s">
        <v>69</v>
      </c>
      <c r="I36" t="s">
        <v>72</v>
      </c>
      <c r="J36" t="s">
        <v>64</v>
      </c>
      <c r="K36">
        <v>1455</v>
      </c>
      <c r="L36" t="s">
        <v>65</v>
      </c>
      <c r="M36" s="5">
        <v>41148.385474537034</v>
      </c>
      <c r="N36" s="5">
        <v>41145.381874999999</v>
      </c>
      <c r="O36" s="5">
        <v>41186.511030092595</v>
      </c>
      <c r="P36" t="s">
        <v>61</v>
      </c>
      <c r="Q36" t="s">
        <v>54</v>
      </c>
      <c r="S36" t="s">
        <v>74</v>
      </c>
      <c r="W36" t="s">
        <v>65</v>
      </c>
      <c r="X36" t="s">
        <v>1203</v>
      </c>
      <c r="Y36" t="s">
        <v>289</v>
      </c>
      <c r="Z36" t="s">
        <v>49</v>
      </c>
      <c r="AA36" t="s">
        <v>74</v>
      </c>
      <c r="AB36" s="5">
        <v>41145.381874999999</v>
      </c>
      <c r="AD36" t="s">
        <v>58</v>
      </c>
      <c r="AE36" t="s">
        <v>58</v>
      </c>
      <c r="AF36" t="s">
        <v>3257</v>
      </c>
      <c r="AG36" t="s">
        <v>3257</v>
      </c>
      <c r="AH36">
        <v>0</v>
      </c>
      <c r="AI36" t="s">
        <v>59</v>
      </c>
      <c r="AJ36" t="s">
        <v>2959</v>
      </c>
    </row>
  </sheetData>
  <conditionalFormatting sqref="AI1:AI1048576">
    <cfRule type="cellIs" dxfId="2007" priority="12" operator="equal">
      <formula>"Code"</formula>
    </cfRule>
    <cfRule type="cellIs" dxfId="2006" priority="13" operator="equal">
      <formula>"Doc"</formula>
    </cfRule>
  </conditionalFormatting>
  <conditionalFormatting sqref="C2:C36">
    <cfRule type="cellIs" dxfId="2005" priority="37270" operator="equal">
      <formula>$C$34</formula>
    </cfRule>
    <cfRule type="cellIs" dxfId="2004" priority="37271" operator="equal">
      <formula>$C$31</formula>
    </cfRule>
    <cfRule type="cellIs" dxfId="2003" priority="37272" operator="equal">
      <formula>$C$3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5"/>
  <sheetViews>
    <sheetView workbookViewId="0">
      <selection activeCell="B5" sqref="B5"/>
    </sheetView>
  </sheetViews>
  <sheetFormatPr defaultRowHeight="15"/>
  <cols>
    <col min="1" max="1" width="15.5703125" customWidth="1"/>
    <col min="2" max="2" width="16.140625" customWidth="1"/>
    <col min="3" max="3" width="8.140625" customWidth="1"/>
    <col min="4" max="4" width="9.140625" customWidth="1"/>
    <col min="5" max="5" width="8.42578125" bestFit="1" customWidth="1"/>
    <col min="6" max="6" width="10.5703125" bestFit="1" customWidth="1"/>
    <col min="7" max="7" width="7" bestFit="1" customWidth="1"/>
    <col min="8" max="8" width="11.28515625" customWidth="1"/>
    <col min="9" max="9" width="4.28515625" customWidth="1"/>
    <col min="10" max="10" width="14.140625" bestFit="1" customWidth="1"/>
    <col min="11" max="11" width="10.28515625" bestFit="1" customWidth="1"/>
    <col min="12" max="12" width="4.28515625" customWidth="1"/>
    <col min="13" max="13" width="13.42578125" bestFit="1" customWidth="1"/>
    <col min="14" max="14" width="12.42578125" bestFit="1" customWidth="1"/>
    <col min="15" max="15" width="4.28515625" customWidth="1"/>
    <col min="16" max="16" width="15.5703125" bestFit="1" customWidth="1"/>
    <col min="17" max="17" width="8.85546875" customWidth="1"/>
    <col min="18" max="18" width="4.28515625" customWidth="1"/>
    <col min="19" max="19" width="11.85546875" bestFit="1" customWidth="1"/>
    <col min="20" max="20" width="11.28515625" bestFit="1" customWidth="1"/>
  </cols>
  <sheetData>
    <row r="1" spans="1:8">
      <c r="A1" s="11" t="s">
        <v>26</v>
      </c>
      <c r="B1" t="s">
        <v>74</v>
      </c>
      <c r="D1" s="182"/>
      <c r="E1" s="182"/>
      <c r="F1" s="182"/>
      <c r="G1" s="182"/>
      <c r="H1" s="182"/>
    </row>
    <row r="3" spans="1:8">
      <c r="B3" s="11" t="s">
        <v>867</v>
      </c>
    </row>
    <row r="4" spans="1:8">
      <c r="B4" t="s">
        <v>35</v>
      </c>
      <c r="C4" t="s">
        <v>67</v>
      </c>
      <c r="D4" t="s">
        <v>91</v>
      </c>
      <c r="E4" t="s">
        <v>71</v>
      </c>
      <c r="F4" t="s">
        <v>1797</v>
      </c>
      <c r="G4" t="s">
        <v>1188</v>
      </c>
      <c r="H4" t="s">
        <v>868</v>
      </c>
    </row>
    <row r="5" spans="1:8">
      <c r="A5" t="s">
        <v>874</v>
      </c>
      <c r="B5" s="13">
        <v>25</v>
      </c>
      <c r="C5" s="13">
        <v>6</v>
      </c>
      <c r="D5" s="13">
        <v>4</v>
      </c>
      <c r="E5" s="13">
        <v>14</v>
      </c>
      <c r="F5" s="13">
        <v>32</v>
      </c>
      <c r="G5" s="13">
        <v>297</v>
      </c>
      <c r="H5" s="13">
        <v>378</v>
      </c>
    </row>
  </sheetData>
  <mergeCells count="1">
    <mergeCell ref="D1:H1"/>
  </mergeCells>
  <pageMargins left="0.7" right="0.7" top="0.75" bottom="0.75" header="0.3" footer="0.3"/>
  <pageSetup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J28"/>
  <sheetViews>
    <sheetView workbookViewId="0">
      <selection activeCell="C15" sqref="C15:C28"/>
    </sheetView>
  </sheetViews>
  <sheetFormatPr defaultRowHeight="15"/>
  <cols>
    <col min="1" max="1" width="15" customWidth="1"/>
    <col min="2" max="2" width="61.85546875" bestFit="1" customWidth="1"/>
    <col min="4" max="4" width="10.28515625" hidden="1" customWidth="1"/>
    <col min="5" max="5" width="16.7109375" hidden="1" customWidth="1"/>
    <col min="6" max="6" width="15" hidden="1" customWidth="1"/>
    <col min="7" max="7" width="10.5703125" hidden="1" customWidth="1"/>
    <col min="8" max="8" width="11.28515625" hidden="1" customWidth="1"/>
    <col min="9" max="9" width="15.140625" hidden="1" customWidth="1"/>
    <col min="10" max="10" width="9.5703125" hidden="1" customWidth="1"/>
    <col min="11" max="11" width="12.28515625" hidden="1" customWidth="1"/>
    <col min="12" max="12" width="22.7109375" hidden="1" customWidth="1"/>
    <col min="13" max="13" width="16.140625" hidden="1" customWidth="1"/>
    <col min="14" max="14" width="15.28515625" hidden="1" customWidth="1"/>
    <col min="15" max="15" width="16.28515625" hidden="1" customWidth="1"/>
    <col min="16" max="16" width="13.42578125" hidden="1" customWidth="1"/>
    <col min="17" max="17" width="12.5703125" hidden="1" customWidth="1"/>
    <col min="18" max="18" width="15.7109375" hidden="1" customWidth="1"/>
    <col min="19" max="19" width="10.7109375" hidden="1" customWidth="1"/>
    <col min="20" max="20" width="21.140625" hidden="1" customWidth="1"/>
    <col min="21" max="21" width="13" hidden="1" customWidth="1"/>
    <col min="22" max="22" width="19" hidden="1" customWidth="1"/>
    <col min="23" max="23" width="20.42578125" hidden="1" customWidth="1"/>
    <col min="24" max="24" width="13.42578125" customWidth="1"/>
    <col min="25" max="25" width="9.7109375" customWidth="1"/>
    <col min="26" max="26" width="15" bestFit="1" customWidth="1"/>
    <col min="27" max="27" width="17.42578125" hidden="1" customWidth="1"/>
    <col min="28" max="28" width="15.85546875" hidden="1" customWidth="1"/>
    <col min="29" max="29" width="14.140625" hidden="1" customWidth="1"/>
    <col min="30" max="30" width="11" hidden="1" customWidth="1"/>
    <col min="31" max="33" width="13" hidden="1" customWidth="1"/>
    <col min="34" max="34" width="20.7109375" hidden="1" customWidth="1"/>
    <col min="35" max="35" width="10.28515625" customWidth="1"/>
    <col min="36" max="36" width="16.28515625" customWidth="1"/>
  </cols>
  <sheetData>
    <row r="1" spans="1:3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1240</v>
      </c>
      <c r="AD1" t="s">
        <v>28</v>
      </c>
      <c r="AE1" t="s">
        <v>29</v>
      </c>
      <c r="AF1" t="s">
        <v>3259</v>
      </c>
      <c r="AG1" t="s">
        <v>3258</v>
      </c>
      <c r="AH1" t="s">
        <v>1251</v>
      </c>
      <c r="AI1" t="s">
        <v>30</v>
      </c>
      <c r="AJ1" t="s">
        <v>887</v>
      </c>
    </row>
    <row r="2" spans="1:36">
      <c r="A2" t="s">
        <v>3023</v>
      </c>
      <c r="B2" t="s">
        <v>3024</v>
      </c>
      <c r="C2" t="s">
        <v>35</v>
      </c>
      <c r="D2" t="s">
        <v>36</v>
      </c>
      <c r="E2" t="s">
        <v>4</v>
      </c>
      <c r="F2" t="s">
        <v>1235</v>
      </c>
      <c r="H2" t="s">
        <v>92</v>
      </c>
      <c r="I2" t="s">
        <v>37</v>
      </c>
      <c r="J2" t="s">
        <v>47</v>
      </c>
      <c r="L2" t="s">
        <v>237</v>
      </c>
      <c r="M2" s="5">
        <v>41603.591238425928</v>
      </c>
      <c r="N2" s="5">
        <v>41602.404409722221</v>
      </c>
      <c r="P2" t="s">
        <v>61</v>
      </c>
      <c r="S2" t="s">
        <v>56</v>
      </c>
      <c r="U2" t="s">
        <v>104</v>
      </c>
      <c r="W2" t="s">
        <v>57</v>
      </c>
      <c r="X2" t="s">
        <v>1117</v>
      </c>
      <c r="Z2" t="s">
        <v>49</v>
      </c>
      <c r="AA2" t="s">
        <v>56</v>
      </c>
      <c r="AB2" s="5">
        <v>41602.404409722221</v>
      </c>
      <c r="AD2" t="s">
        <v>58</v>
      </c>
      <c r="AE2" t="s">
        <v>58</v>
      </c>
      <c r="AF2" t="s">
        <v>3257</v>
      </c>
      <c r="AG2" t="s">
        <v>3257</v>
      </c>
      <c r="AH2">
        <v>0</v>
      </c>
      <c r="AI2" t="s">
        <v>59</v>
      </c>
      <c r="AJ2" t="s">
        <v>1217</v>
      </c>
    </row>
    <row r="3" spans="1:36">
      <c r="A3" t="s">
        <v>3013</v>
      </c>
      <c r="B3" t="s">
        <v>3014</v>
      </c>
      <c r="C3" t="s">
        <v>35</v>
      </c>
      <c r="D3" t="s">
        <v>36</v>
      </c>
      <c r="E3" t="s">
        <v>4</v>
      </c>
      <c r="F3" t="s">
        <v>3015</v>
      </c>
      <c r="I3" t="s">
        <v>37</v>
      </c>
      <c r="J3" t="s">
        <v>47</v>
      </c>
      <c r="L3" t="s">
        <v>3016</v>
      </c>
      <c r="M3" s="5">
        <v>41599.606030092589</v>
      </c>
      <c r="N3" s="5">
        <v>41592.386678240742</v>
      </c>
      <c r="S3" t="s">
        <v>118</v>
      </c>
      <c r="W3" t="s">
        <v>52</v>
      </c>
      <c r="X3" t="s">
        <v>1117</v>
      </c>
      <c r="Z3" t="s">
        <v>63</v>
      </c>
      <c r="AA3" t="s">
        <v>56</v>
      </c>
      <c r="AB3" s="5">
        <v>41592.386678240742</v>
      </c>
      <c r="AD3" t="s">
        <v>44</v>
      </c>
      <c r="AE3" t="s">
        <v>58</v>
      </c>
      <c r="AF3" t="s">
        <v>3257</v>
      </c>
      <c r="AG3" t="s">
        <v>3257</v>
      </c>
      <c r="AH3">
        <v>0</v>
      </c>
      <c r="AI3" t="s">
        <v>59</v>
      </c>
      <c r="AJ3" t="s">
        <v>1217</v>
      </c>
    </row>
    <row r="4" spans="1:36">
      <c r="A4" t="s">
        <v>2969</v>
      </c>
      <c r="B4" t="s">
        <v>2970</v>
      </c>
      <c r="C4" t="s">
        <v>35</v>
      </c>
      <c r="D4" t="s">
        <v>36</v>
      </c>
      <c r="E4" t="s">
        <v>4</v>
      </c>
      <c r="I4" t="s">
        <v>37</v>
      </c>
      <c r="J4" t="s">
        <v>47</v>
      </c>
      <c r="L4" t="s">
        <v>95</v>
      </c>
      <c r="M4" s="5">
        <v>41586.557500000003</v>
      </c>
      <c r="N4" s="5">
        <v>41584.547615740739</v>
      </c>
      <c r="S4" t="s">
        <v>74</v>
      </c>
      <c r="U4" t="s">
        <v>104</v>
      </c>
      <c r="W4" t="s">
        <v>248</v>
      </c>
      <c r="X4" t="s">
        <v>1117</v>
      </c>
      <c r="Z4" t="s">
        <v>49</v>
      </c>
      <c r="AA4" t="s">
        <v>56</v>
      </c>
      <c r="AB4" s="5">
        <v>41584.547615740739</v>
      </c>
      <c r="AD4" t="s">
        <v>58</v>
      </c>
      <c r="AE4" t="s">
        <v>58</v>
      </c>
      <c r="AF4" t="s">
        <v>3257</v>
      </c>
      <c r="AG4" t="s">
        <v>3257</v>
      </c>
      <c r="AH4">
        <v>0</v>
      </c>
      <c r="AI4" t="s">
        <v>46</v>
      </c>
      <c r="AJ4" t="s">
        <v>56</v>
      </c>
    </row>
    <row r="5" spans="1:36">
      <c r="A5" t="s">
        <v>1734</v>
      </c>
      <c r="B5" t="s">
        <v>1735</v>
      </c>
      <c r="C5" t="s">
        <v>35</v>
      </c>
      <c r="D5" t="s">
        <v>36</v>
      </c>
      <c r="E5" t="s">
        <v>4</v>
      </c>
      <c r="F5" t="s">
        <v>1736</v>
      </c>
      <c r="I5" t="s">
        <v>37</v>
      </c>
      <c r="J5" t="s">
        <v>64</v>
      </c>
      <c r="K5">
        <v>1473</v>
      </c>
      <c r="L5" t="s">
        <v>98</v>
      </c>
      <c r="M5" s="5">
        <v>41549.593182870369</v>
      </c>
      <c r="N5" s="5">
        <v>41548.610671296294</v>
      </c>
      <c r="P5" t="s">
        <v>147</v>
      </c>
      <c r="S5" t="s">
        <v>56</v>
      </c>
      <c r="U5" t="s">
        <v>81</v>
      </c>
      <c r="W5" t="s">
        <v>98</v>
      </c>
      <c r="X5" t="s">
        <v>1234</v>
      </c>
      <c r="Z5" t="s">
        <v>63</v>
      </c>
      <c r="AA5" t="s">
        <v>56</v>
      </c>
      <c r="AB5" s="5">
        <v>41548.610671296294</v>
      </c>
      <c r="AD5" t="s">
        <v>58</v>
      </c>
      <c r="AE5" t="s">
        <v>58</v>
      </c>
      <c r="AF5" t="s">
        <v>3257</v>
      </c>
      <c r="AG5" t="s">
        <v>3257</v>
      </c>
      <c r="AH5">
        <v>0</v>
      </c>
      <c r="AI5" t="s">
        <v>59</v>
      </c>
      <c r="AJ5" t="s">
        <v>1217</v>
      </c>
    </row>
    <row r="6" spans="1:36">
      <c r="A6" t="s">
        <v>1189</v>
      </c>
      <c r="B6" t="s">
        <v>2972</v>
      </c>
      <c r="C6" t="s">
        <v>35</v>
      </c>
      <c r="D6" t="s">
        <v>36</v>
      </c>
      <c r="E6" t="s">
        <v>4</v>
      </c>
      <c r="F6" t="s">
        <v>46</v>
      </c>
      <c r="H6" t="s">
        <v>1103</v>
      </c>
      <c r="I6" t="s">
        <v>37</v>
      </c>
      <c r="J6" t="s">
        <v>47</v>
      </c>
      <c r="K6" t="s">
        <v>1190</v>
      </c>
      <c r="L6" t="s">
        <v>98</v>
      </c>
      <c r="M6" s="5">
        <v>41408.454502314817</v>
      </c>
      <c r="N6" s="5">
        <v>41408.438460648147</v>
      </c>
      <c r="P6" t="s">
        <v>173</v>
      </c>
      <c r="S6" t="s">
        <v>56</v>
      </c>
      <c r="U6" t="s">
        <v>104</v>
      </c>
      <c r="W6" t="s">
        <v>98</v>
      </c>
      <c r="X6" t="s">
        <v>1117</v>
      </c>
      <c r="Z6" t="s">
        <v>49</v>
      </c>
      <c r="AA6" t="s">
        <v>56</v>
      </c>
      <c r="AB6" s="5">
        <v>41408.438460648147</v>
      </c>
      <c r="AD6" t="s">
        <v>58</v>
      </c>
      <c r="AE6" t="s">
        <v>58</v>
      </c>
      <c r="AF6" t="s">
        <v>3257</v>
      </c>
      <c r="AG6" t="s">
        <v>3257</v>
      </c>
      <c r="AH6">
        <v>0</v>
      </c>
      <c r="AI6" t="s">
        <v>46</v>
      </c>
      <c r="AJ6" t="s">
        <v>56</v>
      </c>
    </row>
    <row r="7" spans="1:36">
      <c r="A7" t="s">
        <v>3253</v>
      </c>
      <c r="B7" t="s">
        <v>3254</v>
      </c>
      <c r="C7" t="s">
        <v>67</v>
      </c>
      <c r="D7" t="s">
        <v>83</v>
      </c>
      <c r="E7" t="s">
        <v>4</v>
      </c>
      <c r="H7" t="s">
        <v>1786</v>
      </c>
      <c r="I7" t="s">
        <v>37</v>
      </c>
      <c r="J7" t="s">
        <v>108</v>
      </c>
      <c r="L7" t="s">
        <v>98</v>
      </c>
      <c r="M7" s="5">
        <v>41676.650300925925</v>
      </c>
      <c r="N7" s="5">
        <v>41676.604583333334</v>
      </c>
      <c r="P7" t="s">
        <v>73</v>
      </c>
      <c r="S7" t="s">
        <v>109</v>
      </c>
      <c r="U7" t="s">
        <v>486</v>
      </c>
      <c r="W7" t="s">
        <v>98</v>
      </c>
      <c r="X7" t="s">
        <v>1117</v>
      </c>
      <c r="Z7" t="s">
        <v>42</v>
      </c>
      <c r="AA7" t="s">
        <v>56</v>
      </c>
      <c r="AB7" s="5">
        <v>41676.604583333334</v>
      </c>
      <c r="AD7" t="s">
        <v>58</v>
      </c>
      <c r="AE7" t="s">
        <v>58</v>
      </c>
      <c r="AF7" t="s">
        <v>3257</v>
      </c>
      <c r="AG7" t="s">
        <v>3257</v>
      </c>
      <c r="AH7">
        <v>0</v>
      </c>
      <c r="AI7" t="s">
        <v>46</v>
      </c>
      <c r="AJ7" t="s">
        <v>56</v>
      </c>
    </row>
    <row r="8" spans="1:36">
      <c r="A8" t="s">
        <v>3094</v>
      </c>
      <c r="B8" t="s">
        <v>3095</v>
      </c>
      <c r="C8" t="s">
        <v>67</v>
      </c>
      <c r="D8" t="s">
        <v>83</v>
      </c>
      <c r="E8" t="s">
        <v>4</v>
      </c>
      <c r="H8" t="s">
        <v>1786</v>
      </c>
      <c r="I8" t="s">
        <v>37</v>
      </c>
      <c r="J8" t="s">
        <v>38</v>
      </c>
      <c r="L8" t="s">
        <v>98</v>
      </c>
      <c r="M8" s="5">
        <v>41624.63422453704</v>
      </c>
      <c r="N8" s="5">
        <v>41620.716979166667</v>
      </c>
      <c r="S8" t="s">
        <v>109</v>
      </c>
      <c r="U8" t="s">
        <v>486</v>
      </c>
      <c r="W8" t="s">
        <v>98</v>
      </c>
      <c r="X8" t="s">
        <v>1117</v>
      </c>
      <c r="Z8" t="s">
        <v>42</v>
      </c>
      <c r="AA8" t="s">
        <v>56</v>
      </c>
      <c r="AB8" s="5">
        <v>41620.716979166667</v>
      </c>
      <c r="AD8" t="s">
        <v>58</v>
      </c>
      <c r="AE8" t="s">
        <v>58</v>
      </c>
      <c r="AF8" t="s">
        <v>3257</v>
      </c>
      <c r="AG8" t="s">
        <v>3257</v>
      </c>
      <c r="AH8">
        <v>0</v>
      </c>
      <c r="AI8" t="s">
        <v>46</v>
      </c>
      <c r="AJ8" t="s">
        <v>56</v>
      </c>
    </row>
    <row r="9" spans="1:36">
      <c r="A9" t="s">
        <v>3092</v>
      </c>
      <c r="B9" t="s">
        <v>3093</v>
      </c>
      <c r="C9" t="s">
        <v>67</v>
      </c>
      <c r="D9" t="s">
        <v>36</v>
      </c>
      <c r="E9" t="s">
        <v>4</v>
      </c>
      <c r="H9" t="s">
        <v>1786</v>
      </c>
      <c r="I9" t="s">
        <v>37</v>
      </c>
      <c r="J9" t="s">
        <v>47</v>
      </c>
      <c r="K9">
        <v>23463111</v>
      </c>
      <c r="L9" t="s">
        <v>98</v>
      </c>
      <c r="M9" s="5">
        <v>41624.634432870371</v>
      </c>
      <c r="N9" s="5">
        <v>41620.569363425922</v>
      </c>
      <c r="P9" t="s">
        <v>133</v>
      </c>
      <c r="S9" t="s">
        <v>109</v>
      </c>
      <c r="U9" t="s">
        <v>486</v>
      </c>
      <c r="W9" t="s">
        <v>98</v>
      </c>
      <c r="X9" t="s">
        <v>1117</v>
      </c>
      <c r="Z9" t="s">
        <v>49</v>
      </c>
      <c r="AA9" t="s">
        <v>56</v>
      </c>
      <c r="AB9" s="5">
        <v>41620.569363425922</v>
      </c>
      <c r="AD9" t="s">
        <v>58</v>
      </c>
      <c r="AE9" t="s">
        <v>58</v>
      </c>
      <c r="AF9" t="s">
        <v>3257</v>
      </c>
      <c r="AG9" t="s">
        <v>3257</v>
      </c>
      <c r="AH9">
        <v>0</v>
      </c>
      <c r="AI9" t="s">
        <v>46</v>
      </c>
      <c r="AJ9" t="s">
        <v>56</v>
      </c>
    </row>
    <row r="10" spans="1:36">
      <c r="A10" t="s">
        <v>1684</v>
      </c>
      <c r="B10" t="s">
        <v>1699</v>
      </c>
      <c r="C10" t="s">
        <v>67</v>
      </c>
      <c r="D10" t="s">
        <v>83</v>
      </c>
      <c r="E10" t="s">
        <v>4</v>
      </c>
      <c r="I10" t="s">
        <v>37</v>
      </c>
      <c r="J10" t="s">
        <v>38</v>
      </c>
      <c r="L10" t="s">
        <v>95</v>
      </c>
      <c r="M10" s="5">
        <v>41543.631145833337</v>
      </c>
      <c r="N10" s="5">
        <v>41538.609282407408</v>
      </c>
      <c r="S10" t="s">
        <v>109</v>
      </c>
      <c r="W10" t="s">
        <v>39</v>
      </c>
      <c r="X10" t="s">
        <v>1117</v>
      </c>
      <c r="Z10" t="s">
        <v>42</v>
      </c>
      <c r="AA10" t="s">
        <v>56</v>
      </c>
      <c r="AB10" s="5">
        <v>41538.609282407408</v>
      </c>
      <c r="AD10" t="s">
        <v>45</v>
      </c>
      <c r="AE10" t="s">
        <v>58</v>
      </c>
      <c r="AF10" t="s">
        <v>3257</v>
      </c>
      <c r="AG10" t="s">
        <v>3257</v>
      </c>
      <c r="AH10">
        <v>0</v>
      </c>
      <c r="AI10" t="s">
        <v>46</v>
      </c>
      <c r="AJ10" t="s">
        <v>56</v>
      </c>
    </row>
    <row r="11" spans="1:36">
      <c r="A11" t="s">
        <v>2923</v>
      </c>
      <c r="B11" t="s">
        <v>2924</v>
      </c>
      <c r="C11" t="s">
        <v>67</v>
      </c>
      <c r="D11" t="s">
        <v>83</v>
      </c>
      <c r="E11" t="s">
        <v>4</v>
      </c>
      <c r="F11" t="s">
        <v>170</v>
      </c>
      <c r="I11" t="s">
        <v>37</v>
      </c>
      <c r="J11" t="s">
        <v>47</v>
      </c>
      <c r="L11" t="s">
        <v>95</v>
      </c>
      <c r="M11" s="5">
        <v>41583.508842592593</v>
      </c>
      <c r="N11" s="5">
        <v>41375.772430555553</v>
      </c>
      <c r="P11" t="s">
        <v>53</v>
      </c>
      <c r="S11" t="s">
        <v>56</v>
      </c>
      <c r="V11" t="s">
        <v>2956</v>
      </c>
      <c r="W11" t="s">
        <v>95</v>
      </c>
      <c r="X11" t="s">
        <v>1117</v>
      </c>
      <c r="Z11" t="s">
        <v>192</v>
      </c>
      <c r="AA11" t="s">
        <v>56</v>
      </c>
      <c r="AB11" s="5">
        <v>41375.772430555553</v>
      </c>
      <c r="AD11" t="s">
        <v>58</v>
      </c>
      <c r="AE11" t="s">
        <v>58</v>
      </c>
      <c r="AF11" t="s">
        <v>3257</v>
      </c>
      <c r="AG11" t="s">
        <v>3257</v>
      </c>
      <c r="AH11">
        <v>0</v>
      </c>
      <c r="AI11" t="s">
        <v>46</v>
      </c>
      <c r="AJ11" t="s">
        <v>56</v>
      </c>
    </row>
    <row r="12" spans="1:36">
      <c r="A12" t="s">
        <v>495</v>
      </c>
      <c r="B12" t="s">
        <v>1527</v>
      </c>
      <c r="C12" t="s">
        <v>67</v>
      </c>
      <c r="D12" t="s">
        <v>83</v>
      </c>
      <c r="E12" t="s">
        <v>4</v>
      </c>
      <c r="F12" t="s">
        <v>496</v>
      </c>
      <c r="I12" t="s">
        <v>37</v>
      </c>
      <c r="J12" t="s">
        <v>47</v>
      </c>
      <c r="L12" t="s">
        <v>60</v>
      </c>
      <c r="M12" s="5">
        <v>41579.733032407406</v>
      </c>
      <c r="N12" s="5">
        <v>41034.640555555554</v>
      </c>
      <c r="P12" t="s">
        <v>249</v>
      </c>
      <c r="S12" t="s">
        <v>56</v>
      </c>
      <c r="T12" t="s">
        <v>375</v>
      </c>
      <c r="U12" t="s">
        <v>461</v>
      </c>
      <c r="W12" t="s">
        <v>494</v>
      </c>
      <c r="X12" t="s">
        <v>1117</v>
      </c>
      <c r="Z12" t="s">
        <v>49</v>
      </c>
      <c r="AA12" t="s">
        <v>56</v>
      </c>
      <c r="AB12" s="5">
        <v>41034.640555555554</v>
      </c>
      <c r="AD12" t="s">
        <v>58</v>
      </c>
      <c r="AE12" t="s">
        <v>58</v>
      </c>
      <c r="AF12" t="s">
        <v>3257</v>
      </c>
      <c r="AG12" t="s">
        <v>3257</v>
      </c>
      <c r="AH12">
        <v>0</v>
      </c>
      <c r="AI12" t="s">
        <v>46</v>
      </c>
      <c r="AJ12" t="s">
        <v>56</v>
      </c>
    </row>
    <row r="13" spans="1:36">
      <c r="A13" t="s">
        <v>493</v>
      </c>
      <c r="B13" t="s">
        <v>1526</v>
      </c>
      <c r="C13" t="s">
        <v>67</v>
      </c>
      <c r="D13" t="s">
        <v>36</v>
      </c>
      <c r="E13" t="s">
        <v>4</v>
      </c>
      <c r="F13" t="s">
        <v>1679</v>
      </c>
      <c r="I13" t="s">
        <v>37</v>
      </c>
      <c r="J13" t="s">
        <v>47</v>
      </c>
      <c r="L13" t="s">
        <v>60</v>
      </c>
      <c r="M13" s="5">
        <v>41579.733356481483</v>
      </c>
      <c r="N13" s="5">
        <v>41034.636087962965</v>
      </c>
      <c r="S13" t="s">
        <v>56</v>
      </c>
      <c r="U13" t="s">
        <v>461</v>
      </c>
      <c r="W13" t="s">
        <v>494</v>
      </c>
      <c r="X13" t="s">
        <v>1117</v>
      </c>
      <c r="Z13" t="s">
        <v>49</v>
      </c>
      <c r="AA13" t="s">
        <v>56</v>
      </c>
      <c r="AB13" s="5">
        <v>41034.636087962965</v>
      </c>
      <c r="AD13" t="s">
        <v>58</v>
      </c>
      <c r="AE13" t="s">
        <v>58</v>
      </c>
      <c r="AF13" t="s">
        <v>3257</v>
      </c>
      <c r="AG13" t="s">
        <v>3257</v>
      </c>
      <c r="AH13">
        <v>0</v>
      </c>
      <c r="AI13" t="s">
        <v>46</v>
      </c>
      <c r="AJ13" t="s">
        <v>56</v>
      </c>
    </row>
    <row r="14" spans="1:36">
      <c r="A14" t="s">
        <v>299</v>
      </c>
      <c r="B14" t="s">
        <v>959</v>
      </c>
      <c r="C14" t="s">
        <v>67</v>
      </c>
      <c r="D14" t="s">
        <v>36</v>
      </c>
      <c r="E14" t="s">
        <v>69</v>
      </c>
      <c r="F14" t="s">
        <v>51</v>
      </c>
      <c r="I14" t="s">
        <v>37</v>
      </c>
      <c r="J14" t="s">
        <v>64</v>
      </c>
      <c r="K14" t="s">
        <v>298</v>
      </c>
      <c r="L14" t="s">
        <v>98</v>
      </c>
      <c r="M14" s="5">
        <v>40819.465914351851</v>
      </c>
      <c r="N14" s="5">
        <v>40819.441828703704</v>
      </c>
      <c r="P14" t="s">
        <v>53</v>
      </c>
      <c r="S14" t="s">
        <v>56</v>
      </c>
      <c r="U14" t="s">
        <v>104</v>
      </c>
      <c r="W14" t="s">
        <v>237</v>
      </c>
      <c r="X14" t="s">
        <v>1234</v>
      </c>
      <c r="Z14" t="s">
        <v>192</v>
      </c>
      <c r="AA14" t="s">
        <v>56</v>
      </c>
      <c r="AB14" s="5">
        <v>40819.441828703704</v>
      </c>
      <c r="AD14" t="s">
        <v>58</v>
      </c>
      <c r="AE14" t="s">
        <v>58</v>
      </c>
      <c r="AF14" t="s">
        <v>3257</v>
      </c>
      <c r="AG14" t="s">
        <v>3257</v>
      </c>
      <c r="AH14">
        <v>0</v>
      </c>
      <c r="AI14" t="s">
        <v>59</v>
      </c>
      <c r="AJ14" t="s">
        <v>1217</v>
      </c>
    </row>
    <row r="15" spans="1:36">
      <c r="A15" t="s">
        <v>3127</v>
      </c>
      <c r="B15" t="s">
        <v>3128</v>
      </c>
      <c r="C15" t="s">
        <v>91</v>
      </c>
      <c r="D15" t="s">
        <v>83</v>
      </c>
      <c r="E15" t="s">
        <v>4</v>
      </c>
      <c r="F15" t="s">
        <v>46</v>
      </c>
      <c r="H15" t="s">
        <v>3204</v>
      </c>
      <c r="I15" t="s">
        <v>37</v>
      </c>
      <c r="J15" t="s">
        <v>47</v>
      </c>
      <c r="L15" t="s">
        <v>57</v>
      </c>
      <c r="M15" s="5">
        <v>41648.590856481482</v>
      </c>
      <c r="N15" s="5">
        <v>41648.477326388886</v>
      </c>
      <c r="O15" s="5">
        <v>41670.734953703701</v>
      </c>
      <c r="P15" t="s">
        <v>173</v>
      </c>
      <c r="Q15" t="s">
        <v>54</v>
      </c>
      <c r="S15" t="s">
        <v>56</v>
      </c>
      <c r="U15" t="s">
        <v>104</v>
      </c>
      <c r="W15" t="s">
        <v>57</v>
      </c>
      <c r="X15" t="s">
        <v>1117</v>
      </c>
      <c r="Y15">
        <v>12004</v>
      </c>
      <c r="Z15" t="s">
        <v>49</v>
      </c>
      <c r="AA15" t="s">
        <v>56</v>
      </c>
      <c r="AB15" s="5">
        <v>41648.477326388886</v>
      </c>
      <c r="AD15" t="s">
        <v>58</v>
      </c>
      <c r="AE15" t="s">
        <v>58</v>
      </c>
      <c r="AF15" t="s">
        <v>3257</v>
      </c>
      <c r="AG15" t="s">
        <v>3257</v>
      </c>
      <c r="AH15">
        <v>0</v>
      </c>
      <c r="AI15" t="s">
        <v>46</v>
      </c>
      <c r="AJ15" t="s">
        <v>56</v>
      </c>
    </row>
    <row r="16" spans="1:36">
      <c r="A16" t="s">
        <v>3096</v>
      </c>
      <c r="B16" t="s">
        <v>3097</v>
      </c>
      <c r="C16" t="s">
        <v>91</v>
      </c>
      <c r="D16" t="s">
        <v>83</v>
      </c>
      <c r="E16" t="s">
        <v>4</v>
      </c>
      <c r="H16" t="s">
        <v>1786</v>
      </c>
      <c r="I16" t="s">
        <v>37</v>
      </c>
      <c r="J16" t="s">
        <v>38</v>
      </c>
      <c r="L16" t="s">
        <v>98</v>
      </c>
      <c r="M16" s="5">
        <v>41624.633715277778</v>
      </c>
      <c r="N16" s="5">
        <v>41621.561909722222</v>
      </c>
      <c r="O16" s="5">
        <v>41674.528020833335</v>
      </c>
      <c r="P16" t="s">
        <v>127</v>
      </c>
      <c r="Q16" t="s">
        <v>54</v>
      </c>
      <c r="S16" t="s">
        <v>109</v>
      </c>
      <c r="U16" t="s">
        <v>486</v>
      </c>
      <c r="W16" t="s">
        <v>98</v>
      </c>
      <c r="X16" t="s">
        <v>1117</v>
      </c>
      <c r="Y16">
        <v>12004</v>
      </c>
      <c r="Z16" t="s">
        <v>42</v>
      </c>
      <c r="AA16" t="s">
        <v>56</v>
      </c>
      <c r="AB16" s="5">
        <v>41621.561909722222</v>
      </c>
      <c r="AD16" t="s">
        <v>58</v>
      </c>
      <c r="AE16" t="s">
        <v>58</v>
      </c>
      <c r="AF16" t="s">
        <v>3257</v>
      </c>
      <c r="AG16" t="s">
        <v>3257</v>
      </c>
      <c r="AH16">
        <v>0</v>
      </c>
      <c r="AI16" t="s">
        <v>46</v>
      </c>
      <c r="AJ16" t="s">
        <v>56</v>
      </c>
    </row>
    <row r="17" spans="1:36">
      <c r="A17" t="s">
        <v>453</v>
      </c>
      <c r="B17" t="s">
        <v>454</v>
      </c>
      <c r="C17" t="s">
        <v>91</v>
      </c>
      <c r="D17" t="s">
        <v>83</v>
      </c>
      <c r="E17" t="s">
        <v>4</v>
      </c>
      <c r="F17" t="s">
        <v>51</v>
      </c>
      <c r="I17" t="s">
        <v>37</v>
      </c>
      <c r="J17" t="s">
        <v>64</v>
      </c>
      <c r="K17">
        <v>12401323</v>
      </c>
      <c r="L17" t="s">
        <v>66</v>
      </c>
      <c r="M17" s="5">
        <v>41334.757847222223</v>
      </c>
      <c r="N17" s="5">
        <v>40996.572743055556</v>
      </c>
      <c r="O17" s="5">
        <v>41334.758043981485</v>
      </c>
      <c r="P17" t="s">
        <v>147</v>
      </c>
      <c r="Q17" t="s">
        <v>54</v>
      </c>
      <c r="S17" t="s">
        <v>56</v>
      </c>
      <c r="U17" t="s">
        <v>104</v>
      </c>
      <c r="W17" t="s">
        <v>98</v>
      </c>
      <c r="X17" t="s">
        <v>1234</v>
      </c>
      <c r="Z17" t="s">
        <v>63</v>
      </c>
      <c r="AA17" t="s">
        <v>56</v>
      </c>
      <c r="AB17" s="5">
        <v>40996.572743055556</v>
      </c>
      <c r="AD17" t="s">
        <v>58</v>
      </c>
      <c r="AE17" t="s">
        <v>58</v>
      </c>
      <c r="AF17" t="s">
        <v>3257</v>
      </c>
      <c r="AG17" t="s">
        <v>3257</v>
      </c>
      <c r="AH17">
        <v>0</v>
      </c>
      <c r="AI17" t="s">
        <v>59</v>
      </c>
      <c r="AJ17" t="s">
        <v>1217</v>
      </c>
    </row>
    <row r="18" spans="1:36">
      <c r="A18" t="s">
        <v>451</v>
      </c>
      <c r="B18" t="s">
        <v>452</v>
      </c>
      <c r="C18" t="s">
        <v>91</v>
      </c>
      <c r="D18" t="s">
        <v>83</v>
      </c>
      <c r="E18" t="s">
        <v>4</v>
      </c>
      <c r="F18" t="s">
        <v>51</v>
      </c>
      <c r="I18" t="s">
        <v>37</v>
      </c>
      <c r="J18" t="s">
        <v>64</v>
      </c>
      <c r="K18">
        <v>13541817</v>
      </c>
      <c r="L18" t="s">
        <v>66</v>
      </c>
      <c r="M18" s="5">
        <v>41337.683217592596</v>
      </c>
      <c r="N18" s="5">
        <v>40994.752245370371</v>
      </c>
      <c r="O18" s="5">
        <v>41339.69798611111</v>
      </c>
      <c r="P18" t="s">
        <v>61</v>
      </c>
      <c r="Q18" t="s">
        <v>54</v>
      </c>
      <c r="S18" t="s">
        <v>56</v>
      </c>
      <c r="U18" t="s">
        <v>104</v>
      </c>
      <c r="W18" t="s">
        <v>98</v>
      </c>
      <c r="X18" t="s">
        <v>1234</v>
      </c>
      <c r="Z18" t="s">
        <v>63</v>
      </c>
      <c r="AA18" t="s">
        <v>56</v>
      </c>
      <c r="AB18" s="5">
        <v>40994.752245370371</v>
      </c>
      <c r="AD18" t="s">
        <v>58</v>
      </c>
      <c r="AE18" t="s">
        <v>58</v>
      </c>
      <c r="AF18" t="s">
        <v>3257</v>
      </c>
      <c r="AG18" t="s">
        <v>3257</v>
      </c>
      <c r="AH18">
        <v>0</v>
      </c>
      <c r="AI18" t="s">
        <v>59</v>
      </c>
      <c r="AJ18" t="s">
        <v>1217</v>
      </c>
    </row>
    <row r="19" spans="1:36">
      <c r="A19" t="s">
        <v>429</v>
      </c>
      <c r="B19" t="s">
        <v>430</v>
      </c>
      <c r="C19" t="s">
        <v>91</v>
      </c>
      <c r="D19" t="s">
        <v>83</v>
      </c>
      <c r="E19" t="s">
        <v>4</v>
      </c>
      <c r="F19" t="s">
        <v>431</v>
      </c>
      <c r="G19" t="s">
        <v>431</v>
      </c>
      <c r="I19" t="s">
        <v>37</v>
      </c>
      <c r="J19" t="s">
        <v>64</v>
      </c>
      <c r="K19">
        <v>1.01210291047104E+35</v>
      </c>
      <c r="L19" t="s">
        <v>66</v>
      </c>
      <c r="M19" s="5">
        <v>41312.410243055558</v>
      </c>
      <c r="N19" s="5">
        <v>40966.79482638889</v>
      </c>
      <c r="O19" s="5">
        <v>41312.411840277775</v>
      </c>
      <c r="P19" t="s">
        <v>99</v>
      </c>
      <c r="Q19" t="s">
        <v>326</v>
      </c>
      <c r="S19" t="s">
        <v>56</v>
      </c>
      <c r="U19" t="s">
        <v>104</v>
      </c>
      <c r="W19" t="s">
        <v>98</v>
      </c>
      <c r="X19" t="s">
        <v>1234</v>
      </c>
      <c r="Z19" t="s">
        <v>63</v>
      </c>
      <c r="AA19" t="s">
        <v>56</v>
      </c>
      <c r="AB19" s="5">
        <v>40966.79482638889</v>
      </c>
      <c r="AD19" t="s">
        <v>58</v>
      </c>
      <c r="AE19" t="s">
        <v>58</v>
      </c>
      <c r="AF19" t="s">
        <v>3257</v>
      </c>
      <c r="AG19" t="s">
        <v>3257</v>
      </c>
      <c r="AH19">
        <v>0</v>
      </c>
      <c r="AI19" t="s">
        <v>59</v>
      </c>
      <c r="AJ19" t="s">
        <v>1217</v>
      </c>
    </row>
    <row r="20" spans="1:36">
      <c r="A20" t="s">
        <v>403</v>
      </c>
      <c r="B20" t="s">
        <v>404</v>
      </c>
      <c r="C20" t="s">
        <v>91</v>
      </c>
      <c r="D20" t="s">
        <v>83</v>
      </c>
      <c r="E20" t="s">
        <v>69</v>
      </c>
      <c r="F20" t="s">
        <v>405</v>
      </c>
      <c r="H20" t="s">
        <v>921</v>
      </c>
      <c r="I20" t="s">
        <v>37</v>
      </c>
      <c r="J20" t="s">
        <v>47</v>
      </c>
      <c r="K20" t="s">
        <v>406</v>
      </c>
      <c r="L20" t="s">
        <v>57</v>
      </c>
      <c r="M20" s="5">
        <v>40942.384826388887</v>
      </c>
      <c r="N20" s="5">
        <v>40939.462013888886</v>
      </c>
      <c r="O20" s="5">
        <v>41582.331550925926</v>
      </c>
      <c r="P20" t="s">
        <v>61</v>
      </c>
      <c r="Q20" t="s">
        <v>54</v>
      </c>
      <c r="S20" t="s">
        <v>118</v>
      </c>
      <c r="U20" t="s">
        <v>104</v>
      </c>
      <c r="W20" t="s">
        <v>57</v>
      </c>
      <c r="X20" t="s">
        <v>1235</v>
      </c>
      <c r="Z20" t="s">
        <v>49</v>
      </c>
      <c r="AA20" t="s">
        <v>56</v>
      </c>
      <c r="AB20" s="5">
        <v>40939.462013888886</v>
      </c>
      <c r="AD20" t="s">
        <v>58</v>
      </c>
      <c r="AE20" t="s">
        <v>58</v>
      </c>
      <c r="AF20" t="s">
        <v>3257</v>
      </c>
      <c r="AG20" t="s">
        <v>3257</v>
      </c>
      <c r="AH20">
        <v>0</v>
      </c>
      <c r="AI20" t="s">
        <v>59</v>
      </c>
      <c r="AJ20" t="s">
        <v>1217</v>
      </c>
    </row>
    <row r="21" spans="1:36">
      <c r="A21" t="s">
        <v>398</v>
      </c>
      <c r="B21" t="s">
        <v>1239</v>
      </c>
      <c r="C21" t="s">
        <v>91</v>
      </c>
      <c r="D21" t="s">
        <v>83</v>
      </c>
      <c r="E21" t="s">
        <v>4</v>
      </c>
      <c r="F21" t="s">
        <v>51</v>
      </c>
      <c r="I21" t="s">
        <v>37</v>
      </c>
      <c r="J21" t="s">
        <v>47</v>
      </c>
      <c r="K21">
        <v>7.1697510351049099E+37</v>
      </c>
      <c r="L21" t="s">
        <v>66</v>
      </c>
      <c r="M21" s="5">
        <v>41177.6721412037</v>
      </c>
      <c r="N21" s="5">
        <v>40932.714999999997</v>
      </c>
      <c r="O21" s="5">
        <v>41184.604502314818</v>
      </c>
      <c r="P21" t="s">
        <v>147</v>
      </c>
      <c r="Q21" t="s">
        <v>54</v>
      </c>
      <c r="S21" t="s">
        <v>56</v>
      </c>
      <c r="U21" t="s">
        <v>104</v>
      </c>
      <c r="W21" t="s">
        <v>60</v>
      </c>
      <c r="X21" t="s">
        <v>1234</v>
      </c>
      <c r="Z21" t="s">
        <v>49</v>
      </c>
      <c r="AA21" t="s">
        <v>56</v>
      </c>
      <c r="AB21" s="5">
        <v>40932.714999999997</v>
      </c>
      <c r="AD21" t="s">
        <v>58</v>
      </c>
      <c r="AE21" t="s">
        <v>58</v>
      </c>
      <c r="AF21" t="s">
        <v>3257</v>
      </c>
      <c r="AG21" t="s">
        <v>3257</v>
      </c>
      <c r="AH21">
        <v>0</v>
      </c>
      <c r="AI21" t="s">
        <v>59</v>
      </c>
      <c r="AJ21" t="s">
        <v>1217</v>
      </c>
    </row>
    <row r="22" spans="1:36">
      <c r="A22" t="s">
        <v>396</v>
      </c>
      <c r="B22" t="s">
        <v>397</v>
      </c>
      <c r="C22" t="s">
        <v>91</v>
      </c>
      <c r="D22" t="s">
        <v>83</v>
      </c>
      <c r="E22" t="s">
        <v>4</v>
      </c>
      <c r="F22" t="s">
        <v>51</v>
      </c>
      <c r="I22" t="s">
        <v>37</v>
      </c>
      <c r="J22" t="s">
        <v>47</v>
      </c>
      <c r="K22">
        <v>9.7210331284178096E+33</v>
      </c>
      <c r="L22" t="s">
        <v>66</v>
      </c>
      <c r="M22" s="5">
        <v>41312.589699074073</v>
      </c>
      <c r="N22" s="5">
        <v>40932.710578703707</v>
      </c>
      <c r="O22" s="5">
        <v>41353.551620370374</v>
      </c>
      <c r="P22" t="s">
        <v>61</v>
      </c>
      <c r="Q22" t="s">
        <v>54</v>
      </c>
      <c r="S22" t="s">
        <v>56</v>
      </c>
      <c r="U22" t="s">
        <v>104</v>
      </c>
      <c r="W22" t="s">
        <v>60</v>
      </c>
      <c r="X22" t="s">
        <v>1234</v>
      </c>
      <c r="Z22" t="s">
        <v>49</v>
      </c>
      <c r="AA22" t="s">
        <v>56</v>
      </c>
      <c r="AB22" s="5">
        <v>40932.710578703707</v>
      </c>
      <c r="AD22" t="s">
        <v>58</v>
      </c>
      <c r="AE22" t="s">
        <v>58</v>
      </c>
      <c r="AF22" t="s">
        <v>3257</v>
      </c>
      <c r="AG22" t="s">
        <v>3257</v>
      </c>
      <c r="AH22">
        <v>0</v>
      </c>
      <c r="AI22" t="s">
        <v>59</v>
      </c>
      <c r="AJ22" t="s">
        <v>1217</v>
      </c>
    </row>
    <row r="23" spans="1:36">
      <c r="A23" t="s">
        <v>394</v>
      </c>
      <c r="B23" t="s">
        <v>395</v>
      </c>
      <c r="C23" t="s">
        <v>91</v>
      </c>
      <c r="D23" t="s">
        <v>83</v>
      </c>
      <c r="E23" t="s">
        <v>4</v>
      </c>
      <c r="F23" t="s">
        <v>51</v>
      </c>
      <c r="I23" t="s">
        <v>37</v>
      </c>
      <c r="J23" t="s">
        <v>64</v>
      </c>
      <c r="K23">
        <v>1.01217812225228E+19</v>
      </c>
      <c r="L23" t="s">
        <v>66</v>
      </c>
      <c r="M23" s="5">
        <v>41352.73159722222</v>
      </c>
      <c r="N23" s="5">
        <v>40932.668738425928</v>
      </c>
      <c r="O23" s="5">
        <v>41352.732835648145</v>
      </c>
      <c r="P23" t="s">
        <v>61</v>
      </c>
      <c r="Q23" t="s">
        <v>54</v>
      </c>
      <c r="S23" t="s">
        <v>56</v>
      </c>
      <c r="U23" t="s">
        <v>104</v>
      </c>
      <c r="W23" t="s">
        <v>60</v>
      </c>
      <c r="X23" t="s">
        <v>1234</v>
      </c>
      <c r="Z23" t="s">
        <v>49</v>
      </c>
      <c r="AA23" t="s">
        <v>56</v>
      </c>
      <c r="AB23" s="5">
        <v>40932.668738425928</v>
      </c>
      <c r="AD23" t="s">
        <v>58</v>
      </c>
      <c r="AE23" t="s">
        <v>58</v>
      </c>
      <c r="AF23" t="s">
        <v>3257</v>
      </c>
      <c r="AG23" t="s">
        <v>3257</v>
      </c>
      <c r="AH23">
        <v>0</v>
      </c>
      <c r="AI23" t="s">
        <v>59</v>
      </c>
      <c r="AJ23" t="s">
        <v>1217</v>
      </c>
    </row>
    <row r="24" spans="1:36">
      <c r="A24" t="s">
        <v>296</v>
      </c>
      <c r="B24" t="s">
        <v>297</v>
      </c>
      <c r="C24" t="s">
        <v>91</v>
      </c>
      <c r="D24" t="s">
        <v>83</v>
      </c>
      <c r="E24" t="s">
        <v>69</v>
      </c>
      <c r="F24" t="s">
        <v>51</v>
      </c>
      <c r="I24" t="s">
        <v>37</v>
      </c>
      <c r="J24" t="s">
        <v>64</v>
      </c>
      <c r="K24" t="s">
        <v>298</v>
      </c>
      <c r="L24" t="s">
        <v>98</v>
      </c>
      <c r="M24" s="5">
        <v>40819.466307870367</v>
      </c>
      <c r="N24" s="5">
        <v>40819.436041666668</v>
      </c>
      <c r="O24" s="5">
        <v>41576.461354166669</v>
      </c>
      <c r="P24" t="s">
        <v>53</v>
      </c>
      <c r="Q24" t="s">
        <v>54</v>
      </c>
      <c r="S24" t="s">
        <v>56</v>
      </c>
      <c r="U24" t="s">
        <v>104</v>
      </c>
      <c r="W24" t="s">
        <v>237</v>
      </c>
      <c r="X24" t="s">
        <v>1234</v>
      </c>
      <c r="Z24" t="s">
        <v>192</v>
      </c>
      <c r="AA24" t="s">
        <v>56</v>
      </c>
      <c r="AB24" s="5">
        <v>40819.436041666668</v>
      </c>
      <c r="AD24" t="s">
        <v>58</v>
      </c>
      <c r="AE24" t="s">
        <v>58</v>
      </c>
      <c r="AF24" t="s">
        <v>3257</v>
      </c>
      <c r="AG24" t="s">
        <v>3257</v>
      </c>
      <c r="AH24">
        <v>0</v>
      </c>
      <c r="AI24" t="s">
        <v>59</v>
      </c>
      <c r="AJ24" t="s">
        <v>1217</v>
      </c>
    </row>
    <row r="25" spans="1:36">
      <c r="A25" t="s">
        <v>228</v>
      </c>
      <c r="B25" t="s">
        <v>229</v>
      </c>
      <c r="C25" t="s">
        <v>91</v>
      </c>
      <c r="D25" t="s">
        <v>83</v>
      </c>
      <c r="E25" t="s">
        <v>69</v>
      </c>
      <c r="F25" t="s">
        <v>51</v>
      </c>
      <c r="I25" t="s">
        <v>37</v>
      </c>
      <c r="J25" t="s">
        <v>47</v>
      </c>
      <c r="K25" t="s">
        <v>230</v>
      </c>
      <c r="L25" t="s">
        <v>98</v>
      </c>
      <c r="M25" s="5">
        <v>40700.607592592591</v>
      </c>
      <c r="N25" s="5">
        <v>40700.603518518517</v>
      </c>
      <c r="O25" s="5">
        <v>41537.461875000001</v>
      </c>
      <c r="P25" t="s">
        <v>173</v>
      </c>
      <c r="Q25" t="s">
        <v>54</v>
      </c>
      <c r="S25" t="s">
        <v>56</v>
      </c>
      <c r="U25" t="s">
        <v>104</v>
      </c>
      <c r="W25" t="s">
        <v>98</v>
      </c>
      <c r="X25" t="s">
        <v>1234</v>
      </c>
      <c r="Z25" t="s">
        <v>49</v>
      </c>
      <c r="AA25" t="s">
        <v>56</v>
      </c>
      <c r="AB25" s="5">
        <v>40700.603518518517</v>
      </c>
      <c r="AD25" t="s">
        <v>58</v>
      </c>
      <c r="AE25" t="s">
        <v>58</v>
      </c>
      <c r="AF25" t="s">
        <v>3257</v>
      </c>
      <c r="AG25" t="s">
        <v>3257</v>
      </c>
      <c r="AH25">
        <v>0</v>
      </c>
      <c r="AI25" t="s">
        <v>59</v>
      </c>
      <c r="AJ25" t="s">
        <v>1217</v>
      </c>
    </row>
    <row r="26" spans="1:36">
      <c r="A26" t="s">
        <v>193</v>
      </c>
      <c r="B26" t="s">
        <v>194</v>
      </c>
      <c r="C26" t="s">
        <v>91</v>
      </c>
      <c r="D26" t="s">
        <v>83</v>
      </c>
      <c r="E26" t="s">
        <v>4</v>
      </c>
      <c r="F26" t="s">
        <v>51</v>
      </c>
      <c r="I26" t="s">
        <v>37</v>
      </c>
      <c r="J26" t="s">
        <v>64</v>
      </c>
      <c r="K26">
        <v>645102810451221</v>
      </c>
      <c r="L26" t="s">
        <v>66</v>
      </c>
      <c r="M26" s="5">
        <v>41344.593171296299</v>
      </c>
      <c r="N26" s="5">
        <v>40637.956666666665</v>
      </c>
      <c r="O26" s="5">
        <v>41344.594444444447</v>
      </c>
      <c r="P26" t="s">
        <v>61</v>
      </c>
      <c r="Q26" t="s">
        <v>54</v>
      </c>
      <c r="S26" t="s">
        <v>56</v>
      </c>
      <c r="U26" t="s">
        <v>81</v>
      </c>
      <c r="W26" t="s">
        <v>98</v>
      </c>
      <c r="X26" t="s">
        <v>1234</v>
      </c>
      <c r="Z26" t="s">
        <v>49</v>
      </c>
      <c r="AA26" t="s">
        <v>56</v>
      </c>
      <c r="AB26" s="5">
        <v>40637.956666666665</v>
      </c>
      <c r="AD26" t="s">
        <v>58</v>
      </c>
      <c r="AE26" t="s">
        <v>58</v>
      </c>
      <c r="AF26" t="s">
        <v>3257</v>
      </c>
      <c r="AG26" t="s">
        <v>3257</v>
      </c>
      <c r="AH26">
        <v>0</v>
      </c>
      <c r="AI26" t="s">
        <v>59</v>
      </c>
      <c r="AJ26" t="s">
        <v>1217</v>
      </c>
    </row>
    <row r="27" spans="1:36">
      <c r="A27" t="s">
        <v>143</v>
      </c>
      <c r="B27" t="s">
        <v>144</v>
      </c>
      <c r="C27" t="s">
        <v>91</v>
      </c>
      <c r="D27" t="s">
        <v>36</v>
      </c>
      <c r="E27" t="s">
        <v>4</v>
      </c>
      <c r="F27" t="s">
        <v>145</v>
      </c>
      <c r="G27" t="s">
        <v>145</v>
      </c>
      <c r="I27" t="s">
        <v>37</v>
      </c>
      <c r="J27" t="s">
        <v>47</v>
      </c>
      <c r="K27" t="s">
        <v>146</v>
      </c>
      <c r="L27" t="s">
        <v>66</v>
      </c>
      <c r="M27" s="5">
        <v>41184.635891203703</v>
      </c>
      <c r="N27" s="5">
        <v>40500.69</v>
      </c>
      <c r="O27" s="5">
        <v>41191.741296296299</v>
      </c>
      <c r="P27" t="s">
        <v>147</v>
      </c>
      <c r="Q27" t="s">
        <v>54</v>
      </c>
      <c r="S27" t="s">
        <v>56</v>
      </c>
      <c r="U27" t="s">
        <v>104</v>
      </c>
      <c r="W27" t="s">
        <v>60</v>
      </c>
      <c r="X27" t="s">
        <v>1234</v>
      </c>
      <c r="Z27" t="s">
        <v>49</v>
      </c>
      <c r="AA27" t="s">
        <v>56</v>
      </c>
      <c r="AB27" s="5">
        <v>40500.69</v>
      </c>
      <c r="AD27" t="s">
        <v>58</v>
      </c>
      <c r="AE27" t="s">
        <v>58</v>
      </c>
      <c r="AF27" t="s">
        <v>3257</v>
      </c>
      <c r="AG27" t="s">
        <v>3257</v>
      </c>
      <c r="AH27">
        <v>0</v>
      </c>
      <c r="AI27" t="s">
        <v>59</v>
      </c>
      <c r="AJ27" t="s">
        <v>1217</v>
      </c>
    </row>
    <row r="28" spans="1:36">
      <c r="A28" t="s">
        <v>134</v>
      </c>
      <c r="B28" t="s">
        <v>1181</v>
      </c>
      <c r="C28" t="s">
        <v>91</v>
      </c>
      <c r="D28" t="s">
        <v>36</v>
      </c>
      <c r="E28" t="s">
        <v>4</v>
      </c>
      <c r="F28" t="s">
        <v>135</v>
      </c>
      <c r="I28" t="s">
        <v>37</v>
      </c>
      <c r="J28" t="s">
        <v>47</v>
      </c>
      <c r="L28" t="s">
        <v>65</v>
      </c>
      <c r="M28" s="5">
        <v>40603.587488425925</v>
      </c>
      <c r="N28" s="5">
        <v>40491.364178240743</v>
      </c>
      <c r="O28" s="5">
        <v>41537.455567129633</v>
      </c>
      <c r="P28" t="s">
        <v>61</v>
      </c>
      <c r="Q28" t="s">
        <v>54</v>
      </c>
      <c r="S28" t="s">
        <v>56</v>
      </c>
      <c r="U28" t="s">
        <v>81</v>
      </c>
      <c r="W28" t="s">
        <v>65</v>
      </c>
      <c r="X28" t="s">
        <v>1234</v>
      </c>
      <c r="Z28" t="s">
        <v>49</v>
      </c>
      <c r="AA28" t="s">
        <v>56</v>
      </c>
      <c r="AB28" s="5">
        <v>40491.364178240743</v>
      </c>
      <c r="AD28" t="s">
        <v>58</v>
      </c>
      <c r="AE28" t="s">
        <v>58</v>
      </c>
      <c r="AF28" t="s">
        <v>3257</v>
      </c>
      <c r="AG28" t="s">
        <v>3257</v>
      </c>
      <c r="AH28">
        <v>0</v>
      </c>
      <c r="AI28" t="s">
        <v>59</v>
      </c>
      <c r="AJ28" t="s">
        <v>1217</v>
      </c>
    </row>
  </sheetData>
  <conditionalFormatting sqref="AI1:AI13 AI16:AI1048576">
    <cfRule type="cellIs" dxfId="2002" priority="39" operator="equal">
      <formula>"Code"</formula>
    </cfRule>
    <cfRule type="cellIs" dxfId="2001" priority="40" operator="equal">
      <formula>"Doc"</formula>
    </cfRule>
  </conditionalFormatting>
  <conditionalFormatting sqref="AH14">
    <cfRule type="cellIs" dxfId="2000" priority="6" operator="equal">
      <formula>"SV Qual"</formula>
    </cfRule>
    <cfRule type="cellIs" dxfId="1999" priority="7" operator="equal">
      <formula>"Engineering"</formula>
    </cfRule>
    <cfRule type="cellIs" dxfId="1998" priority="8" operator="equal">
      <formula>"NPE"</formula>
    </cfRule>
    <cfRule type="cellIs" dxfId="1997" priority="9" operator="equal">
      <formula>"MDU"</formula>
    </cfRule>
    <cfRule type="cellIs" dxfId="1996" priority="10" operator="equal">
      <formula>"Software"</formula>
    </cfRule>
  </conditionalFormatting>
  <conditionalFormatting sqref="AH15">
    <cfRule type="cellIs" dxfId="1995" priority="16" operator="equal">
      <formula>"SV Qual"</formula>
    </cfRule>
    <cfRule type="cellIs" dxfId="1994" priority="17" operator="equal">
      <formula>"Engineering"</formula>
    </cfRule>
    <cfRule type="cellIs" dxfId="1993" priority="18" operator="equal">
      <formula>"NPE"</formula>
    </cfRule>
    <cfRule type="cellIs" dxfId="1992" priority="19" operator="equal">
      <formula>"MDU"</formula>
    </cfRule>
    <cfRule type="cellIs" dxfId="1991" priority="20" operator="equal">
      <formula>"Software"</formula>
    </cfRule>
  </conditionalFormatting>
  <conditionalFormatting sqref="AJ15">
    <cfRule type="cellIs" dxfId="1990" priority="11" operator="equal">
      <formula>"SV Qual"</formula>
    </cfRule>
    <cfRule type="cellIs" dxfId="1989" priority="12" operator="equal">
      <formula>"Engineering"</formula>
    </cfRule>
    <cfRule type="cellIs" dxfId="1988" priority="13" operator="equal">
      <formula>"NPE"</formula>
    </cfRule>
    <cfRule type="cellIs" dxfId="1987" priority="14" operator="equal">
      <formula>"MDU"</formula>
    </cfRule>
    <cfRule type="cellIs" dxfId="1986" priority="15" operator="equal">
      <formula>"Software"</formula>
    </cfRule>
  </conditionalFormatting>
  <conditionalFormatting sqref="AI14:AI15">
    <cfRule type="cellIs" dxfId="1985" priority="1" operator="equal">
      <formula>"Code"</formula>
    </cfRule>
    <cfRule type="cellIs" dxfId="1984" priority="2" operator="equal">
      <formula>"Doc"</formula>
    </cfRule>
  </conditionalFormatting>
  <conditionalFormatting sqref="C1:C1048576">
    <cfRule type="cellIs" dxfId="1983" priority="34831" operator="equal">
      <formula>$C$21</formula>
    </cfRule>
    <cfRule type="cellIs" dxfId="1982" priority="34832" operator="equal">
      <formula>$C$11</formula>
    </cfRule>
    <cfRule type="cellIs" dxfId="1981" priority="34833" operator="equal">
      <formula>$C$2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6"/>
  <sheetViews>
    <sheetView workbookViewId="0">
      <selection activeCell="E6" sqref="E6"/>
    </sheetView>
  </sheetViews>
  <sheetFormatPr defaultRowHeight="15"/>
  <cols>
    <col min="1" max="1" width="15.5703125" customWidth="1"/>
    <col min="2" max="2" width="17.7109375" bestFit="1" customWidth="1"/>
    <col min="3" max="3" width="8.140625" customWidth="1"/>
    <col min="4" max="4" width="9.140625" customWidth="1"/>
    <col min="5" max="5" width="8.42578125" bestFit="1" customWidth="1"/>
    <col min="6" max="6" width="10.5703125" bestFit="1" customWidth="1"/>
    <col min="7" max="7" width="7" bestFit="1" customWidth="1"/>
    <col min="8" max="8" width="11.28515625" customWidth="1"/>
    <col min="9" max="9" width="4.28515625" customWidth="1"/>
    <col min="10" max="10" width="14.140625" bestFit="1" customWidth="1"/>
    <col min="11" max="11" width="10.28515625" bestFit="1" customWidth="1"/>
    <col min="12" max="12" width="4.28515625" customWidth="1"/>
    <col min="13" max="13" width="13.42578125" bestFit="1" customWidth="1"/>
    <col min="14" max="14" width="12.42578125" bestFit="1" customWidth="1"/>
    <col min="15" max="15" width="4.28515625" customWidth="1"/>
    <col min="16" max="16" width="15.5703125" bestFit="1" customWidth="1"/>
    <col min="17" max="17" width="8.85546875" customWidth="1"/>
    <col min="18" max="18" width="4.28515625" customWidth="1"/>
    <col min="19" max="19" width="11.85546875" bestFit="1" customWidth="1"/>
    <col min="20" max="20" width="11.28515625" bestFit="1" customWidth="1"/>
  </cols>
  <sheetData>
    <row r="1" spans="1:8">
      <c r="A1" s="11" t="s">
        <v>26</v>
      </c>
      <c r="B1" t="s">
        <v>1107</v>
      </c>
      <c r="D1" s="182" t="s">
        <v>2962</v>
      </c>
      <c r="E1" s="182"/>
      <c r="F1" s="182"/>
      <c r="G1" s="182"/>
      <c r="H1" s="182"/>
    </row>
    <row r="2" spans="1:8">
      <c r="A2" s="11" t="s">
        <v>25</v>
      </c>
      <c r="B2" t="s">
        <v>866</v>
      </c>
    </row>
    <row r="4" spans="1:8">
      <c r="B4" s="11" t="s">
        <v>867</v>
      </c>
    </row>
    <row r="5" spans="1:8">
      <c r="B5" t="s">
        <v>35</v>
      </c>
      <c r="C5" t="s">
        <v>67</v>
      </c>
      <c r="D5" t="s">
        <v>91</v>
      </c>
      <c r="E5" t="s">
        <v>71</v>
      </c>
      <c r="F5" t="s">
        <v>1797</v>
      </c>
      <c r="G5" t="s">
        <v>1188</v>
      </c>
      <c r="H5" t="s">
        <v>868</v>
      </c>
    </row>
    <row r="6" spans="1:8">
      <c r="A6" t="s">
        <v>874</v>
      </c>
      <c r="B6" s="13">
        <v>5</v>
      </c>
      <c r="C6" s="13">
        <v>8</v>
      </c>
      <c r="D6" s="13">
        <v>14</v>
      </c>
      <c r="E6" s="13">
        <v>48</v>
      </c>
      <c r="F6" s="13">
        <v>23</v>
      </c>
      <c r="G6" s="13">
        <v>302</v>
      </c>
      <c r="H6" s="13">
        <v>400</v>
      </c>
    </row>
  </sheetData>
  <mergeCells count="1">
    <mergeCell ref="D1:H1"/>
  </mergeCells>
  <pageMargins left="0.7" right="0.7" top="0.75" bottom="0.75" header="0.3" footer="0.3"/>
  <pageSetup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Z83"/>
  <sheetViews>
    <sheetView workbookViewId="0">
      <pane xSplit="1" ySplit="1" topLeftCell="AE35" activePane="bottomRight" state="frozen"/>
      <selection pane="topRight" activeCell="B1" sqref="B1"/>
      <selection pane="bottomLeft" activeCell="A2" sqref="A2"/>
      <selection pane="bottomRight" activeCell="AG39" sqref="AG39"/>
    </sheetView>
  </sheetViews>
  <sheetFormatPr defaultRowHeight="15"/>
  <cols>
    <col min="1" max="1" width="13.5703125" bestFit="1" customWidth="1"/>
    <col min="2" max="2" width="69.85546875" bestFit="1" customWidth="1"/>
    <col min="4" max="4" width="10.28515625" hidden="1" customWidth="1"/>
    <col min="5" max="5" width="16.7109375" hidden="1" customWidth="1"/>
    <col min="6" max="6" width="15" hidden="1" customWidth="1"/>
    <col min="7" max="7" width="10.5703125" hidden="1" customWidth="1"/>
    <col min="8" max="8" width="11.28515625" hidden="1" customWidth="1"/>
    <col min="9" max="9" width="15.140625" hidden="1" customWidth="1"/>
    <col min="10" max="10" width="9.5703125" hidden="1" customWidth="1"/>
    <col min="11" max="11" width="12.28515625" hidden="1" customWidth="1"/>
    <col min="12" max="12" width="22.7109375" hidden="1" customWidth="1"/>
    <col min="13" max="13" width="16.140625" hidden="1" customWidth="1"/>
    <col min="14" max="14" width="15.28515625" hidden="1" customWidth="1"/>
    <col min="15" max="15" width="16.28515625" hidden="1" customWidth="1"/>
    <col min="16" max="16" width="13.42578125" hidden="1" customWidth="1"/>
    <col min="17" max="17" width="12.5703125" hidden="1" customWidth="1"/>
    <col min="18" max="18" width="15.7109375" hidden="1" customWidth="1"/>
    <col min="19" max="19" width="10.7109375" hidden="1" customWidth="1"/>
    <col min="20" max="20" width="21.140625" hidden="1" customWidth="1"/>
    <col min="21" max="21" width="13" hidden="1" customWidth="1"/>
    <col min="22" max="22" width="19" hidden="1" customWidth="1"/>
    <col min="23" max="23" width="20.42578125" hidden="1" customWidth="1"/>
    <col min="24" max="24" width="13" customWidth="1"/>
    <col min="25" max="25" width="9.7109375" customWidth="1"/>
    <col min="26" max="26" width="10.28515625" customWidth="1"/>
    <col min="27" max="27" width="17.42578125" hidden="1" customWidth="1"/>
    <col min="28" max="28" width="16.5703125" customWidth="1"/>
    <col min="29" max="29" width="14.85546875" customWidth="1"/>
    <col min="30" max="30" width="11" customWidth="1"/>
    <col min="31" max="33" width="13" customWidth="1"/>
    <col min="34" max="34" width="8.140625" customWidth="1"/>
    <col min="36" max="36" width="14.5703125" bestFit="1" customWidth="1"/>
    <col min="37" max="37" width="10.140625" customWidth="1"/>
    <col min="38" max="38" width="10.7109375" bestFit="1" customWidth="1"/>
    <col min="39" max="39" width="10.28515625" bestFit="1" customWidth="1"/>
    <col min="40" max="40" width="4.28515625" customWidth="1"/>
    <col min="41" max="41" width="3.42578125" customWidth="1"/>
    <col min="42" max="42" width="4" customWidth="1"/>
    <col min="43" max="43" width="11.7109375" bestFit="1" customWidth="1"/>
    <col min="49" max="49" width="10.42578125" customWidth="1"/>
    <col min="50" max="50" width="10.28515625" customWidth="1"/>
    <col min="51" max="51" width="10.140625" customWidth="1"/>
    <col min="52" max="52" width="9.85546875" customWidth="1"/>
  </cols>
  <sheetData>
    <row r="1" spans="1:52" ht="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1240</v>
      </c>
      <c r="AD1" t="s">
        <v>28</v>
      </c>
      <c r="AE1" t="s">
        <v>29</v>
      </c>
      <c r="AF1" t="s">
        <v>3260</v>
      </c>
      <c r="AG1" t="s">
        <v>3259</v>
      </c>
      <c r="AH1" t="s">
        <v>1251</v>
      </c>
      <c r="AI1" t="s">
        <v>30</v>
      </c>
      <c r="AJ1" t="s">
        <v>887</v>
      </c>
      <c r="AK1" s="52" t="s">
        <v>1249</v>
      </c>
      <c r="AL1" s="45" t="s">
        <v>1250</v>
      </c>
      <c r="AM1" s="45" t="s">
        <v>1246</v>
      </c>
      <c r="AQ1" s="31" t="s">
        <v>1247</v>
      </c>
      <c r="AR1" s="26" t="s">
        <v>1242</v>
      </c>
      <c r="AS1" s="26" t="s">
        <v>1243</v>
      </c>
      <c r="AT1" s="26" t="s">
        <v>1244</v>
      </c>
      <c r="AU1" s="26" t="s">
        <v>1252</v>
      </c>
      <c r="AV1" s="26" t="s">
        <v>1253</v>
      </c>
      <c r="AW1" s="26" t="s">
        <v>1254</v>
      </c>
      <c r="AX1" s="26" t="s">
        <v>1255</v>
      </c>
      <c r="AY1" s="26" t="s">
        <v>1256</v>
      </c>
      <c r="AZ1" s="26" t="s">
        <v>1257</v>
      </c>
    </row>
    <row r="2" spans="1:52">
      <c r="A2" t="s">
        <v>89</v>
      </c>
      <c r="B2" t="s">
        <v>90</v>
      </c>
      <c r="C2" t="s">
        <v>71</v>
      </c>
      <c r="D2" t="s">
        <v>68</v>
      </c>
      <c r="E2" t="s">
        <v>69</v>
      </c>
      <c r="F2" t="s">
        <v>92</v>
      </c>
      <c r="G2" t="s">
        <v>93</v>
      </c>
      <c r="H2" t="s">
        <v>93</v>
      </c>
      <c r="I2" t="s">
        <v>37</v>
      </c>
      <c r="J2" t="s">
        <v>47</v>
      </c>
      <c r="K2" t="s">
        <v>94</v>
      </c>
      <c r="L2" t="s">
        <v>65</v>
      </c>
      <c r="M2" s="5">
        <v>41148.384131944447</v>
      </c>
      <c r="N2" s="5">
        <v>40374.410173611112</v>
      </c>
      <c r="O2" s="5">
        <v>41537.515752314815</v>
      </c>
      <c r="P2" t="s">
        <v>73</v>
      </c>
      <c r="Q2" t="s">
        <v>54</v>
      </c>
      <c r="S2" t="s">
        <v>56</v>
      </c>
      <c r="T2" t="s">
        <v>62</v>
      </c>
      <c r="U2" t="s">
        <v>81</v>
      </c>
      <c r="W2" t="s">
        <v>57</v>
      </c>
      <c r="X2" t="s">
        <v>1235</v>
      </c>
      <c r="Y2" t="s">
        <v>1235</v>
      </c>
      <c r="Z2" t="s">
        <v>49</v>
      </c>
      <c r="AA2" t="s">
        <v>56</v>
      </c>
      <c r="AB2" s="5">
        <v>40374.410173611112</v>
      </c>
      <c r="AD2" t="s">
        <v>58</v>
      </c>
      <c r="AE2" t="s">
        <v>58</v>
      </c>
      <c r="AF2" t="s">
        <v>3257</v>
      </c>
      <c r="AG2" t="s">
        <v>3257</v>
      </c>
      <c r="AH2">
        <v>0</v>
      </c>
      <c r="AI2" t="s">
        <v>59</v>
      </c>
      <c r="AJ2" t="s">
        <v>1217</v>
      </c>
      <c r="AK2" s="112">
        <v>41759</v>
      </c>
      <c r="AL2">
        <f t="shared" ref="AL2:AL33" si="0">WEEKNUM(AK2)</f>
        <v>18</v>
      </c>
      <c r="AM2" s="82"/>
      <c r="AQ2" s="32"/>
      <c r="AR2" s="10" t="s">
        <v>1245</v>
      </c>
      <c r="AS2" s="48">
        <v>66</v>
      </c>
      <c r="AT2">
        <f>AS2</f>
        <v>66</v>
      </c>
      <c r="AU2" s="29">
        <v>0</v>
      </c>
      <c r="AV2">
        <f>AU2</f>
        <v>0</v>
      </c>
      <c r="AW2" s="30">
        <f>AT2-AV2</f>
        <v>66</v>
      </c>
      <c r="AX2" s="29">
        <v>0</v>
      </c>
      <c r="AY2">
        <f>AX2</f>
        <v>0</v>
      </c>
      <c r="AZ2" s="30">
        <f>AT2-AY2</f>
        <v>66</v>
      </c>
    </row>
    <row r="3" spans="1:52">
      <c r="A3" t="s">
        <v>134</v>
      </c>
      <c r="B3" t="s">
        <v>1181</v>
      </c>
      <c r="C3" t="s">
        <v>91</v>
      </c>
      <c r="D3" t="s">
        <v>36</v>
      </c>
      <c r="E3" t="s">
        <v>4</v>
      </c>
      <c r="F3" t="s">
        <v>135</v>
      </c>
      <c r="I3" t="s">
        <v>37</v>
      </c>
      <c r="J3" t="s">
        <v>47</v>
      </c>
      <c r="L3" t="s">
        <v>65</v>
      </c>
      <c r="M3" s="5">
        <v>40603.587488425925</v>
      </c>
      <c r="N3" s="5">
        <v>40491.364178240743</v>
      </c>
      <c r="O3" s="5">
        <v>41537.455567129633</v>
      </c>
      <c r="P3" t="s">
        <v>61</v>
      </c>
      <c r="Q3" t="s">
        <v>54</v>
      </c>
      <c r="S3" t="s">
        <v>56</v>
      </c>
      <c r="U3" t="s">
        <v>81</v>
      </c>
      <c r="W3" t="s">
        <v>65</v>
      </c>
      <c r="X3" t="s">
        <v>1234</v>
      </c>
      <c r="Z3" t="s">
        <v>49</v>
      </c>
      <c r="AA3" t="s">
        <v>56</v>
      </c>
      <c r="AB3" s="5">
        <v>40491.364178240743</v>
      </c>
      <c r="AD3" t="s">
        <v>58</v>
      </c>
      <c r="AE3" t="s">
        <v>58</v>
      </c>
      <c r="AF3" t="s">
        <v>3257</v>
      </c>
      <c r="AG3" t="s">
        <v>3257</v>
      </c>
      <c r="AH3">
        <v>0</v>
      </c>
      <c r="AI3" t="s">
        <v>59</v>
      </c>
      <c r="AJ3" t="s">
        <v>1217</v>
      </c>
      <c r="AK3" s="112">
        <v>41759</v>
      </c>
      <c r="AL3">
        <f t="shared" si="0"/>
        <v>18</v>
      </c>
      <c r="AM3" s="82"/>
      <c r="AQ3" s="32">
        <v>41579</v>
      </c>
      <c r="AR3" s="10">
        <f t="shared" ref="AR3:AR36" si="1">WEEKNUM(AQ3)</f>
        <v>44</v>
      </c>
      <c r="AS3" s="29">
        <f t="shared" ref="AS3:AS36" si="2">COUNTIF(AM:AM,AR3)</f>
        <v>0</v>
      </c>
      <c r="AT3">
        <f>AT2+AS3</f>
        <v>66</v>
      </c>
      <c r="AU3" s="29">
        <f>COUNTIF(AH:AH,AR3)</f>
        <v>0</v>
      </c>
      <c r="AV3">
        <f>AV2+AU3</f>
        <v>0</v>
      </c>
      <c r="AW3" s="30">
        <f>AT3-AV3</f>
        <v>66</v>
      </c>
      <c r="AX3" s="29">
        <f t="shared" ref="AX3:AX36" si="3">COUNTIF(AL:AL,AR3)</f>
        <v>0</v>
      </c>
      <c r="AY3">
        <f>AY2+AX3</f>
        <v>0</v>
      </c>
      <c r="AZ3" s="30">
        <f t="shared" ref="AZ3:AZ36" si="4">AT3-AY3</f>
        <v>66</v>
      </c>
    </row>
    <row r="4" spans="1:52">
      <c r="A4" t="s">
        <v>143</v>
      </c>
      <c r="B4" t="s">
        <v>144</v>
      </c>
      <c r="C4" t="s">
        <v>91</v>
      </c>
      <c r="D4" t="s">
        <v>36</v>
      </c>
      <c r="E4" t="s">
        <v>4</v>
      </c>
      <c r="F4" t="s">
        <v>145</v>
      </c>
      <c r="G4" t="s">
        <v>145</v>
      </c>
      <c r="I4" t="s">
        <v>37</v>
      </c>
      <c r="J4" t="s">
        <v>47</v>
      </c>
      <c r="K4" t="s">
        <v>146</v>
      </c>
      <c r="L4" t="s">
        <v>66</v>
      </c>
      <c r="M4" s="5">
        <v>41184.635891203703</v>
      </c>
      <c r="N4" s="5">
        <v>40500.69</v>
      </c>
      <c r="O4" s="5">
        <v>41191.741296296299</v>
      </c>
      <c r="P4" t="s">
        <v>147</v>
      </c>
      <c r="Q4" t="s">
        <v>54</v>
      </c>
      <c r="S4" t="s">
        <v>56</v>
      </c>
      <c r="U4" t="s">
        <v>104</v>
      </c>
      <c r="W4" t="s">
        <v>60</v>
      </c>
      <c r="X4" t="s">
        <v>1234</v>
      </c>
      <c r="Z4" t="s">
        <v>49</v>
      </c>
      <c r="AA4" t="s">
        <v>56</v>
      </c>
      <c r="AB4" s="5">
        <v>40500.69</v>
      </c>
      <c r="AD4" t="s">
        <v>58</v>
      </c>
      <c r="AE4" t="s">
        <v>58</v>
      </c>
      <c r="AF4" t="s">
        <v>3257</v>
      </c>
      <c r="AG4" t="s">
        <v>3257</v>
      </c>
      <c r="AH4">
        <v>0</v>
      </c>
      <c r="AI4" t="s">
        <v>59</v>
      </c>
      <c r="AJ4" t="s">
        <v>1217</v>
      </c>
      <c r="AK4" s="112">
        <v>41759</v>
      </c>
      <c r="AL4">
        <f t="shared" si="0"/>
        <v>18</v>
      </c>
      <c r="AM4" s="82"/>
      <c r="AQ4" s="32">
        <v>41586</v>
      </c>
      <c r="AR4" s="10">
        <f t="shared" si="1"/>
        <v>45</v>
      </c>
      <c r="AS4" s="29">
        <f t="shared" si="2"/>
        <v>1</v>
      </c>
      <c r="AT4">
        <f t="shared" ref="AT4:AT36" si="5">AT3+AS4</f>
        <v>67</v>
      </c>
      <c r="AU4" s="29">
        <f t="shared" ref="AU4:AU36" si="6">COUNTIF(AH:AH,AR4)</f>
        <v>0</v>
      </c>
      <c r="AV4">
        <f t="shared" ref="AV4:AV36" si="7">AV3+AU4</f>
        <v>0</v>
      </c>
      <c r="AW4" s="30">
        <f>AT4-AV4</f>
        <v>67</v>
      </c>
      <c r="AX4" s="29">
        <f t="shared" si="3"/>
        <v>0</v>
      </c>
      <c r="AY4">
        <f t="shared" ref="AY4:AY36" si="8">AY3+AX4</f>
        <v>0</v>
      </c>
      <c r="AZ4" s="30">
        <f t="shared" si="4"/>
        <v>67</v>
      </c>
    </row>
    <row r="5" spans="1:52">
      <c r="A5" t="s">
        <v>187</v>
      </c>
      <c r="B5" t="s">
        <v>188</v>
      </c>
      <c r="C5" t="s">
        <v>71</v>
      </c>
      <c r="D5" t="s">
        <v>68</v>
      </c>
      <c r="E5" t="s">
        <v>4</v>
      </c>
      <c r="F5" t="s">
        <v>170</v>
      </c>
      <c r="G5" t="s">
        <v>189</v>
      </c>
      <c r="H5" t="s">
        <v>190</v>
      </c>
      <c r="I5" t="s">
        <v>37</v>
      </c>
      <c r="J5" t="s">
        <v>47</v>
      </c>
      <c r="L5" t="s">
        <v>57</v>
      </c>
      <c r="M5" s="5">
        <v>40627.479537037034</v>
      </c>
      <c r="N5" s="5">
        <v>40625.358958333331</v>
      </c>
      <c r="O5" s="5">
        <v>41095.319074074076</v>
      </c>
      <c r="P5" t="s">
        <v>133</v>
      </c>
      <c r="Q5" t="s">
        <v>54</v>
      </c>
      <c r="S5" t="s">
        <v>56</v>
      </c>
      <c r="T5" t="s">
        <v>62</v>
      </c>
      <c r="U5" t="s">
        <v>81</v>
      </c>
      <c r="W5" t="s">
        <v>57</v>
      </c>
      <c r="X5" t="s">
        <v>1117</v>
      </c>
      <c r="Y5">
        <v>11873</v>
      </c>
      <c r="Z5" t="s">
        <v>49</v>
      </c>
      <c r="AA5" t="s">
        <v>56</v>
      </c>
      <c r="AB5" s="5">
        <v>40625.358958333331</v>
      </c>
      <c r="AD5" t="s">
        <v>58</v>
      </c>
      <c r="AE5" t="s">
        <v>58</v>
      </c>
      <c r="AF5" t="s">
        <v>3257</v>
      </c>
      <c r="AG5" t="s">
        <v>3257</v>
      </c>
      <c r="AH5">
        <v>0</v>
      </c>
      <c r="AI5" t="s">
        <v>46</v>
      </c>
      <c r="AJ5" t="s">
        <v>56</v>
      </c>
      <c r="AK5" s="112">
        <v>41691</v>
      </c>
      <c r="AL5">
        <f t="shared" si="0"/>
        <v>8</v>
      </c>
      <c r="AM5" s="82"/>
      <c r="AQ5" s="32">
        <v>41593</v>
      </c>
      <c r="AR5" s="10">
        <f>WEEKNUM(AQ5)</f>
        <v>46</v>
      </c>
      <c r="AS5" s="29">
        <f t="shared" si="2"/>
        <v>3</v>
      </c>
      <c r="AT5">
        <f t="shared" si="5"/>
        <v>70</v>
      </c>
      <c r="AU5" s="29">
        <f t="shared" si="6"/>
        <v>0</v>
      </c>
      <c r="AV5">
        <f t="shared" si="7"/>
        <v>0</v>
      </c>
      <c r="AW5" s="30">
        <f t="shared" ref="AW5:AW36" si="9">AT5-AV5</f>
        <v>70</v>
      </c>
      <c r="AX5" s="29">
        <f t="shared" si="3"/>
        <v>0</v>
      </c>
      <c r="AY5">
        <f t="shared" si="8"/>
        <v>0</v>
      </c>
      <c r="AZ5" s="30">
        <f t="shared" si="4"/>
        <v>70</v>
      </c>
    </row>
    <row r="6" spans="1:52">
      <c r="A6" t="s">
        <v>193</v>
      </c>
      <c r="B6" t="s">
        <v>194</v>
      </c>
      <c r="C6" t="s">
        <v>91</v>
      </c>
      <c r="D6" t="s">
        <v>83</v>
      </c>
      <c r="E6" t="s">
        <v>4</v>
      </c>
      <c r="F6" t="s">
        <v>51</v>
      </c>
      <c r="I6" t="s">
        <v>37</v>
      </c>
      <c r="J6" t="s">
        <v>64</v>
      </c>
      <c r="K6">
        <v>645102810451221</v>
      </c>
      <c r="L6" t="s">
        <v>66</v>
      </c>
      <c r="M6" s="5">
        <v>41344.593171296299</v>
      </c>
      <c r="N6" s="5">
        <v>40637.956666666665</v>
      </c>
      <c r="O6" s="5">
        <v>41344.594444444447</v>
      </c>
      <c r="P6" t="s">
        <v>61</v>
      </c>
      <c r="Q6" t="s">
        <v>54</v>
      </c>
      <c r="S6" t="s">
        <v>56</v>
      </c>
      <c r="U6" t="s">
        <v>81</v>
      </c>
      <c r="W6" t="s">
        <v>98</v>
      </c>
      <c r="X6" t="s">
        <v>1234</v>
      </c>
      <c r="Z6" t="s">
        <v>49</v>
      </c>
      <c r="AA6" t="s">
        <v>56</v>
      </c>
      <c r="AB6" s="5">
        <v>40637.956666666665</v>
      </c>
      <c r="AD6" t="s">
        <v>58</v>
      </c>
      <c r="AE6" t="s">
        <v>58</v>
      </c>
      <c r="AF6" t="s">
        <v>3257</v>
      </c>
      <c r="AG6" t="s">
        <v>3257</v>
      </c>
      <c r="AH6">
        <v>0</v>
      </c>
      <c r="AI6" t="s">
        <v>59</v>
      </c>
      <c r="AJ6" t="s">
        <v>1217</v>
      </c>
      <c r="AK6" s="112">
        <v>41759</v>
      </c>
      <c r="AL6">
        <f t="shared" si="0"/>
        <v>18</v>
      </c>
      <c r="AM6" s="82"/>
      <c r="AQ6" s="32">
        <v>41600</v>
      </c>
      <c r="AR6" s="10">
        <f t="shared" si="1"/>
        <v>47</v>
      </c>
      <c r="AS6" s="29">
        <f t="shared" si="2"/>
        <v>0</v>
      </c>
      <c r="AT6">
        <f t="shared" si="5"/>
        <v>70</v>
      </c>
      <c r="AU6" s="29">
        <f t="shared" si="6"/>
        <v>0</v>
      </c>
      <c r="AV6">
        <f t="shared" si="7"/>
        <v>0</v>
      </c>
      <c r="AW6" s="30">
        <f t="shared" si="9"/>
        <v>70</v>
      </c>
      <c r="AX6" s="29">
        <f t="shared" si="3"/>
        <v>0</v>
      </c>
      <c r="AY6">
        <f t="shared" si="8"/>
        <v>0</v>
      </c>
      <c r="AZ6" s="30">
        <f t="shared" si="4"/>
        <v>70</v>
      </c>
    </row>
    <row r="7" spans="1:52">
      <c r="A7" t="s">
        <v>196</v>
      </c>
      <c r="B7" t="s">
        <v>197</v>
      </c>
      <c r="C7" t="s">
        <v>71</v>
      </c>
      <c r="D7" t="s">
        <v>83</v>
      </c>
      <c r="E7" t="s">
        <v>4</v>
      </c>
      <c r="F7" t="s">
        <v>170</v>
      </c>
      <c r="H7" t="s">
        <v>46</v>
      </c>
      <c r="I7" t="s">
        <v>37</v>
      </c>
      <c r="J7" t="s">
        <v>47</v>
      </c>
      <c r="L7" t="s">
        <v>95</v>
      </c>
      <c r="M7" s="5">
        <v>41064.699456018519</v>
      </c>
      <c r="N7" s="5">
        <v>40665.422268518516</v>
      </c>
      <c r="O7" s="5">
        <v>41249.655370370368</v>
      </c>
      <c r="P7" t="s">
        <v>133</v>
      </c>
      <c r="Q7" t="s">
        <v>54</v>
      </c>
      <c r="S7" t="s">
        <v>56</v>
      </c>
      <c r="T7" t="s">
        <v>87</v>
      </c>
      <c r="U7" t="s">
        <v>81</v>
      </c>
      <c r="W7" t="s">
        <v>57</v>
      </c>
      <c r="X7" t="s">
        <v>1117</v>
      </c>
      <c r="Y7">
        <v>11926</v>
      </c>
      <c r="Z7" t="s">
        <v>49</v>
      </c>
      <c r="AA7" t="s">
        <v>56</v>
      </c>
      <c r="AB7" s="5">
        <v>40665.422268518516</v>
      </c>
      <c r="AD7" t="s">
        <v>58</v>
      </c>
      <c r="AE7" t="s">
        <v>58</v>
      </c>
      <c r="AF7" t="s">
        <v>3257</v>
      </c>
      <c r="AG7" t="s">
        <v>3257</v>
      </c>
      <c r="AH7">
        <v>0</v>
      </c>
      <c r="AI7" t="s">
        <v>46</v>
      </c>
      <c r="AJ7" t="s">
        <v>56</v>
      </c>
      <c r="AK7" s="112">
        <v>41691</v>
      </c>
      <c r="AL7">
        <f t="shared" si="0"/>
        <v>8</v>
      </c>
      <c r="AM7" s="82"/>
      <c r="AQ7" s="32">
        <v>41607</v>
      </c>
      <c r="AR7" s="10">
        <f t="shared" si="1"/>
        <v>48</v>
      </c>
      <c r="AS7" s="29">
        <f t="shared" si="2"/>
        <v>1</v>
      </c>
      <c r="AT7">
        <f t="shared" si="5"/>
        <v>71</v>
      </c>
      <c r="AU7" s="29">
        <f t="shared" si="6"/>
        <v>0</v>
      </c>
      <c r="AV7">
        <f t="shared" si="7"/>
        <v>0</v>
      </c>
      <c r="AW7" s="30">
        <f t="shared" si="9"/>
        <v>71</v>
      </c>
      <c r="AX7" s="29">
        <f t="shared" si="3"/>
        <v>0</v>
      </c>
      <c r="AY7">
        <f t="shared" si="8"/>
        <v>0</v>
      </c>
      <c r="AZ7" s="30">
        <f t="shared" si="4"/>
        <v>71</v>
      </c>
    </row>
    <row r="8" spans="1:52">
      <c r="A8" t="s">
        <v>228</v>
      </c>
      <c r="B8" t="s">
        <v>229</v>
      </c>
      <c r="C8" t="s">
        <v>91</v>
      </c>
      <c r="D8" t="s">
        <v>83</v>
      </c>
      <c r="E8" t="s">
        <v>69</v>
      </c>
      <c r="F8" t="s">
        <v>51</v>
      </c>
      <c r="I8" t="s">
        <v>37</v>
      </c>
      <c r="J8" t="s">
        <v>47</v>
      </c>
      <c r="K8" t="s">
        <v>230</v>
      </c>
      <c r="L8" t="s">
        <v>98</v>
      </c>
      <c r="M8" s="5">
        <v>40700.607592592591</v>
      </c>
      <c r="N8" s="5">
        <v>40700.603518518517</v>
      </c>
      <c r="O8" s="5">
        <v>41537.461875000001</v>
      </c>
      <c r="P8" t="s">
        <v>173</v>
      </c>
      <c r="Q8" t="s">
        <v>54</v>
      </c>
      <c r="S8" t="s">
        <v>56</v>
      </c>
      <c r="U8" t="s">
        <v>104</v>
      </c>
      <c r="W8" t="s">
        <v>98</v>
      </c>
      <c r="X8" t="s">
        <v>1234</v>
      </c>
      <c r="Z8" t="s">
        <v>49</v>
      </c>
      <c r="AA8" t="s">
        <v>56</v>
      </c>
      <c r="AB8" s="5">
        <v>40700.603518518517</v>
      </c>
      <c r="AD8" t="s">
        <v>58</v>
      </c>
      <c r="AE8" t="s">
        <v>58</v>
      </c>
      <c r="AF8" t="s">
        <v>3257</v>
      </c>
      <c r="AG8" t="s">
        <v>3257</v>
      </c>
      <c r="AH8">
        <v>0</v>
      </c>
      <c r="AI8" t="s">
        <v>59</v>
      </c>
      <c r="AJ8" t="s">
        <v>1217</v>
      </c>
      <c r="AK8" s="112">
        <v>41759</v>
      </c>
      <c r="AL8">
        <f t="shared" si="0"/>
        <v>18</v>
      </c>
      <c r="AM8" s="82"/>
      <c r="AQ8" s="32">
        <v>41614</v>
      </c>
      <c r="AR8" s="10">
        <f t="shared" si="1"/>
        <v>49</v>
      </c>
      <c r="AS8" s="29">
        <f t="shared" si="2"/>
        <v>3</v>
      </c>
      <c r="AT8">
        <f t="shared" si="5"/>
        <v>74</v>
      </c>
      <c r="AU8" s="29">
        <f t="shared" si="6"/>
        <v>0</v>
      </c>
      <c r="AV8">
        <f t="shared" si="7"/>
        <v>0</v>
      </c>
      <c r="AW8" s="30">
        <f t="shared" si="9"/>
        <v>74</v>
      </c>
      <c r="AX8" s="29">
        <f t="shared" si="3"/>
        <v>0</v>
      </c>
      <c r="AY8">
        <f t="shared" si="8"/>
        <v>0</v>
      </c>
      <c r="AZ8" s="30">
        <f t="shared" si="4"/>
        <v>74</v>
      </c>
    </row>
    <row r="9" spans="1:52">
      <c r="A9" t="s">
        <v>238</v>
      </c>
      <c r="B9" t="s">
        <v>239</v>
      </c>
      <c r="C9" t="s">
        <v>71</v>
      </c>
      <c r="D9" t="s">
        <v>83</v>
      </c>
      <c r="E9" t="s">
        <v>4</v>
      </c>
      <c r="F9" t="s">
        <v>51</v>
      </c>
      <c r="G9" t="s">
        <v>180</v>
      </c>
      <c r="H9" t="s">
        <v>107</v>
      </c>
      <c r="I9" t="s">
        <v>37</v>
      </c>
      <c r="J9" t="s">
        <v>47</v>
      </c>
      <c r="K9">
        <v>1.0541268130614699E+27</v>
      </c>
      <c r="L9" t="s">
        <v>98</v>
      </c>
      <c r="M9" s="5">
        <v>40731.631319444445</v>
      </c>
      <c r="N9" s="5">
        <v>40731.628067129626</v>
      </c>
      <c r="O9" s="5">
        <v>41051.384606481479</v>
      </c>
      <c r="P9" t="s">
        <v>99</v>
      </c>
      <c r="Q9" t="s">
        <v>54</v>
      </c>
      <c r="S9" t="s">
        <v>56</v>
      </c>
      <c r="T9" t="s">
        <v>62</v>
      </c>
      <c r="W9" t="s">
        <v>98</v>
      </c>
      <c r="X9" t="s">
        <v>1234</v>
      </c>
      <c r="Y9" t="s">
        <v>1234</v>
      </c>
      <c r="Z9" t="s">
        <v>49</v>
      </c>
      <c r="AA9" t="s">
        <v>56</v>
      </c>
      <c r="AB9" s="5">
        <v>40731.628067129626</v>
      </c>
      <c r="AD9" t="s">
        <v>58</v>
      </c>
      <c r="AE9" t="s">
        <v>58</v>
      </c>
      <c r="AF9" t="s">
        <v>3257</v>
      </c>
      <c r="AG9" t="s">
        <v>3257</v>
      </c>
      <c r="AH9">
        <v>0</v>
      </c>
      <c r="AI9" t="s">
        <v>59</v>
      </c>
      <c r="AJ9" t="s">
        <v>1217</v>
      </c>
      <c r="AK9" s="112">
        <v>41759</v>
      </c>
      <c r="AL9">
        <f t="shared" si="0"/>
        <v>18</v>
      </c>
      <c r="AM9" s="82"/>
      <c r="AQ9" s="32">
        <v>41621</v>
      </c>
      <c r="AR9" s="10">
        <f t="shared" si="1"/>
        <v>50</v>
      </c>
      <c r="AS9" s="29">
        <f t="shared" si="2"/>
        <v>3</v>
      </c>
      <c r="AT9">
        <f t="shared" si="5"/>
        <v>77</v>
      </c>
      <c r="AU9" s="29">
        <f t="shared" si="6"/>
        <v>0</v>
      </c>
      <c r="AV9">
        <f t="shared" si="7"/>
        <v>0</v>
      </c>
      <c r="AW9" s="30">
        <f t="shared" si="9"/>
        <v>77</v>
      </c>
      <c r="AX9" s="29">
        <f t="shared" si="3"/>
        <v>0</v>
      </c>
      <c r="AY9">
        <f t="shared" si="8"/>
        <v>0</v>
      </c>
      <c r="AZ9" s="30">
        <f t="shared" si="4"/>
        <v>77</v>
      </c>
    </row>
    <row r="10" spans="1:52">
      <c r="A10" t="s">
        <v>290</v>
      </c>
      <c r="B10" t="s">
        <v>291</v>
      </c>
      <c r="C10" t="s">
        <v>71</v>
      </c>
      <c r="D10" t="s">
        <v>50</v>
      </c>
      <c r="E10" t="s">
        <v>4</v>
      </c>
      <c r="F10" t="s">
        <v>292</v>
      </c>
      <c r="G10" t="s">
        <v>293</v>
      </c>
      <c r="H10" t="s">
        <v>292</v>
      </c>
      <c r="I10" t="s">
        <v>37</v>
      </c>
      <c r="J10" t="s">
        <v>64</v>
      </c>
      <c r="K10">
        <v>6.4512251473158598E+30</v>
      </c>
      <c r="L10" t="s">
        <v>98</v>
      </c>
      <c r="M10" s="5">
        <v>40816.725601851853</v>
      </c>
      <c r="N10" s="5">
        <v>40816.72283564815</v>
      </c>
      <c r="O10" s="5">
        <v>41549.606238425928</v>
      </c>
      <c r="P10" t="s">
        <v>53</v>
      </c>
      <c r="Q10" t="s">
        <v>54</v>
      </c>
      <c r="S10" t="s">
        <v>56</v>
      </c>
      <c r="T10" t="s">
        <v>62</v>
      </c>
      <c r="U10" t="s">
        <v>81</v>
      </c>
      <c r="W10" t="s">
        <v>98</v>
      </c>
      <c r="X10" t="s">
        <v>1234</v>
      </c>
      <c r="Y10" t="s">
        <v>1234</v>
      </c>
      <c r="Z10" t="s">
        <v>49</v>
      </c>
      <c r="AA10" t="s">
        <v>56</v>
      </c>
      <c r="AB10" s="5">
        <v>40816.72283564815</v>
      </c>
      <c r="AD10" t="s">
        <v>58</v>
      </c>
      <c r="AE10" t="s">
        <v>58</v>
      </c>
      <c r="AF10" t="s">
        <v>3257</v>
      </c>
      <c r="AG10" t="s">
        <v>3257</v>
      </c>
      <c r="AH10">
        <v>0</v>
      </c>
      <c r="AI10" t="s">
        <v>59</v>
      </c>
      <c r="AJ10" t="s">
        <v>1217</v>
      </c>
      <c r="AK10" s="112">
        <v>41759</v>
      </c>
      <c r="AL10">
        <f t="shared" si="0"/>
        <v>18</v>
      </c>
      <c r="AM10" s="82"/>
      <c r="AQ10" s="32">
        <v>41628</v>
      </c>
      <c r="AR10" s="10">
        <f t="shared" si="1"/>
        <v>51</v>
      </c>
      <c r="AS10" s="29">
        <f t="shared" si="2"/>
        <v>0</v>
      </c>
      <c r="AT10">
        <f t="shared" si="5"/>
        <v>77</v>
      </c>
      <c r="AU10" s="29">
        <f t="shared" si="6"/>
        <v>0</v>
      </c>
      <c r="AV10">
        <f t="shared" si="7"/>
        <v>0</v>
      </c>
      <c r="AW10" s="30">
        <f t="shared" si="9"/>
        <v>77</v>
      </c>
      <c r="AX10" s="29">
        <f t="shared" si="3"/>
        <v>0</v>
      </c>
      <c r="AY10">
        <f t="shared" si="8"/>
        <v>0</v>
      </c>
      <c r="AZ10" s="30">
        <f t="shared" si="4"/>
        <v>77</v>
      </c>
    </row>
    <row r="11" spans="1:52">
      <c r="A11" t="s">
        <v>296</v>
      </c>
      <c r="B11" t="s">
        <v>297</v>
      </c>
      <c r="C11" t="s">
        <v>91</v>
      </c>
      <c r="D11" t="s">
        <v>83</v>
      </c>
      <c r="E11" t="s">
        <v>69</v>
      </c>
      <c r="F11" t="s">
        <v>51</v>
      </c>
      <c r="I11" t="s">
        <v>37</v>
      </c>
      <c r="J11" t="s">
        <v>64</v>
      </c>
      <c r="K11" t="s">
        <v>298</v>
      </c>
      <c r="L11" t="s">
        <v>98</v>
      </c>
      <c r="M11" s="5">
        <v>40819.466307870367</v>
      </c>
      <c r="N11" s="5">
        <v>40819.436041666668</v>
      </c>
      <c r="O11" s="5">
        <v>41576.461354166669</v>
      </c>
      <c r="P11" t="s">
        <v>53</v>
      </c>
      <c r="Q11" t="s">
        <v>54</v>
      </c>
      <c r="S11" t="s">
        <v>56</v>
      </c>
      <c r="U11" t="s">
        <v>104</v>
      </c>
      <c r="W11" t="s">
        <v>237</v>
      </c>
      <c r="X11" t="s">
        <v>1234</v>
      </c>
      <c r="Z11" t="s">
        <v>192</v>
      </c>
      <c r="AA11" t="s">
        <v>56</v>
      </c>
      <c r="AB11" s="5">
        <v>40819.436041666668</v>
      </c>
      <c r="AD11" t="s">
        <v>58</v>
      </c>
      <c r="AE11" t="s">
        <v>58</v>
      </c>
      <c r="AF11" t="s">
        <v>3257</v>
      </c>
      <c r="AG11" t="s">
        <v>3257</v>
      </c>
      <c r="AH11">
        <v>0</v>
      </c>
      <c r="AI11" t="s">
        <v>59</v>
      </c>
      <c r="AJ11" t="s">
        <v>1217</v>
      </c>
      <c r="AK11" s="112">
        <v>41759</v>
      </c>
      <c r="AL11" s="13">
        <f t="shared" si="0"/>
        <v>18</v>
      </c>
      <c r="AM11" s="82"/>
      <c r="AQ11" s="32">
        <v>41635</v>
      </c>
      <c r="AR11" s="10">
        <f t="shared" si="1"/>
        <v>52</v>
      </c>
      <c r="AS11" s="29">
        <f t="shared" si="2"/>
        <v>0</v>
      </c>
      <c r="AT11">
        <f t="shared" si="5"/>
        <v>77</v>
      </c>
      <c r="AU11" s="29">
        <f t="shared" si="6"/>
        <v>0</v>
      </c>
      <c r="AV11">
        <f t="shared" si="7"/>
        <v>0</v>
      </c>
      <c r="AW11" s="30">
        <f t="shared" si="9"/>
        <v>77</v>
      </c>
      <c r="AX11" s="29">
        <f t="shared" si="3"/>
        <v>0</v>
      </c>
      <c r="AY11">
        <f t="shared" si="8"/>
        <v>0</v>
      </c>
      <c r="AZ11" s="30">
        <f t="shared" si="4"/>
        <v>77</v>
      </c>
    </row>
    <row r="12" spans="1:52">
      <c r="A12" t="s">
        <v>299</v>
      </c>
      <c r="B12" t="s">
        <v>959</v>
      </c>
      <c r="C12" t="s">
        <v>67</v>
      </c>
      <c r="D12" t="s">
        <v>36</v>
      </c>
      <c r="E12" t="s">
        <v>69</v>
      </c>
      <c r="F12" t="s">
        <v>51</v>
      </c>
      <c r="I12" t="s">
        <v>37</v>
      </c>
      <c r="J12" t="s">
        <v>64</v>
      </c>
      <c r="K12" t="s">
        <v>298</v>
      </c>
      <c r="L12" t="s">
        <v>98</v>
      </c>
      <c r="M12" s="5">
        <v>40819.465914351851</v>
      </c>
      <c r="N12" s="5">
        <v>40819.441828703704</v>
      </c>
      <c r="P12" t="s">
        <v>53</v>
      </c>
      <c r="S12" t="s">
        <v>56</v>
      </c>
      <c r="U12" t="s">
        <v>104</v>
      </c>
      <c r="W12" t="s">
        <v>237</v>
      </c>
      <c r="X12" t="s">
        <v>1234</v>
      </c>
      <c r="Z12" t="s">
        <v>192</v>
      </c>
      <c r="AA12" t="s">
        <v>56</v>
      </c>
      <c r="AB12" s="5">
        <v>40819.441828703704</v>
      </c>
      <c r="AD12" t="s">
        <v>58</v>
      </c>
      <c r="AE12" t="s">
        <v>58</v>
      </c>
      <c r="AF12" t="s">
        <v>3257</v>
      </c>
      <c r="AG12" t="s">
        <v>3257</v>
      </c>
      <c r="AH12">
        <v>0</v>
      </c>
      <c r="AI12" t="s">
        <v>59</v>
      </c>
      <c r="AJ12" t="s">
        <v>1217</v>
      </c>
      <c r="AK12" s="112">
        <v>41759</v>
      </c>
      <c r="AL12" s="13">
        <f t="shared" si="0"/>
        <v>18</v>
      </c>
      <c r="AM12" s="82"/>
      <c r="AQ12" s="32">
        <v>41642</v>
      </c>
      <c r="AR12" s="10">
        <f t="shared" si="1"/>
        <v>1</v>
      </c>
      <c r="AS12" s="29">
        <f t="shared" si="2"/>
        <v>0</v>
      </c>
      <c r="AT12">
        <f t="shared" si="5"/>
        <v>77</v>
      </c>
      <c r="AU12" s="29">
        <f t="shared" si="6"/>
        <v>0</v>
      </c>
      <c r="AV12">
        <f t="shared" si="7"/>
        <v>0</v>
      </c>
      <c r="AW12" s="30">
        <f t="shared" si="9"/>
        <v>77</v>
      </c>
      <c r="AX12" s="29">
        <f t="shared" si="3"/>
        <v>0</v>
      </c>
      <c r="AY12">
        <f t="shared" si="8"/>
        <v>0</v>
      </c>
      <c r="AZ12" s="30">
        <f t="shared" si="4"/>
        <v>77</v>
      </c>
    </row>
    <row r="13" spans="1:52">
      <c r="A13" t="s">
        <v>339</v>
      </c>
      <c r="B13" t="s">
        <v>1525</v>
      </c>
      <c r="C13" t="s">
        <v>71</v>
      </c>
      <c r="D13" t="s">
        <v>83</v>
      </c>
      <c r="E13" t="s">
        <v>4</v>
      </c>
      <c r="F13" t="s">
        <v>46</v>
      </c>
      <c r="I13" t="s">
        <v>37</v>
      </c>
      <c r="J13" t="s">
        <v>47</v>
      </c>
      <c r="L13" t="s">
        <v>95</v>
      </c>
      <c r="M13" s="5">
        <v>41199.661030092589</v>
      </c>
      <c r="N13" s="5">
        <v>40850.506851851853</v>
      </c>
      <c r="O13" s="5">
        <v>41173.481770833336</v>
      </c>
      <c r="P13" t="s">
        <v>173</v>
      </c>
      <c r="Q13" t="s">
        <v>54</v>
      </c>
      <c r="S13" t="s">
        <v>56</v>
      </c>
      <c r="T13" t="s">
        <v>165</v>
      </c>
      <c r="W13" t="s">
        <v>95</v>
      </c>
      <c r="X13" t="s">
        <v>1117</v>
      </c>
      <c r="Y13">
        <v>11913</v>
      </c>
      <c r="Z13" t="s">
        <v>42</v>
      </c>
      <c r="AA13" t="s">
        <v>56</v>
      </c>
      <c r="AB13" s="5">
        <v>40850.506851851853</v>
      </c>
      <c r="AD13" t="s">
        <v>58</v>
      </c>
      <c r="AE13" t="s">
        <v>58</v>
      </c>
      <c r="AF13" t="s">
        <v>3257</v>
      </c>
      <c r="AG13" t="s">
        <v>3257</v>
      </c>
      <c r="AH13">
        <v>0</v>
      </c>
      <c r="AI13" t="s">
        <v>46</v>
      </c>
      <c r="AJ13" t="s">
        <v>56</v>
      </c>
      <c r="AK13" s="112">
        <v>41688</v>
      </c>
      <c r="AL13">
        <f t="shared" si="0"/>
        <v>8</v>
      </c>
      <c r="AM13" s="82"/>
      <c r="AQ13" s="32">
        <v>41649</v>
      </c>
      <c r="AR13" s="10">
        <f t="shared" si="1"/>
        <v>2</v>
      </c>
      <c r="AS13" s="29">
        <f t="shared" si="2"/>
        <v>2</v>
      </c>
      <c r="AT13">
        <f t="shared" si="5"/>
        <v>79</v>
      </c>
      <c r="AU13" s="29">
        <f t="shared" si="6"/>
        <v>0</v>
      </c>
      <c r="AV13">
        <f t="shared" si="7"/>
        <v>0</v>
      </c>
      <c r="AW13" s="30">
        <f t="shared" si="9"/>
        <v>79</v>
      </c>
      <c r="AX13" s="29">
        <f t="shared" si="3"/>
        <v>0</v>
      </c>
      <c r="AY13">
        <f t="shared" si="8"/>
        <v>0</v>
      </c>
      <c r="AZ13" s="30">
        <f t="shared" si="4"/>
        <v>79</v>
      </c>
    </row>
    <row r="14" spans="1:52">
      <c r="A14" t="s">
        <v>349</v>
      </c>
      <c r="B14" t="s">
        <v>350</v>
      </c>
      <c r="C14" t="s">
        <v>1188</v>
      </c>
      <c r="D14" t="s">
        <v>50</v>
      </c>
      <c r="E14" t="s">
        <v>4</v>
      </c>
      <c r="F14" t="s">
        <v>46</v>
      </c>
      <c r="H14">
        <v>20111107</v>
      </c>
      <c r="I14" t="s">
        <v>37</v>
      </c>
      <c r="J14" t="s">
        <v>38</v>
      </c>
      <c r="K14" t="s">
        <v>351</v>
      </c>
      <c r="L14" t="s">
        <v>98</v>
      </c>
      <c r="M14" s="5">
        <v>40856.772418981483</v>
      </c>
      <c r="N14" s="5">
        <v>40856.769675925927</v>
      </c>
      <c r="O14" s="5">
        <v>41677.735972222225</v>
      </c>
      <c r="P14" t="s">
        <v>173</v>
      </c>
      <c r="Q14" t="s">
        <v>54</v>
      </c>
      <c r="R14" t="s">
        <v>55</v>
      </c>
      <c r="S14" t="s">
        <v>56</v>
      </c>
      <c r="T14" t="s">
        <v>62</v>
      </c>
      <c r="U14" t="s">
        <v>104</v>
      </c>
      <c r="W14" t="s">
        <v>98</v>
      </c>
      <c r="X14" t="s">
        <v>1117</v>
      </c>
      <c r="Y14">
        <v>11928</v>
      </c>
      <c r="Z14" t="s">
        <v>42</v>
      </c>
      <c r="AA14" t="s">
        <v>56</v>
      </c>
      <c r="AB14" s="5">
        <v>40856.769675925927</v>
      </c>
      <c r="AC14" s="5">
        <v>41677.735972222225</v>
      </c>
      <c r="AD14" t="s">
        <v>58</v>
      </c>
      <c r="AE14" t="s">
        <v>58</v>
      </c>
      <c r="AF14">
        <v>2014</v>
      </c>
      <c r="AG14">
        <v>2</v>
      </c>
      <c r="AH14">
        <v>6</v>
      </c>
      <c r="AI14" t="s">
        <v>46</v>
      </c>
      <c r="AJ14" t="s">
        <v>56</v>
      </c>
      <c r="AK14" s="112">
        <v>41688</v>
      </c>
      <c r="AL14">
        <f t="shared" si="0"/>
        <v>8</v>
      </c>
      <c r="AM14" s="82"/>
      <c r="AQ14" s="32">
        <v>41656</v>
      </c>
      <c r="AR14" s="10">
        <f t="shared" si="1"/>
        <v>3</v>
      </c>
      <c r="AS14" s="29">
        <f t="shared" si="2"/>
        <v>1</v>
      </c>
      <c r="AT14">
        <f t="shared" si="5"/>
        <v>80</v>
      </c>
      <c r="AU14" s="29">
        <f t="shared" si="6"/>
        <v>1</v>
      </c>
      <c r="AV14">
        <f t="shared" si="7"/>
        <v>1</v>
      </c>
      <c r="AW14" s="30">
        <f t="shared" si="9"/>
        <v>79</v>
      </c>
      <c r="AX14" s="29">
        <f t="shared" si="3"/>
        <v>2</v>
      </c>
      <c r="AY14">
        <f t="shared" si="8"/>
        <v>2</v>
      </c>
      <c r="AZ14" s="30">
        <f t="shared" si="4"/>
        <v>78</v>
      </c>
    </row>
    <row r="15" spans="1:52">
      <c r="A15" t="s">
        <v>352</v>
      </c>
      <c r="B15" t="s">
        <v>353</v>
      </c>
      <c r="C15" t="s">
        <v>71</v>
      </c>
      <c r="D15" t="s">
        <v>68</v>
      </c>
      <c r="E15" t="s">
        <v>4</v>
      </c>
      <c r="F15" t="s">
        <v>46</v>
      </c>
      <c r="I15" t="s">
        <v>37</v>
      </c>
      <c r="J15" t="s">
        <v>47</v>
      </c>
      <c r="K15">
        <v>1864</v>
      </c>
      <c r="L15" t="s">
        <v>98</v>
      </c>
      <c r="M15" s="5">
        <v>40856.785173611112</v>
      </c>
      <c r="N15" s="5">
        <v>40856.781446759262</v>
      </c>
      <c r="O15" s="5">
        <v>41108.335173611114</v>
      </c>
      <c r="P15" t="s">
        <v>99</v>
      </c>
      <c r="Q15" t="s">
        <v>326</v>
      </c>
      <c r="S15" t="s">
        <v>56</v>
      </c>
      <c r="T15" t="s">
        <v>62</v>
      </c>
      <c r="U15" t="s">
        <v>104</v>
      </c>
      <c r="W15" t="s">
        <v>98</v>
      </c>
      <c r="X15" t="s">
        <v>1117</v>
      </c>
      <c r="Y15">
        <v>11852</v>
      </c>
      <c r="Z15" t="s">
        <v>192</v>
      </c>
      <c r="AA15" t="s">
        <v>56</v>
      </c>
      <c r="AB15" s="5">
        <v>40856.781446759262</v>
      </c>
      <c r="AD15" t="s">
        <v>58</v>
      </c>
      <c r="AE15" t="s">
        <v>58</v>
      </c>
      <c r="AF15" t="s">
        <v>3257</v>
      </c>
      <c r="AG15" t="s">
        <v>3257</v>
      </c>
      <c r="AH15">
        <v>0</v>
      </c>
      <c r="AI15" t="s">
        <v>46</v>
      </c>
      <c r="AJ15" t="s">
        <v>56</v>
      </c>
      <c r="AK15" s="112">
        <v>41759</v>
      </c>
      <c r="AL15" s="13">
        <f t="shared" si="0"/>
        <v>18</v>
      </c>
      <c r="AM15" s="82"/>
      <c r="AQ15" s="32">
        <v>41663</v>
      </c>
      <c r="AR15" s="10">
        <f t="shared" si="1"/>
        <v>4</v>
      </c>
      <c r="AS15" s="29">
        <f t="shared" si="2"/>
        <v>0</v>
      </c>
      <c r="AT15">
        <f t="shared" si="5"/>
        <v>80</v>
      </c>
      <c r="AU15" s="29">
        <f t="shared" si="6"/>
        <v>0</v>
      </c>
      <c r="AV15">
        <f t="shared" si="7"/>
        <v>1</v>
      </c>
      <c r="AW15" s="30">
        <f t="shared" si="9"/>
        <v>79</v>
      </c>
      <c r="AX15" s="29">
        <f t="shared" si="3"/>
        <v>0</v>
      </c>
      <c r="AY15">
        <f t="shared" si="8"/>
        <v>2</v>
      </c>
      <c r="AZ15" s="30">
        <f t="shared" si="4"/>
        <v>78</v>
      </c>
    </row>
    <row r="16" spans="1:52">
      <c r="A16" t="s">
        <v>365</v>
      </c>
      <c r="B16" t="s">
        <v>366</v>
      </c>
      <c r="C16" t="s">
        <v>71</v>
      </c>
      <c r="D16" t="s">
        <v>68</v>
      </c>
      <c r="E16" t="s">
        <v>69</v>
      </c>
      <c r="F16" t="s">
        <v>367</v>
      </c>
      <c r="G16" t="s">
        <v>367</v>
      </c>
      <c r="H16" t="s">
        <v>368</v>
      </c>
      <c r="I16" t="s">
        <v>37</v>
      </c>
      <c r="J16" t="s">
        <v>47</v>
      </c>
      <c r="K16" t="s">
        <v>369</v>
      </c>
      <c r="L16" t="s">
        <v>57</v>
      </c>
      <c r="M16" s="5">
        <v>40868.386469907404</v>
      </c>
      <c r="N16" s="5">
        <v>40868.382939814815</v>
      </c>
      <c r="O16" s="5">
        <v>41164.621886574074</v>
      </c>
      <c r="P16" t="s">
        <v>53</v>
      </c>
      <c r="Q16" t="s">
        <v>54</v>
      </c>
      <c r="S16" t="s">
        <v>56</v>
      </c>
      <c r="T16" t="s">
        <v>62</v>
      </c>
      <c r="V16" t="s">
        <v>88</v>
      </c>
      <c r="W16" t="s">
        <v>57</v>
      </c>
      <c r="X16" t="s">
        <v>1238</v>
      </c>
      <c r="Y16" t="s">
        <v>1238</v>
      </c>
      <c r="Z16" t="s">
        <v>49</v>
      </c>
      <c r="AA16" t="s">
        <v>56</v>
      </c>
      <c r="AB16" s="5">
        <v>40868.382939814815</v>
      </c>
      <c r="AD16" t="s">
        <v>58</v>
      </c>
      <c r="AE16" t="s">
        <v>58</v>
      </c>
      <c r="AF16" t="s">
        <v>3257</v>
      </c>
      <c r="AG16" t="s">
        <v>3257</v>
      </c>
      <c r="AH16">
        <v>0</v>
      </c>
      <c r="AI16" t="s">
        <v>59</v>
      </c>
      <c r="AJ16" t="s">
        <v>1217</v>
      </c>
      <c r="AK16" s="112">
        <v>41759</v>
      </c>
      <c r="AL16">
        <f t="shared" si="0"/>
        <v>18</v>
      </c>
      <c r="AM16" s="82"/>
      <c r="AQ16" s="32">
        <v>41670</v>
      </c>
      <c r="AR16" s="10">
        <f t="shared" si="1"/>
        <v>5</v>
      </c>
      <c r="AS16" s="29">
        <f t="shared" si="2"/>
        <v>1</v>
      </c>
      <c r="AT16">
        <f t="shared" si="5"/>
        <v>81</v>
      </c>
      <c r="AU16" s="29">
        <f t="shared" si="6"/>
        <v>0</v>
      </c>
      <c r="AV16">
        <f t="shared" si="7"/>
        <v>1</v>
      </c>
      <c r="AW16" s="30">
        <f t="shared" si="9"/>
        <v>80</v>
      </c>
      <c r="AX16" s="29">
        <f t="shared" si="3"/>
        <v>8</v>
      </c>
      <c r="AY16">
        <f t="shared" si="8"/>
        <v>10</v>
      </c>
      <c r="AZ16" s="30">
        <f t="shared" si="4"/>
        <v>71</v>
      </c>
    </row>
    <row r="17" spans="1:52">
      <c r="A17" t="s">
        <v>389</v>
      </c>
      <c r="B17" t="s">
        <v>390</v>
      </c>
      <c r="C17" t="s">
        <v>71</v>
      </c>
      <c r="D17" t="s">
        <v>83</v>
      </c>
      <c r="E17" t="s">
        <v>4</v>
      </c>
      <c r="F17" t="s">
        <v>170</v>
      </c>
      <c r="I17" t="s">
        <v>37</v>
      </c>
      <c r="J17" t="s">
        <v>47</v>
      </c>
      <c r="L17" t="s">
        <v>95</v>
      </c>
      <c r="M17" s="5">
        <v>40931.691192129627</v>
      </c>
      <c r="N17" s="5">
        <v>40924.646192129629</v>
      </c>
      <c r="O17" s="5">
        <v>41169.481446759259</v>
      </c>
      <c r="P17" t="s">
        <v>133</v>
      </c>
      <c r="Q17" t="s">
        <v>54</v>
      </c>
      <c r="S17" t="s">
        <v>56</v>
      </c>
      <c r="T17" t="s">
        <v>62</v>
      </c>
      <c r="U17" t="s">
        <v>104</v>
      </c>
      <c r="W17" t="s">
        <v>95</v>
      </c>
      <c r="X17" t="s">
        <v>1117</v>
      </c>
      <c r="Y17" t="s">
        <v>234</v>
      </c>
      <c r="Z17" t="s">
        <v>49</v>
      </c>
      <c r="AA17" t="s">
        <v>56</v>
      </c>
      <c r="AB17" s="5">
        <v>40924.646192129629</v>
      </c>
      <c r="AD17" t="s">
        <v>58</v>
      </c>
      <c r="AE17" t="s">
        <v>58</v>
      </c>
      <c r="AF17" t="s">
        <v>3257</v>
      </c>
      <c r="AG17" t="s">
        <v>3257</v>
      </c>
      <c r="AH17">
        <v>0</v>
      </c>
      <c r="AI17" t="s">
        <v>46</v>
      </c>
      <c r="AJ17" t="s">
        <v>56</v>
      </c>
      <c r="AK17" s="112">
        <v>41691</v>
      </c>
      <c r="AL17">
        <f t="shared" si="0"/>
        <v>8</v>
      </c>
      <c r="AM17" s="82"/>
      <c r="AQ17" s="32">
        <v>41677</v>
      </c>
      <c r="AR17" s="10">
        <f t="shared" si="1"/>
        <v>6</v>
      </c>
      <c r="AS17" s="29">
        <f t="shared" si="2"/>
        <v>1</v>
      </c>
      <c r="AT17">
        <f t="shared" si="5"/>
        <v>82</v>
      </c>
      <c r="AU17" s="29">
        <f t="shared" si="6"/>
        <v>6</v>
      </c>
      <c r="AV17">
        <f t="shared" si="7"/>
        <v>7</v>
      </c>
      <c r="AW17" s="30">
        <f t="shared" si="9"/>
        <v>75</v>
      </c>
      <c r="AX17" s="29">
        <f t="shared" si="3"/>
        <v>0</v>
      </c>
      <c r="AY17">
        <f t="shared" si="8"/>
        <v>10</v>
      </c>
      <c r="AZ17" s="30">
        <f t="shared" si="4"/>
        <v>72</v>
      </c>
    </row>
    <row r="18" spans="1:52">
      <c r="A18" t="s">
        <v>391</v>
      </c>
      <c r="B18" t="s">
        <v>392</v>
      </c>
      <c r="C18" t="s">
        <v>71</v>
      </c>
      <c r="D18" t="s">
        <v>68</v>
      </c>
      <c r="E18" t="s">
        <v>69</v>
      </c>
      <c r="F18" t="s">
        <v>93</v>
      </c>
      <c r="G18" t="s">
        <v>93</v>
      </c>
      <c r="I18" t="s">
        <v>37</v>
      </c>
      <c r="J18" t="s">
        <v>47</v>
      </c>
      <c r="K18">
        <v>916</v>
      </c>
      <c r="L18" t="s">
        <v>57</v>
      </c>
      <c r="M18" s="5">
        <v>40931.693067129629</v>
      </c>
      <c r="N18" s="5">
        <v>40927.426724537036</v>
      </c>
      <c r="O18" s="5">
        <v>41537.518171296295</v>
      </c>
      <c r="P18" t="s">
        <v>73</v>
      </c>
      <c r="Q18" t="s">
        <v>132</v>
      </c>
      <c r="S18" t="s">
        <v>56</v>
      </c>
      <c r="T18" t="s">
        <v>62</v>
      </c>
      <c r="W18" t="s">
        <v>95</v>
      </c>
      <c r="X18" t="s">
        <v>1235</v>
      </c>
      <c r="Y18" t="s">
        <v>1235</v>
      </c>
      <c r="Z18" t="s">
        <v>63</v>
      </c>
      <c r="AA18" t="s">
        <v>56</v>
      </c>
      <c r="AB18" s="5">
        <v>40927.426724537036</v>
      </c>
      <c r="AD18" t="s">
        <v>58</v>
      </c>
      <c r="AE18" t="s">
        <v>58</v>
      </c>
      <c r="AF18" t="s">
        <v>3257</v>
      </c>
      <c r="AG18" t="s">
        <v>3257</v>
      </c>
      <c r="AH18">
        <v>0</v>
      </c>
      <c r="AI18" t="s">
        <v>59</v>
      </c>
      <c r="AJ18" t="s">
        <v>1217</v>
      </c>
      <c r="AK18" s="112">
        <v>41759</v>
      </c>
      <c r="AL18" s="13">
        <f t="shared" si="0"/>
        <v>18</v>
      </c>
      <c r="AM18" s="82"/>
      <c r="AQ18" s="32">
        <v>41684</v>
      </c>
      <c r="AR18" s="10">
        <f t="shared" si="1"/>
        <v>7</v>
      </c>
      <c r="AS18" s="29">
        <f t="shared" si="2"/>
        <v>0</v>
      </c>
      <c r="AT18">
        <f t="shared" si="5"/>
        <v>82</v>
      </c>
      <c r="AU18" s="29">
        <f t="shared" si="6"/>
        <v>0</v>
      </c>
      <c r="AV18">
        <f t="shared" si="7"/>
        <v>7</v>
      </c>
      <c r="AW18" s="30">
        <f t="shared" si="9"/>
        <v>75</v>
      </c>
      <c r="AX18" s="29">
        <f t="shared" si="3"/>
        <v>3</v>
      </c>
      <c r="AY18">
        <f t="shared" si="8"/>
        <v>13</v>
      </c>
      <c r="AZ18" s="30">
        <f t="shared" si="4"/>
        <v>69</v>
      </c>
    </row>
    <row r="19" spans="1:52">
      <c r="A19" t="s">
        <v>394</v>
      </c>
      <c r="B19" t="s">
        <v>395</v>
      </c>
      <c r="C19" t="s">
        <v>91</v>
      </c>
      <c r="D19" t="s">
        <v>83</v>
      </c>
      <c r="E19" t="s">
        <v>4</v>
      </c>
      <c r="F19" t="s">
        <v>51</v>
      </c>
      <c r="I19" t="s">
        <v>37</v>
      </c>
      <c r="J19" t="s">
        <v>64</v>
      </c>
      <c r="K19">
        <v>1.01217812225228E+19</v>
      </c>
      <c r="L19" t="s">
        <v>66</v>
      </c>
      <c r="M19" s="5">
        <v>41352.73159722222</v>
      </c>
      <c r="N19" s="5">
        <v>40932.668738425928</v>
      </c>
      <c r="O19" s="5">
        <v>41352.732835648145</v>
      </c>
      <c r="P19" t="s">
        <v>61</v>
      </c>
      <c r="Q19" t="s">
        <v>54</v>
      </c>
      <c r="S19" t="s">
        <v>56</v>
      </c>
      <c r="U19" t="s">
        <v>104</v>
      </c>
      <c r="W19" t="s">
        <v>60</v>
      </c>
      <c r="X19" t="s">
        <v>1234</v>
      </c>
      <c r="Z19" t="s">
        <v>49</v>
      </c>
      <c r="AA19" t="s">
        <v>56</v>
      </c>
      <c r="AB19" s="5">
        <v>40932.668738425928</v>
      </c>
      <c r="AD19" t="s">
        <v>58</v>
      </c>
      <c r="AE19" t="s">
        <v>58</v>
      </c>
      <c r="AF19" t="s">
        <v>3257</v>
      </c>
      <c r="AG19" t="s">
        <v>3257</v>
      </c>
      <c r="AH19">
        <v>0</v>
      </c>
      <c r="AI19" t="s">
        <v>59</v>
      </c>
      <c r="AJ19" t="s">
        <v>1217</v>
      </c>
      <c r="AK19" s="112">
        <v>41759</v>
      </c>
      <c r="AL19">
        <f t="shared" si="0"/>
        <v>18</v>
      </c>
      <c r="AM19" s="82"/>
      <c r="AQ19" s="32">
        <v>41691</v>
      </c>
      <c r="AR19" s="10">
        <f t="shared" si="1"/>
        <v>8</v>
      </c>
      <c r="AS19" s="29">
        <f t="shared" si="2"/>
        <v>0</v>
      </c>
      <c r="AT19">
        <f t="shared" si="5"/>
        <v>82</v>
      </c>
      <c r="AU19" s="29">
        <f t="shared" si="6"/>
        <v>0</v>
      </c>
      <c r="AV19">
        <f t="shared" si="7"/>
        <v>7</v>
      </c>
      <c r="AW19" s="30">
        <f t="shared" si="9"/>
        <v>75</v>
      </c>
      <c r="AX19" s="29">
        <f t="shared" si="3"/>
        <v>10</v>
      </c>
      <c r="AY19">
        <f t="shared" si="8"/>
        <v>23</v>
      </c>
      <c r="AZ19" s="30">
        <f t="shared" si="4"/>
        <v>59</v>
      </c>
    </row>
    <row r="20" spans="1:52">
      <c r="A20" t="s">
        <v>396</v>
      </c>
      <c r="B20" t="s">
        <v>397</v>
      </c>
      <c r="C20" t="s">
        <v>91</v>
      </c>
      <c r="D20" t="s">
        <v>83</v>
      </c>
      <c r="E20" t="s">
        <v>4</v>
      </c>
      <c r="F20" t="s">
        <v>51</v>
      </c>
      <c r="I20" t="s">
        <v>37</v>
      </c>
      <c r="J20" t="s">
        <v>47</v>
      </c>
      <c r="K20">
        <v>9.7210331284178096E+33</v>
      </c>
      <c r="L20" t="s">
        <v>66</v>
      </c>
      <c r="M20" s="5">
        <v>41312.589699074073</v>
      </c>
      <c r="N20" s="5">
        <v>40932.710578703707</v>
      </c>
      <c r="O20" s="5">
        <v>41353.551620370374</v>
      </c>
      <c r="P20" t="s">
        <v>61</v>
      </c>
      <c r="Q20" t="s">
        <v>54</v>
      </c>
      <c r="S20" t="s">
        <v>56</v>
      </c>
      <c r="U20" t="s">
        <v>104</v>
      </c>
      <c r="W20" t="s">
        <v>60</v>
      </c>
      <c r="X20" t="s">
        <v>1234</v>
      </c>
      <c r="Z20" t="s">
        <v>49</v>
      </c>
      <c r="AA20" t="s">
        <v>56</v>
      </c>
      <c r="AB20" s="5">
        <v>40932.710578703707</v>
      </c>
      <c r="AD20" t="s">
        <v>58</v>
      </c>
      <c r="AE20" t="s">
        <v>58</v>
      </c>
      <c r="AF20" t="s">
        <v>3257</v>
      </c>
      <c r="AG20" t="s">
        <v>3257</v>
      </c>
      <c r="AH20">
        <v>0</v>
      </c>
      <c r="AI20" t="s">
        <v>59</v>
      </c>
      <c r="AJ20" t="s">
        <v>1217</v>
      </c>
      <c r="AK20" s="112">
        <v>41759</v>
      </c>
      <c r="AL20">
        <f t="shared" si="0"/>
        <v>18</v>
      </c>
      <c r="AM20" s="82"/>
      <c r="AQ20" s="32">
        <v>41698</v>
      </c>
      <c r="AR20" s="10">
        <f t="shared" si="1"/>
        <v>9</v>
      </c>
      <c r="AS20" s="29">
        <f t="shared" si="2"/>
        <v>0</v>
      </c>
      <c r="AT20">
        <f t="shared" si="5"/>
        <v>82</v>
      </c>
      <c r="AU20" s="29">
        <f t="shared" si="6"/>
        <v>0</v>
      </c>
      <c r="AV20">
        <f t="shared" si="7"/>
        <v>7</v>
      </c>
      <c r="AW20" s="30">
        <f t="shared" si="9"/>
        <v>75</v>
      </c>
      <c r="AX20" s="29">
        <f t="shared" si="3"/>
        <v>1</v>
      </c>
      <c r="AY20">
        <f t="shared" si="8"/>
        <v>24</v>
      </c>
      <c r="AZ20" s="30">
        <f t="shared" si="4"/>
        <v>58</v>
      </c>
    </row>
    <row r="21" spans="1:52">
      <c r="A21" t="s">
        <v>398</v>
      </c>
      <c r="B21" t="s">
        <v>1239</v>
      </c>
      <c r="C21" t="s">
        <v>91</v>
      </c>
      <c r="D21" t="s">
        <v>83</v>
      </c>
      <c r="E21" t="s">
        <v>4</v>
      </c>
      <c r="F21" t="s">
        <v>51</v>
      </c>
      <c r="I21" t="s">
        <v>37</v>
      </c>
      <c r="J21" t="s">
        <v>47</v>
      </c>
      <c r="K21">
        <v>7.1697510351049099E+37</v>
      </c>
      <c r="L21" t="s">
        <v>66</v>
      </c>
      <c r="M21" s="5">
        <v>41177.6721412037</v>
      </c>
      <c r="N21" s="5">
        <v>40932.714999999997</v>
      </c>
      <c r="O21" s="5">
        <v>41184.604502314818</v>
      </c>
      <c r="P21" t="s">
        <v>147</v>
      </c>
      <c r="Q21" t="s">
        <v>54</v>
      </c>
      <c r="S21" t="s">
        <v>56</v>
      </c>
      <c r="U21" t="s">
        <v>104</v>
      </c>
      <c r="W21" t="s">
        <v>60</v>
      </c>
      <c r="X21" t="s">
        <v>1234</v>
      </c>
      <c r="Z21" t="s">
        <v>49</v>
      </c>
      <c r="AA21" t="s">
        <v>56</v>
      </c>
      <c r="AB21" s="5">
        <v>40932.714999999997</v>
      </c>
      <c r="AD21" t="s">
        <v>58</v>
      </c>
      <c r="AE21" t="s">
        <v>58</v>
      </c>
      <c r="AF21" t="s">
        <v>3257</v>
      </c>
      <c r="AG21" t="s">
        <v>3257</v>
      </c>
      <c r="AH21">
        <v>0</v>
      </c>
      <c r="AI21" t="s">
        <v>59</v>
      </c>
      <c r="AJ21" t="s">
        <v>1217</v>
      </c>
      <c r="AK21" s="112">
        <v>41759</v>
      </c>
      <c r="AL21">
        <f t="shared" si="0"/>
        <v>18</v>
      </c>
      <c r="AM21" s="82"/>
      <c r="AQ21" s="32">
        <v>41705</v>
      </c>
      <c r="AR21" s="10">
        <f t="shared" si="1"/>
        <v>10</v>
      </c>
      <c r="AS21" s="29">
        <f t="shared" si="2"/>
        <v>0</v>
      </c>
      <c r="AT21">
        <f t="shared" si="5"/>
        <v>82</v>
      </c>
      <c r="AU21" s="29">
        <f t="shared" si="6"/>
        <v>0</v>
      </c>
      <c r="AV21">
        <f t="shared" si="7"/>
        <v>7</v>
      </c>
      <c r="AW21" s="30">
        <f t="shared" si="9"/>
        <v>75</v>
      </c>
      <c r="AX21" s="29">
        <f t="shared" si="3"/>
        <v>15</v>
      </c>
      <c r="AY21">
        <f t="shared" si="8"/>
        <v>39</v>
      </c>
      <c r="AZ21" s="30">
        <f t="shared" si="4"/>
        <v>43</v>
      </c>
    </row>
    <row r="22" spans="1:52">
      <c r="A22" t="s">
        <v>403</v>
      </c>
      <c r="B22" t="s">
        <v>404</v>
      </c>
      <c r="C22" t="s">
        <v>91</v>
      </c>
      <c r="D22" t="s">
        <v>83</v>
      </c>
      <c r="E22" t="s">
        <v>69</v>
      </c>
      <c r="F22" t="s">
        <v>405</v>
      </c>
      <c r="H22" t="s">
        <v>921</v>
      </c>
      <c r="I22" t="s">
        <v>37</v>
      </c>
      <c r="J22" t="s">
        <v>47</v>
      </c>
      <c r="K22" t="s">
        <v>406</v>
      </c>
      <c r="L22" t="s">
        <v>57</v>
      </c>
      <c r="M22" s="5">
        <v>40942.384826388887</v>
      </c>
      <c r="N22" s="5">
        <v>40939.462013888886</v>
      </c>
      <c r="O22" s="5">
        <v>41582.331550925926</v>
      </c>
      <c r="P22" t="s">
        <v>61</v>
      </c>
      <c r="Q22" t="s">
        <v>54</v>
      </c>
      <c r="S22" t="s">
        <v>118</v>
      </c>
      <c r="U22" t="s">
        <v>104</v>
      </c>
      <c r="W22" t="s">
        <v>57</v>
      </c>
      <c r="X22" t="s">
        <v>1235</v>
      </c>
      <c r="Z22" t="s">
        <v>49</v>
      </c>
      <c r="AA22" t="s">
        <v>56</v>
      </c>
      <c r="AB22" s="5">
        <v>40939.462013888886</v>
      </c>
      <c r="AD22" t="s">
        <v>58</v>
      </c>
      <c r="AE22" t="s">
        <v>58</v>
      </c>
      <c r="AF22" t="s">
        <v>3257</v>
      </c>
      <c r="AG22" t="s">
        <v>3257</v>
      </c>
      <c r="AH22">
        <v>0</v>
      </c>
      <c r="AI22" t="s">
        <v>59</v>
      </c>
      <c r="AJ22" t="s">
        <v>1217</v>
      </c>
      <c r="AK22" s="112">
        <v>41759</v>
      </c>
      <c r="AL22">
        <f t="shared" si="0"/>
        <v>18</v>
      </c>
      <c r="AM22" s="82"/>
      <c r="AQ22" s="32">
        <v>41712</v>
      </c>
      <c r="AR22" s="10">
        <f t="shared" si="1"/>
        <v>11</v>
      </c>
      <c r="AS22" s="29">
        <f t="shared" si="2"/>
        <v>0</v>
      </c>
      <c r="AT22">
        <f t="shared" si="5"/>
        <v>82</v>
      </c>
      <c r="AU22" s="29">
        <f t="shared" si="6"/>
        <v>0</v>
      </c>
      <c r="AV22">
        <f t="shared" si="7"/>
        <v>7</v>
      </c>
      <c r="AW22" s="30">
        <f t="shared" si="9"/>
        <v>75</v>
      </c>
      <c r="AX22" s="29">
        <f t="shared" si="3"/>
        <v>4</v>
      </c>
      <c r="AY22">
        <f t="shared" si="8"/>
        <v>43</v>
      </c>
      <c r="AZ22" s="30">
        <f t="shared" si="4"/>
        <v>39</v>
      </c>
    </row>
    <row r="23" spans="1:52">
      <c r="A23" t="s">
        <v>429</v>
      </c>
      <c r="B23" t="s">
        <v>430</v>
      </c>
      <c r="C23" t="s">
        <v>91</v>
      </c>
      <c r="D23" t="s">
        <v>83</v>
      </c>
      <c r="E23" t="s">
        <v>4</v>
      </c>
      <c r="F23" t="s">
        <v>431</v>
      </c>
      <c r="G23" t="s">
        <v>431</v>
      </c>
      <c r="I23" t="s">
        <v>37</v>
      </c>
      <c r="J23" t="s">
        <v>64</v>
      </c>
      <c r="K23">
        <v>1.01210291047104E+35</v>
      </c>
      <c r="L23" t="s">
        <v>66</v>
      </c>
      <c r="M23" s="5">
        <v>41312.410243055558</v>
      </c>
      <c r="N23" s="5">
        <v>40966.79482638889</v>
      </c>
      <c r="O23" s="5">
        <v>41312.411840277775</v>
      </c>
      <c r="P23" t="s">
        <v>99</v>
      </c>
      <c r="Q23" t="s">
        <v>326</v>
      </c>
      <c r="S23" t="s">
        <v>56</v>
      </c>
      <c r="U23" t="s">
        <v>104</v>
      </c>
      <c r="W23" t="s">
        <v>98</v>
      </c>
      <c r="X23" t="s">
        <v>1234</v>
      </c>
      <c r="Z23" t="s">
        <v>63</v>
      </c>
      <c r="AA23" t="s">
        <v>56</v>
      </c>
      <c r="AB23" s="5">
        <v>40966.79482638889</v>
      </c>
      <c r="AD23" t="s">
        <v>58</v>
      </c>
      <c r="AE23" t="s">
        <v>58</v>
      </c>
      <c r="AF23" t="s">
        <v>3257</v>
      </c>
      <c r="AG23" t="s">
        <v>3257</v>
      </c>
      <c r="AH23">
        <v>0</v>
      </c>
      <c r="AI23" t="s">
        <v>59</v>
      </c>
      <c r="AJ23" t="s">
        <v>1217</v>
      </c>
      <c r="AK23" s="112">
        <v>41759</v>
      </c>
      <c r="AL23" s="13">
        <f t="shared" si="0"/>
        <v>18</v>
      </c>
      <c r="AM23" s="82"/>
      <c r="AQ23" s="32">
        <v>41719</v>
      </c>
      <c r="AR23" s="10">
        <f t="shared" si="1"/>
        <v>12</v>
      </c>
      <c r="AS23" s="29">
        <f t="shared" si="2"/>
        <v>0</v>
      </c>
      <c r="AT23">
        <f t="shared" si="5"/>
        <v>82</v>
      </c>
      <c r="AU23" s="29">
        <f t="shared" si="6"/>
        <v>0</v>
      </c>
      <c r="AV23">
        <f t="shared" si="7"/>
        <v>7</v>
      </c>
      <c r="AW23" s="30">
        <f t="shared" si="9"/>
        <v>75</v>
      </c>
      <c r="AX23" s="29">
        <f t="shared" si="3"/>
        <v>2</v>
      </c>
      <c r="AY23">
        <f t="shared" si="8"/>
        <v>45</v>
      </c>
      <c r="AZ23" s="30">
        <f t="shared" si="4"/>
        <v>37</v>
      </c>
    </row>
    <row r="24" spans="1:52">
      <c r="A24" t="s">
        <v>443</v>
      </c>
      <c r="B24" t="s">
        <v>444</v>
      </c>
      <c r="C24" t="s">
        <v>71</v>
      </c>
      <c r="D24" t="s">
        <v>83</v>
      </c>
      <c r="E24" t="s">
        <v>4</v>
      </c>
      <c r="F24" t="s">
        <v>46</v>
      </c>
      <c r="H24" t="s">
        <v>445</v>
      </c>
      <c r="I24" t="s">
        <v>37</v>
      </c>
      <c r="J24" t="s">
        <v>47</v>
      </c>
      <c r="K24">
        <v>2.1382154233123402E+19</v>
      </c>
      <c r="L24" t="s">
        <v>98</v>
      </c>
      <c r="M24" s="5">
        <v>41019.60527777778</v>
      </c>
      <c r="N24" s="5">
        <v>40987.5471875</v>
      </c>
      <c r="O24" s="5">
        <v>41226.477303240739</v>
      </c>
      <c r="P24" t="s">
        <v>127</v>
      </c>
      <c r="Q24" t="s">
        <v>54</v>
      </c>
      <c r="S24" t="s">
        <v>109</v>
      </c>
      <c r="T24" t="s">
        <v>62</v>
      </c>
      <c r="U24" t="s">
        <v>104</v>
      </c>
      <c r="W24" t="s">
        <v>57</v>
      </c>
      <c r="X24" t="s">
        <v>1117</v>
      </c>
      <c r="Y24">
        <v>11926</v>
      </c>
      <c r="Z24" t="s">
        <v>49</v>
      </c>
      <c r="AA24" t="s">
        <v>56</v>
      </c>
      <c r="AB24" s="5">
        <v>40987.5471875</v>
      </c>
      <c r="AD24" t="s">
        <v>58</v>
      </c>
      <c r="AE24" t="s">
        <v>58</v>
      </c>
      <c r="AF24" t="s">
        <v>3257</v>
      </c>
      <c r="AG24" t="s">
        <v>3257</v>
      </c>
      <c r="AH24">
        <v>0</v>
      </c>
      <c r="AI24" t="s">
        <v>46</v>
      </c>
      <c r="AJ24" t="s">
        <v>56</v>
      </c>
      <c r="AK24" s="112">
        <v>41691</v>
      </c>
      <c r="AL24">
        <f t="shared" si="0"/>
        <v>8</v>
      </c>
      <c r="AM24" s="82"/>
      <c r="AQ24" s="32">
        <v>41726</v>
      </c>
      <c r="AR24" s="10">
        <f t="shared" si="1"/>
        <v>13</v>
      </c>
      <c r="AS24" s="29">
        <f t="shared" si="2"/>
        <v>0</v>
      </c>
      <c r="AT24">
        <f t="shared" si="5"/>
        <v>82</v>
      </c>
      <c r="AU24" s="29">
        <f t="shared" si="6"/>
        <v>0</v>
      </c>
      <c r="AV24">
        <f t="shared" si="7"/>
        <v>7</v>
      </c>
      <c r="AW24" s="30">
        <f t="shared" si="9"/>
        <v>75</v>
      </c>
      <c r="AX24" s="29">
        <f t="shared" si="3"/>
        <v>3</v>
      </c>
      <c r="AY24">
        <f t="shared" si="8"/>
        <v>48</v>
      </c>
      <c r="AZ24" s="30">
        <f t="shared" si="4"/>
        <v>34</v>
      </c>
    </row>
    <row r="25" spans="1:52">
      <c r="A25" t="s">
        <v>451</v>
      </c>
      <c r="B25" t="s">
        <v>452</v>
      </c>
      <c r="C25" t="s">
        <v>91</v>
      </c>
      <c r="D25" t="s">
        <v>83</v>
      </c>
      <c r="E25" t="s">
        <v>4</v>
      </c>
      <c r="F25" t="s">
        <v>51</v>
      </c>
      <c r="I25" t="s">
        <v>37</v>
      </c>
      <c r="J25" t="s">
        <v>64</v>
      </c>
      <c r="K25">
        <v>13541817</v>
      </c>
      <c r="L25" t="s">
        <v>66</v>
      </c>
      <c r="M25" s="5">
        <v>41337.683217592596</v>
      </c>
      <c r="N25" s="5">
        <v>40994.752245370371</v>
      </c>
      <c r="O25" s="5">
        <v>41339.69798611111</v>
      </c>
      <c r="P25" t="s">
        <v>61</v>
      </c>
      <c r="Q25" t="s">
        <v>54</v>
      </c>
      <c r="S25" t="s">
        <v>56</v>
      </c>
      <c r="U25" t="s">
        <v>104</v>
      </c>
      <c r="W25" t="s">
        <v>98</v>
      </c>
      <c r="X25" t="s">
        <v>1234</v>
      </c>
      <c r="Z25" t="s">
        <v>63</v>
      </c>
      <c r="AA25" t="s">
        <v>56</v>
      </c>
      <c r="AB25" s="5">
        <v>40994.752245370371</v>
      </c>
      <c r="AD25" t="s">
        <v>58</v>
      </c>
      <c r="AE25" t="s">
        <v>58</v>
      </c>
      <c r="AF25" t="s">
        <v>3257</v>
      </c>
      <c r="AG25" t="s">
        <v>3257</v>
      </c>
      <c r="AH25">
        <v>0</v>
      </c>
      <c r="AI25" t="s">
        <v>59</v>
      </c>
      <c r="AJ25" t="s">
        <v>1217</v>
      </c>
      <c r="AK25" s="112">
        <v>41759</v>
      </c>
      <c r="AL25" s="13">
        <f t="shared" si="0"/>
        <v>18</v>
      </c>
      <c r="AM25" s="82"/>
      <c r="AQ25" s="32">
        <v>41733</v>
      </c>
      <c r="AR25" s="10">
        <f t="shared" si="1"/>
        <v>14</v>
      </c>
      <c r="AS25" s="29">
        <f t="shared" si="2"/>
        <v>0</v>
      </c>
      <c r="AT25">
        <f t="shared" si="5"/>
        <v>82</v>
      </c>
      <c r="AU25" s="29">
        <f t="shared" si="6"/>
        <v>0</v>
      </c>
      <c r="AV25">
        <f t="shared" si="7"/>
        <v>7</v>
      </c>
      <c r="AW25" s="30">
        <f t="shared" si="9"/>
        <v>75</v>
      </c>
      <c r="AX25" s="29">
        <f t="shared" si="3"/>
        <v>0</v>
      </c>
      <c r="AY25">
        <f t="shared" si="8"/>
        <v>48</v>
      </c>
      <c r="AZ25" s="30">
        <f t="shared" si="4"/>
        <v>34</v>
      </c>
    </row>
    <row r="26" spans="1:52">
      <c r="A26" t="s">
        <v>453</v>
      </c>
      <c r="B26" t="s">
        <v>454</v>
      </c>
      <c r="C26" t="s">
        <v>91</v>
      </c>
      <c r="D26" t="s">
        <v>83</v>
      </c>
      <c r="E26" t="s">
        <v>4</v>
      </c>
      <c r="F26" t="s">
        <v>51</v>
      </c>
      <c r="I26" t="s">
        <v>37</v>
      </c>
      <c r="J26" t="s">
        <v>64</v>
      </c>
      <c r="K26">
        <v>12401323</v>
      </c>
      <c r="L26" t="s">
        <v>66</v>
      </c>
      <c r="M26" s="5">
        <v>41334.757847222223</v>
      </c>
      <c r="N26" s="5">
        <v>40996.572743055556</v>
      </c>
      <c r="O26" s="5">
        <v>41334.758043981485</v>
      </c>
      <c r="P26" t="s">
        <v>147</v>
      </c>
      <c r="Q26" t="s">
        <v>54</v>
      </c>
      <c r="S26" t="s">
        <v>56</v>
      </c>
      <c r="U26" t="s">
        <v>104</v>
      </c>
      <c r="W26" t="s">
        <v>98</v>
      </c>
      <c r="X26" t="s">
        <v>1234</v>
      </c>
      <c r="Z26" t="s">
        <v>63</v>
      </c>
      <c r="AA26" t="s">
        <v>56</v>
      </c>
      <c r="AB26" s="5">
        <v>40996.572743055556</v>
      </c>
      <c r="AD26" t="s">
        <v>58</v>
      </c>
      <c r="AE26" t="s">
        <v>58</v>
      </c>
      <c r="AF26" t="s">
        <v>3257</v>
      </c>
      <c r="AG26" t="s">
        <v>3257</v>
      </c>
      <c r="AH26">
        <v>0</v>
      </c>
      <c r="AI26" t="s">
        <v>59</v>
      </c>
      <c r="AJ26" t="s">
        <v>1217</v>
      </c>
      <c r="AK26" s="112">
        <v>41759</v>
      </c>
      <c r="AL26" s="13">
        <f t="shared" si="0"/>
        <v>18</v>
      </c>
      <c r="AM26" s="82"/>
      <c r="AQ26" s="32">
        <v>41740</v>
      </c>
      <c r="AR26" s="10">
        <f t="shared" si="1"/>
        <v>15</v>
      </c>
      <c r="AS26" s="29">
        <f t="shared" si="2"/>
        <v>0</v>
      </c>
      <c r="AT26">
        <f t="shared" si="5"/>
        <v>82</v>
      </c>
      <c r="AU26" s="29">
        <f t="shared" si="6"/>
        <v>0</v>
      </c>
      <c r="AV26">
        <f t="shared" si="7"/>
        <v>7</v>
      </c>
      <c r="AW26" s="30">
        <f t="shared" si="9"/>
        <v>75</v>
      </c>
      <c r="AX26" s="29">
        <f t="shared" si="3"/>
        <v>0</v>
      </c>
      <c r="AY26">
        <f t="shared" si="8"/>
        <v>48</v>
      </c>
      <c r="AZ26" s="30">
        <f t="shared" si="4"/>
        <v>34</v>
      </c>
    </row>
    <row r="27" spans="1:52">
      <c r="A27" t="s">
        <v>491</v>
      </c>
      <c r="B27" t="s">
        <v>492</v>
      </c>
      <c r="C27" t="s">
        <v>71</v>
      </c>
      <c r="D27" t="s">
        <v>68</v>
      </c>
      <c r="E27" t="s">
        <v>4</v>
      </c>
      <c r="F27" t="s">
        <v>46</v>
      </c>
      <c r="I27" t="s">
        <v>37</v>
      </c>
      <c r="J27" t="s">
        <v>38</v>
      </c>
      <c r="K27">
        <v>147321542348</v>
      </c>
      <c r="L27" t="s">
        <v>98</v>
      </c>
      <c r="M27" s="5">
        <v>41033.388229166667</v>
      </c>
      <c r="N27" s="5">
        <v>41032.978194444448</v>
      </c>
      <c r="O27" s="5">
        <v>41124.306319444448</v>
      </c>
      <c r="P27" t="s">
        <v>133</v>
      </c>
      <c r="Q27" t="s">
        <v>54</v>
      </c>
      <c r="S27" t="s">
        <v>56</v>
      </c>
      <c r="T27" t="s">
        <v>62</v>
      </c>
      <c r="U27" t="s">
        <v>461</v>
      </c>
      <c r="W27" t="s">
        <v>98</v>
      </c>
      <c r="X27" t="s">
        <v>1117</v>
      </c>
      <c r="Y27">
        <v>11852</v>
      </c>
      <c r="Z27" t="s">
        <v>42</v>
      </c>
      <c r="AA27" t="s">
        <v>56</v>
      </c>
      <c r="AB27" s="5">
        <v>41032.978194444448</v>
      </c>
      <c r="AD27" t="s">
        <v>58</v>
      </c>
      <c r="AE27" t="s">
        <v>58</v>
      </c>
      <c r="AF27" t="s">
        <v>3257</v>
      </c>
      <c r="AG27" t="s">
        <v>3257</v>
      </c>
      <c r="AH27">
        <v>0</v>
      </c>
      <c r="AI27" t="s">
        <v>46</v>
      </c>
      <c r="AJ27" t="s">
        <v>56</v>
      </c>
      <c r="AK27" s="112">
        <v>41667</v>
      </c>
      <c r="AL27">
        <f t="shared" si="0"/>
        <v>5</v>
      </c>
      <c r="AM27" s="82"/>
      <c r="AQ27" s="32">
        <v>41747</v>
      </c>
      <c r="AR27" s="10">
        <f t="shared" si="1"/>
        <v>16</v>
      </c>
      <c r="AS27" s="29">
        <f t="shared" si="2"/>
        <v>0</v>
      </c>
      <c r="AT27">
        <f t="shared" si="5"/>
        <v>82</v>
      </c>
      <c r="AU27" s="29">
        <f t="shared" si="6"/>
        <v>0</v>
      </c>
      <c r="AV27">
        <f t="shared" si="7"/>
        <v>7</v>
      </c>
      <c r="AW27" s="30">
        <f t="shared" si="9"/>
        <v>75</v>
      </c>
      <c r="AX27" s="29">
        <f t="shared" si="3"/>
        <v>2</v>
      </c>
      <c r="AY27">
        <f t="shared" si="8"/>
        <v>50</v>
      </c>
      <c r="AZ27" s="30">
        <f t="shared" si="4"/>
        <v>32</v>
      </c>
    </row>
    <row r="28" spans="1:52">
      <c r="A28" t="s">
        <v>493</v>
      </c>
      <c r="B28" t="s">
        <v>1526</v>
      </c>
      <c r="C28" t="s">
        <v>67</v>
      </c>
      <c r="D28" t="s">
        <v>36</v>
      </c>
      <c r="E28" t="s">
        <v>4</v>
      </c>
      <c r="F28" t="s">
        <v>1679</v>
      </c>
      <c r="I28" t="s">
        <v>37</v>
      </c>
      <c r="J28" t="s">
        <v>47</v>
      </c>
      <c r="L28" t="s">
        <v>60</v>
      </c>
      <c r="M28" s="5">
        <v>41579.733356481483</v>
      </c>
      <c r="N28" s="5">
        <v>41034.636087962965</v>
      </c>
      <c r="S28" t="s">
        <v>56</v>
      </c>
      <c r="U28" t="s">
        <v>461</v>
      </c>
      <c r="W28" t="s">
        <v>494</v>
      </c>
      <c r="X28" t="s">
        <v>1117</v>
      </c>
      <c r="Z28" t="s">
        <v>49</v>
      </c>
      <c r="AA28" t="s">
        <v>56</v>
      </c>
      <c r="AB28" s="5">
        <v>41034.636087962965</v>
      </c>
      <c r="AD28" t="s">
        <v>58</v>
      </c>
      <c r="AE28" t="s">
        <v>58</v>
      </c>
      <c r="AF28" t="s">
        <v>3257</v>
      </c>
      <c r="AG28" t="s">
        <v>3257</v>
      </c>
      <c r="AH28">
        <v>0</v>
      </c>
      <c r="AI28" t="s">
        <v>46</v>
      </c>
      <c r="AJ28" t="s">
        <v>56</v>
      </c>
      <c r="AK28" s="112">
        <v>41754</v>
      </c>
      <c r="AL28">
        <f t="shared" si="0"/>
        <v>17</v>
      </c>
      <c r="AM28" s="82"/>
      <c r="AQ28" s="32">
        <v>41754</v>
      </c>
      <c r="AR28" s="10">
        <f t="shared" si="1"/>
        <v>17</v>
      </c>
      <c r="AS28" s="29">
        <f t="shared" si="2"/>
        <v>0</v>
      </c>
      <c r="AT28">
        <f t="shared" si="5"/>
        <v>82</v>
      </c>
      <c r="AU28" s="29">
        <f t="shared" si="6"/>
        <v>0</v>
      </c>
      <c r="AV28">
        <f t="shared" si="7"/>
        <v>7</v>
      </c>
      <c r="AW28" s="30">
        <f t="shared" si="9"/>
        <v>75</v>
      </c>
      <c r="AX28" s="29">
        <f t="shared" si="3"/>
        <v>2</v>
      </c>
      <c r="AY28">
        <f t="shared" si="8"/>
        <v>52</v>
      </c>
      <c r="AZ28" s="30">
        <f t="shared" si="4"/>
        <v>30</v>
      </c>
    </row>
    <row r="29" spans="1:52">
      <c r="A29" t="s">
        <v>495</v>
      </c>
      <c r="B29" t="s">
        <v>1527</v>
      </c>
      <c r="C29" t="s">
        <v>67</v>
      </c>
      <c r="D29" t="s">
        <v>83</v>
      </c>
      <c r="E29" t="s">
        <v>4</v>
      </c>
      <c r="F29" t="s">
        <v>496</v>
      </c>
      <c r="I29" t="s">
        <v>37</v>
      </c>
      <c r="J29" t="s">
        <v>47</v>
      </c>
      <c r="L29" t="s">
        <v>60</v>
      </c>
      <c r="M29" s="5">
        <v>41579.733032407406</v>
      </c>
      <c r="N29" s="5">
        <v>41034.640555555554</v>
      </c>
      <c r="P29" t="s">
        <v>249</v>
      </c>
      <c r="S29" t="s">
        <v>56</v>
      </c>
      <c r="T29" t="s">
        <v>375</v>
      </c>
      <c r="U29" t="s">
        <v>461</v>
      </c>
      <c r="W29" t="s">
        <v>494</v>
      </c>
      <c r="X29" t="s">
        <v>1117</v>
      </c>
      <c r="Z29" t="s">
        <v>49</v>
      </c>
      <c r="AA29" t="s">
        <v>56</v>
      </c>
      <c r="AB29" s="5">
        <v>41034.640555555554</v>
      </c>
      <c r="AD29" t="s">
        <v>58</v>
      </c>
      <c r="AE29" t="s">
        <v>58</v>
      </c>
      <c r="AF29" t="s">
        <v>3257</v>
      </c>
      <c r="AG29" t="s">
        <v>3257</v>
      </c>
      <c r="AH29">
        <v>0</v>
      </c>
      <c r="AI29" t="s">
        <v>46</v>
      </c>
      <c r="AJ29" t="s">
        <v>56</v>
      </c>
      <c r="AK29" s="112">
        <v>41754</v>
      </c>
      <c r="AL29">
        <f t="shared" si="0"/>
        <v>17</v>
      </c>
      <c r="AM29" s="82"/>
      <c r="AQ29" s="32">
        <v>41761</v>
      </c>
      <c r="AR29" s="10">
        <f t="shared" si="1"/>
        <v>18</v>
      </c>
      <c r="AS29" s="29">
        <f t="shared" si="2"/>
        <v>0</v>
      </c>
      <c r="AT29">
        <f t="shared" si="5"/>
        <v>82</v>
      </c>
      <c r="AU29" s="29">
        <f t="shared" si="6"/>
        <v>0</v>
      </c>
      <c r="AV29">
        <f t="shared" si="7"/>
        <v>7</v>
      </c>
      <c r="AW29" s="30">
        <f t="shared" si="9"/>
        <v>75</v>
      </c>
      <c r="AX29" s="29">
        <f t="shared" si="3"/>
        <v>29</v>
      </c>
      <c r="AY29">
        <f t="shared" si="8"/>
        <v>81</v>
      </c>
      <c r="AZ29" s="30">
        <f t="shared" si="4"/>
        <v>1</v>
      </c>
    </row>
    <row r="30" spans="1:52">
      <c r="A30" t="s">
        <v>497</v>
      </c>
      <c r="B30" t="s">
        <v>498</v>
      </c>
      <c r="C30" t="s">
        <v>71</v>
      </c>
      <c r="D30" t="s">
        <v>83</v>
      </c>
      <c r="E30" t="s">
        <v>4</v>
      </c>
      <c r="F30" t="s">
        <v>499</v>
      </c>
      <c r="H30" t="s">
        <v>500</v>
      </c>
      <c r="I30" t="s">
        <v>37</v>
      </c>
      <c r="J30" t="s">
        <v>47</v>
      </c>
      <c r="K30">
        <v>117620843111</v>
      </c>
      <c r="L30" t="s">
        <v>98</v>
      </c>
      <c r="M30" s="5">
        <v>41299.463773148149</v>
      </c>
      <c r="N30" s="5">
        <v>41036.549664351849</v>
      </c>
      <c r="O30" s="5">
        <v>41408.449224537035</v>
      </c>
      <c r="P30" t="s">
        <v>127</v>
      </c>
      <c r="Q30" t="s">
        <v>54</v>
      </c>
      <c r="S30" t="s">
        <v>56</v>
      </c>
      <c r="T30" t="s">
        <v>137</v>
      </c>
      <c r="U30" t="s">
        <v>461</v>
      </c>
      <c r="W30" t="s">
        <v>57</v>
      </c>
      <c r="X30" t="s">
        <v>1117</v>
      </c>
      <c r="Y30">
        <v>11951</v>
      </c>
      <c r="Z30" t="s">
        <v>49</v>
      </c>
      <c r="AA30" t="s">
        <v>56</v>
      </c>
      <c r="AB30" s="5">
        <v>41036.549664351849</v>
      </c>
      <c r="AD30" t="s">
        <v>58</v>
      </c>
      <c r="AE30" t="s">
        <v>58</v>
      </c>
      <c r="AF30" t="s">
        <v>3257</v>
      </c>
      <c r="AG30" t="s">
        <v>3257</v>
      </c>
      <c r="AH30">
        <v>0</v>
      </c>
      <c r="AI30" t="s">
        <v>46</v>
      </c>
      <c r="AJ30" t="s">
        <v>56</v>
      </c>
      <c r="AK30" s="112">
        <v>41691</v>
      </c>
      <c r="AL30">
        <f t="shared" si="0"/>
        <v>8</v>
      </c>
      <c r="AM30" s="82"/>
      <c r="AQ30" s="32">
        <v>41768</v>
      </c>
      <c r="AR30" s="10">
        <f t="shared" si="1"/>
        <v>19</v>
      </c>
      <c r="AS30" s="29">
        <f t="shared" si="2"/>
        <v>0</v>
      </c>
      <c r="AT30">
        <f t="shared" si="5"/>
        <v>82</v>
      </c>
      <c r="AU30" s="29">
        <f t="shared" si="6"/>
        <v>0</v>
      </c>
      <c r="AV30">
        <f t="shared" si="7"/>
        <v>7</v>
      </c>
      <c r="AW30" s="30">
        <f t="shared" si="9"/>
        <v>75</v>
      </c>
      <c r="AX30" s="29">
        <f t="shared" si="3"/>
        <v>0</v>
      </c>
      <c r="AY30">
        <f t="shared" si="8"/>
        <v>81</v>
      </c>
      <c r="AZ30" s="30">
        <f t="shared" si="4"/>
        <v>1</v>
      </c>
    </row>
    <row r="31" spans="1:52">
      <c r="A31" t="s">
        <v>501</v>
      </c>
      <c r="B31" t="s">
        <v>502</v>
      </c>
      <c r="C31" t="s">
        <v>71</v>
      </c>
      <c r="D31" t="s">
        <v>68</v>
      </c>
      <c r="E31" t="s">
        <v>4</v>
      </c>
      <c r="F31" t="s">
        <v>46</v>
      </c>
      <c r="H31" t="s">
        <v>503</v>
      </c>
      <c r="I31" t="s">
        <v>37</v>
      </c>
      <c r="J31" t="s">
        <v>38</v>
      </c>
      <c r="K31">
        <v>147321542357</v>
      </c>
      <c r="L31" t="s">
        <v>98</v>
      </c>
      <c r="M31" s="5">
        <v>41039.380335648151</v>
      </c>
      <c r="N31" s="5">
        <v>41038.75503472222</v>
      </c>
      <c r="O31" s="5">
        <v>41121.544571759259</v>
      </c>
      <c r="P31" t="s">
        <v>133</v>
      </c>
      <c r="Q31" t="s">
        <v>54</v>
      </c>
      <c r="S31" t="s">
        <v>56</v>
      </c>
      <c r="T31" t="s">
        <v>62</v>
      </c>
      <c r="U31" t="s">
        <v>461</v>
      </c>
      <c r="W31" t="s">
        <v>98</v>
      </c>
      <c r="X31" t="s">
        <v>1117</v>
      </c>
      <c r="Y31">
        <v>11865</v>
      </c>
      <c r="Z31" t="s">
        <v>42</v>
      </c>
      <c r="AA31" t="s">
        <v>56</v>
      </c>
      <c r="AB31" s="5">
        <v>41038.75503472222</v>
      </c>
      <c r="AD31" t="s">
        <v>58</v>
      </c>
      <c r="AE31" t="s">
        <v>58</v>
      </c>
      <c r="AF31" t="s">
        <v>3257</v>
      </c>
      <c r="AG31" t="s">
        <v>3257</v>
      </c>
      <c r="AH31">
        <v>0</v>
      </c>
      <c r="AI31" t="s">
        <v>46</v>
      </c>
      <c r="AJ31" t="s">
        <v>56</v>
      </c>
      <c r="AK31" s="112">
        <v>41688</v>
      </c>
      <c r="AL31">
        <f t="shared" si="0"/>
        <v>8</v>
      </c>
      <c r="AM31" s="82"/>
      <c r="AQ31" s="32">
        <v>41775</v>
      </c>
      <c r="AR31" s="10">
        <f t="shared" si="1"/>
        <v>20</v>
      </c>
      <c r="AS31" s="29">
        <f t="shared" si="2"/>
        <v>0</v>
      </c>
      <c r="AT31">
        <f t="shared" si="5"/>
        <v>82</v>
      </c>
      <c r="AU31" s="29">
        <f t="shared" si="6"/>
        <v>0</v>
      </c>
      <c r="AV31">
        <f t="shared" si="7"/>
        <v>7</v>
      </c>
      <c r="AW31" s="30">
        <f t="shared" si="9"/>
        <v>75</v>
      </c>
      <c r="AX31" s="29">
        <f t="shared" si="3"/>
        <v>0</v>
      </c>
      <c r="AY31">
        <f t="shared" si="8"/>
        <v>81</v>
      </c>
      <c r="AZ31" s="30">
        <f t="shared" si="4"/>
        <v>1</v>
      </c>
    </row>
    <row r="32" spans="1:52">
      <c r="A32" t="s">
        <v>538</v>
      </c>
      <c r="B32" t="s">
        <v>539</v>
      </c>
      <c r="C32" t="s">
        <v>71</v>
      </c>
      <c r="D32" t="s">
        <v>83</v>
      </c>
      <c r="E32" t="s">
        <v>4</v>
      </c>
      <c r="F32" t="s">
        <v>170</v>
      </c>
      <c r="H32" t="s">
        <v>540</v>
      </c>
      <c r="I32" t="s">
        <v>37</v>
      </c>
      <c r="J32" t="s">
        <v>47</v>
      </c>
      <c r="L32" t="s">
        <v>57</v>
      </c>
      <c r="M32" s="5">
        <v>41183.388171296298</v>
      </c>
      <c r="N32" s="5">
        <v>41075.441331018519</v>
      </c>
      <c r="O32" s="5">
        <v>41197.345578703702</v>
      </c>
      <c r="P32" t="s">
        <v>133</v>
      </c>
      <c r="Q32" t="s">
        <v>54</v>
      </c>
      <c r="S32" t="s">
        <v>56</v>
      </c>
      <c r="T32" t="s">
        <v>62</v>
      </c>
      <c r="U32" t="s">
        <v>486</v>
      </c>
      <c r="W32" t="s">
        <v>57</v>
      </c>
      <c r="X32" t="s">
        <v>1117</v>
      </c>
      <c r="Y32">
        <v>11913</v>
      </c>
      <c r="Z32" t="s">
        <v>49</v>
      </c>
      <c r="AA32" t="s">
        <v>56</v>
      </c>
      <c r="AB32" s="5">
        <v>41075.441331018519</v>
      </c>
      <c r="AD32" t="s">
        <v>58</v>
      </c>
      <c r="AE32" t="s">
        <v>58</v>
      </c>
      <c r="AF32" t="s">
        <v>3257</v>
      </c>
      <c r="AG32" t="s">
        <v>3257</v>
      </c>
      <c r="AH32">
        <v>0</v>
      </c>
      <c r="AI32" t="s">
        <v>46</v>
      </c>
      <c r="AJ32" t="s">
        <v>56</v>
      </c>
      <c r="AK32" s="112">
        <v>41702</v>
      </c>
      <c r="AL32">
        <f t="shared" si="0"/>
        <v>10</v>
      </c>
      <c r="AM32" s="82"/>
      <c r="AQ32" s="32">
        <v>41782</v>
      </c>
      <c r="AR32" s="10">
        <f t="shared" si="1"/>
        <v>21</v>
      </c>
      <c r="AS32" s="29">
        <f t="shared" si="2"/>
        <v>0</v>
      </c>
      <c r="AT32">
        <f t="shared" si="5"/>
        <v>82</v>
      </c>
      <c r="AU32" s="29">
        <f t="shared" si="6"/>
        <v>0</v>
      </c>
      <c r="AV32">
        <f t="shared" si="7"/>
        <v>7</v>
      </c>
      <c r="AW32" s="30">
        <f t="shared" si="9"/>
        <v>75</v>
      </c>
      <c r="AX32" s="29">
        <f t="shared" si="3"/>
        <v>0</v>
      </c>
      <c r="AY32">
        <f t="shared" si="8"/>
        <v>81</v>
      </c>
      <c r="AZ32" s="30">
        <f t="shared" si="4"/>
        <v>1</v>
      </c>
    </row>
    <row r="33" spans="1:52">
      <c r="A33" t="s">
        <v>624</v>
      </c>
      <c r="B33" t="s">
        <v>625</v>
      </c>
      <c r="C33" t="s">
        <v>71</v>
      </c>
      <c r="D33" t="s">
        <v>83</v>
      </c>
      <c r="E33" t="s">
        <v>4</v>
      </c>
      <c r="F33" t="s">
        <v>46</v>
      </c>
      <c r="H33" t="s">
        <v>626</v>
      </c>
      <c r="I33" t="s">
        <v>37</v>
      </c>
      <c r="J33" t="s">
        <v>38</v>
      </c>
      <c r="L33" t="s">
        <v>98</v>
      </c>
      <c r="M33" s="5">
        <v>41171.653240740743</v>
      </c>
      <c r="N33" s="5">
        <v>41166.523541666669</v>
      </c>
      <c r="O33" s="5">
        <v>41190.472453703704</v>
      </c>
      <c r="P33" t="s">
        <v>133</v>
      </c>
      <c r="Q33" t="s">
        <v>54</v>
      </c>
      <c r="S33" t="s">
        <v>56</v>
      </c>
      <c r="T33" t="s">
        <v>62</v>
      </c>
      <c r="U33" t="s">
        <v>104</v>
      </c>
      <c r="W33" t="s">
        <v>98</v>
      </c>
      <c r="X33" t="s">
        <v>1117</v>
      </c>
      <c r="Y33">
        <v>11913</v>
      </c>
      <c r="Z33" t="s">
        <v>42</v>
      </c>
      <c r="AA33" t="s">
        <v>56</v>
      </c>
      <c r="AB33" s="5">
        <v>41166.523541666669</v>
      </c>
      <c r="AD33" t="s">
        <v>58</v>
      </c>
      <c r="AE33" t="s">
        <v>58</v>
      </c>
      <c r="AF33" t="s">
        <v>3257</v>
      </c>
      <c r="AG33" t="s">
        <v>3257</v>
      </c>
      <c r="AH33">
        <v>0</v>
      </c>
      <c r="AI33" t="s">
        <v>46</v>
      </c>
      <c r="AJ33" t="s">
        <v>56</v>
      </c>
      <c r="AK33" s="112">
        <v>41667</v>
      </c>
      <c r="AL33">
        <f t="shared" si="0"/>
        <v>5</v>
      </c>
      <c r="AM33" s="82"/>
      <c r="AQ33" s="32">
        <v>41789</v>
      </c>
      <c r="AR33" s="10">
        <f t="shared" si="1"/>
        <v>22</v>
      </c>
      <c r="AS33" s="29">
        <f t="shared" si="2"/>
        <v>0</v>
      </c>
      <c r="AT33">
        <f t="shared" si="5"/>
        <v>82</v>
      </c>
      <c r="AU33" s="29">
        <f t="shared" si="6"/>
        <v>0</v>
      </c>
      <c r="AV33">
        <f t="shared" si="7"/>
        <v>7</v>
      </c>
      <c r="AW33" s="30">
        <f t="shared" si="9"/>
        <v>75</v>
      </c>
      <c r="AX33" s="29">
        <f t="shared" si="3"/>
        <v>0</v>
      </c>
      <c r="AY33">
        <f t="shared" si="8"/>
        <v>81</v>
      </c>
      <c r="AZ33" s="30">
        <f t="shared" si="4"/>
        <v>1</v>
      </c>
    </row>
    <row r="34" spans="1:52">
      <c r="A34" t="s">
        <v>704</v>
      </c>
      <c r="B34" t="s">
        <v>705</v>
      </c>
      <c r="C34" t="s">
        <v>71</v>
      </c>
      <c r="D34" t="s">
        <v>83</v>
      </c>
      <c r="E34" t="s">
        <v>4</v>
      </c>
      <c r="F34" t="s">
        <v>46</v>
      </c>
      <c r="H34" t="s">
        <v>481</v>
      </c>
      <c r="I34" t="s">
        <v>37</v>
      </c>
      <c r="J34" t="s">
        <v>47</v>
      </c>
      <c r="K34">
        <v>1176</v>
      </c>
      <c r="L34" t="s">
        <v>98</v>
      </c>
      <c r="M34" s="5">
        <v>41190.303356481483</v>
      </c>
      <c r="N34" s="5">
        <v>41187.36010416667</v>
      </c>
      <c r="O34" s="5">
        <v>41323.645196759258</v>
      </c>
      <c r="P34" t="s">
        <v>61</v>
      </c>
      <c r="Q34" t="s">
        <v>54</v>
      </c>
      <c r="S34" t="s">
        <v>118</v>
      </c>
      <c r="T34" t="s">
        <v>62</v>
      </c>
      <c r="U34" t="s">
        <v>104</v>
      </c>
      <c r="W34" t="s">
        <v>98</v>
      </c>
      <c r="X34" t="s">
        <v>1117</v>
      </c>
      <c r="Y34">
        <v>11928</v>
      </c>
      <c r="Z34" t="s">
        <v>42</v>
      </c>
      <c r="AA34" t="s">
        <v>56</v>
      </c>
      <c r="AB34" s="5">
        <v>41187.36010416667</v>
      </c>
      <c r="AD34" t="s">
        <v>58</v>
      </c>
      <c r="AE34" t="s">
        <v>58</v>
      </c>
      <c r="AF34" t="s">
        <v>3257</v>
      </c>
      <c r="AG34" t="s">
        <v>3257</v>
      </c>
      <c r="AH34">
        <v>0</v>
      </c>
      <c r="AI34" t="s">
        <v>46</v>
      </c>
      <c r="AJ34" t="s">
        <v>56</v>
      </c>
      <c r="AK34" s="112">
        <v>41667</v>
      </c>
      <c r="AL34">
        <f t="shared" ref="AL34:AL65" si="10">WEEKNUM(AK34)</f>
        <v>5</v>
      </c>
      <c r="AM34" s="82"/>
      <c r="AQ34" s="32">
        <v>41796</v>
      </c>
      <c r="AR34" s="10">
        <f t="shared" si="1"/>
        <v>23</v>
      </c>
      <c r="AS34" s="29">
        <f t="shared" si="2"/>
        <v>0</v>
      </c>
      <c r="AT34">
        <f t="shared" si="5"/>
        <v>82</v>
      </c>
      <c r="AU34" s="29">
        <f t="shared" si="6"/>
        <v>0</v>
      </c>
      <c r="AV34">
        <f t="shared" si="7"/>
        <v>7</v>
      </c>
      <c r="AW34" s="30">
        <f t="shared" si="9"/>
        <v>75</v>
      </c>
      <c r="AX34" s="29">
        <f t="shared" si="3"/>
        <v>0</v>
      </c>
      <c r="AY34">
        <f t="shared" si="8"/>
        <v>81</v>
      </c>
      <c r="AZ34" s="30">
        <f t="shared" si="4"/>
        <v>1</v>
      </c>
    </row>
    <row r="35" spans="1:52">
      <c r="A35" t="s">
        <v>727</v>
      </c>
      <c r="B35" t="s">
        <v>728</v>
      </c>
      <c r="C35" t="s">
        <v>71</v>
      </c>
      <c r="D35" t="s">
        <v>83</v>
      </c>
      <c r="E35" t="s">
        <v>4</v>
      </c>
      <c r="F35" t="s">
        <v>46</v>
      </c>
      <c r="H35" t="s">
        <v>481</v>
      </c>
      <c r="I35" t="s">
        <v>37</v>
      </c>
      <c r="J35" t="s">
        <v>38</v>
      </c>
      <c r="K35">
        <v>26512751</v>
      </c>
      <c r="L35" t="s">
        <v>98</v>
      </c>
      <c r="M35" s="5">
        <v>41199.622673611113</v>
      </c>
      <c r="N35" s="5">
        <v>41199.580925925926</v>
      </c>
      <c r="O35" s="5">
        <v>41201.493668981479</v>
      </c>
      <c r="P35" t="s">
        <v>173</v>
      </c>
      <c r="Q35" t="s">
        <v>54</v>
      </c>
      <c r="S35" t="s">
        <v>56</v>
      </c>
      <c r="T35" t="s">
        <v>62</v>
      </c>
      <c r="U35" t="s">
        <v>104</v>
      </c>
      <c r="W35" t="s">
        <v>98</v>
      </c>
      <c r="X35" t="s">
        <v>1117</v>
      </c>
      <c r="Y35">
        <v>11926</v>
      </c>
      <c r="Z35" t="s">
        <v>42</v>
      </c>
      <c r="AA35" t="s">
        <v>56</v>
      </c>
      <c r="AB35" s="5">
        <v>41199.580925925926</v>
      </c>
      <c r="AD35" t="s">
        <v>58</v>
      </c>
      <c r="AE35" t="s">
        <v>58</v>
      </c>
      <c r="AF35" t="s">
        <v>3257</v>
      </c>
      <c r="AG35" t="s">
        <v>3257</v>
      </c>
      <c r="AH35">
        <v>0</v>
      </c>
      <c r="AI35" t="s">
        <v>46</v>
      </c>
      <c r="AJ35" t="s">
        <v>56</v>
      </c>
      <c r="AK35" s="112">
        <v>41667</v>
      </c>
      <c r="AL35">
        <f t="shared" si="10"/>
        <v>5</v>
      </c>
      <c r="AM35" s="82"/>
      <c r="AQ35" s="32">
        <v>41803</v>
      </c>
      <c r="AR35" s="10">
        <f t="shared" si="1"/>
        <v>24</v>
      </c>
      <c r="AS35" s="29">
        <f t="shared" si="2"/>
        <v>0</v>
      </c>
      <c r="AT35">
        <f t="shared" si="5"/>
        <v>82</v>
      </c>
      <c r="AU35" s="29">
        <f t="shared" si="6"/>
        <v>0</v>
      </c>
      <c r="AV35">
        <f t="shared" si="7"/>
        <v>7</v>
      </c>
      <c r="AW35" s="30">
        <f t="shared" si="9"/>
        <v>75</v>
      </c>
      <c r="AX35" s="29">
        <f t="shared" si="3"/>
        <v>0</v>
      </c>
      <c r="AY35">
        <f t="shared" si="8"/>
        <v>81</v>
      </c>
      <c r="AZ35" s="30">
        <f t="shared" si="4"/>
        <v>1</v>
      </c>
    </row>
    <row r="36" spans="1:52">
      <c r="A36" t="s">
        <v>821</v>
      </c>
      <c r="B36" t="s">
        <v>822</v>
      </c>
      <c r="C36" t="s">
        <v>71</v>
      </c>
      <c r="D36" t="s">
        <v>83</v>
      </c>
      <c r="E36" t="s">
        <v>4</v>
      </c>
      <c r="F36" t="s">
        <v>170</v>
      </c>
      <c r="H36" t="s">
        <v>170</v>
      </c>
      <c r="I36" t="s">
        <v>37</v>
      </c>
      <c r="J36" t="s">
        <v>47</v>
      </c>
      <c r="L36" t="s">
        <v>57</v>
      </c>
      <c r="M36" s="5">
        <v>41295.559340277781</v>
      </c>
      <c r="N36" s="5">
        <v>41290.469826388886</v>
      </c>
      <c r="O36" s="5">
        <v>41309.575497685182</v>
      </c>
      <c r="P36" t="s">
        <v>133</v>
      </c>
      <c r="Q36" t="s">
        <v>54</v>
      </c>
      <c r="S36" t="s">
        <v>56</v>
      </c>
      <c r="T36" t="s">
        <v>165</v>
      </c>
      <c r="U36" t="s">
        <v>104</v>
      </c>
      <c r="W36" t="s">
        <v>57</v>
      </c>
      <c r="X36" t="s">
        <v>1117</v>
      </c>
      <c r="Y36">
        <v>11928</v>
      </c>
      <c r="Z36" t="s">
        <v>49</v>
      </c>
      <c r="AA36" t="s">
        <v>56</v>
      </c>
      <c r="AB36" s="5">
        <v>41290.469826388886</v>
      </c>
      <c r="AD36" t="s">
        <v>58</v>
      </c>
      <c r="AE36" t="s">
        <v>58</v>
      </c>
      <c r="AF36" t="s">
        <v>3257</v>
      </c>
      <c r="AG36" t="s">
        <v>3257</v>
      </c>
      <c r="AH36">
        <v>0</v>
      </c>
      <c r="AI36" t="s">
        <v>46</v>
      </c>
      <c r="AJ36" t="s">
        <v>56</v>
      </c>
      <c r="AK36" s="112">
        <v>41702</v>
      </c>
      <c r="AL36">
        <f t="shared" si="10"/>
        <v>10</v>
      </c>
      <c r="AM36" s="82"/>
      <c r="AQ36" s="32">
        <v>41810</v>
      </c>
      <c r="AR36" s="10">
        <f t="shared" si="1"/>
        <v>25</v>
      </c>
      <c r="AS36" s="29">
        <f t="shared" si="2"/>
        <v>0</v>
      </c>
      <c r="AT36">
        <f t="shared" si="5"/>
        <v>82</v>
      </c>
      <c r="AU36" s="29">
        <f t="shared" si="6"/>
        <v>0</v>
      </c>
      <c r="AV36">
        <f t="shared" si="7"/>
        <v>7</v>
      </c>
      <c r="AW36" s="30">
        <f t="shared" si="9"/>
        <v>75</v>
      </c>
      <c r="AX36" s="29">
        <f t="shared" si="3"/>
        <v>1</v>
      </c>
      <c r="AY36">
        <f t="shared" si="8"/>
        <v>82</v>
      </c>
      <c r="AZ36" s="30">
        <f t="shared" si="4"/>
        <v>0</v>
      </c>
    </row>
    <row r="37" spans="1:52">
      <c r="A37" t="s">
        <v>968</v>
      </c>
      <c r="B37" t="s">
        <v>1279</v>
      </c>
      <c r="C37" t="s">
        <v>71</v>
      </c>
      <c r="D37" t="s">
        <v>83</v>
      </c>
      <c r="E37" t="s">
        <v>4</v>
      </c>
      <c r="F37" t="s">
        <v>170</v>
      </c>
      <c r="H37" t="s">
        <v>998</v>
      </c>
      <c r="I37" t="s">
        <v>37</v>
      </c>
      <c r="J37" t="s">
        <v>47</v>
      </c>
      <c r="L37" t="s">
        <v>57</v>
      </c>
      <c r="M37" s="5">
        <v>41338.482569444444</v>
      </c>
      <c r="N37" s="5">
        <v>41338.440451388888</v>
      </c>
      <c r="O37" s="5">
        <v>41339.492858796293</v>
      </c>
      <c r="P37" t="s">
        <v>133</v>
      </c>
      <c r="Q37" t="s">
        <v>54</v>
      </c>
      <c r="S37" t="s">
        <v>56</v>
      </c>
      <c r="T37" t="s">
        <v>137</v>
      </c>
      <c r="U37" t="s">
        <v>104</v>
      </c>
      <c r="W37" t="s">
        <v>57</v>
      </c>
      <c r="X37" t="s">
        <v>1117</v>
      </c>
      <c r="Y37">
        <v>11957</v>
      </c>
      <c r="Z37" t="s">
        <v>49</v>
      </c>
      <c r="AA37" t="s">
        <v>56</v>
      </c>
      <c r="AB37" s="5">
        <v>41338.440451388888</v>
      </c>
      <c r="AD37" t="s">
        <v>58</v>
      </c>
      <c r="AE37" t="s">
        <v>58</v>
      </c>
      <c r="AF37" t="s">
        <v>3257</v>
      </c>
      <c r="AG37" t="s">
        <v>3257</v>
      </c>
      <c r="AH37">
        <v>0</v>
      </c>
      <c r="AI37" t="s">
        <v>46</v>
      </c>
      <c r="AJ37" t="s">
        <v>56</v>
      </c>
      <c r="AK37" s="112">
        <v>41710</v>
      </c>
      <c r="AL37">
        <f t="shared" si="10"/>
        <v>11</v>
      </c>
      <c r="AM37" s="82"/>
    </row>
    <row r="38" spans="1:52">
      <c r="A38" t="s">
        <v>996</v>
      </c>
      <c r="B38" t="s">
        <v>997</v>
      </c>
      <c r="C38" t="s">
        <v>71</v>
      </c>
      <c r="D38" t="s">
        <v>83</v>
      </c>
      <c r="E38" t="s">
        <v>4</v>
      </c>
      <c r="F38" t="s">
        <v>170</v>
      </c>
      <c r="H38" t="s">
        <v>998</v>
      </c>
      <c r="I38" t="s">
        <v>37</v>
      </c>
      <c r="J38" t="s">
        <v>47</v>
      </c>
      <c r="L38" t="s">
        <v>98</v>
      </c>
      <c r="M38" s="5">
        <v>41352.575324074074</v>
      </c>
      <c r="N38" s="5">
        <v>41352.421122685184</v>
      </c>
      <c r="O38" s="5">
        <v>41374.834675925929</v>
      </c>
      <c r="P38" t="s">
        <v>173</v>
      </c>
      <c r="Q38" t="s">
        <v>54</v>
      </c>
      <c r="S38" t="s">
        <v>56</v>
      </c>
      <c r="T38" t="s">
        <v>62</v>
      </c>
      <c r="U38" t="s">
        <v>104</v>
      </c>
      <c r="W38" t="s">
        <v>57</v>
      </c>
      <c r="X38" t="s">
        <v>1117</v>
      </c>
      <c r="Y38">
        <v>11941</v>
      </c>
      <c r="Z38" t="s">
        <v>49</v>
      </c>
      <c r="AA38" t="s">
        <v>56</v>
      </c>
      <c r="AB38" s="5">
        <v>41352.421122685184</v>
      </c>
      <c r="AD38" t="s">
        <v>58</v>
      </c>
      <c r="AE38" t="s">
        <v>58</v>
      </c>
      <c r="AF38" t="s">
        <v>3257</v>
      </c>
      <c r="AG38" t="s">
        <v>3257</v>
      </c>
      <c r="AH38">
        <v>0</v>
      </c>
      <c r="AI38" t="s">
        <v>46</v>
      </c>
      <c r="AJ38" t="s">
        <v>56</v>
      </c>
      <c r="AK38" s="112">
        <v>41710</v>
      </c>
      <c r="AL38">
        <f t="shared" si="10"/>
        <v>11</v>
      </c>
      <c r="AM38" s="82"/>
    </row>
    <row r="39" spans="1:52">
      <c r="A39" t="s">
        <v>999</v>
      </c>
      <c r="B39" t="s">
        <v>1000</v>
      </c>
      <c r="C39" t="s">
        <v>71</v>
      </c>
      <c r="D39" t="s">
        <v>83</v>
      </c>
      <c r="E39" t="s">
        <v>4</v>
      </c>
      <c r="F39" t="s">
        <v>170</v>
      </c>
      <c r="H39" t="s">
        <v>1039</v>
      </c>
      <c r="I39" t="s">
        <v>37</v>
      </c>
      <c r="J39" t="s">
        <v>47</v>
      </c>
      <c r="L39" t="s">
        <v>57</v>
      </c>
      <c r="M39" s="5">
        <v>41388.592824074076</v>
      </c>
      <c r="N39" s="5">
        <v>41353.394745370373</v>
      </c>
      <c r="O39" s="5">
        <v>41404.632939814815</v>
      </c>
      <c r="P39" t="s">
        <v>133</v>
      </c>
      <c r="Q39" t="s">
        <v>54</v>
      </c>
      <c r="S39" t="s">
        <v>56</v>
      </c>
      <c r="T39" t="s">
        <v>62</v>
      </c>
      <c r="U39" t="s">
        <v>104</v>
      </c>
      <c r="W39" t="s">
        <v>57</v>
      </c>
      <c r="X39" t="s">
        <v>1117</v>
      </c>
      <c r="Y39">
        <v>11951</v>
      </c>
      <c r="Z39" t="s">
        <v>49</v>
      </c>
      <c r="AA39" t="s">
        <v>56</v>
      </c>
      <c r="AB39" s="5">
        <v>41353.394745370373</v>
      </c>
      <c r="AD39" t="s">
        <v>58</v>
      </c>
      <c r="AE39" t="s">
        <v>58</v>
      </c>
      <c r="AF39" t="s">
        <v>3257</v>
      </c>
      <c r="AG39" t="s">
        <v>3257</v>
      </c>
      <c r="AH39">
        <v>0</v>
      </c>
      <c r="AI39" t="s">
        <v>46</v>
      </c>
      <c r="AJ39" t="s">
        <v>56</v>
      </c>
      <c r="AK39" s="112">
        <v>41710</v>
      </c>
      <c r="AL39">
        <f t="shared" si="10"/>
        <v>11</v>
      </c>
      <c r="AM39" s="82"/>
    </row>
    <row r="40" spans="1:52">
      <c r="A40" t="s">
        <v>1046</v>
      </c>
      <c r="B40" t="s">
        <v>1047</v>
      </c>
      <c r="C40" t="s">
        <v>71</v>
      </c>
      <c r="D40" t="s">
        <v>83</v>
      </c>
      <c r="E40" t="s">
        <v>4</v>
      </c>
      <c r="F40" t="s">
        <v>46</v>
      </c>
      <c r="H40" t="s">
        <v>1048</v>
      </c>
      <c r="I40" t="s">
        <v>37</v>
      </c>
      <c r="J40" t="s">
        <v>64</v>
      </c>
      <c r="L40" t="s">
        <v>98</v>
      </c>
      <c r="M40" s="5">
        <v>41372.562430555554</v>
      </c>
      <c r="N40" s="5">
        <v>41372.440405092595</v>
      </c>
      <c r="O40" s="5">
        <v>41374.768206018518</v>
      </c>
      <c r="P40" t="s">
        <v>133</v>
      </c>
      <c r="Q40" t="s">
        <v>54</v>
      </c>
      <c r="S40" t="s">
        <v>56</v>
      </c>
      <c r="T40" t="s">
        <v>62</v>
      </c>
      <c r="U40" t="s">
        <v>104</v>
      </c>
      <c r="W40" t="s">
        <v>98</v>
      </c>
      <c r="X40" t="s">
        <v>1117</v>
      </c>
      <c r="Y40">
        <v>11941</v>
      </c>
      <c r="Z40" t="s">
        <v>49</v>
      </c>
      <c r="AA40" t="s">
        <v>56</v>
      </c>
      <c r="AB40" s="5">
        <v>41372.440405092595</v>
      </c>
      <c r="AD40" t="s">
        <v>58</v>
      </c>
      <c r="AE40" t="s">
        <v>58</v>
      </c>
      <c r="AF40" t="s">
        <v>3257</v>
      </c>
      <c r="AG40" t="s">
        <v>3257</v>
      </c>
      <c r="AH40">
        <v>0</v>
      </c>
      <c r="AI40" t="s">
        <v>46</v>
      </c>
      <c r="AJ40" t="s">
        <v>56</v>
      </c>
      <c r="AK40" s="112">
        <v>41710</v>
      </c>
      <c r="AL40">
        <f t="shared" si="10"/>
        <v>11</v>
      </c>
      <c r="AM40" s="82"/>
    </row>
    <row r="41" spans="1:52">
      <c r="A41" t="s">
        <v>2923</v>
      </c>
      <c r="B41" t="s">
        <v>2924</v>
      </c>
      <c r="C41" t="s">
        <v>67</v>
      </c>
      <c r="D41" t="s">
        <v>83</v>
      </c>
      <c r="E41" t="s">
        <v>4</v>
      </c>
      <c r="F41" t="s">
        <v>170</v>
      </c>
      <c r="I41" t="s">
        <v>37</v>
      </c>
      <c r="J41" t="s">
        <v>47</v>
      </c>
      <c r="L41" t="s">
        <v>95</v>
      </c>
      <c r="M41" s="5">
        <v>41583.508842592593</v>
      </c>
      <c r="N41" s="5">
        <v>41375.772430555553</v>
      </c>
      <c r="P41" t="s">
        <v>53</v>
      </c>
      <c r="S41" t="s">
        <v>56</v>
      </c>
      <c r="V41" t="s">
        <v>2956</v>
      </c>
      <c r="W41" t="s">
        <v>95</v>
      </c>
      <c r="X41" t="s">
        <v>1117</v>
      </c>
      <c r="Z41" t="s">
        <v>192</v>
      </c>
      <c r="AA41" t="s">
        <v>56</v>
      </c>
      <c r="AB41" s="5">
        <v>41375.772430555553</v>
      </c>
      <c r="AD41" t="s">
        <v>58</v>
      </c>
      <c r="AE41" t="s">
        <v>58</v>
      </c>
      <c r="AF41" t="s">
        <v>3257</v>
      </c>
      <c r="AG41" t="s">
        <v>3257</v>
      </c>
      <c r="AH41">
        <v>0</v>
      </c>
      <c r="AI41" t="s">
        <v>46</v>
      </c>
      <c r="AJ41" t="s">
        <v>56</v>
      </c>
      <c r="AK41" s="112">
        <v>41697</v>
      </c>
      <c r="AL41" s="13">
        <f t="shared" si="10"/>
        <v>9</v>
      </c>
      <c r="AM41" s="82"/>
    </row>
    <row r="42" spans="1:52">
      <c r="A42" t="s">
        <v>1092</v>
      </c>
      <c r="B42" t="s">
        <v>1093</v>
      </c>
      <c r="C42" t="s">
        <v>71</v>
      </c>
      <c r="D42" t="s">
        <v>83</v>
      </c>
      <c r="E42" t="s">
        <v>4</v>
      </c>
      <c r="F42" t="s">
        <v>170</v>
      </c>
      <c r="H42" t="s">
        <v>170</v>
      </c>
      <c r="I42" t="s">
        <v>37</v>
      </c>
      <c r="J42" t="s">
        <v>47</v>
      </c>
      <c r="L42" t="s">
        <v>57</v>
      </c>
      <c r="M42" s="5">
        <v>41387.727268518516</v>
      </c>
      <c r="N42" s="5">
        <v>41381.343611111108</v>
      </c>
      <c r="O42" s="5">
        <v>41404.633518518516</v>
      </c>
      <c r="P42" t="s">
        <v>173</v>
      </c>
      <c r="Q42" t="s">
        <v>54</v>
      </c>
      <c r="S42" t="s">
        <v>56</v>
      </c>
      <c r="T42" t="s">
        <v>62</v>
      </c>
      <c r="U42" t="s">
        <v>104</v>
      </c>
      <c r="W42" t="s">
        <v>57</v>
      </c>
      <c r="X42" t="s">
        <v>1117</v>
      </c>
      <c r="Y42">
        <v>11951</v>
      </c>
      <c r="Z42" t="s">
        <v>49</v>
      </c>
      <c r="AA42" t="s">
        <v>56</v>
      </c>
      <c r="AB42" s="5">
        <v>41381.343611111108</v>
      </c>
      <c r="AD42" t="s">
        <v>58</v>
      </c>
      <c r="AE42" t="s">
        <v>58</v>
      </c>
      <c r="AF42" t="s">
        <v>3257</v>
      </c>
      <c r="AG42" t="s">
        <v>3257</v>
      </c>
      <c r="AH42">
        <v>0</v>
      </c>
      <c r="AI42" t="s">
        <v>46</v>
      </c>
      <c r="AJ42" t="s">
        <v>56</v>
      </c>
      <c r="AK42" s="112">
        <v>41702</v>
      </c>
      <c r="AL42">
        <f t="shared" si="10"/>
        <v>10</v>
      </c>
      <c r="AM42" s="82"/>
    </row>
    <row r="43" spans="1:52">
      <c r="A43" t="s">
        <v>1177</v>
      </c>
      <c r="B43" t="s">
        <v>1178</v>
      </c>
      <c r="C43" t="s">
        <v>71</v>
      </c>
      <c r="D43" t="s">
        <v>36</v>
      </c>
      <c r="E43" t="s">
        <v>4</v>
      </c>
      <c r="F43" t="s">
        <v>46</v>
      </c>
      <c r="H43" t="s">
        <v>1103</v>
      </c>
      <c r="I43" t="s">
        <v>37</v>
      </c>
      <c r="J43" t="s">
        <v>38</v>
      </c>
      <c r="L43" t="s">
        <v>98</v>
      </c>
      <c r="M43" s="5">
        <v>41407.610625000001</v>
      </c>
      <c r="N43" s="5">
        <v>41404.740740740737</v>
      </c>
      <c r="O43" s="5">
        <v>41407.64603009259</v>
      </c>
      <c r="P43" t="s">
        <v>173</v>
      </c>
      <c r="Q43" t="s">
        <v>54</v>
      </c>
      <c r="S43" t="s">
        <v>109</v>
      </c>
      <c r="T43" t="s">
        <v>62</v>
      </c>
      <c r="U43" t="s">
        <v>104</v>
      </c>
      <c r="W43" t="s">
        <v>98</v>
      </c>
      <c r="X43" t="s">
        <v>1117</v>
      </c>
      <c r="Y43">
        <v>11951</v>
      </c>
      <c r="Z43" t="s">
        <v>42</v>
      </c>
      <c r="AA43" t="s">
        <v>56</v>
      </c>
      <c r="AB43" s="5">
        <v>41404.740740740737</v>
      </c>
      <c r="AD43" t="s">
        <v>58</v>
      </c>
      <c r="AE43" t="s">
        <v>58</v>
      </c>
      <c r="AF43" t="s">
        <v>3257</v>
      </c>
      <c r="AG43" t="s">
        <v>3257</v>
      </c>
      <c r="AH43">
        <v>0</v>
      </c>
      <c r="AI43" t="s">
        <v>46</v>
      </c>
      <c r="AJ43" t="s">
        <v>56</v>
      </c>
      <c r="AK43" s="112">
        <v>41688</v>
      </c>
      <c r="AL43">
        <f t="shared" si="10"/>
        <v>8</v>
      </c>
      <c r="AM43" s="82"/>
    </row>
    <row r="44" spans="1:52">
      <c r="A44" t="s">
        <v>1189</v>
      </c>
      <c r="B44" t="s">
        <v>2972</v>
      </c>
      <c r="C44" t="s">
        <v>35</v>
      </c>
      <c r="D44" t="s">
        <v>36</v>
      </c>
      <c r="E44" t="s">
        <v>4</v>
      </c>
      <c r="F44" t="s">
        <v>46</v>
      </c>
      <c r="H44" t="s">
        <v>1103</v>
      </c>
      <c r="I44" t="s">
        <v>37</v>
      </c>
      <c r="J44" t="s">
        <v>47</v>
      </c>
      <c r="K44" t="s">
        <v>1190</v>
      </c>
      <c r="L44" t="s">
        <v>98</v>
      </c>
      <c r="M44" s="5">
        <v>41408.454502314817</v>
      </c>
      <c r="N44" s="5">
        <v>41408.438460648147</v>
      </c>
      <c r="P44" t="s">
        <v>173</v>
      </c>
      <c r="S44" t="s">
        <v>56</v>
      </c>
      <c r="U44" t="s">
        <v>104</v>
      </c>
      <c r="W44" t="s">
        <v>98</v>
      </c>
      <c r="X44" t="s">
        <v>1117</v>
      </c>
      <c r="Z44" t="s">
        <v>49</v>
      </c>
      <c r="AA44" t="s">
        <v>56</v>
      </c>
      <c r="AB44" s="5">
        <v>41408.438460648147</v>
      </c>
      <c r="AD44" t="s">
        <v>58</v>
      </c>
      <c r="AE44" t="s">
        <v>58</v>
      </c>
      <c r="AF44" t="s">
        <v>3257</v>
      </c>
      <c r="AG44" t="s">
        <v>3257</v>
      </c>
      <c r="AH44">
        <v>0</v>
      </c>
      <c r="AI44" t="s">
        <v>46</v>
      </c>
      <c r="AJ44" t="s">
        <v>56</v>
      </c>
      <c r="AK44" s="112">
        <v>41805</v>
      </c>
      <c r="AL44">
        <f t="shared" si="10"/>
        <v>25</v>
      </c>
      <c r="AM44" s="82"/>
    </row>
    <row r="45" spans="1:52">
      <c r="A45" t="s">
        <v>1223</v>
      </c>
      <c r="B45" t="s">
        <v>1224</v>
      </c>
      <c r="C45" t="s">
        <v>71</v>
      </c>
      <c r="D45" t="s">
        <v>83</v>
      </c>
      <c r="E45" t="s">
        <v>4</v>
      </c>
      <c r="F45" t="s">
        <v>46</v>
      </c>
      <c r="H45" t="s">
        <v>1103</v>
      </c>
      <c r="I45" t="s">
        <v>37</v>
      </c>
      <c r="J45" t="s">
        <v>47</v>
      </c>
      <c r="L45" t="s">
        <v>57</v>
      </c>
      <c r="M45" s="5">
        <v>41414.508553240739</v>
      </c>
      <c r="N45" s="5">
        <v>41413.559282407405</v>
      </c>
      <c r="O45" s="5">
        <v>41416.694062499999</v>
      </c>
      <c r="P45" t="s">
        <v>53</v>
      </c>
      <c r="Q45" t="s">
        <v>54</v>
      </c>
      <c r="S45" t="s">
        <v>56</v>
      </c>
      <c r="T45" t="s">
        <v>62</v>
      </c>
      <c r="U45" t="s">
        <v>104</v>
      </c>
      <c r="W45" t="s">
        <v>57</v>
      </c>
      <c r="X45" t="s">
        <v>1117</v>
      </c>
      <c r="Y45">
        <v>11957</v>
      </c>
      <c r="Z45" t="s">
        <v>49</v>
      </c>
      <c r="AA45" t="s">
        <v>56</v>
      </c>
      <c r="AB45" s="5">
        <v>41413.559282407405</v>
      </c>
      <c r="AD45" t="s">
        <v>58</v>
      </c>
      <c r="AE45" t="s">
        <v>58</v>
      </c>
      <c r="AF45" t="s">
        <v>3257</v>
      </c>
      <c r="AG45" t="s">
        <v>3257</v>
      </c>
      <c r="AH45">
        <v>0</v>
      </c>
      <c r="AI45" t="s">
        <v>46</v>
      </c>
      <c r="AJ45" t="s">
        <v>56</v>
      </c>
      <c r="AK45" s="112">
        <v>41702</v>
      </c>
      <c r="AL45">
        <f t="shared" si="10"/>
        <v>10</v>
      </c>
      <c r="AM45" s="82"/>
    </row>
    <row r="46" spans="1:52">
      <c r="A46" t="s">
        <v>1286</v>
      </c>
      <c r="B46" t="s">
        <v>1287</v>
      </c>
      <c r="C46" t="s">
        <v>71</v>
      </c>
      <c r="D46" t="s">
        <v>68</v>
      </c>
      <c r="E46" t="s">
        <v>4</v>
      </c>
      <c r="F46" t="s">
        <v>46</v>
      </c>
      <c r="H46" t="s">
        <v>1417</v>
      </c>
      <c r="I46" t="s">
        <v>37</v>
      </c>
      <c r="J46" t="s">
        <v>47</v>
      </c>
      <c r="L46" t="s">
        <v>57</v>
      </c>
      <c r="M46" s="5">
        <v>41431.435023148151</v>
      </c>
      <c r="N46" s="5">
        <v>41427.455555555556</v>
      </c>
      <c r="O46" s="5">
        <v>41478.695150462961</v>
      </c>
      <c r="P46" t="s">
        <v>133</v>
      </c>
      <c r="Q46" t="s">
        <v>54</v>
      </c>
      <c r="S46" t="s">
        <v>56</v>
      </c>
      <c r="T46" t="s">
        <v>62</v>
      </c>
      <c r="U46" t="s">
        <v>104</v>
      </c>
      <c r="W46" t="s">
        <v>57</v>
      </c>
      <c r="X46" t="s">
        <v>1117</v>
      </c>
      <c r="Y46">
        <v>11962</v>
      </c>
      <c r="Z46" t="s">
        <v>49</v>
      </c>
      <c r="AA46" t="s">
        <v>56</v>
      </c>
      <c r="AB46" s="5">
        <v>41427.455555555556</v>
      </c>
      <c r="AD46" t="s">
        <v>58</v>
      </c>
      <c r="AE46" t="s">
        <v>58</v>
      </c>
      <c r="AF46" t="s">
        <v>3257</v>
      </c>
      <c r="AG46" t="s">
        <v>3257</v>
      </c>
      <c r="AH46">
        <v>0</v>
      </c>
      <c r="AI46" t="s">
        <v>46</v>
      </c>
      <c r="AJ46" t="s">
        <v>56</v>
      </c>
      <c r="AK46" s="112">
        <v>41702</v>
      </c>
      <c r="AL46">
        <f t="shared" si="10"/>
        <v>10</v>
      </c>
      <c r="AM46" s="82"/>
    </row>
    <row r="47" spans="1:52">
      <c r="A47" t="s">
        <v>1291</v>
      </c>
      <c r="B47" t="s">
        <v>1293</v>
      </c>
      <c r="C47" t="s">
        <v>71</v>
      </c>
      <c r="D47" t="s">
        <v>68</v>
      </c>
      <c r="E47" t="s">
        <v>4</v>
      </c>
      <c r="F47" t="s">
        <v>46</v>
      </c>
      <c r="I47" t="s">
        <v>37</v>
      </c>
      <c r="J47" t="s">
        <v>64</v>
      </c>
      <c r="L47" t="s">
        <v>237</v>
      </c>
      <c r="M47" s="5">
        <v>41443.43550925926</v>
      </c>
      <c r="N47" s="5">
        <v>41428.657013888886</v>
      </c>
      <c r="O47" s="5">
        <v>41487.480115740742</v>
      </c>
      <c r="P47" t="s">
        <v>99</v>
      </c>
      <c r="Q47" t="s">
        <v>54</v>
      </c>
      <c r="S47" t="s">
        <v>56</v>
      </c>
      <c r="T47" t="s">
        <v>62</v>
      </c>
      <c r="U47" t="s">
        <v>104</v>
      </c>
      <c r="W47" t="s">
        <v>60</v>
      </c>
      <c r="X47" t="s">
        <v>1117</v>
      </c>
      <c r="Y47">
        <v>11962</v>
      </c>
      <c r="Z47" t="s">
        <v>63</v>
      </c>
      <c r="AA47" t="s">
        <v>56</v>
      </c>
      <c r="AB47" s="5">
        <v>41428.657013888886</v>
      </c>
      <c r="AD47" t="s">
        <v>58</v>
      </c>
      <c r="AE47" t="s">
        <v>58</v>
      </c>
      <c r="AF47" t="s">
        <v>3257</v>
      </c>
      <c r="AG47" t="s">
        <v>3257</v>
      </c>
      <c r="AH47">
        <v>0</v>
      </c>
      <c r="AI47" t="s">
        <v>46</v>
      </c>
      <c r="AJ47" t="s">
        <v>56</v>
      </c>
      <c r="AK47" s="112">
        <v>41759</v>
      </c>
      <c r="AL47" s="13">
        <f t="shared" si="10"/>
        <v>18</v>
      </c>
      <c r="AM47" s="82"/>
    </row>
    <row r="48" spans="1:52">
      <c r="A48" t="s">
        <v>1316</v>
      </c>
      <c r="B48" t="s">
        <v>1317</v>
      </c>
      <c r="C48" t="s">
        <v>71</v>
      </c>
      <c r="D48" t="s">
        <v>83</v>
      </c>
      <c r="E48" t="s">
        <v>4</v>
      </c>
      <c r="F48" t="s">
        <v>46</v>
      </c>
      <c r="H48" t="s">
        <v>1417</v>
      </c>
      <c r="I48" t="s">
        <v>37</v>
      </c>
      <c r="J48" t="s">
        <v>47</v>
      </c>
      <c r="L48" t="s">
        <v>57</v>
      </c>
      <c r="M48" s="5">
        <v>41485.521377314813</v>
      </c>
      <c r="N48" s="5">
        <v>41432.63175925926</v>
      </c>
      <c r="O48" s="5">
        <v>41487.550694444442</v>
      </c>
      <c r="P48" t="s">
        <v>61</v>
      </c>
      <c r="Q48" t="s">
        <v>54</v>
      </c>
      <c r="S48" t="s">
        <v>56</v>
      </c>
      <c r="T48" t="s">
        <v>62</v>
      </c>
      <c r="U48" t="s">
        <v>104</v>
      </c>
      <c r="W48" t="s">
        <v>57</v>
      </c>
      <c r="X48" t="s">
        <v>1117</v>
      </c>
      <c r="Y48">
        <v>11981</v>
      </c>
      <c r="Z48" t="s">
        <v>49</v>
      </c>
      <c r="AA48" t="s">
        <v>56</v>
      </c>
      <c r="AB48" s="5">
        <v>41432.63175925926</v>
      </c>
      <c r="AD48" t="s">
        <v>58</v>
      </c>
      <c r="AE48" t="s">
        <v>58</v>
      </c>
      <c r="AF48" t="s">
        <v>3257</v>
      </c>
      <c r="AG48" t="s">
        <v>3257</v>
      </c>
      <c r="AH48">
        <v>0</v>
      </c>
      <c r="AI48" t="s">
        <v>46</v>
      </c>
      <c r="AJ48" t="s">
        <v>56</v>
      </c>
      <c r="AK48" s="112">
        <v>41702</v>
      </c>
      <c r="AL48">
        <f t="shared" si="10"/>
        <v>10</v>
      </c>
      <c r="AM48" s="82"/>
    </row>
    <row r="49" spans="1:39">
      <c r="A49" t="s">
        <v>1359</v>
      </c>
      <c r="B49" t="s">
        <v>1360</v>
      </c>
      <c r="C49" t="s">
        <v>1188</v>
      </c>
      <c r="D49" t="s">
        <v>50</v>
      </c>
      <c r="E49" t="s">
        <v>4</v>
      </c>
      <c r="F49" t="s">
        <v>46</v>
      </c>
      <c r="H49" t="s">
        <v>481</v>
      </c>
      <c r="I49" t="s">
        <v>37</v>
      </c>
      <c r="J49" t="s">
        <v>108</v>
      </c>
      <c r="L49" t="s">
        <v>98</v>
      </c>
      <c r="M49" s="5">
        <v>41443.429537037038</v>
      </c>
      <c r="N49" s="5">
        <v>41442.54383101852</v>
      </c>
      <c r="O49" s="5">
        <v>41677.733576388891</v>
      </c>
      <c r="P49" t="s">
        <v>73</v>
      </c>
      <c r="Q49" t="s">
        <v>54</v>
      </c>
      <c r="R49" t="s">
        <v>55</v>
      </c>
      <c r="S49" t="s">
        <v>109</v>
      </c>
      <c r="T49" t="s">
        <v>62</v>
      </c>
      <c r="U49" t="s">
        <v>104</v>
      </c>
      <c r="W49" t="s">
        <v>98</v>
      </c>
      <c r="X49" t="s">
        <v>1117</v>
      </c>
      <c r="Y49">
        <v>11981</v>
      </c>
      <c r="Z49" t="s">
        <v>42</v>
      </c>
      <c r="AA49" t="s">
        <v>56</v>
      </c>
      <c r="AB49" s="5">
        <v>41442.54383101852</v>
      </c>
      <c r="AC49" s="5">
        <v>41677.733576388891</v>
      </c>
      <c r="AD49" t="s">
        <v>58</v>
      </c>
      <c r="AE49" t="s">
        <v>58</v>
      </c>
      <c r="AF49">
        <v>2014</v>
      </c>
      <c r="AG49">
        <v>2</v>
      </c>
      <c r="AH49">
        <v>6</v>
      </c>
      <c r="AI49" t="s">
        <v>46</v>
      </c>
      <c r="AJ49" t="s">
        <v>56</v>
      </c>
      <c r="AK49" s="112">
        <v>41667</v>
      </c>
      <c r="AL49">
        <f t="shared" si="10"/>
        <v>5</v>
      </c>
      <c r="AM49" s="82"/>
    </row>
    <row r="50" spans="1:39">
      <c r="A50" t="s">
        <v>1394</v>
      </c>
      <c r="B50" t="s">
        <v>1395</v>
      </c>
      <c r="C50" t="s">
        <v>71</v>
      </c>
      <c r="D50" t="s">
        <v>68</v>
      </c>
      <c r="E50" t="s">
        <v>4</v>
      </c>
      <c r="F50" t="s">
        <v>46</v>
      </c>
      <c r="H50" t="s">
        <v>1419</v>
      </c>
      <c r="I50" t="s">
        <v>37</v>
      </c>
      <c r="J50" t="s">
        <v>47</v>
      </c>
      <c r="L50" t="s">
        <v>57</v>
      </c>
      <c r="M50" s="5">
        <v>41456.583391203705</v>
      </c>
      <c r="N50" s="5">
        <v>41453.360127314816</v>
      </c>
      <c r="O50" s="5">
        <v>41478.695787037039</v>
      </c>
      <c r="P50" t="s">
        <v>133</v>
      </c>
      <c r="Q50" t="s">
        <v>54</v>
      </c>
      <c r="S50" t="s">
        <v>56</v>
      </c>
      <c r="T50" t="s">
        <v>62</v>
      </c>
      <c r="U50" t="s">
        <v>104</v>
      </c>
      <c r="W50" t="s">
        <v>57</v>
      </c>
      <c r="X50" t="s">
        <v>1117</v>
      </c>
      <c r="Y50">
        <v>11962</v>
      </c>
      <c r="Z50" t="s">
        <v>49</v>
      </c>
      <c r="AA50" t="s">
        <v>56</v>
      </c>
      <c r="AB50" s="5">
        <v>41453.360127314816</v>
      </c>
      <c r="AD50" t="s">
        <v>58</v>
      </c>
      <c r="AE50" t="s">
        <v>58</v>
      </c>
      <c r="AF50" t="s">
        <v>3257</v>
      </c>
      <c r="AG50" t="s">
        <v>3257</v>
      </c>
      <c r="AH50">
        <v>0</v>
      </c>
      <c r="AI50" t="s">
        <v>46</v>
      </c>
      <c r="AJ50" t="s">
        <v>56</v>
      </c>
      <c r="AK50" s="112">
        <v>74591</v>
      </c>
      <c r="AL50">
        <f t="shared" si="10"/>
        <v>12</v>
      </c>
      <c r="AM50" s="82"/>
    </row>
    <row r="51" spans="1:39">
      <c r="A51" t="s">
        <v>1434</v>
      </c>
      <c r="B51" t="s">
        <v>1435</v>
      </c>
      <c r="C51" t="s">
        <v>71</v>
      </c>
      <c r="D51" t="s">
        <v>68</v>
      </c>
      <c r="E51" t="s">
        <v>4</v>
      </c>
      <c r="F51" t="s">
        <v>46</v>
      </c>
      <c r="H51" t="s">
        <v>1436</v>
      </c>
      <c r="I51" t="s">
        <v>37</v>
      </c>
      <c r="J51" t="s">
        <v>38</v>
      </c>
      <c r="L51" t="s">
        <v>98</v>
      </c>
      <c r="M51" s="5">
        <v>41471.718587962961</v>
      </c>
      <c r="N51" s="5">
        <v>41470.578159722223</v>
      </c>
      <c r="O51" s="5">
        <v>41478.692743055559</v>
      </c>
      <c r="P51" t="s">
        <v>173</v>
      </c>
      <c r="Q51" t="s">
        <v>54</v>
      </c>
      <c r="S51" t="s">
        <v>56</v>
      </c>
      <c r="T51" t="s">
        <v>62</v>
      </c>
      <c r="U51" t="s">
        <v>104</v>
      </c>
      <c r="W51" t="s">
        <v>98</v>
      </c>
      <c r="X51" t="s">
        <v>1117</v>
      </c>
      <c r="Y51">
        <v>11962</v>
      </c>
      <c r="Z51" t="s">
        <v>42</v>
      </c>
      <c r="AA51" t="s">
        <v>56</v>
      </c>
      <c r="AB51" s="5">
        <v>41470.578159722223</v>
      </c>
      <c r="AD51" t="s">
        <v>58</v>
      </c>
      <c r="AE51" t="s">
        <v>58</v>
      </c>
      <c r="AF51" t="s">
        <v>3257</v>
      </c>
      <c r="AG51" t="s">
        <v>3257</v>
      </c>
      <c r="AH51">
        <v>0</v>
      </c>
      <c r="AI51" t="s">
        <v>46</v>
      </c>
      <c r="AJ51" t="s">
        <v>56</v>
      </c>
      <c r="AK51" s="112">
        <v>41667</v>
      </c>
      <c r="AL51">
        <f t="shared" si="10"/>
        <v>5</v>
      </c>
      <c r="AM51" s="82"/>
    </row>
    <row r="52" spans="1:39">
      <c r="A52" t="s">
        <v>1447</v>
      </c>
      <c r="B52" t="s">
        <v>3017</v>
      </c>
      <c r="C52" t="s">
        <v>1188</v>
      </c>
      <c r="D52" t="s">
        <v>50</v>
      </c>
      <c r="E52" t="s">
        <v>4</v>
      </c>
      <c r="F52" t="s">
        <v>46</v>
      </c>
      <c r="H52" t="s">
        <v>1631</v>
      </c>
      <c r="I52" t="s">
        <v>37</v>
      </c>
      <c r="J52" t="s">
        <v>47</v>
      </c>
      <c r="K52">
        <v>639</v>
      </c>
      <c r="L52" t="s">
        <v>60</v>
      </c>
      <c r="M52" s="5">
        <v>41475.561608796299</v>
      </c>
      <c r="N52" s="5">
        <v>41474.616597222222</v>
      </c>
      <c r="O52" s="5">
        <v>41677.492685185185</v>
      </c>
      <c r="P52" t="s">
        <v>147</v>
      </c>
      <c r="Q52" t="s">
        <v>54</v>
      </c>
      <c r="R52" t="s">
        <v>55</v>
      </c>
      <c r="S52" t="s">
        <v>56</v>
      </c>
      <c r="T52" t="s">
        <v>62</v>
      </c>
      <c r="U52" t="s">
        <v>104</v>
      </c>
      <c r="W52" t="s">
        <v>60</v>
      </c>
      <c r="X52" t="s">
        <v>1117</v>
      </c>
      <c r="Y52">
        <v>11988</v>
      </c>
      <c r="Z52" t="s">
        <v>49</v>
      </c>
      <c r="AA52" t="s">
        <v>56</v>
      </c>
      <c r="AB52" s="5">
        <v>41474.616597222222</v>
      </c>
      <c r="AC52" s="5">
        <v>41677.492685185185</v>
      </c>
      <c r="AD52" t="s">
        <v>58</v>
      </c>
      <c r="AE52" t="s">
        <v>58</v>
      </c>
      <c r="AF52">
        <v>2014</v>
      </c>
      <c r="AG52">
        <v>2</v>
      </c>
      <c r="AH52">
        <v>6</v>
      </c>
      <c r="AI52" t="s">
        <v>46</v>
      </c>
      <c r="AJ52" t="s">
        <v>56</v>
      </c>
      <c r="AK52" s="112">
        <v>41685</v>
      </c>
      <c r="AL52">
        <f t="shared" si="10"/>
        <v>7</v>
      </c>
      <c r="AM52" s="82"/>
    </row>
    <row r="53" spans="1:39">
      <c r="A53" t="s">
        <v>1450</v>
      </c>
      <c r="B53" t="s">
        <v>1451</v>
      </c>
      <c r="C53" t="s">
        <v>1188</v>
      </c>
      <c r="D53" t="s">
        <v>50</v>
      </c>
      <c r="E53" t="s">
        <v>4</v>
      </c>
      <c r="F53" t="s">
        <v>46</v>
      </c>
      <c r="H53" t="s">
        <v>1393</v>
      </c>
      <c r="I53" t="s">
        <v>37</v>
      </c>
      <c r="J53" t="s">
        <v>47</v>
      </c>
      <c r="L53" t="s">
        <v>57</v>
      </c>
      <c r="M53" s="5">
        <v>41475.562951388885</v>
      </c>
      <c r="N53" s="5">
        <v>41475.328831018516</v>
      </c>
      <c r="O53" s="5">
        <v>41652.581655092596</v>
      </c>
      <c r="P53" t="s">
        <v>133</v>
      </c>
      <c r="Q53" t="s">
        <v>54</v>
      </c>
      <c r="R53" t="s">
        <v>55</v>
      </c>
      <c r="S53" t="s">
        <v>56</v>
      </c>
      <c r="T53" t="s">
        <v>62</v>
      </c>
      <c r="U53" t="s">
        <v>104</v>
      </c>
      <c r="W53" t="s">
        <v>57</v>
      </c>
      <c r="X53" t="s">
        <v>1309</v>
      </c>
      <c r="Y53">
        <v>11962</v>
      </c>
      <c r="Z53" t="s">
        <v>49</v>
      </c>
      <c r="AA53" t="s">
        <v>56</v>
      </c>
      <c r="AB53" s="5">
        <v>41475.328831018516</v>
      </c>
      <c r="AC53" s="5">
        <v>41652.581655092596</v>
      </c>
      <c r="AD53" t="s">
        <v>58</v>
      </c>
      <c r="AE53" t="s">
        <v>58</v>
      </c>
      <c r="AF53">
        <v>2014</v>
      </c>
      <c r="AG53">
        <v>1</v>
      </c>
      <c r="AH53">
        <v>3</v>
      </c>
      <c r="AI53" t="s">
        <v>46</v>
      </c>
      <c r="AJ53" t="s">
        <v>56</v>
      </c>
      <c r="AK53" s="112">
        <v>41685</v>
      </c>
      <c r="AL53">
        <f t="shared" si="10"/>
        <v>7</v>
      </c>
      <c r="AM53" s="82"/>
    </row>
    <row r="54" spans="1:39">
      <c r="A54" t="s">
        <v>1613</v>
      </c>
      <c r="B54" t="s">
        <v>1614</v>
      </c>
      <c r="C54" t="s">
        <v>71</v>
      </c>
      <c r="D54" t="s">
        <v>83</v>
      </c>
      <c r="E54" t="s">
        <v>4</v>
      </c>
      <c r="F54" t="s">
        <v>170</v>
      </c>
      <c r="I54" t="s">
        <v>37</v>
      </c>
      <c r="J54" t="s">
        <v>47</v>
      </c>
      <c r="K54">
        <v>3449</v>
      </c>
      <c r="L54" t="s">
        <v>95</v>
      </c>
      <c r="M54" s="5">
        <v>41500.728715277779</v>
      </c>
      <c r="N54" s="5">
        <v>41498.74796296296</v>
      </c>
      <c r="O54" s="5">
        <v>41555.635625000003</v>
      </c>
      <c r="P54" t="s">
        <v>133</v>
      </c>
      <c r="Q54" t="s">
        <v>54</v>
      </c>
      <c r="S54" t="s">
        <v>109</v>
      </c>
      <c r="T54" t="s">
        <v>165</v>
      </c>
      <c r="U54" t="s">
        <v>104</v>
      </c>
      <c r="W54" t="s">
        <v>95</v>
      </c>
      <c r="X54" t="s">
        <v>1117</v>
      </c>
      <c r="Y54">
        <v>11988</v>
      </c>
      <c r="Z54" t="s">
        <v>49</v>
      </c>
      <c r="AA54" t="s">
        <v>56</v>
      </c>
      <c r="AB54" s="5">
        <v>41498.74796296296</v>
      </c>
      <c r="AD54" t="s">
        <v>58</v>
      </c>
      <c r="AE54" t="s">
        <v>58</v>
      </c>
      <c r="AF54" t="s">
        <v>3257</v>
      </c>
      <c r="AG54" t="s">
        <v>3257</v>
      </c>
      <c r="AH54">
        <v>0</v>
      </c>
      <c r="AI54" t="s">
        <v>46</v>
      </c>
      <c r="AJ54" t="s">
        <v>56</v>
      </c>
      <c r="AK54" s="112">
        <v>41702</v>
      </c>
      <c r="AL54">
        <f t="shared" si="10"/>
        <v>10</v>
      </c>
      <c r="AM54" s="82"/>
    </row>
    <row r="55" spans="1:39">
      <c r="A55" t="s">
        <v>1629</v>
      </c>
      <c r="B55" t="s">
        <v>1630</v>
      </c>
      <c r="C55" t="s">
        <v>1188</v>
      </c>
      <c r="D55" t="s">
        <v>50</v>
      </c>
      <c r="E55" t="s">
        <v>4</v>
      </c>
      <c r="F55" t="s">
        <v>46</v>
      </c>
      <c r="H55" t="s">
        <v>1631</v>
      </c>
      <c r="I55" t="s">
        <v>37</v>
      </c>
      <c r="J55" t="s">
        <v>47</v>
      </c>
      <c r="L55" t="s">
        <v>98</v>
      </c>
      <c r="M55" s="5">
        <v>41502.619398148148</v>
      </c>
      <c r="N55" s="5">
        <v>41502.613483796296</v>
      </c>
      <c r="O55" s="5">
        <v>41677.752812500003</v>
      </c>
      <c r="P55" t="s">
        <v>127</v>
      </c>
      <c r="Q55" t="s">
        <v>54</v>
      </c>
      <c r="R55" t="s">
        <v>55</v>
      </c>
      <c r="S55" t="s">
        <v>56</v>
      </c>
      <c r="T55" t="s">
        <v>62</v>
      </c>
      <c r="U55" t="s">
        <v>104</v>
      </c>
      <c r="W55" t="s">
        <v>98</v>
      </c>
      <c r="X55" t="s">
        <v>1117</v>
      </c>
      <c r="Y55">
        <v>11981</v>
      </c>
      <c r="Z55" t="s">
        <v>63</v>
      </c>
      <c r="AA55" t="s">
        <v>56</v>
      </c>
      <c r="AB55" s="5">
        <v>41502.613483796296</v>
      </c>
      <c r="AC55" s="5">
        <v>41677.752812500003</v>
      </c>
      <c r="AD55" t="s">
        <v>58</v>
      </c>
      <c r="AE55" t="s">
        <v>58</v>
      </c>
      <c r="AF55">
        <v>2014</v>
      </c>
      <c r="AG55">
        <v>2</v>
      </c>
      <c r="AH55">
        <v>6</v>
      </c>
      <c r="AI55" t="s">
        <v>46</v>
      </c>
      <c r="AJ55" t="s">
        <v>56</v>
      </c>
      <c r="AK55" s="112">
        <v>41759</v>
      </c>
      <c r="AL55" s="13">
        <f t="shared" si="10"/>
        <v>18</v>
      </c>
      <c r="AM55" s="82"/>
    </row>
    <row r="56" spans="1:39">
      <c r="A56" t="s">
        <v>1639</v>
      </c>
      <c r="B56" t="s">
        <v>1640</v>
      </c>
      <c r="C56" t="s">
        <v>71</v>
      </c>
      <c r="D56" t="s">
        <v>83</v>
      </c>
      <c r="E56" t="s">
        <v>4</v>
      </c>
      <c r="F56" t="s">
        <v>46</v>
      </c>
      <c r="H56" t="s">
        <v>1713</v>
      </c>
      <c r="I56" t="s">
        <v>37</v>
      </c>
      <c r="J56" t="s">
        <v>47</v>
      </c>
      <c r="L56" t="s">
        <v>57</v>
      </c>
      <c r="M56" s="5">
        <v>41508.590532407405</v>
      </c>
      <c r="N56" s="5">
        <v>41507.442430555559</v>
      </c>
      <c r="O56" s="5">
        <v>41544.739722222221</v>
      </c>
      <c r="P56" t="s">
        <v>133</v>
      </c>
      <c r="Q56" t="s">
        <v>54</v>
      </c>
      <c r="S56" t="s">
        <v>56</v>
      </c>
      <c r="T56" t="s">
        <v>62</v>
      </c>
      <c r="U56" t="s">
        <v>104</v>
      </c>
      <c r="W56" t="s">
        <v>57</v>
      </c>
      <c r="X56" t="s">
        <v>1117</v>
      </c>
      <c r="Y56">
        <v>11981</v>
      </c>
      <c r="Z56" t="s">
        <v>49</v>
      </c>
      <c r="AA56" t="s">
        <v>56</v>
      </c>
      <c r="AB56" s="5">
        <v>41507.442430555559</v>
      </c>
      <c r="AD56" t="s">
        <v>58</v>
      </c>
      <c r="AE56" t="s">
        <v>58</v>
      </c>
      <c r="AF56" t="s">
        <v>3257</v>
      </c>
      <c r="AG56" t="s">
        <v>3257</v>
      </c>
      <c r="AH56">
        <v>0</v>
      </c>
      <c r="AI56" t="s">
        <v>46</v>
      </c>
      <c r="AJ56" t="s">
        <v>56</v>
      </c>
      <c r="AK56" s="112">
        <v>41702</v>
      </c>
      <c r="AL56">
        <f t="shared" si="10"/>
        <v>10</v>
      </c>
      <c r="AM56" s="82"/>
    </row>
    <row r="57" spans="1:39">
      <c r="A57" t="s">
        <v>1647</v>
      </c>
      <c r="B57" t="s">
        <v>1648</v>
      </c>
      <c r="C57" t="s">
        <v>71</v>
      </c>
      <c r="D57" t="s">
        <v>83</v>
      </c>
      <c r="E57" t="s">
        <v>4</v>
      </c>
      <c r="F57" t="s">
        <v>46</v>
      </c>
      <c r="H57" t="s">
        <v>1713</v>
      </c>
      <c r="I57" t="s">
        <v>37</v>
      </c>
      <c r="J57" t="s">
        <v>47</v>
      </c>
      <c r="L57" t="s">
        <v>57</v>
      </c>
      <c r="M57" s="5">
        <v>41513.727569444447</v>
      </c>
      <c r="N57" s="5">
        <v>41512.484120370369</v>
      </c>
      <c r="O57" s="5">
        <v>41544.740497685183</v>
      </c>
      <c r="P57" t="s">
        <v>173</v>
      </c>
      <c r="Q57" t="s">
        <v>54</v>
      </c>
      <c r="S57" t="s">
        <v>56</v>
      </c>
      <c r="T57" t="s">
        <v>62</v>
      </c>
      <c r="U57" t="s">
        <v>104</v>
      </c>
      <c r="W57" t="s">
        <v>57</v>
      </c>
      <c r="X57" t="s">
        <v>1117</v>
      </c>
      <c r="Y57">
        <v>11981</v>
      </c>
      <c r="Z57" t="s">
        <v>49</v>
      </c>
      <c r="AA57" t="s">
        <v>56</v>
      </c>
      <c r="AB57" s="5">
        <v>41512.484120370369</v>
      </c>
      <c r="AD57" t="s">
        <v>58</v>
      </c>
      <c r="AE57" t="s">
        <v>58</v>
      </c>
      <c r="AF57" t="s">
        <v>3257</v>
      </c>
      <c r="AG57" t="s">
        <v>3257</v>
      </c>
      <c r="AH57">
        <v>0</v>
      </c>
      <c r="AI57" t="s">
        <v>46</v>
      </c>
      <c r="AJ57" t="s">
        <v>56</v>
      </c>
      <c r="AK57" s="112">
        <v>41702</v>
      </c>
      <c r="AL57">
        <f t="shared" si="10"/>
        <v>10</v>
      </c>
      <c r="AM57" s="82"/>
    </row>
    <row r="58" spans="1:39">
      <c r="A58" t="s">
        <v>1672</v>
      </c>
      <c r="B58" t="s">
        <v>1673</v>
      </c>
      <c r="C58" t="s">
        <v>71</v>
      </c>
      <c r="D58" t="s">
        <v>83</v>
      </c>
      <c r="E58" t="s">
        <v>4</v>
      </c>
      <c r="F58" t="s">
        <v>46</v>
      </c>
      <c r="H58" t="s">
        <v>1631</v>
      </c>
      <c r="I58" t="s">
        <v>37</v>
      </c>
      <c r="J58" t="s">
        <v>108</v>
      </c>
      <c r="L58" t="s">
        <v>98</v>
      </c>
      <c r="M58" s="5">
        <v>41533.58898148148</v>
      </c>
      <c r="N58" s="5">
        <v>41533.581875000003</v>
      </c>
      <c r="O58" s="5">
        <v>41543.740335648145</v>
      </c>
      <c r="P58" t="s">
        <v>133</v>
      </c>
      <c r="Q58" t="s">
        <v>54</v>
      </c>
      <c r="S58" t="s">
        <v>109</v>
      </c>
      <c r="T58" t="s">
        <v>62</v>
      </c>
      <c r="U58" t="s">
        <v>486</v>
      </c>
      <c r="W58" t="s">
        <v>98</v>
      </c>
      <c r="X58" t="s">
        <v>1117</v>
      </c>
      <c r="Y58">
        <v>11981</v>
      </c>
      <c r="Z58" t="s">
        <v>42</v>
      </c>
      <c r="AA58" t="s">
        <v>56</v>
      </c>
      <c r="AB58" s="5">
        <v>41533.581875000003</v>
      </c>
      <c r="AD58" t="s">
        <v>58</v>
      </c>
      <c r="AE58" t="s">
        <v>58</v>
      </c>
      <c r="AF58" t="s">
        <v>3257</v>
      </c>
      <c r="AG58" t="s">
        <v>3257</v>
      </c>
      <c r="AH58">
        <v>0</v>
      </c>
      <c r="AI58" t="s">
        <v>46</v>
      </c>
      <c r="AJ58" t="s">
        <v>56</v>
      </c>
      <c r="AK58" s="112">
        <v>41688</v>
      </c>
      <c r="AL58">
        <f t="shared" si="10"/>
        <v>8</v>
      </c>
      <c r="AM58" s="82"/>
    </row>
    <row r="59" spans="1:39">
      <c r="A59" t="s">
        <v>1684</v>
      </c>
      <c r="B59" t="s">
        <v>1699</v>
      </c>
      <c r="C59" t="s">
        <v>67</v>
      </c>
      <c r="D59" t="s">
        <v>83</v>
      </c>
      <c r="E59" t="s">
        <v>4</v>
      </c>
      <c r="I59" t="s">
        <v>37</v>
      </c>
      <c r="J59" t="s">
        <v>38</v>
      </c>
      <c r="L59" t="s">
        <v>95</v>
      </c>
      <c r="M59" s="5">
        <v>41543.631145833337</v>
      </c>
      <c r="N59" s="5">
        <v>41538.609282407408</v>
      </c>
      <c r="S59" t="s">
        <v>109</v>
      </c>
      <c r="W59" t="s">
        <v>39</v>
      </c>
      <c r="X59" t="s">
        <v>1117</v>
      </c>
      <c r="Z59" t="s">
        <v>42</v>
      </c>
      <c r="AA59" t="s">
        <v>56</v>
      </c>
      <c r="AB59" s="5">
        <v>41538.609282407408</v>
      </c>
      <c r="AD59" t="s">
        <v>45</v>
      </c>
      <c r="AE59" t="s">
        <v>58</v>
      </c>
      <c r="AF59" t="s">
        <v>3257</v>
      </c>
      <c r="AG59" t="s">
        <v>3257</v>
      </c>
      <c r="AH59">
        <v>0</v>
      </c>
      <c r="AI59" t="s">
        <v>46</v>
      </c>
      <c r="AJ59" t="s">
        <v>56</v>
      </c>
      <c r="AK59" s="112">
        <v>41726</v>
      </c>
      <c r="AL59" s="13">
        <f t="shared" si="10"/>
        <v>13</v>
      </c>
      <c r="AM59" s="82"/>
    </row>
    <row r="60" spans="1:39">
      <c r="A60" t="s">
        <v>1702</v>
      </c>
      <c r="B60" t="s">
        <v>1703</v>
      </c>
      <c r="C60" t="s">
        <v>71</v>
      </c>
      <c r="D60" t="s">
        <v>83</v>
      </c>
      <c r="E60" t="s">
        <v>4</v>
      </c>
      <c r="F60" t="s">
        <v>1704</v>
      </c>
      <c r="H60" t="s">
        <v>1631</v>
      </c>
      <c r="I60" t="s">
        <v>37</v>
      </c>
      <c r="J60" t="s">
        <v>38</v>
      </c>
      <c r="K60">
        <v>3284</v>
      </c>
      <c r="L60" t="s">
        <v>98</v>
      </c>
      <c r="M60" s="5">
        <v>41543.589398148149</v>
      </c>
      <c r="N60" s="5">
        <v>41542.77270833333</v>
      </c>
      <c r="O60" s="5">
        <v>41557.505104166667</v>
      </c>
      <c r="P60" t="s">
        <v>173</v>
      </c>
      <c r="Q60" t="s">
        <v>54</v>
      </c>
      <c r="S60" t="s">
        <v>56</v>
      </c>
      <c r="T60" t="s">
        <v>62</v>
      </c>
      <c r="U60" t="s">
        <v>104</v>
      </c>
      <c r="W60" t="s">
        <v>98</v>
      </c>
      <c r="X60" t="s">
        <v>1117</v>
      </c>
      <c r="Y60">
        <v>11981</v>
      </c>
      <c r="Z60" t="s">
        <v>49</v>
      </c>
      <c r="AA60" t="s">
        <v>56</v>
      </c>
      <c r="AB60" s="5">
        <v>41542.77270833333</v>
      </c>
      <c r="AD60" t="s">
        <v>58</v>
      </c>
      <c r="AE60" t="s">
        <v>58</v>
      </c>
      <c r="AF60" t="s">
        <v>3257</v>
      </c>
      <c r="AG60" t="s">
        <v>3257</v>
      </c>
      <c r="AH60">
        <v>0</v>
      </c>
      <c r="AI60" t="s">
        <v>46</v>
      </c>
      <c r="AJ60" t="s">
        <v>56</v>
      </c>
      <c r="AK60" s="112">
        <v>41719</v>
      </c>
      <c r="AL60">
        <f t="shared" si="10"/>
        <v>12</v>
      </c>
      <c r="AM60" s="82"/>
    </row>
    <row r="61" spans="1:39">
      <c r="A61" t="s">
        <v>1734</v>
      </c>
      <c r="B61" t="s">
        <v>1735</v>
      </c>
      <c r="C61" t="s">
        <v>35</v>
      </c>
      <c r="D61" t="s">
        <v>36</v>
      </c>
      <c r="E61" t="s">
        <v>4</v>
      </c>
      <c r="F61" t="s">
        <v>1736</v>
      </c>
      <c r="I61" t="s">
        <v>37</v>
      </c>
      <c r="J61" t="s">
        <v>64</v>
      </c>
      <c r="K61">
        <v>1473</v>
      </c>
      <c r="L61" t="s">
        <v>98</v>
      </c>
      <c r="M61" s="5">
        <v>41549.593182870369</v>
      </c>
      <c r="N61" s="5">
        <v>41548.610671296294</v>
      </c>
      <c r="P61" t="s">
        <v>147</v>
      </c>
      <c r="S61" t="s">
        <v>56</v>
      </c>
      <c r="U61" t="s">
        <v>81</v>
      </c>
      <c r="W61" t="s">
        <v>98</v>
      </c>
      <c r="X61" t="s">
        <v>1234</v>
      </c>
      <c r="Z61" t="s">
        <v>63</v>
      </c>
      <c r="AA61" t="s">
        <v>56</v>
      </c>
      <c r="AB61" s="5">
        <v>41548.610671296294</v>
      </c>
      <c r="AD61" t="s">
        <v>58</v>
      </c>
      <c r="AE61" t="s">
        <v>58</v>
      </c>
      <c r="AF61" t="s">
        <v>3257</v>
      </c>
      <c r="AG61" t="s">
        <v>3257</v>
      </c>
      <c r="AH61">
        <v>0</v>
      </c>
      <c r="AI61" t="s">
        <v>59</v>
      </c>
      <c r="AJ61" t="s">
        <v>1217</v>
      </c>
      <c r="AK61" s="112">
        <v>41759</v>
      </c>
      <c r="AL61" s="13">
        <f t="shared" si="10"/>
        <v>18</v>
      </c>
      <c r="AM61" s="82"/>
    </row>
    <row r="62" spans="1:39">
      <c r="A62" t="s">
        <v>1739</v>
      </c>
      <c r="B62" t="s">
        <v>3018</v>
      </c>
      <c r="C62" t="s">
        <v>71</v>
      </c>
      <c r="D62" t="s">
        <v>83</v>
      </c>
      <c r="E62" t="s">
        <v>4</v>
      </c>
      <c r="F62" t="s">
        <v>170</v>
      </c>
      <c r="H62" t="s">
        <v>1631</v>
      </c>
      <c r="I62" t="s">
        <v>37</v>
      </c>
      <c r="J62" t="s">
        <v>47</v>
      </c>
      <c r="L62" t="s">
        <v>95</v>
      </c>
      <c r="M62" s="5">
        <v>41549.596215277779</v>
      </c>
      <c r="N62" s="5">
        <v>41549.396608796298</v>
      </c>
      <c r="O62" s="5">
        <v>41604.603495370371</v>
      </c>
      <c r="P62" t="s">
        <v>133</v>
      </c>
      <c r="Q62" t="s">
        <v>54</v>
      </c>
      <c r="S62" t="s">
        <v>118</v>
      </c>
      <c r="T62" t="s">
        <v>62</v>
      </c>
      <c r="U62" t="s">
        <v>104</v>
      </c>
      <c r="W62" t="s">
        <v>95</v>
      </c>
      <c r="X62" t="s">
        <v>1117</v>
      </c>
      <c r="Y62">
        <v>11988</v>
      </c>
      <c r="Z62" t="s">
        <v>49</v>
      </c>
      <c r="AA62" t="s">
        <v>56</v>
      </c>
      <c r="AB62" s="5">
        <v>41549.396608796298</v>
      </c>
      <c r="AD62" t="s">
        <v>58</v>
      </c>
      <c r="AE62" t="s">
        <v>58</v>
      </c>
      <c r="AF62" t="s">
        <v>3257</v>
      </c>
      <c r="AG62" t="s">
        <v>3257</v>
      </c>
      <c r="AH62">
        <v>0</v>
      </c>
      <c r="AI62" t="s">
        <v>46</v>
      </c>
      <c r="AJ62" t="s">
        <v>56</v>
      </c>
      <c r="AK62" s="112">
        <v>41702</v>
      </c>
      <c r="AL62">
        <f t="shared" si="10"/>
        <v>10</v>
      </c>
      <c r="AM62" s="82"/>
    </row>
    <row r="63" spans="1:39">
      <c r="A63" t="s">
        <v>1741</v>
      </c>
      <c r="B63" t="s">
        <v>1742</v>
      </c>
      <c r="C63" t="s">
        <v>71</v>
      </c>
      <c r="D63" t="s">
        <v>83</v>
      </c>
      <c r="E63" t="s">
        <v>4</v>
      </c>
      <c r="H63" t="s">
        <v>1631</v>
      </c>
      <c r="I63" t="s">
        <v>37</v>
      </c>
      <c r="J63" t="s">
        <v>47</v>
      </c>
      <c r="K63">
        <v>3212</v>
      </c>
      <c r="L63" t="s">
        <v>98</v>
      </c>
      <c r="M63" s="5">
        <v>41554.589062500003</v>
      </c>
      <c r="N63" s="5">
        <v>41551.468576388892</v>
      </c>
      <c r="O63" s="5">
        <v>41564.670555555553</v>
      </c>
      <c r="P63" t="s">
        <v>133</v>
      </c>
      <c r="Q63" t="s">
        <v>54</v>
      </c>
      <c r="S63" t="s">
        <v>56</v>
      </c>
      <c r="T63" t="s">
        <v>62</v>
      </c>
      <c r="U63" t="s">
        <v>486</v>
      </c>
      <c r="W63" t="s">
        <v>98</v>
      </c>
      <c r="X63" t="s">
        <v>1117</v>
      </c>
      <c r="Y63">
        <v>11981</v>
      </c>
      <c r="Z63" t="s">
        <v>63</v>
      </c>
      <c r="AA63" t="s">
        <v>56</v>
      </c>
      <c r="AB63" s="5">
        <v>41551.468576388892</v>
      </c>
      <c r="AD63" t="s">
        <v>58</v>
      </c>
      <c r="AE63" t="s">
        <v>58</v>
      </c>
      <c r="AF63" t="s">
        <v>3257</v>
      </c>
      <c r="AG63" t="s">
        <v>3257</v>
      </c>
      <c r="AH63">
        <v>0</v>
      </c>
      <c r="AI63" t="s">
        <v>46</v>
      </c>
      <c r="AJ63" t="s">
        <v>56</v>
      </c>
      <c r="AK63" s="112">
        <v>41759</v>
      </c>
      <c r="AL63" s="13">
        <f t="shared" si="10"/>
        <v>18</v>
      </c>
      <c r="AM63" s="82"/>
    </row>
    <row r="64" spans="1:39">
      <c r="A64" t="s">
        <v>1746</v>
      </c>
      <c r="B64" t="s">
        <v>1747</v>
      </c>
      <c r="C64" t="s">
        <v>71</v>
      </c>
      <c r="D64" t="s">
        <v>83</v>
      </c>
      <c r="E64" t="s">
        <v>4</v>
      </c>
      <c r="H64" t="s">
        <v>1631</v>
      </c>
      <c r="I64" t="s">
        <v>37</v>
      </c>
      <c r="J64" t="s">
        <v>38</v>
      </c>
      <c r="L64" t="s">
        <v>98</v>
      </c>
      <c r="M64" s="5">
        <v>41557.538935185185</v>
      </c>
      <c r="N64" s="5">
        <v>41555.369398148148</v>
      </c>
      <c r="O64" s="5">
        <v>41557.551261574074</v>
      </c>
      <c r="P64" t="s">
        <v>133</v>
      </c>
      <c r="Q64" t="s">
        <v>54</v>
      </c>
      <c r="S64" t="s">
        <v>56</v>
      </c>
      <c r="T64" t="s">
        <v>62</v>
      </c>
      <c r="U64" t="s">
        <v>486</v>
      </c>
      <c r="W64" t="s">
        <v>98</v>
      </c>
      <c r="X64" t="s">
        <v>1117</v>
      </c>
      <c r="Y64">
        <v>11981</v>
      </c>
      <c r="Z64" t="s">
        <v>219</v>
      </c>
      <c r="AA64" t="s">
        <v>56</v>
      </c>
      <c r="AB64" s="5">
        <v>41555.369398148148</v>
      </c>
      <c r="AD64" t="s">
        <v>58</v>
      </c>
      <c r="AE64" t="s">
        <v>58</v>
      </c>
      <c r="AF64" t="s">
        <v>3257</v>
      </c>
      <c r="AG64" t="s">
        <v>3257</v>
      </c>
      <c r="AH64">
        <v>0</v>
      </c>
      <c r="AI64" t="s">
        <v>46</v>
      </c>
      <c r="AJ64" t="s">
        <v>56</v>
      </c>
      <c r="AK64" s="112">
        <v>41667</v>
      </c>
      <c r="AL64">
        <f t="shared" si="10"/>
        <v>5</v>
      </c>
      <c r="AM64" s="82"/>
    </row>
    <row r="65" spans="1:39">
      <c r="A65" t="s">
        <v>1760</v>
      </c>
      <c r="B65" t="s">
        <v>1761</v>
      </c>
      <c r="C65" t="s">
        <v>71</v>
      </c>
      <c r="D65" t="s">
        <v>83</v>
      </c>
      <c r="E65" t="s">
        <v>4</v>
      </c>
      <c r="H65" t="s">
        <v>1631</v>
      </c>
      <c r="I65" t="s">
        <v>37</v>
      </c>
      <c r="J65" t="s">
        <v>108</v>
      </c>
      <c r="L65" t="s">
        <v>98</v>
      </c>
      <c r="M65" s="5">
        <v>41565.523055555554</v>
      </c>
      <c r="N65" s="5">
        <v>41565.427303240744</v>
      </c>
      <c r="O65" s="5">
        <v>41565.685972222222</v>
      </c>
      <c r="P65" t="s">
        <v>133</v>
      </c>
      <c r="Q65" t="s">
        <v>54</v>
      </c>
      <c r="S65" t="s">
        <v>56</v>
      </c>
      <c r="T65" t="s">
        <v>62</v>
      </c>
      <c r="U65" t="s">
        <v>486</v>
      </c>
      <c r="W65" t="s">
        <v>98</v>
      </c>
      <c r="X65" t="s">
        <v>1117</v>
      </c>
      <c r="Y65">
        <v>11981</v>
      </c>
      <c r="Z65" t="s">
        <v>219</v>
      </c>
      <c r="AA65" t="s">
        <v>56</v>
      </c>
      <c r="AB65" s="5">
        <v>41565.427303240744</v>
      </c>
      <c r="AD65" t="s">
        <v>58</v>
      </c>
      <c r="AE65" t="s">
        <v>58</v>
      </c>
      <c r="AF65" t="s">
        <v>3257</v>
      </c>
      <c r="AG65" t="s">
        <v>3257</v>
      </c>
      <c r="AH65">
        <v>0</v>
      </c>
      <c r="AI65" t="s">
        <v>46</v>
      </c>
      <c r="AJ65" t="s">
        <v>56</v>
      </c>
      <c r="AK65" s="112">
        <v>41667</v>
      </c>
      <c r="AL65">
        <f t="shared" si="10"/>
        <v>5</v>
      </c>
      <c r="AM65" s="82"/>
    </row>
    <row r="66" spans="1:39">
      <c r="A66" t="s">
        <v>1764</v>
      </c>
      <c r="B66" t="s">
        <v>1765</v>
      </c>
      <c r="C66" t="s">
        <v>71</v>
      </c>
      <c r="D66" t="s">
        <v>83</v>
      </c>
      <c r="E66" t="s">
        <v>4</v>
      </c>
      <c r="F66" t="s">
        <v>46</v>
      </c>
      <c r="H66" t="s">
        <v>3019</v>
      </c>
      <c r="I66" t="s">
        <v>37</v>
      </c>
      <c r="J66" t="s">
        <v>47</v>
      </c>
      <c r="L66" t="s">
        <v>57</v>
      </c>
      <c r="M66" s="5">
        <v>41568.58798611111</v>
      </c>
      <c r="N66" s="5">
        <v>41565.912974537037</v>
      </c>
      <c r="O66" s="5">
        <v>41610.545601851853</v>
      </c>
      <c r="P66" t="s">
        <v>53</v>
      </c>
      <c r="Q66" t="s">
        <v>54</v>
      </c>
      <c r="S66" t="s">
        <v>56</v>
      </c>
      <c r="T66" t="s">
        <v>62</v>
      </c>
      <c r="U66" t="s">
        <v>104</v>
      </c>
      <c r="W66" t="s">
        <v>57</v>
      </c>
      <c r="X66" t="s">
        <v>1117</v>
      </c>
      <c r="Y66">
        <v>12004</v>
      </c>
      <c r="Z66" t="s">
        <v>49</v>
      </c>
      <c r="AA66" t="s">
        <v>56</v>
      </c>
      <c r="AB66" s="5">
        <v>41565.912974537037</v>
      </c>
      <c r="AD66" t="s">
        <v>58</v>
      </c>
      <c r="AE66" t="s">
        <v>58</v>
      </c>
      <c r="AF66" t="s">
        <v>3257</v>
      </c>
      <c r="AG66" t="s">
        <v>3257</v>
      </c>
      <c r="AH66">
        <v>0</v>
      </c>
      <c r="AI66" t="s">
        <v>46</v>
      </c>
      <c r="AJ66" t="s">
        <v>56</v>
      </c>
      <c r="AK66" s="112">
        <v>41656</v>
      </c>
      <c r="AL66">
        <f t="shared" ref="AL66:AL83" si="11">WEEKNUM(AK66)</f>
        <v>3</v>
      </c>
      <c r="AM66" s="82"/>
    </row>
    <row r="67" spans="1:39">
      <c r="A67" t="s">
        <v>1773</v>
      </c>
      <c r="B67" t="s">
        <v>1774</v>
      </c>
      <c r="C67" t="s">
        <v>71</v>
      </c>
      <c r="D67" t="s">
        <v>83</v>
      </c>
      <c r="E67" t="s">
        <v>4</v>
      </c>
      <c r="F67" t="s">
        <v>46</v>
      </c>
      <c r="H67" t="s">
        <v>1786</v>
      </c>
      <c r="I67" t="s">
        <v>37</v>
      </c>
      <c r="J67" t="s">
        <v>47</v>
      </c>
      <c r="L67" t="s">
        <v>57</v>
      </c>
      <c r="M67" s="5">
        <v>41575.685162037036</v>
      </c>
      <c r="N67" s="5">
        <v>41573.398564814815</v>
      </c>
      <c r="P67" t="s">
        <v>133</v>
      </c>
      <c r="Q67" t="s">
        <v>54</v>
      </c>
      <c r="S67" t="s">
        <v>56</v>
      </c>
      <c r="T67" t="s">
        <v>62</v>
      </c>
      <c r="U67" t="s">
        <v>104</v>
      </c>
      <c r="W67" t="s">
        <v>57</v>
      </c>
      <c r="X67" t="s">
        <v>1117</v>
      </c>
      <c r="Y67">
        <v>11988</v>
      </c>
      <c r="Z67" t="s">
        <v>49</v>
      </c>
      <c r="AA67" t="s">
        <v>56</v>
      </c>
      <c r="AB67" s="5">
        <v>41573.398564814815</v>
      </c>
      <c r="AD67" t="s">
        <v>58</v>
      </c>
      <c r="AE67" t="s">
        <v>58</v>
      </c>
      <c r="AF67" t="s">
        <v>3257</v>
      </c>
      <c r="AG67" t="s">
        <v>3257</v>
      </c>
      <c r="AH67">
        <v>0</v>
      </c>
      <c r="AI67" t="s">
        <v>46</v>
      </c>
      <c r="AJ67" t="s">
        <v>56</v>
      </c>
      <c r="AK67" s="112">
        <v>41702</v>
      </c>
      <c r="AL67">
        <f t="shared" si="11"/>
        <v>10</v>
      </c>
      <c r="AM67" s="82"/>
    </row>
    <row r="68" spans="1:39">
      <c r="A68" t="s">
        <v>2969</v>
      </c>
      <c r="B68" t="s">
        <v>2970</v>
      </c>
      <c r="C68" t="s">
        <v>35</v>
      </c>
      <c r="D68" t="s">
        <v>36</v>
      </c>
      <c r="E68" t="s">
        <v>4</v>
      </c>
      <c r="I68" t="s">
        <v>37</v>
      </c>
      <c r="J68" t="s">
        <v>47</v>
      </c>
      <c r="L68" t="s">
        <v>95</v>
      </c>
      <c r="M68" s="5">
        <v>41586.557500000003</v>
      </c>
      <c r="N68" s="5">
        <v>41584.547615740739</v>
      </c>
      <c r="S68" t="s">
        <v>74</v>
      </c>
      <c r="U68" t="s">
        <v>104</v>
      </c>
      <c r="W68" t="s">
        <v>248</v>
      </c>
      <c r="X68" t="s">
        <v>1117</v>
      </c>
      <c r="Z68" t="s">
        <v>49</v>
      </c>
      <c r="AA68" t="s">
        <v>56</v>
      </c>
      <c r="AB68" s="5">
        <v>41584.547615740739</v>
      </c>
      <c r="AD68" t="s">
        <v>58</v>
      </c>
      <c r="AE68" t="s">
        <v>58</v>
      </c>
      <c r="AF68" t="s">
        <v>3257</v>
      </c>
      <c r="AG68" t="s">
        <v>3257</v>
      </c>
      <c r="AH68">
        <v>0</v>
      </c>
      <c r="AI68" t="s">
        <v>46</v>
      </c>
      <c r="AJ68" t="s">
        <v>56</v>
      </c>
      <c r="AK68" s="112">
        <v>41747</v>
      </c>
      <c r="AL68">
        <f t="shared" si="11"/>
        <v>16</v>
      </c>
      <c r="AM68">
        <f t="shared" ref="AM68:AM83" si="12">WEEKNUM(AB68)</f>
        <v>45</v>
      </c>
    </row>
    <row r="69" spans="1:39">
      <c r="A69" t="s">
        <v>2983</v>
      </c>
      <c r="B69" t="s">
        <v>2984</v>
      </c>
      <c r="C69" t="s">
        <v>71</v>
      </c>
      <c r="D69" t="s">
        <v>83</v>
      </c>
      <c r="E69" t="s">
        <v>4</v>
      </c>
      <c r="F69" t="s">
        <v>46</v>
      </c>
      <c r="H69" t="s">
        <v>1786</v>
      </c>
      <c r="I69" t="s">
        <v>37</v>
      </c>
      <c r="J69" t="s">
        <v>38</v>
      </c>
      <c r="L69" t="s">
        <v>98</v>
      </c>
      <c r="M69" s="5">
        <v>41590.732743055552</v>
      </c>
      <c r="N69" s="5">
        <v>41589.656875000001</v>
      </c>
      <c r="O69" s="5">
        <v>41611.657268518517</v>
      </c>
      <c r="P69" t="s">
        <v>127</v>
      </c>
      <c r="Q69" t="s">
        <v>54</v>
      </c>
      <c r="S69" t="s">
        <v>118</v>
      </c>
      <c r="T69" t="s">
        <v>62</v>
      </c>
      <c r="U69" t="s">
        <v>104</v>
      </c>
      <c r="W69" t="s">
        <v>98</v>
      </c>
      <c r="X69" t="s">
        <v>1304</v>
      </c>
      <c r="Y69">
        <v>11988</v>
      </c>
      <c r="Z69" t="s">
        <v>49</v>
      </c>
      <c r="AA69" t="s">
        <v>56</v>
      </c>
      <c r="AB69" s="5">
        <v>41589.656875000001</v>
      </c>
      <c r="AD69" t="s">
        <v>58</v>
      </c>
      <c r="AE69" t="s">
        <v>58</v>
      </c>
      <c r="AF69" t="s">
        <v>3257</v>
      </c>
      <c r="AG69" t="s">
        <v>3257</v>
      </c>
      <c r="AH69">
        <v>0</v>
      </c>
      <c r="AI69" t="s">
        <v>46</v>
      </c>
      <c r="AJ69" t="s">
        <v>56</v>
      </c>
      <c r="AK69" s="112">
        <v>41702</v>
      </c>
      <c r="AL69">
        <f t="shared" si="11"/>
        <v>10</v>
      </c>
      <c r="AM69">
        <f t="shared" si="12"/>
        <v>46</v>
      </c>
    </row>
    <row r="70" spans="1:39">
      <c r="A70" t="s">
        <v>2985</v>
      </c>
      <c r="B70" t="s">
        <v>2986</v>
      </c>
      <c r="C70" t="s">
        <v>71</v>
      </c>
      <c r="D70" t="s">
        <v>83</v>
      </c>
      <c r="E70" t="s">
        <v>4</v>
      </c>
      <c r="F70" t="s">
        <v>170</v>
      </c>
      <c r="H70" t="s">
        <v>2987</v>
      </c>
      <c r="I70" t="s">
        <v>37</v>
      </c>
      <c r="J70" t="s">
        <v>47</v>
      </c>
      <c r="L70" t="s">
        <v>95</v>
      </c>
      <c r="M70" s="5">
        <v>41590.730324074073</v>
      </c>
      <c r="N70" s="5">
        <v>41589.853483796294</v>
      </c>
      <c r="O70" s="5">
        <v>41620.675092592595</v>
      </c>
      <c r="P70" t="s">
        <v>133</v>
      </c>
      <c r="Q70" t="s">
        <v>54</v>
      </c>
      <c r="S70" t="s">
        <v>109</v>
      </c>
      <c r="T70" t="s">
        <v>165</v>
      </c>
      <c r="W70" t="s">
        <v>95</v>
      </c>
      <c r="X70" t="s">
        <v>1476</v>
      </c>
      <c r="Y70">
        <v>11991</v>
      </c>
      <c r="Z70" t="s">
        <v>49</v>
      </c>
      <c r="AA70" t="s">
        <v>56</v>
      </c>
      <c r="AB70" s="5">
        <v>41589.853483796294</v>
      </c>
      <c r="AD70" t="s">
        <v>58</v>
      </c>
      <c r="AE70" t="s">
        <v>58</v>
      </c>
      <c r="AF70" t="s">
        <v>3257</v>
      </c>
      <c r="AG70" t="s">
        <v>3257</v>
      </c>
      <c r="AH70">
        <v>0</v>
      </c>
      <c r="AI70" t="s">
        <v>46</v>
      </c>
      <c r="AJ70" t="s">
        <v>56</v>
      </c>
      <c r="AK70" s="112">
        <v>41702</v>
      </c>
      <c r="AL70">
        <f t="shared" si="11"/>
        <v>10</v>
      </c>
      <c r="AM70">
        <f t="shared" si="12"/>
        <v>46</v>
      </c>
    </row>
    <row r="71" spans="1:39">
      <c r="A71" t="s">
        <v>3013</v>
      </c>
      <c r="B71" t="s">
        <v>3014</v>
      </c>
      <c r="C71" t="s">
        <v>35</v>
      </c>
      <c r="D71" t="s">
        <v>36</v>
      </c>
      <c r="E71" t="s">
        <v>4</v>
      </c>
      <c r="F71" t="s">
        <v>3015</v>
      </c>
      <c r="I71" t="s">
        <v>37</v>
      </c>
      <c r="J71" t="s">
        <v>47</v>
      </c>
      <c r="L71" t="s">
        <v>3016</v>
      </c>
      <c r="M71" s="5">
        <v>41599.606030092589</v>
      </c>
      <c r="N71" s="5">
        <v>41592.386678240742</v>
      </c>
      <c r="S71" t="s">
        <v>118</v>
      </c>
      <c r="W71" t="s">
        <v>52</v>
      </c>
      <c r="X71" t="s">
        <v>1117</v>
      </c>
      <c r="Z71" t="s">
        <v>63</v>
      </c>
      <c r="AA71" t="s">
        <v>56</v>
      </c>
      <c r="AB71" s="5">
        <v>41592.386678240742</v>
      </c>
      <c r="AD71" t="s">
        <v>44</v>
      </c>
      <c r="AE71" t="s">
        <v>58</v>
      </c>
      <c r="AF71" t="s">
        <v>3257</v>
      </c>
      <c r="AG71" t="s">
        <v>3257</v>
      </c>
      <c r="AH71">
        <v>0</v>
      </c>
      <c r="AI71" t="s">
        <v>59</v>
      </c>
      <c r="AJ71" t="s">
        <v>1217</v>
      </c>
      <c r="AK71" s="112">
        <v>41759</v>
      </c>
      <c r="AL71" s="13">
        <f t="shared" si="11"/>
        <v>18</v>
      </c>
      <c r="AM71" s="13">
        <f t="shared" si="12"/>
        <v>46</v>
      </c>
    </row>
    <row r="72" spans="1:39">
      <c r="A72" t="s">
        <v>3023</v>
      </c>
      <c r="B72" t="s">
        <v>3024</v>
      </c>
      <c r="C72" t="s">
        <v>35</v>
      </c>
      <c r="D72" t="s">
        <v>36</v>
      </c>
      <c r="E72" t="s">
        <v>4</v>
      </c>
      <c r="F72" t="s">
        <v>1235</v>
      </c>
      <c r="H72" t="s">
        <v>92</v>
      </c>
      <c r="I72" t="s">
        <v>37</v>
      </c>
      <c r="J72" t="s">
        <v>47</v>
      </c>
      <c r="L72" t="s">
        <v>237</v>
      </c>
      <c r="M72" s="5">
        <v>41603.591238425928</v>
      </c>
      <c r="N72" s="5">
        <v>41602.404409722221</v>
      </c>
      <c r="P72" t="s">
        <v>61</v>
      </c>
      <c r="S72" t="s">
        <v>56</v>
      </c>
      <c r="U72" t="s">
        <v>104</v>
      </c>
      <c r="W72" t="s">
        <v>57</v>
      </c>
      <c r="X72" t="s">
        <v>1117</v>
      </c>
      <c r="Z72" t="s">
        <v>49</v>
      </c>
      <c r="AA72" t="s">
        <v>56</v>
      </c>
      <c r="AB72" s="5">
        <v>41602.404409722221</v>
      </c>
      <c r="AD72" t="s">
        <v>58</v>
      </c>
      <c r="AE72" t="s">
        <v>58</v>
      </c>
      <c r="AF72" t="s">
        <v>3257</v>
      </c>
      <c r="AG72" t="s">
        <v>3257</v>
      </c>
      <c r="AH72">
        <v>0</v>
      </c>
      <c r="AI72" t="s">
        <v>59</v>
      </c>
      <c r="AJ72" t="s">
        <v>1217</v>
      </c>
      <c r="AK72" s="112">
        <v>41759</v>
      </c>
      <c r="AL72">
        <f t="shared" si="11"/>
        <v>18</v>
      </c>
      <c r="AM72">
        <f t="shared" si="12"/>
        <v>48</v>
      </c>
    </row>
    <row r="73" spans="1:39">
      <c r="A73" t="s">
        <v>3045</v>
      </c>
      <c r="B73" t="s">
        <v>3046</v>
      </c>
      <c r="C73" t="s">
        <v>71</v>
      </c>
      <c r="D73" t="s">
        <v>83</v>
      </c>
      <c r="E73" t="s">
        <v>4</v>
      </c>
      <c r="F73" t="s">
        <v>170</v>
      </c>
      <c r="H73" t="s">
        <v>1631</v>
      </c>
      <c r="I73" t="s">
        <v>37</v>
      </c>
      <c r="J73" t="s">
        <v>47</v>
      </c>
      <c r="L73" t="s">
        <v>95</v>
      </c>
      <c r="M73" s="5">
        <v>41611.532500000001</v>
      </c>
      <c r="N73" s="5">
        <v>41610.624212962961</v>
      </c>
      <c r="O73" s="5">
        <v>41611.643472222226</v>
      </c>
      <c r="P73" t="s">
        <v>133</v>
      </c>
      <c r="Q73" t="s">
        <v>54</v>
      </c>
      <c r="S73" t="s">
        <v>109</v>
      </c>
      <c r="T73" t="s">
        <v>62</v>
      </c>
      <c r="W73" t="s">
        <v>95</v>
      </c>
      <c r="X73" t="s">
        <v>1117</v>
      </c>
      <c r="Y73">
        <v>11988</v>
      </c>
      <c r="Z73" t="s">
        <v>49</v>
      </c>
      <c r="AA73" t="s">
        <v>56</v>
      </c>
      <c r="AB73" s="5">
        <v>41610.624212962961</v>
      </c>
      <c r="AD73" t="s">
        <v>58</v>
      </c>
      <c r="AE73" t="s">
        <v>58</v>
      </c>
      <c r="AF73" t="s">
        <v>3257</v>
      </c>
      <c r="AG73" t="s">
        <v>3257</v>
      </c>
      <c r="AH73">
        <v>0</v>
      </c>
      <c r="AI73" t="s">
        <v>46</v>
      </c>
      <c r="AJ73" t="s">
        <v>56</v>
      </c>
      <c r="AK73" s="112">
        <v>41702</v>
      </c>
      <c r="AL73">
        <f t="shared" si="11"/>
        <v>10</v>
      </c>
      <c r="AM73">
        <f t="shared" si="12"/>
        <v>49</v>
      </c>
    </row>
    <row r="74" spans="1:39">
      <c r="A74" t="s">
        <v>3047</v>
      </c>
      <c r="B74" t="s">
        <v>3048</v>
      </c>
      <c r="C74" t="s">
        <v>71</v>
      </c>
      <c r="D74" t="s">
        <v>83</v>
      </c>
      <c r="E74" t="s">
        <v>4</v>
      </c>
      <c r="H74" t="s">
        <v>1786</v>
      </c>
      <c r="I74" t="s">
        <v>37</v>
      </c>
      <c r="J74" t="s">
        <v>38</v>
      </c>
      <c r="L74" t="s">
        <v>98</v>
      </c>
      <c r="M74" s="5">
        <v>41611.711921296293</v>
      </c>
      <c r="N74" s="5">
        <v>41611.585509259261</v>
      </c>
      <c r="O74" s="5">
        <v>41648.377488425926</v>
      </c>
      <c r="P74" t="s">
        <v>173</v>
      </c>
      <c r="Q74" t="s">
        <v>54</v>
      </c>
      <c r="S74" t="s">
        <v>109</v>
      </c>
      <c r="T74" t="s">
        <v>62</v>
      </c>
      <c r="U74" t="s">
        <v>486</v>
      </c>
      <c r="W74" t="s">
        <v>98</v>
      </c>
      <c r="X74" t="s">
        <v>1117</v>
      </c>
      <c r="Y74">
        <v>11995</v>
      </c>
      <c r="Z74" t="s">
        <v>49</v>
      </c>
      <c r="AA74" t="s">
        <v>56</v>
      </c>
      <c r="AB74" s="5">
        <v>41611.585509259261</v>
      </c>
      <c r="AD74" t="s">
        <v>58</v>
      </c>
      <c r="AE74" t="s">
        <v>58</v>
      </c>
      <c r="AF74" t="s">
        <v>3257</v>
      </c>
      <c r="AG74" t="s">
        <v>3257</v>
      </c>
      <c r="AH74">
        <v>0</v>
      </c>
      <c r="AI74" t="s">
        <v>46</v>
      </c>
      <c r="AJ74" t="s">
        <v>56</v>
      </c>
      <c r="AK74" s="112">
        <v>41656</v>
      </c>
      <c r="AL74">
        <f t="shared" si="11"/>
        <v>3</v>
      </c>
      <c r="AM74">
        <f t="shared" si="12"/>
        <v>49</v>
      </c>
    </row>
    <row r="75" spans="1:39">
      <c r="A75" t="s">
        <v>3082</v>
      </c>
      <c r="B75" t="s">
        <v>3083</v>
      </c>
      <c r="C75" t="s">
        <v>71</v>
      </c>
      <c r="D75" t="s">
        <v>83</v>
      </c>
      <c r="E75" t="s">
        <v>4</v>
      </c>
      <c r="F75" t="s">
        <v>46</v>
      </c>
      <c r="H75" t="s">
        <v>3091</v>
      </c>
      <c r="I75" t="s">
        <v>37</v>
      </c>
      <c r="J75" t="s">
        <v>47</v>
      </c>
      <c r="L75" t="s">
        <v>57</v>
      </c>
      <c r="M75" s="5">
        <v>41620.419733796298</v>
      </c>
      <c r="N75" s="5">
        <v>41615.318495370368</v>
      </c>
      <c r="O75" s="5">
        <v>41627.471377314818</v>
      </c>
      <c r="P75" t="s">
        <v>73</v>
      </c>
      <c r="Q75" t="s">
        <v>54</v>
      </c>
      <c r="S75" t="s">
        <v>56</v>
      </c>
      <c r="T75" t="s">
        <v>62</v>
      </c>
      <c r="U75" t="s">
        <v>486</v>
      </c>
      <c r="W75" t="s">
        <v>57</v>
      </c>
      <c r="X75" t="s">
        <v>1117</v>
      </c>
      <c r="Y75">
        <v>11991</v>
      </c>
      <c r="Z75" t="s">
        <v>49</v>
      </c>
      <c r="AA75" t="s">
        <v>56</v>
      </c>
      <c r="AB75" s="5">
        <v>41615.318495370368</v>
      </c>
      <c r="AD75" t="s">
        <v>58</v>
      </c>
      <c r="AE75" t="s">
        <v>58</v>
      </c>
      <c r="AF75" t="s">
        <v>3257</v>
      </c>
      <c r="AG75" t="s">
        <v>3257</v>
      </c>
      <c r="AH75">
        <v>0</v>
      </c>
      <c r="AI75" t="s">
        <v>46</v>
      </c>
      <c r="AJ75" t="s">
        <v>56</v>
      </c>
      <c r="AK75" s="112">
        <v>41702</v>
      </c>
      <c r="AL75">
        <f t="shared" si="11"/>
        <v>10</v>
      </c>
      <c r="AM75">
        <f t="shared" si="12"/>
        <v>49</v>
      </c>
    </row>
    <row r="76" spans="1:39">
      <c r="A76" t="s">
        <v>3092</v>
      </c>
      <c r="B76" t="s">
        <v>3093</v>
      </c>
      <c r="C76" t="s">
        <v>67</v>
      </c>
      <c r="D76" t="s">
        <v>36</v>
      </c>
      <c r="E76" t="s">
        <v>4</v>
      </c>
      <c r="H76" t="s">
        <v>1786</v>
      </c>
      <c r="I76" t="s">
        <v>37</v>
      </c>
      <c r="J76" t="s">
        <v>47</v>
      </c>
      <c r="K76">
        <v>23463111</v>
      </c>
      <c r="L76" t="s">
        <v>98</v>
      </c>
      <c r="M76" s="5">
        <v>41624.634432870371</v>
      </c>
      <c r="N76" s="5">
        <v>41620.569363425922</v>
      </c>
      <c r="P76" t="s">
        <v>133</v>
      </c>
      <c r="S76" t="s">
        <v>109</v>
      </c>
      <c r="U76" t="s">
        <v>486</v>
      </c>
      <c r="W76" t="s">
        <v>98</v>
      </c>
      <c r="X76" t="s">
        <v>1117</v>
      </c>
      <c r="Z76" t="s">
        <v>49</v>
      </c>
      <c r="AA76" t="s">
        <v>56</v>
      </c>
      <c r="AB76" s="5">
        <v>41620.569363425922</v>
      </c>
      <c r="AD76" t="s">
        <v>58</v>
      </c>
      <c r="AE76" t="s">
        <v>58</v>
      </c>
      <c r="AF76" t="s">
        <v>3257</v>
      </c>
      <c r="AG76" t="s">
        <v>3257</v>
      </c>
      <c r="AH76">
        <v>0</v>
      </c>
      <c r="AI76" t="s">
        <v>46</v>
      </c>
      <c r="AJ76" t="s">
        <v>56</v>
      </c>
      <c r="AK76" s="112">
        <v>41726</v>
      </c>
      <c r="AL76">
        <f t="shared" si="11"/>
        <v>13</v>
      </c>
      <c r="AM76">
        <f t="shared" si="12"/>
        <v>50</v>
      </c>
    </row>
    <row r="77" spans="1:39">
      <c r="A77" t="s">
        <v>3094</v>
      </c>
      <c r="B77" t="s">
        <v>3095</v>
      </c>
      <c r="C77" t="s">
        <v>67</v>
      </c>
      <c r="D77" t="s">
        <v>83</v>
      </c>
      <c r="E77" t="s">
        <v>4</v>
      </c>
      <c r="H77" t="s">
        <v>1786</v>
      </c>
      <c r="I77" t="s">
        <v>37</v>
      </c>
      <c r="J77" t="s">
        <v>38</v>
      </c>
      <c r="L77" t="s">
        <v>98</v>
      </c>
      <c r="M77" s="5">
        <v>41624.63422453704</v>
      </c>
      <c r="N77" s="5">
        <v>41620.716979166667</v>
      </c>
      <c r="S77" t="s">
        <v>109</v>
      </c>
      <c r="U77" t="s">
        <v>486</v>
      </c>
      <c r="W77" t="s">
        <v>98</v>
      </c>
      <c r="X77" t="s">
        <v>1117</v>
      </c>
      <c r="Z77" t="s">
        <v>42</v>
      </c>
      <c r="AA77" t="s">
        <v>56</v>
      </c>
      <c r="AB77" s="5">
        <v>41620.716979166667</v>
      </c>
      <c r="AD77" t="s">
        <v>58</v>
      </c>
      <c r="AE77" t="s">
        <v>58</v>
      </c>
      <c r="AF77" t="s">
        <v>3257</v>
      </c>
      <c r="AG77" t="s">
        <v>3257</v>
      </c>
      <c r="AH77">
        <v>0</v>
      </c>
      <c r="AI77" t="s">
        <v>46</v>
      </c>
      <c r="AJ77" t="s">
        <v>56</v>
      </c>
      <c r="AK77" s="112">
        <v>41726</v>
      </c>
      <c r="AL77">
        <f t="shared" si="11"/>
        <v>13</v>
      </c>
      <c r="AM77">
        <f t="shared" si="12"/>
        <v>50</v>
      </c>
    </row>
    <row r="78" spans="1:39">
      <c r="A78" t="s">
        <v>3096</v>
      </c>
      <c r="B78" t="s">
        <v>3097</v>
      </c>
      <c r="C78" t="s">
        <v>91</v>
      </c>
      <c r="D78" t="s">
        <v>83</v>
      </c>
      <c r="E78" t="s">
        <v>4</v>
      </c>
      <c r="H78" t="s">
        <v>1786</v>
      </c>
      <c r="I78" t="s">
        <v>37</v>
      </c>
      <c r="J78" t="s">
        <v>38</v>
      </c>
      <c r="L78" t="s">
        <v>98</v>
      </c>
      <c r="M78" s="5">
        <v>41624.633715277778</v>
      </c>
      <c r="N78" s="5">
        <v>41621.561909722222</v>
      </c>
      <c r="O78" s="5">
        <v>41674.528020833335</v>
      </c>
      <c r="P78" t="s">
        <v>127</v>
      </c>
      <c r="Q78" t="s">
        <v>54</v>
      </c>
      <c r="S78" t="s">
        <v>109</v>
      </c>
      <c r="U78" t="s">
        <v>486</v>
      </c>
      <c r="W78" t="s">
        <v>98</v>
      </c>
      <c r="X78" t="s">
        <v>1117</v>
      </c>
      <c r="Y78">
        <v>12004</v>
      </c>
      <c r="Z78" t="s">
        <v>42</v>
      </c>
      <c r="AA78" t="s">
        <v>56</v>
      </c>
      <c r="AB78" s="5">
        <v>41621.561909722222</v>
      </c>
      <c r="AD78" t="s">
        <v>58</v>
      </c>
      <c r="AE78" t="s">
        <v>58</v>
      </c>
      <c r="AF78" t="s">
        <v>3257</v>
      </c>
      <c r="AG78" t="s">
        <v>3257</v>
      </c>
      <c r="AH78">
        <v>0</v>
      </c>
      <c r="AI78" t="s">
        <v>46</v>
      </c>
      <c r="AJ78" t="s">
        <v>56</v>
      </c>
      <c r="AK78" s="112">
        <v>41747</v>
      </c>
      <c r="AL78">
        <f t="shared" si="11"/>
        <v>16</v>
      </c>
      <c r="AM78">
        <f t="shared" si="12"/>
        <v>50</v>
      </c>
    </row>
    <row r="79" spans="1:39">
      <c r="A79" t="s">
        <v>3125</v>
      </c>
      <c r="B79" t="s">
        <v>3126</v>
      </c>
      <c r="C79" t="s">
        <v>71</v>
      </c>
      <c r="D79" t="s">
        <v>83</v>
      </c>
      <c r="E79" t="s">
        <v>4</v>
      </c>
      <c r="F79" t="s">
        <v>46</v>
      </c>
      <c r="H79" t="s">
        <v>3142</v>
      </c>
      <c r="I79" t="s">
        <v>37</v>
      </c>
      <c r="J79" t="s">
        <v>47</v>
      </c>
      <c r="L79" t="s">
        <v>57</v>
      </c>
      <c r="M79" s="5">
        <v>41648.591516203705</v>
      </c>
      <c r="N79" s="5">
        <v>41648.475763888891</v>
      </c>
      <c r="O79" s="5">
        <v>41653.341828703706</v>
      </c>
      <c r="P79" t="s">
        <v>147</v>
      </c>
      <c r="Q79" t="s">
        <v>54</v>
      </c>
      <c r="S79" t="s">
        <v>56</v>
      </c>
      <c r="T79" t="s">
        <v>62</v>
      </c>
      <c r="U79" t="s">
        <v>104</v>
      </c>
      <c r="W79" t="s">
        <v>57</v>
      </c>
      <c r="X79" t="s">
        <v>1117</v>
      </c>
      <c r="Y79">
        <v>11995</v>
      </c>
      <c r="Z79" t="s">
        <v>49</v>
      </c>
      <c r="AA79" t="s">
        <v>56</v>
      </c>
      <c r="AB79" s="5">
        <v>41648.475763888891</v>
      </c>
      <c r="AD79" t="s">
        <v>58</v>
      </c>
      <c r="AE79" t="s">
        <v>58</v>
      </c>
      <c r="AF79" t="s">
        <v>3257</v>
      </c>
      <c r="AG79" t="s">
        <v>3257</v>
      </c>
      <c r="AH79">
        <v>0</v>
      </c>
      <c r="AI79" t="s">
        <v>46</v>
      </c>
      <c r="AJ79" t="s">
        <v>56</v>
      </c>
      <c r="AK79" s="112">
        <v>41759</v>
      </c>
      <c r="AL79" s="13">
        <f t="shared" si="11"/>
        <v>18</v>
      </c>
      <c r="AM79" s="13">
        <f t="shared" si="12"/>
        <v>2</v>
      </c>
    </row>
    <row r="80" spans="1:39">
      <c r="A80" t="s">
        <v>3127</v>
      </c>
      <c r="B80" t="s">
        <v>3128</v>
      </c>
      <c r="C80" t="s">
        <v>91</v>
      </c>
      <c r="D80" t="s">
        <v>83</v>
      </c>
      <c r="E80" t="s">
        <v>4</v>
      </c>
      <c r="F80" t="s">
        <v>46</v>
      </c>
      <c r="H80" t="s">
        <v>3204</v>
      </c>
      <c r="I80" t="s">
        <v>37</v>
      </c>
      <c r="J80" t="s">
        <v>47</v>
      </c>
      <c r="L80" t="s">
        <v>57</v>
      </c>
      <c r="M80" s="5">
        <v>41648.590856481482</v>
      </c>
      <c r="N80" s="5">
        <v>41648.477326388886</v>
      </c>
      <c r="O80" s="5">
        <v>41670.734953703701</v>
      </c>
      <c r="P80" t="s">
        <v>173</v>
      </c>
      <c r="Q80" t="s">
        <v>54</v>
      </c>
      <c r="S80" t="s">
        <v>56</v>
      </c>
      <c r="U80" t="s">
        <v>104</v>
      </c>
      <c r="W80" t="s">
        <v>57</v>
      </c>
      <c r="X80" t="s">
        <v>1117</v>
      </c>
      <c r="Y80">
        <v>12004</v>
      </c>
      <c r="Z80" t="s">
        <v>49</v>
      </c>
      <c r="AA80" t="s">
        <v>56</v>
      </c>
      <c r="AB80" s="5">
        <v>41648.477326388886</v>
      </c>
      <c r="AD80" t="s">
        <v>58</v>
      </c>
      <c r="AE80" t="s">
        <v>58</v>
      </c>
      <c r="AF80" t="s">
        <v>3257</v>
      </c>
      <c r="AG80" t="s">
        <v>3257</v>
      </c>
      <c r="AH80">
        <v>0</v>
      </c>
      <c r="AI80" t="s">
        <v>46</v>
      </c>
      <c r="AJ80" t="s">
        <v>56</v>
      </c>
      <c r="AK80" s="112">
        <v>41759</v>
      </c>
      <c r="AL80" s="13">
        <f t="shared" si="11"/>
        <v>18</v>
      </c>
      <c r="AM80" s="13">
        <f t="shared" si="12"/>
        <v>2</v>
      </c>
    </row>
    <row r="81" spans="1:39">
      <c r="A81" t="s">
        <v>3133</v>
      </c>
      <c r="B81" t="s">
        <v>3134</v>
      </c>
      <c r="C81" t="s">
        <v>1188</v>
      </c>
      <c r="D81" t="s">
        <v>50</v>
      </c>
      <c r="E81" t="s">
        <v>4</v>
      </c>
      <c r="F81" t="s">
        <v>170</v>
      </c>
      <c r="H81" t="s">
        <v>1631</v>
      </c>
      <c r="I81" t="s">
        <v>37</v>
      </c>
      <c r="J81" t="s">
        <v>38</v>
      </c>
      <c r="K81">
        <v>3257</v>
      </c>
      <c r="L81" t="s">
        <v>95</v>
      </c>
      <c r="M81" s="5">
        <v>41652.618761574071</v>
      </c>
      <c r="N81" s="5">
        <v>41652.608946759261</v>
      </c>
      <c r="O81" s="5">
        <v>41678.843136574076</v>
      </c>
      <c r="P81" t="s">
        <v>133</v>
      </c>
      <c r="Q81" t="s">
        <v>132</v>
      </c>
      <c r="R81" t="s">
        <v>55</v>
      </c>
      <c r="S81" t="s">
        <v>109</v>
      </c>
      <c r="T81" t="s">
        <v>422</v>
      </c>
      <c r="W81" t="s">
        <v>95</v>
      </c>
      <c r="X81" t="s">
        <v>1309</v>
      </c>
      <c r="Y81">
        <v>12004</v>
      </c>
      <c r="Z81" t="s">
        <v>49</v>
      </c>
      <c r="AA81" t="s">
        <v>56</v>
      </c>
      <c r="AB81" s="5">
        <v>41652.608946759261</v>
      </c>
      <c r="AC81" s="5">
        <v>41678.843136574076</v>
      </c>
      <c r="AD81" t="s">
        <v>58</v>
      </c>
      <c r="AE81" t="s">
        <v>58</v>
      </c>
      <c r="AF81">
        <v>2014</v>
      </c>
      <c r="AG81">
        <v>2</v>
      </c>
      <c r="AH81">
        <v>6</v>
      </c>
      <c r="AI81" t="s">
        <v>46</v>
      </c>
      <c r="AJ81" t="s">
        <v>56</v>
      </c>
      <c r="AK81" s="112">
        <v>41759</v>
      </c>
      <c r="AL81" s="13">
        <f t="shared" si="11"/>
        <v>18</v>
      </c>
      <c r="AM81" s="13">
        <f t="shared" si="12"/>
        <v>3</v>
      </c>
    </row>
    <row r="82" spans="1:39">
      <c r="A82" t="s">
        <v>3211</v>
      </c>
      <c r="B82" t="s">
        <v>3212</v>
      </c>
      <c r="C82" t="s">
        <v>1188</v>
      </c>
      <c r="D82" t="s">
        <v>50</v>
      </c>
      <c r="E82" t="s">
        <v>4</v>
      </c>
      <c r="F82" t="s">
        <v>170</v>
      </c>
      <c r="I82" t="s">
        <v>37</v>
      </c>
      <c r="J82" t="s">
        <v>47</v>
      </c>
      <c r="L82" t="s">
        <v>95</v>
      </c>
      <c r="M82" s="5">
        <v>41670.446030092593</v>
      </c>
      <c r="N82" s="5">
        <v>41670.43644675926</v>
      </c>
      <c r="O82" s="5">
        <v>41678.843576388892</v>
      </c>
      <c r="P82" t="s">
        <v>133</v>
      </c>
      <c r="Q82" t="s">
        <v>54</v>
      </c>
      <c r="R82" t="s">
        <v>55</v>
      </c>
      <c r="S82" t="s">
        <v>56</v>
      </c>
      <c r="T82" t="s">
        <v>165</v>
      </c>
      <c r="W82" t="s">
        <v>95</v>
      </c>
      <c r="X82" t="s">
        <v>1309</v>
      </c>
      <c r="Y82">
        <v>12004</v>
      </c>
      <c r="Z82" t="s">
        <v>49</v>
      </c>
      <c r="AA82" t="s">
        <v>56</v>
      </c>
      <c r="AB82" s="5">
        <v>41670.43644675926</v>
      </c>
      <c r="AC82" s="5">
        <v>41678.843576388892</v>
      </c>
      <c r="AD82" t="s">
        <v>58</v>
      </c>
      <c r="AE82" t="s">
        <v>58</v>
      </c>
      <c r="AF82">
        <v>2014</v>
      </c>
      <c r="AG82">
        <v>2</v>
      </c>
      <c r="AH82">
        <v>6</v>
      </c>
      <c r="AI82" t="s">
        <v>46</v>
      </c>
      <c r="AJ82" t="s">
        <v>56</v>
      </c>
      <c r="AK82" s="112">
        <v>41681</v>
      </c>
      <c r="AL82" s="13">
        <f t="shared" si="11"/>
        <v>7</v>
      </c>
      <c r="AM82" s="13">
        <f t="shared" si="12"/>
        <v>5</v>
      </c>
    </row>
    <row r="83" spans="1:39">
      <c r="A83" t="s">
        <v>3253</v>
      </c>
      <c r="B83" t="s">
        <v>3254</v>
      </c>
      <c r="C83" t="s">
        <v>67</v>
      </c>
      <c r="D83" t="s">
        <v>83</v>
      </c>
      <c r="E83" t="s">
        <v>4</v>
      </c>
      <c r="H83" t="s">
        <v>1786</v>
      </c>
      <c r="I83" t="s">
        <v>37</v>
      </c>
      <c r="J83" t="s">
        <v>108</v>
      </c>
      <c r="L83" t="s">
        <v>98</v>
      </c>
      <c r="M83" s="5">
        <v>41676.650300925925</v>
      </c>
      <c r="N83" s="5">
        <v>41676.604583333334</v>
      </c>
      <c r="P83" t="s">
        <v>73</v>
      </c>
      <c r="S83" t="s">
        <v>109</v>
      </c>
      <c r="U83" t="s">
        <v>486</v>
      </c>
      <c r="W83" t="s">
        <v>98</v>
      </c>
      <c r="X83" t="s">
        <v>1117</v>
      </c>
      <c r="Z83" t="s">
        <v>42</v>
      </c>
      <c r="AA83" t="s">
        <v>56</v>
      </c>
      <c r="AB83" s="5">
        <v>41676.604583333334</v>
      </c>
      <c r="AD83" t="s">
        <v>58</v>
      </c>
      <c r="AE83" t="s">
        <v>58</v>
      </c>
      <c r="AF83" t="s">
        <v>3257</v>
      </c>
      <c r="AG83" t="s">
        <v>3257</v>
      </c>
      <c r="AH83">
        <v>0</v>
      </c>
      <c r="AI83" t="s">
        <v>46</v>
      </c>
      <c r="AJ83" t="s">
        <v>56</v>
      </c>
      <c r="AK83" s="112">
        <v>41759</v>
      </c>
      <c r="AL83" s="13">
        <f t="shared" si="11"/>
        <v>18</v>
      </c>
      <c r="AM83" s="13">
        <f t="shared" si="12"/>
        <v>6</v>
      </c>
    </row>
  </sheetData>
  <conditionalFormatting sqref="AJ66">
    <cfRule type="cellIs" dxfId="1980" priority="81" operator="equal">
      <formula>"SV Qual"</formula>
    </cfRule>
    <cfRule type="cellIs" dxfId="1979" priority="82" operator="equal">
      <formula>"Engineering"</formula>
    </cfRule>
    <cfRule type="cellIs" dxfId="1978" priority="83" operator="equal">
      <formula>"NPE"</formula>
    </cfRule>
    <cfRule type="cellIs" dxfId="1977" priority="84" operator="equal">
      <formula>"MDU"</formula>
    </cfRule>
    <cfRule type="cellIs" dxfId="1976" priority="85" operator="equal">
      <formula>"Software"</formula>
    </cfRule>
  </conditionalFormatting>
  <conditionalFormatting sqref="AJ67">
    <cfRule type="cellIs" dxfId="1975" priority="71" operator="equal">
      <formula>"SV Qual"</formula>
    </cfRule>
    <cfRule type="cellIs" dxfId="1974" priority="72" operator="equal">
      <formula>"Engineering"</formula>
    </cfRule>
    <cfRule type="cellIs" dxfId="1973" priority="73" operator="equal">
      <formula>"NPE"</formula>
    </cfRule>
    <cfRule type="cellIs" dxfId="1972" priority="74" operator="equal">
      <formula>"MDU"</formula>
    </cfRule>
    <cfRule type="cellIs" dxfId="1971" priority="75" operator="equal">
      <formula>"Software"</formula>
    </cfRule>
  </conditionalFormatting>
  <conditionalFormatting sqref="AJ68">
    <cfRule type="cellIs" dxfId="1970" priority="61" operator="equal">
      <formula>"SV Qual"</formula>
    </cfRule>
    <cfRule type="cellIs" dxfId="1969" priority="62" operator="equal">
      <formula>"Engineering"</formula>
    </cfRule>
    <cfRule type="cellIs" dxfId="1968" priority="63" operator="equal">
      <formula>"NPE"</formula>
    </cfRule>
    <cfRule type="cellIs" dxfId="1967" priority="64" operator="equal">
      <formula>"MDU"</formula>
    </cfRule>
    <cfRule type="cellIs" dxfId="1966" priority="65" operator="equal">
      <formula>"Software"</formula>
    </cfRule>
  </conditionalFormatting>
  <conditionalFormatting sqref="AI69">
    <cfRule type="cellIs" dxfId="1965" priority="51" operator="equal">
      <formula>"SV Qual"</formula>
    </cfRule>
    <cfRule type="cellIs" dxfId="1964" priority="52" operator="equal">
      <formula>"Engineering"</formula>
    </cfRule>
    <cfRule type="cellIs" dxfId="1963" priority="53" operator="equal">
      <formula>"NPE"</formula>
    </cfRule>
    <cfRule type="cellIs" dxfId="1962" priority="54" operator="equal">
      <formula>"MDU"</formula>
    </cfRule>
    <cfRule type="cellIs" dxfId="1961" priority="55" operator="equal">
      <formula>"Software"</formula>
    </cfRule>
  </conditionalFormatting>
  <conditionalFormatting sqref="AJ69">
    <cfRule type="cellIs" dxfId="1960" priority="46" operator="equal">
      <formula>"SV Qual"</formula>
    </cfRule>
    <cfRule type="cellIs" dxfId="1959" priority="47" operator="equal">
      <formula>"Engineering"</formula>
    </cfRule>
    <cfRule type="cellIs" dxfId="1958" priority="48" operator="equal">
      <formula>"NPE"</formula>
    </cfRule>
    <cfRule type="cellIs" dxfId="1957" priority="49" operator="equal">
      <formula>"MDU"</formula>
    </cfRule>
    <cfRule type="cellIs" dxfId="1956" priority="50" operator="equal">
      <formula>"Software"</formula>
    </cfRule>
  </conditionalFormatting>
  <conditionalFormatting sqref="AJ82">
    <cfRule type="cellIs" dxfId="1955" priority="36" operator="equal">
      <formula>"SV Qual"</formula>
    </cfRule>
    <cfRule type="cellIs" dxfId="1954" priority="37" operator="equal">
      <formula>"Engineering"</formula>
    </cfRule>
    <cfRule type="cellIs" dxfId="1953" priority="38" operator="equal">
      <formula>"NPE"</formula>
    </cfRule>
    <cfRule type="cellIs" dxfId="1952" priority="39" operator="equal">
      <formula>"MDU"</formula>
    </cfRule>
    <cfRule type="cellIs" dxfId="1951" priority="40" operator="equal">
      <formula>"Software"</formula>
    </cfRule>
  </conditionalFormatting>
  <conditionalFormatting sqref="AJ83">
    <cfRule type="cellIs" dxfId="1950" priority="31" operator="equal">
      <formula>"SV Qual"</formula>
    </cfRule>
    <cfRule type="cellIs" dxfId="1949" priority="32" operator="equal">
      <formula>"Engineering"</formula>
    </cfRule>
    <cfRule type="cellIs" dxfId="1948" priority="33" operator="equal">
      <formula>"NPE"</formula>
    </cfRule>
    <cfRule type="cellIs" dxfId="1947" priority="34" operator="equal">
      <formula>"MDU"</formula>
    </cfRule>
    <cfRule type="cellIs" dxfId="1946" priority="35" operator="equal">
      <formula>"Software"</formula>
    </cfRule>
  </conditionalFormatting>
  <conditionalFormatting sqref="AI66 AI83">
    <cfRule type="cellIs" dxfId="1945" priority="26" operator="equal">
      <formula>"SV Qual"</formula>
    </cfRule>
    <cfRule type="cellIs" dxfId="1944" priority="27" operator="equal">
      <formula>"Engineering"</formula>
    </cfRule>
    <cfRule type="cellIs" dxfId="1943" priority="28" operator="equal">
      <formula>"NPE"</formula>
    </cfRule>
    <cfRule type="cellIs" dxfId="1942" priority="29" operator="equal">
      <formula>"MDU"</formula>
    </cfRule>
    <cfRule type="cellIs" dxfId="1941" priority="30" operator="equal">
      <formula>"Software"</formula>
    </cfRule>
  </conditionalFormatting>
  <conditionalFormatting sqref="AI67">
    <cfRule type="cellIs" dxfId="1940" priority="21" operator="equal">
      <formula>"SV Qual"</formula>
    </cfRule>
    <cfRule type="cellIs" dxfId="1939" priority="22" operator="equal">
      <formula>"Engineering"</formula>
    </cfRule>
    <cfRule type="cellIs" dxfId="1938" priority="23" operator="equal">
      <formula>"NPE"</formula>
    </cfRule>
    <cfRule type="cellIs" dxfId="1937" priority="24" operator="equal">
      <formula>"MDU"</formula>
    </cfRule>
    <cfRule type="cellIs" dxfId="1936" priority="25" operator="equal">
      <formula>"Software"</formula>
    </cfRule>
  </conditionalFormatting>
  <conditionalFormatting sqref="AI68">
    <cfRule type="cellIs" dxfId="1935" priority="16" operator="equal">
      <formula>"SV Qual"</formula>
    </cfRule>
    <cfRule type="cellIs" dxfId="1934" priority="17" operator="equal">
      <formula>"Engineering"</formula>
    </cfRule>
    <cfRule type="cellIs" dxfId="1933" priority="18" operator="equal">
      <formula>"NPE"</formula>
    </cfRule>
    <cfRule type="cellIs" dxfId="1932" priority="19" operator="equal">
      <formula>"MDU"</formula>
    </cfRule>
    <cfRule type="cellIs" dxfId="1931" priority="20" operator="equal">
      <formula>"Software"</formula>
    </cfRule>
  </conditionalFormatting>
  <conditionalFormatting sqref="AI69">
    <cfRule type="cellIs" dxfId="1930" priority="11" operator="equal">
      <formula>"SV Qual"</formula>
    </cfRule>
    <cfRule type="cellIs" dxfId="1929" priority="12" operator="equal">
      <formula>"Engineering"</formula>
    </cfRule>
    <cfRule type="cellIs" dxfId="1928" priority="13" operator="equal">
      <formula>"NPE"</formula>
    </cfRule>
    <cfRule type="cellIs" dxfId="1927" priority="14" operator="equal">
      <formula>"MDU"</formula>
    </cfRule>
    <cfRule type="cellIs" dxfId="1926" priority="15" operator="equal">
      <formula>"Software"</formula>
    </cfRule>
  </conditionalFormatting>
  <conditionalFormatting sqref="AJ69">
    <cfRule type="cellIs" dxfId="1925" priority="6" operator="equal">
      <formula>"SV Qual"</formula>
    </cfRule>
    <cfRule type="cellIs" dxfId="1924" priority="7" operator="equal">
      <formula>"Engineering"</formula>
    </cfRule>
    <cfRule type="cellIs" dxfId="1923" priority="8" operator="equal">
      <formula>"NPE"</formula>
    </cfRule>
    <cfRule type="cellIs" dxfId="1922" priority="9" operator="equal">
      <formula>"MDU"</formula>
    </cfRule>
    <cfRule type="cellIs" dxfId="1921" priority="10" operator="equal">
      <formula>"Software"</formula>
    </cfRule>
  </conditionalFormatting>
  <conditionalFormatting sqref="AI82">
    <cfRule type="cellIs" dxfId="1920" priority="1" operator="equal">
      <formula>"SV Qual"</formula>
    </cfRule>
    <cfRule type="cellIs" dxfId="1919" priority="2" operator="equal">
      <formula>"Engineering"</formula>
    </cfRule>
    <cfRule type="cellIs" dxfId="1918" priority="3" operator="equal">
      <formula>"NPE"</formula>
    </cfRule>
    <cfRule type="cellIs" dxfId="1917" priority="4" operator="equal">
      <formula>"MDU"</formula>
    </cfRule>
    <cfRule type="cellIs" dxfId="1916" priority="5" operator="equal">
      <formula>"Software"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G9" sqref="G9"/>
    </sheetView>
  </sheetViews>
  <sheetFormatPr defaultRowHeight="15"/>
  <cols>
    <col min="1" max="1" width="19.5703125" customWidth="1"/>
    <col min="2" max="2" width="17.7109375" customWidth="1"/>
    <col min="3" max="3" width="7" customWidth="1"/>
    <col min="4" max="4" width="8.140625" customWidth="1"/>
    <col min="5" max="5" width="9.140625" customWidth="1"/>
    <col min="6" max="6" width="8.42578125" customWidth="1"/>
    <col min="7" max="8" width="11.28515625" customWidth="1"/>
    <col min="9" max="9" width="11.28515625" bestFit="1" customWidth="1"/>
  </cols>
  <sheetData>
    <row r="1" spans="1:7">
      <c r="A1" s="11" t="s">
        <v>26</v>
      </c>
      <c r="B1" t="s">
        <v>1107</v>
      </c>
    </row>
    <row r="2" spans="1:7">
      <c r="A2" s="11" t="s">
        <v>25</v>
      </c>
      <c r="B2" t="s">
        <v>866</v>
      </c>
    </row>
    <row r="3" spans="1:7">
      <c r="A3" s="11" t="s">
        <v>3255</v>
      </c>
      <c r="B3" t="s">
        <v>1107</v>
      </c>
    </row>
    <row r="4" spans="1:7">
      <c r="A4" s="11" t="s">
        <v>3256</v>
      </c>
      <c r="B4" t="s">
        <v>866</v>
      </c>
    </row>
    <row r="5" spans="1:7">
      <c r="A5" s="11" t="s">
        <v>1251</v>
      </c>
      <c r="B5" t="s">
        <v>866</v>
      </c>
    </row>
    <row r="7" spans="1:7">
      <c r="B7" s="11" t="s">
        <v>867</v>
      </c>
    </row>
    <row r="8" spans="1:7">
      <c r="B8" t="s">
        <v>35</v>
      </c>
      <c r="C8" t="s">
        <v>1188</v>
      </c>
      <c r="D8" t="s">
        <v>67</v>
      </c>
      <c r="E8" t="s">
        <v>91</v>
      </c>
      <c r="F8" t="s">
        <v>71</v>
      </c>
      <c r="G8" t="s">
        <v>868</v>
      </c>
    </row>
    <row r="9" spans="1:7">
      <c r="A9" t="s">
        <v>874</v>
      </c>
      <c r="B9" s="13">
        <v>5</v>
      </c>
      <c r="C9" s="13">
        <v>7</v>
      </c>
      <c r="D9" s="13">
        <v>8</v>
      </c>
      <c r="E9" s="13">
        <v>14</v>
      </c>
      <c r="F9" s="13">
        <v>48</v>
      </c>
      <c r="G9" s="13">
        <v>82</v>
      </c>
    </row>
  </sheetData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Z84"/>
  <sheetViews>
    <sheetView workbookViewId="0">
      <pane xSplit="1" ySplit="1" topLeftCell="AH17" activePane="bottomRight" state="frozen"/>
      <selection pane="topRight" activeCell="B1" sqref="B1"/>
      <selection pane="bottomLeft" activeCell="A2" sqref="A2"/>
      <selection pane="bottomRight" activeCell="AV22" sqref="AV22"/>
    </sheetView>
  </sheetViews>
  <sheetFormatPr defaultRowHeight="15"/>
  <cols>
    <col min="1" max="1" width="13.5703125" bestFit="1" customWidth="1"/>
    <col min="2" max="2" width="74.7109375" bestFit="1" customWidth="1"/>
    <col min="4" max="4" width="10.28515625" hidden="1" customWidth="1"/>
    <col min="5" max="5" width="16.7109375" hidden="1" customWidth="1"/>
    <col min="6" max="6" width="15" hidden="1" customWidth="1"/>
    <col min="7" max="7" width="10.5703125" hidden="1" customWidth="1"/>
    <col min="8" max="8" width="11.28515625" hidden="1" customWidth="1"/>
    <col min="9" max="9" width="15.140625" hidden="1" customWidth="1"/>
    <col min="10" max="10" width="9.5703125" hidden="1" customWidth="1"/>
    <col min="11" max="11" width="12.28515625" hidden="1" customWidth="1"/>
    <col min="12" max="12" width="22.7109375" hidden="1" customWidth="1"/>
    <col min="13" max="13" width="16.140625" hidden="1" customWidth="1"/>
    <col min="14" max="14" width="15.28515625" hidden="1" customWidth="1"/>
    <col min="15" max="15" width="16.28515625" hidden="1" customWidth="1"/>
    <col min="16" max="16" width="13.42578125" hidden="1" customWidth="1"/>
    <col min="17" max="17" width="12.5703125" hidden="1" customWidth="1"/>
    <col min="18" max="18" width="15.7109375" hidden="1" customWidth="1"/>
    <col min="19" max="19" width="10.7109375" hidden="1" customWidth="1"/>
    <col min="20" max="20" width="21.140625" hidden="1" customWidth="1"/>
    <col min="21" max="21" width="13" hidden="1" customWidth="1"/>
    <col min="22" max="22" width="19" hidden="1" customWidth="1"/>
    <col min="23" max="23" width="20.42578125" hidden="1" customWidth="1"/>
    <col min="24" max="24" width="27.5703125" bestFit="1" customWidth="1"/>
    <col min="25" max="25" width="22.42578125" customWidth="1"/>
    <col min="26" max="26" width="10.28515625" customWidth="1"/>
    <col min="27" max="27" width="17.42578125" hidden="1" customWidth="1"/>
    <col min="28" max="28" width="15.85546875" bestFit="1" customWidth="1"/>
    <col min="29" max="29" width="15.42578125" customWidth="1"/>
    <col min="30" max="30" width="11" customWidth="1"/>
    <col min="31" max="31" width="13" customWidth="1"/>
    <col min="32" max="33" width="13" hidden="1" customWidth="1"/>
    <col min="34" max="34" width="8.5703125" customWidth="1"/>
    <col min="36" max="36" width="17" bestFit="1" customWidth="1"/>
    <col min="37" max="37" width="10.42578125" customWidth="1"/>
    <col min="38" max="38" width="10.7109375" bestFit="1" customWidth="1"/>
    <col min="39" max="39" width="8.7109375" customWidth="1"/>
    <col min="40" max="40" width="7.85546875" customWidth="1"/>
    <col min="41" max="42" width="3.7109375" customWidth="1"/>
    <col min="43" max="43" width="12.28515625" customWidth="1"/>
    <col min="50" max="50" width="9.7109375" customWidth="1"/>
    <col min="51" max="52" width="10.140625" customWidth="1"/>
  </cols>
  <sheetData>
    <row r="1" spans="1:52" ht="6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1240</v>
      </c>
      <c r="AD1" t="s">
        <v>28</v>
      </c>
      <c r="AE1" t="s">
        <v>29</v>
      </c>
      <c r="AF1" t="s">
        <v>3259</v>
      </c>
      <c r="AG1" t="s">
        <v>3258</v>
      </c>
      <c r="AH1" t="s">
        <v>1251</v>
      </c>
      <c r="AI1" t="s">
        <v>30</v>
      </c>
      <c r="AJ1" t="s">
        <v>887</v>
      </c>
      <c r="AK1" s="52" t="s">
        <v>1249</v>
      </c>
      <c r="AL1" s="45" t="s">
        <v>1250</v>
      </c>
      <c r="AM1" s="45" t="s">
        <v>1246</v>
      </c>
      <c r="AN1" s="45" t="s">
        <v>3110</v>
      </c>
      <c r="AQ1" s="31" t="s">
        <v>1247</v>
      </c>
      <c r="AR1" s="26" t="s">
        <v>1242</v>
      </c>
      <c r="AS1" s="26" t="s">
        <v>1243</v>
      </c>
      <c r="AT1" s="26" t="s">
        <v>1244</v>
      </c>
      <c r="AU1" s="26" t="s">
        <v>1252</v>
      </c>
      <c r="AV1" s="26" t="s">
        <v>1253</v>
      </c>
      <c r="AW1" s="26" t="s">
        <v>1254</v>
      </c>
      <c r="AX1" s="26" t="s">
        <v>1255</v>
      </c>
      <c r="AY1" s="26" t="s">
        <v>1256</v>
      </c>
      <c r="AZ1" s="26" t="s">
        <v>1257</v>
      </c>
    </row>
    <row r="2" spans="1:52">
      <c r="A2" t="s">
        <v>75</v>
      </c>
      <c r="B2" t="s">
        <v>76</v>
      </c>
      <c r="C2" t="s">
        <v>71</v>
      </c>
      <c r="D2" t="s">
        <v>50</v>
      </c>
      <c r="E2" t="s">
        <v>69</v>
      </c>
      <c r="F2" t="s">
        <v>77</v>
      </c>
      <c r="G2" t="s">
        <v>78</v>
      </c>
      <c r="H2" t="s">
        <v>77</v>
      </c>
      <c r="I2" t="s">
        <v>72</v>
      </c>
      <c r="J2" t="s">
        <v>47</v>
      </c>
      <c r="L2" t="s">
        <v>79</v>
      </c>
      <c r="M2" s="5">
        <v>41050.406261574077</v>
      </c>
      <c r="N2" s="5">
        <v>40353.693043981482</v>
      </c>
      <c r="O2" s="5">
        <v>41045.580995370372</v>
      </c>
      <c r="P2" t="s">
        <v>61</v>
      </c>
      <c r="Q2" t="s">
        <v>54</v>
      </c>
      <c r="S2" t="s">
        <v>74</v>
      </c>
      <c r="T2" t="s">
        <v>80</v>
      </c>
      <c r="U2" t="s">
        <v>81</v>
      </c>
      <c r="W2" t="s">
        <v>66</v>
      </c>
      <c r="X2" t="s">
        <v>1203</v>
      </c>
      <c r="Y2" t="s">
        <v>82</v>
      </c>
      <c r="Z2" t="s">
        <v>49</v>
      </c>
      <c r="AA2" t="s">
        <v>74</v>
      </c>
      <c r="AB2" s="5">
        <v>40353.693043981482</v>
      </c>
      <c r="AD2" t="s">
        <v>58</v>
      </c>
      <c r="AE2" t="s">
        <v>58</v>
      </c>
      <c r="AF2" t="s">
        <v>3257</v>
      </c>
      <c r="AG2" t="s">
        <v>3257</v>
      </c>
      <c r="AH2">
        <v>0</v>
      </c>
      <c r="AI2" t="s">
        <v>59</v>
      </c>
      <c r="AJ2" t="s">
        <v>2959</v>
      </c>
      <c r="AK2" s="118">
        <v>41666</v>
      </c>
      <c r="AL2">
        <f t="shared" ref="AL2:AL33" si="0">WEEKNUM(AK2)</f>
        <v>5</v>
      </c>
      <c r="AM2" s="82"/>
      <c r="AN2" t="s">
        <v>3112</v>
      </c>
      <c r="AQ2" s="32"/>
      <c r="AR2" s="10" t="s">
        <v>1245</v>
      </c>
      <c r="AS2" s="48">
        <v>61</v>
      </c>
      <c r="AT2">
        <f>AS2</f>
        <v>61</v>
      </c>
      <c r="AU2" s="29">
        <v>0</v>
      </c>
      <c r="AV2">
        <f>AU2</f>
        <v>0</v>
      </c>
      <c r="AW2" s="30">
        <f>AT2-AV2</f>
        <v>61</v>
      </c>
      <c r="AX2" s="29">
        <f t="shared" ref="AX2:AX22" si="1">COUNTIF(AL:AL,AR2)</f>
        <v>0</v>
      </c>
      <c r="AY2">
        <f>AX2</f>
        <v>0</v>
      </c>
      <c r="AZ2" s="30">
        <f>AT2-AY2</f>
        <v>61</v>
      </c>
    </row>
    <row r="3" spans="1:52">
      <c r="A3" t="s">
        <v>205</v>
      </c>
      <c r="B3" t="s">
        <v>206</v>
      </c>
      <c r="C3" t="s">
        <v>71</v>
      </c>
      <c r="D3" t="s">
        <v>83</v>
      </c>
      <c r="E3" t="s">
        <v>4</v>
      </c>
      <c r="I3" t="s">
        <v>130</v>
      </c>
      <c r="J3" t="s">
        <v>47</v>
      </c>
      <c r="K3">
        <v>1123</v>
      </c>
      <c r="L3" t="s">
        <v>131</v>
      </c>
      <c r="M3" s="5">
        <v>41470.758634259262</v>
      </c>
      <c r="N3" s="5">
        <v>40676.89571759259</v>
      </c>
      <c r="O3" s="5">
        <v>41593.699571759258</v>
      </c>
      <c r="P3" t="s">
        <v>99</v>
      </c>
      <c r="Q3" t="s">
        <v>54</v>
      </c>
      <c r="S3" t="s">
        <v>118</v>
      </c>
      <c r="T3" t="s">
        <v>208</v>
      </c>
      <c r="W3" t="s">
        <v>209</v>
      </c>
      <c r="X3" t="s">
        <v>1304</v>
      </c>
      <c r="Y3" t="s">
        <v>2971</v>
      </c>
      <c r="Z3" t="s">
        <v>49</v>
      </c>
      <c r="AA3" t="s">
        <v>74</v>
      </c>
      <c r="AB3" s="5">
        <v>40676.89571759259</v>
      </c>
      <c r="AD3" t="s">
        <v>45</v>
      </c>
      <c r="AE3" t="s">
        <v>58</v>
      </c>
      <c r="AF3" t="s">
        <v>3257</v>
      </c>
      <c r="AG3" t="s">
        <v>3257</v>
      </c>
      <c r="AH3">
        <v>0</v>
      </c>
      <c r="AI3" t="s">
        <v>46</v>
      </c>
      <c r="AJ3" t="s">
        <v>906</v>
      </c>
      <c r="AK3" s="119">
        <v>41660</v>
      </c>
      <c r="AL3" s="13">
        <f t="shared" si="0"/>
        <v>4</v>
      </c>
      <c r="AM3" s="82"/>
      <c r="AN3" t="s">
        <v>3111</v>
      </c>
      <c r="AQ3" s="32">
        <v>41628</v>
      </c>
      <c r="AR3" s="10">
        <f t="shared" ref="AR3:AR22" si="2">WEEKNUM(AQ3)</f>
        <v>51</v>
      </c>
      <c r="AS3" s="29">
        <f t="shared" ref="AS3:AS22" si="3">COUNTIF(AM:AM,AR3)</f>
        <v>0</v>
      </c>
      <c r="AT3">
        <f>AT2+AS3</f>
        <v>61</v>
      </c>
      <c r="AU3" s="29">
        <f t="shared" ref="AU3:AU22" si="4">COUNTIF(AH:AH,AR3)</f>
        <v>0</v>
      </c>
      <c r="AV3">
        <f>AV2+AU3</f>
        <v>0</v>
      </c>
      <c r="AW3" s="30">
        <f t="shared" ref="AW3" si="5">AT3-AV3</f>
        <v>61</v>
      </c>
      <c r="AX3" s="29">
        <f t="shared" si="1"/>
        <v>0</v>
      </c>
      <c r="AY3">
        <f>AY2+AX3</f>
        <v>0</v>
      </c>
      <c r="AZ3" s="30">
        <f t="shared" ref="AZ3:AZ22" si="6">AT3-AY3</f>
        <v>61</v>
      </c>
    </row>
    <row r="4" spans="1:52">
      <c r="A4" t="s">
        <v>281</v>
      </c>
      <c r="B4" t="s">
        <v>282</v>
      </c>
      <c r="C4" t="s">
        <v>71</v>
      </c>
      <c r="D4" t="s">
        <v>68</v>
      </c>
      <c r="E4" t="s">
        <v>4</v>
      </c>
      <c r="F4" t="s">
        <v>283</v>
      </c>
      <c r="G4" t="s">
        <v>284</v>
      </c>
      <c r="I4" t="s">
        <v>84</v>
      </c>
      <c r="J4" t="s">
        <v>108</v>
      </c>
      <c r="K4" t="s">
        <v>285</v>
      </c>
      <c r="L4" t="s">
        <v>65</v>
      </c>
      <c r="M4" s="5">
        <v>40814.514236111114</v>
      </c>
      <c r="N4" s="5">
        <v>40814.509664351855</v>
      </c>
      <c r="O4" s="5">
        <v>41040.68445601852</v>
      </c>
      <c r="P4" t="s">
        <v>53</v>
      </c>
      <c r="Q4" t="s">
        <v>54</v>
      </c>
      <c r="S4" t="s">
        <v>74</v>
      </c>
      <c r="T4" t="s">
        <v>286</v>
      </c>
      <c r="W4" t="s">
        <v>65</v>
      </c>
      <c r="X4" t="s">
        <v>1203</v>
      </c>
      <c r="Y4" t="s">
        <v>287</v>
      </c>
      <c r="Z4" t="s">
        <v>49</v>
      </c>
      <c r="AA4" t="s">
        <v>74</v>
      </c>
      <c r="AB4" s="5">
        <v>40814.509664351855</v>
      </c>
      <c r="AD4" t="s">
        <v>58</v>
      </c>
      <c r="AE4" t="s">
        <v>58</v>
      </c>
      <c r="AF4" t="s">
        <v>3257</v>
      </c>
      <c r="AG4" t="s">
        <v>3257</v>
      </c>
      <c r="AH4">
        <v>0</v>
      </c>
      <c r="AI4" t="s">
        <v>59</v>
      </c>
      <c r="AJ4" t="s">
        <v>2959</v>
      </c>
      <c r="AK4" s="118">
        <v>41666</v>
      </c>
      <c r="AL4" s="13">
        <f t="shared" si="0"/>
        <v>5</v>
      </c>
      <c r="AM4" s="82"/>
      <c r="AN4" t="s">
        <v>3112</v>
      </c>
      <c r="AQ4" s="32">
        <v>41635</v>
      </c>
      <c r="AR4" s="10">
        <f t="shared" si="2"/>
        <v>52</v>
      </c>
      <c r="AS4" s="29">
        <f t="shared" si="3"/>
        <v>0</v>
      </c>
      <c r="AT4">
        <f t="shared" ref="AT4:AT22" si="7">AT3+AS4</f>
        <v>61</v>
      </c>
      <c r="AU4" s="29">
        <f t="shared" si="4"/>
        <v>0</v>
      </c>
      <c r="AV4">
        <f t="shared" ref="AV4:AV22" si="8">AV3+AU4</f>
        <v>0</v>
      </c>
      <c r="AW4" s="30">
        <f>AT4-AV4</f>
        <v>61</v>
      </c>
      <c r="AX4" s="29">
        <f t="shared" si="1"/>
        <v>0</v>
      </c>
      <c r="AY4">
        <f t="shared" ref="AY4:AY22" si="9">AY3+AX4</f>
        <v>0</v>
      </c>
      <c r="AZ4" s="30">
        <f t="shared" si="6"/>
        <v>61</v>
      </c>
    </row>
    <row r="5" spans="1:52">
      <c r="A5" t="s">
        <v>3070</v>
      </c>
      <c r="B5" t="s">
        <v>3071</v>
      </c>
      <c r="C5" t="s">
        <v>1188</v>
      </c>
      <c r="D5" t="s">
        <v>50</v>
      </c>
      <c r="E5" t="s">
        <v>4</v>
      </c>
      <c r="I5" t="s">
        <v>245</v>
      </c>
      <c r="J5" t="s">
        <v>47</v>
      </c>
      <c r="L5" t="s">
        <v>319</v>
      </c>
      <c r="M5" s="5">
        <v>40970.371076388888</v>
      </c>
      <c r="N5" s="5">
        <v>40968.382199074076</v>
      </c>
      <c r="O5" s="5">
        <v>41657.764861111114</v>
      </c>
      <c r="P5" t="s">
        <v>147</v>
      </c>
      <c r="Q5" t="s">
        <v>70</v>
      </c>
      <c r="R5" t="s">
        <v>55</v>
      </c>
      <c r="S5" t="s">
        <v>118</v>
      </c>
      <c r="T5" t="s">
        <v>2033</v>
      </c>
      <c r="U5" t="s">
        <v>104</v>
      </c>
      <c r="W5" t="s">
        <v>338</v>
      </c>
      <c r="X5" t="s">
        <v>1203</v>
      </c>
      <c r="Z5" t="s">
        <v>49</v>
      </c>
      <c r="AA5" t="s">
        <v>74</v>
      </c>
      <c r="AB5" s="5">
        <v>40968.382199074076</v>
      </c>
      <c r="AC5" s="5">
        <v>41657.764861111114</v>
      </c>
      <c r="AD5" t="s">
        <v>45</v>
      </c>
      <c r="AE5" t="s">
        <v>58</v>
      </c>
      <c r="AF5">
        <v>2014</v>
      </c>
      <c r="AG5">
        <v>1</v>
      </c>
      <c r="AH5">
        <v>3</v>
      </c>
      <c r="AI5" t="s">
        <v>46</v>
      </c>
      <c r="AJ5" t="s">
        <v>906</v>
      </c>
      <c r="AK5" s="118">
        <v>41852</v>
      </c>
      <c r="AL5">
        <f t="shared" si="0"/>
        <v>31</v>
      </c>
      <c r="AM5" s="82"/>
      <c r="AN5" t="s">
        <v>3112</v>
      </c>
      <c r="AQ5" s="32">
        <v>41642</v>
      </c>
      <c r="AR5" s="10">
        <f t="shared" si="2"/>
        <v>1</v>
      </c>
      <c r="AS5" s="29">
        <f t="shared" si="3"/>
        <v>0</v>
      </c>
      <c r="AT5">
        <f t="shared" si="7"/>
        <v>61</v>
      </c>
      <c r="AU5" s="29">
        <f t="shared" si="4"/>
        <v>2</v>
      </c>
      <c r="AV5">
        <f t="shared" si="8"/>
        <v>2</v>
      </c>
      <c r="AW5" s="30">
        <f t="shared" ref="AW5:AW22" si="10">AT5-AV5</f>
        <v>59</v>
      </c>
      <c r="AX5" s="29">
        <f t="shared" si="1"/>
        <v>0</v>
      </c>
      <c r="AY5">
        <f t="shared" si="9"/>
        <v>0</v>
      </c>
      <c r="AZ5" s="30">
        <f t="shared" si="6"/>
        <v>61</v>
      </c>
    </row>
    <row r="6" spans="1:52">
      <c r="A6" t="s">
        <v>1036</v>
      </c>
      <c r="B6" t="s">
        <v>1037</v>
      </c>
      <c r="C6" t="s">
        <v>71</v>
      </c>
      <c r="D6" t="s">
        <v>83</v>
      </c>
      <c r="E6" t="s">
        <v>4</v>
      </c>
      <c r="I6" t="s">
        <v>130</v>
      </c>
      <c r="J6" t="s">
        <v>108</v>
      </c>
      <c r="L6" t="s">
        <v>131</v>
      </c>
      <c r="M6" s="5">
        <v>41368.587581018517</v>
      </c>
      <c r="N6" s="5">
        <v>41012.382013888891</v>
      </c>
      <c r="P6" t="s">
        <v>173</v>
      </c>
      <c r="Q6" t="s">
        <v>132</v>
      </c>
      <c r="S6" t="s">
        <v>74</v>
      </c>
      <c r="T6" t="s">
        <v>320</v>
      </c>
      <c r="U6" t="s">
        <v>104</v>
      </c>
      <c r="W6" t="s">
        <v>1038</v>
      </c>
      <c r="X6" t="s">
        <v>1309</v>
      </c>
      <c r="Y6" t="s">
        <v>1361</v>
      </c>
      <c r="Z6" t="s">
        <v>219</v>
      </c>
      <c r="AA6" t="s">
        <v>74</v>
      </c>
      <c r="AB6" s="5">
        <v>41012.382013888891</v>
      </c>
      <c r="AD6" t="s">
        <v>45</v>
      </c>
      <c r="AE6" t="s">
        <v>58</v>
      </c>
      <c r="AF6" t="s">
        <v>3257</v>
      </c>
      <c r="AG6" t="s">
        <v>3257</v>
      </c>
      <c r="AH6">
        <v>0</v>
      </c>
      <c r="AI6" t="s">
        <v>46</v>
      </c>
      <c r="AJ6" t="s">
        <v>906</v>
      </c>
      <c r="AK6" s="119">
        <v>41660</v>
      </c>
      <c r="AL6" s="13">
        <f t="shared" si="0"/>
        <v>4</v>
      </c>
      <c r="AM6" s="82"/>
      <c r="AN6" t="s">
        <v>3111</v>
      </c>
      <c r="AQ6" s="32">
        <v>41649</v>
      </c>
      <c r="AR6" s="10">
        <f t="shared" si="2"/>
        <v>2</v>
      </c>
      <c r="AS6" s="29">
        <f t="shared" si="3"/>
        <v>3</v>
      </c>
      <c r="AT6">
        <f t="shared" si="7"/>
        <v>64</v>
      </c>
      <c r="AU6" s="29">
        <f t="shared" si="4"/>
        <v>13</v>
      </c>
      <c r="AV6">
        <f t="shared" si="8"/>
        <v>15</v>
      </c>
      <c r="AW6" s="30">
        <f t="shared" si="10"/>
        <v>49</v>
      </c>
      <c r="AX6" s="29">
        <f t="shared" si="1"/>
        <v>15</v>
      </c>
      <c r="AY6">
        <f t="shared" si="9"/>
        <v>15</v>
      </c>
      <c r="AZ6" s="30">
        <f t="shared" si="6"/>
        <v>49</v>
      </c>
    </row>
    <row r="7" spans="1:52">
      <c r="A7" t="s">
        <v>541</v>
      </c>
      <c r="B7" t="s">
        <v>542</v>
      </c>
      <c r="C7" t="s">
        <v>71</v>
      </c>
      <c r="D7" t="s">
        <v>83</v>
      </c>
      <c r="E7" t="s">
        <v>4</v>
      </c>
      <c r="I7" t="s">
        <v>130</v>
      </c>
      <c r="J7" t="s">
        <v>38</v>
      </c>
      <c r="K7">
        <v>1122</v>
      </c>
      <c r="L7" t="s">
        <v>207</v>
      </c>
      <c r="M7" s="5">
        <v>41323.458333333336</v>
      </c>
      <c r="N7" s="5">
        <v>41082.388136574074</v>
      </c>
      <c r="O7" s="5">
        <v>41540.511620370373</v>
      </c>
      <c r="P7" t="s">
        <v>73</v>
      </c>
      <c r="Q7" t="s">
        <v>326</v>
      </c>
      <c r="S7" t="s">
        <v>109</v>
      </c>
      <c r="T7" t="s">
        <v>218</v>
      </c>
      <c r="W7" t="s">
        <v>269</v>
      </c>
      <c r="X7" t="s">
        <v>1304</v>
      </c>
      <c r="Y7" t="s">
        <v>2988</v>
      </c>
      <c r="Z7" t="s">
        <v>219</v>
      </c>
      <c r="AA7" t="s">
        <v>74</v>
      </c>
      <c r="AB7" s="5">
        <v>41082.388136574074</v>
      </c>
      <c r="AD7" t="s">
        <v>220</v>
      </c>
      <c r="AE7" t="s">
        <v>58</v>
      </c>
      <c r="AF7" t="s">
        <v>3257</v>
      </c>
      <c r="AG7" t="s">
        <v>3257</v>
      </c>
      <c r="AH7">
        <v>0</v>
      </c>
      <c r="AI7" t="s">
        <v>46</v>
      </c>
      <c r="AJ7" t="s">
        <v>906</v>
      </c>
      <c r="AK7" s="118">
        <v>41657</v>
      </c>
      <c r="AL7" s="13">
        <f t="shared" si="0"/>
        <v>3</v>
      </c>
      <c r="AM7" s="82"/>
      <c r="AN7" t="s">
        <v>3111</v>
      </c>
      <c r="AQ7" s="32">
        <v>41656</v>
      </c>
      <c r="AR7" s="10">
        <f t="shared" si="2"/>
        <v>3</v>
      </c>
      <c r="AS7" s="29">
        <f t="shared" si="3"/>
        <v>3</v>
      </c>
      <c r="AT7">
        <f t="shared" si="7"/>
        <v>67</v>
      </c>
      <c r="AU7" s="29">
        <f t="shared" si="4"/>
        <v>5</v>
      </c>
      <c r="AV7">
        <f t="shared" si="8"/>
        <v>20</v>
      </c>
      <c r="AW7" s="30">
        <f t="shared" si="10"/>
        <v>47</v>
      </c>
      <c r="AX7" s="29">
        <f t="shared" si="1"/>
        <v>10</v>
      </c>
      <c r="AY7">
        <f t="shared" si="9"/>
        <v>25</v>
      </c>
      <c r="AZ7" s="30">
        <f t="shared" si="6"/>
        <v>42</v>
      </c>
    </row>
    <row r="8" spans="1:52">
      <c r="A8" t="s">
        <v>576</v>
      </c>
      <c r="B8" t="s">
        <v>577</v>
      </c>
      <c r="C8" t="s">
        <v>35</v>
      </c>
      <c r="D8" t="s">
        <v>36</v>
      </c>
      <c r="E8" t="s">
        <v>4</v>
      </c>
      <c r="F8" t="s">
        <v>129</v>
      </c>
      <c r="I8" t="s">
        <v>245</v>
      </c>
      <c r="J8" t="s">
        <v>64</v>
      </c>
      <c r="K8" t="s">
        <v>578</v>
      </c>
      <c r="L8" t="s">
        <v>246</v>
      </c>
      <c r="M8" s="5">
        <v>41123.392754629633</v>
      </c>
      <c r="N8" s="5">
        <v>41123.388819444444</v>
      </c>
      <c r="P8" t="s">
        <v>127</v>
      </c>
      <c r="S8" t="s">
        <v>74</v>
      </c>
      <c r="U8" t="s">
        <v>104</v>
      </c>
      <c r="W8" t="s">
        <v>55</v>
      </c>
      <c r="X8" t="s">
        <v>1203</v>
      </c>
      <c r="Z8" t="s">
        <v>49</v>
      </c>
      <c r="AA8" t="s">
        <v>74</v>
      </c>
      <c r="AB8" s="5">
        <v>41123.388819444444</v>
      </c>
      <c r="AD8" t="s">
        <v>58</v>
      </c>
      <c r="AE8" t="s">
        <v>58</v>
      </c>
      <c r="AF8" t="s">
        <v>3257</v>
      </c>
      <c r="AG8" t="s">
        <v>3257</v>
      </c>
      <c r="AH8">
        <v>0</v>
      </c>
      <c r="AI8" t="s">
        <v>59</v>
      </c>
      <c r="AJ8" t="s">
        <v>2959</v>
      </c>
      <c r="AK8" s="118">
        <v>41666</v>
      </c>
      <c r="AL8" s="13">
        <f t="shared" si="0"/>
        <v>5</v>
      </c>
      <c r="AM8" s="82"/>
      <c r="AN8" t="s">
        <v>3112</v>
      </c>
      <c r="AQ8" s="32">
        <v>41663</v>
      </c>
      <c r="AR8" s="10">
        <f t="shared" si="2"/>
        <v>4</v>
      </c>
      <c r="AS8" s="29">
        <f t="shared" si="3"/>
        <v>10</v>
      </c>
      <c r="AT8">
        <f t="shared" si="7"/>
        <v>77</v>
      </c>
      <c r="AU8" s="29">
        <f t="shared" si="4"/>
        <v>5</v>
      </c>
      <c r="AV8">
        <f t="shared" si="8"/>
        <v>25</v>
      </c>
      <c r="AW8" s="30">
        <f t="shared" si="10"/>
        <v>52</v>
      </c>
      <c r="AX8" s="29">
        <f t="shared" si="1"/>
        <v>10</v>
      </c>
      <c r="AY8">
        <f t="shared" si="9"/>
        <v>35</v>
      </c>
      <c r="AZ8" s="30">
        <f t="shared" si="6"/>
        <v>42</v>
      </c>
    </row>
    <row r="9" spans="1:52">
      <c r="A9" t="s">
        <v>602</v>
      </c>
      <c r="B9" t="s">
        <v>3106</v>
      </c>
      <c r="C9" t="s">
        <v>71</v>
      </c>
      <c r="D9" t="s">
        <v>68</v>
      </c>
      <c r="E9" t="s">
        <v>69</v>
      </c>
      <c r="F9" t="s">
        <v>3107</v>
      </c>
      <c r="G9" t="s">
        <v>3108</v>
      </c>
      <c r="I9" t="s">
        <v>84</v>
      </c>
      <c r="J9" t="s">
        <v>64</v>
      </c>
      <c r="K9" t="s">
        <v>1131</v>
      </c>
      <c r="L9" t="s">
        <v>246</v>
      </c>
      <c r="M9" s="5">
        <v>41422.346689814818</v>
      </c>
      <c r="N9" s="5">
        <v>41145.337083333332</v>
      </c>
      <c r="O9" s="5">
        <v>41648.410844907405</v>
      </c>
      <c r="P9" t="s">
        <v>61</v>
      </c>
      <c r="Q9" t="s">
        <v>54</v>
      </c>
      <c r="S9" t="s">
        <v>74</v>
      </c>
      <c r="T9" t="s">
        <v>2187</v>
      </c>
      <c r="W9" t="s">
        <v>65</v>
      </c>
      <c r="X9" t="s">
        <v>1203</v>
      </c>
      <c r="Y9" t="s">
        <v>88</v>
      </c>
      <c r="Z9" t="s">
        <v>49</v>
      </c>
      <c r="AA9" t="s">
        <v>74</v>
      </c>
      <c r="AB9" s="5">
        <v>41145.337083333332</v>
      </c>
      <c r="AD9" t="s">
        <v>58</v>
      </c>
      <c r="AE9" t="s">
        <v>58</v>
      </c>
      <c r="AF9" t="s">
        <v>3257</v>
      </c>
      <c r="AG9" t="s">
        <v>3257</v>
      </c>
      <c r="AH9">
        <v>0</v>
      </c>
      <c r="AI9" t="s">
        <v>59</v>
      </c>
      <c r="AJ9" t="s">
        <v>2959</v>
      </c>
      <c r="AK9" s="118">
        <v>41652</v>
      </c>
      <c r="AL9" s="13">
        <f t="shared" si="0"/>
        <v>3</v>
      </c>
      <c r="AM9" s="82"/>
      <c r="AN9" t="s">
        <v>3112</v>
      </c>
      <c r="AQ9" s="32">
        <v>41670</v>
      </c>
      <c r="AR9" s="10">
        <f t="shared" si="2"/>
        <v>5</v>
      </c>
      <c r="AS9" s="29">
        <f t="shared" si="3"/>
        <v>3</v>
      </c>
      <c r="AT9">
        <f t="shared" si="7"/>
        <v>80</v>
      </c>
      <c r="AU9" s="29">
        <f t="shared" si="4"/>
        <v>3</v>
      </c>
      <c r="AV9">
        <f t="shared" si="8"/>
        <v>28</v>
      </c>
      <c r="AW9" s="30">
        <f t="shared" si="10"/>
        <v>52</v>
      </c>
      <c r="AX9" s="29">
        <f t="shared" si="1"/>
        <v>15</v>
      </c>
      <c r="AY9">
        <f t="shared" si="9"/>
        <v>50</v>
      </c>
      <c r="AZ9" s="30">
        <f t="shared" si="6"/>
        <v>30</v>
      </c>
    </row>
    <row r="10" spans="1:52">
      <c r="A10" t="s">
        <v>603</v>
      </c>
      <c r="B10" t="s">
        <v>604</v>
      </c>
      <c r="C10" t="s">
        <v>91</v>
      </c>
      <c r="D10" t="s">
        <v>83</v>
      </c>
      <c r="E10" t="s">
        <v>69</v>
      </c>
      <c r="I10" t="s">
        <v>72</v>
      </c>
      <c r="J10" t="s">
        <v>64</v>
      </c>
      <c r="K10">
        <v>1455</v>
      </c>
      <c r="L10" t="s">
        <v>65</v>
      </c>
      <c r="M10" s="5">
        <v>41148.385474537034</v>
      </c>
      <c r="N10" s="5">
        <v>41145.381874999999</v>
      </c>
      <c r="O10" s="5">
        <v>41186.511030092595</v>
      </c>
      <c r="P10" t="s">
        <v>61</v>
      </c>
      <c r="Q10" t="s">
        <v>54</v>
      </c>
      <c r="S10" t="s">
        <v>74</v>
      </c>
      <c r="W10" t="s">
        <v>65</v>
      </c>
      <c r="X10" t="s">
        <v>1203</v>
      </c>
      <c r="Y10" t="s">
        <v>289</v>
      </c>
      <c r="Z10" t="s">
        <v>49</v>
      </c>
      <c r="AA10" t="s">
        <v>74</v>
      </c>
      <c r="AB10" s="5">
        <v>41145.381874999999</v>
      </c>
      <c r="AD10" t="s">
        <v>58</v>
      </c>
      <c r="AE10" t="s">
        <v>58</v>
      </c>
      <c r="AF10" t="s">
        <v>3257</v>
      </c>
      <c r="AG10" t="s">
        <v>3257</v>
      </c>
      <c r="AH10">
        <v>0</v>
      </c>
      <c r="AI10" t="s">
        <v>59</v>
      </c>
      <c r="AJ10" t="s">
        <v>2959</v>
      </c>
      <c r="AK10" s="118">
        <v>41666</v>
      </c>
      <c r="AL10" s="13">
        <f t="shared" si="0"/>
        <v>5</v>
      </c>
      <c r="AM10" s="82"/>
      <c r="AN10" t="s">
        <v>3112</v>
      </c>
      <c r="AQ10" s="32">
        <v>41677</v>
      </c>
      <c r="AR10" s="10">
        <f t="shared" si="2"/>
        <v>6</v>
      </c>
      <c r="AS10" s="29">
        <f t="shared" si="3"/>
        <v>3</v>
      </c>
      <c r="AT10">
        <f t="shared" si="7"/>
        <v>83</v>
      </c>
      <c r="AU10" s="29">
        <f t="shared" si="4"/>
        <v>6</v>
      </c>
      <c r="AV10">
        <f t="shared" si="8"/>
        <v>34</v>
      </c>
      <c r="AW10" s="30">
        <f t="shared" si="10"/>
        <v>49</v>
      </c>
      <c r="AX10" s="29">
        <f t="shared" si="1"/>
        <v>7</v>
      </c>
      <c r="AY10">
        <f t="shared" si="9"/>
        <v>57</v>
      </c>
      <c r="AZ10" s="30">
        <f t="shared" si="6"/>
        <v>26</v>
      </c>
    </row>
    <row r="11" spans="1:52">
      <c r="A11" t="s">
        <v>1719</v>
      </c>
      <c r="B11" t="s">
        <v>1720</v>
      </c>
      <c r="C11" t="s">
        <v>1188</v>
      </c>
      <c r="D11" t="s">
        <v>50</v>
      </c>
      <c r="E11" t="s">
        <v>4</v>
      </c>
      <c r="I11" t="s">
        <v>245</v>
      </c>
      <c r="J11" t="s">
        <v>64</v>
      </c>
      <c r="L11" t="s">
        <v>128</v>
      </c>
      <c r="M11" s="5">
        <v>41561.497916666667</v>
      </c>
      <c r="N11" s="5">
        <v>41239.604953703703</v>
      </c>
      <c r="O11" s="5">
        <v>41649.719375000001</v>
      </c>
      <c r="P11" t="s">
        <v>99</v>
      </c>
      <c r="Q11" t="s">
        <v>326</v>
      </c>
      <c r="R11" t="s">
        <v>55</v>
      </c>
      <c r="S11" t="s">
        <v>74</v>
      </c>
      <c r="T11" t="s">
        <v>2128</v>
      </c>
      <c r="U11" t="s">
        <v>104</v>
      </c>
      <c r="W11" t="s">
        <v>271</v>
      </c>
      <c r="X11" t="s">
        <v>1164</v>
      </c>
      <c r="Y11" t="s">
        <v>1740</v>
      </c>
      <c r="Z11" t="s">
        <v>63</v>
      </c>
      <c r="AA11" t="s">
        <v>74</v>
      </c>
      <c r="AB11" s="5">
        <v>41239.604953703703</v>
      </c>
      <c r="AC11" s="5">
        <v>41649.719375000001</v>
      </c>
      <c r="AD11" t="s">
        <v>220</v>
      </c>
      <c r="AE11" t="s">
        <v>58</v>
      </c>
      <c r="AF11">
        <v>2014</v>
      </c>
      <c r="AG11">
        <v>1</v>
      </c>
      <c r="AH11">
        <v>2</v>
      </c>
      <c r="AI11" t="s">
        <v>46</v>
      </c>
      <c r="AJ11" t="s">
        <v>906</v>
      </c>
      <c r="AK11" s="119">
        <v>41650</v>
      </c>
      <c r="AL11" s="13">
        <f t="shared" si="0"/>
        <v>2</v>
      </c>
      <c r="AM11" s="82"/>
      <c r="AN11" t="s">
        <v>3111</v>
      </c>
      <c r="AQ11" s="32">
        <v>41684</v>
      </c>
      <c r="AR11" s="10">
        <f t="shared" si="2"/>
        <v>7</v>
      </c>
      <c r="AS11" s="29">
        <f t="shared" si="3"/>
        <v>0</v>
      </c>
      <c r="AT11">
        <f t="shared" si="7"/>
        <v>83</v>
      </c>
      <c r="AU11" s="29">
        <f t="shared" si="4"/>
        <v>0</v>
      </c>
      <c r="AV11">
        <f t="shared" si="8"/>
        <v>34</v>
      </c>
      <c r="AW11" s="30">
        <f t="shared" si="10"/>
        <v>49</v>
      </c>
      <c r="AX11" s="29">
        <f t="shared" si="1"/>
        <v>3</v>
      </c>
      <c r="AY11">
        <f t="shared" si="9"/>
        <v>60</v>
      </c>
      <c r="AZ11" s="30">
        <f t="shared" si="6"/>
        <v>23</v>
      </c>
    </row>
    <row r="12" spans="1:52">
      <c r="A12" t="s">
        <v>965</v>
      </c>
      <c r="B12" t="s">
        <v>966</v>
      </c>
      <c r="C12" t="s">
        <v>1188</v>
      </c>
      <c r="D12" t="s">
        <v>50</v>
      </c>
      <c r="E12" t="s">
        <v>4</v>
      </c>
      <c r="I12" t="s">
        <v>130</v>
      </c>
      <c r="J12" t="s">
        <v>47</v>
      </c>
      <c r="K12" t="s">
        <v>3187</v>
      </c>
      <c r="L12" t="s">
        <v>131</v>
      </c>
      <c r="M12" s="5">
        <v>41416.555115740739</v>
      </c>
      <c r="N12" s="5">
        <v>41290.644004629627</v>
      </c>
      <c r="O12" s="5">
        <v>41666.709120370368</v>
      </c>
      <c r="P12" t="s">
        <v>133</v>
      </c>
      <c r="Q12" t="s">
        <v>54</v>
      </c>
      <c r="R12" t="s">
        <v>55</v>
      </c>
      <c r="S12" t="s">
        <v>74</v>
      </c>
      <c r="T12" t="s">
        <v>270</v>
      </c>
      <c r="U12" t="s">
        <v>104</v>
      </c>
      <c r="W12" t="s">
        <v>271</v>
      </c>
      <c r="X12" t="s">
        <v>1203</v>
      </c>
      <c r="Y12" t="s">
        <v>3104</v>
      </c>
      <c r="Z12" t="s">
        <v>63</v>
      </c>
      <c r="AA12" t="s">
        <v>74</v>
      </c>
      <c r="AB12" s="5">
        <v>41290.644004629627</v>
      </c>
      <c r="AC12" s="5">
        <v>41666.709120370368</v>
      </c>
      <c r="AD12" t="s">
        <v>220</v>
      </c>
      <c r="AE12" t="s">
        <v>58</v>
      </c>
      <c r="AF12">
        <v>2014</v>
      </c>
      <c r="AG12">
        <v>1</v>
      </c>
      <c r="AH12">
        <v>5</v>
      </c>
      <c r="AI12" t="s">
        <v>46</v>
      </c>
      <c r="AJ12" t="s">
        <v>906</v>
      </c>
      <c r="AK12" s="118">
        <v>41657</v>
      </c>
      <c r="AL12" s="13">
        <f t="shared" si="0"/>
        <v>3</v>
      </c>
      <c r="AM12" s="82"/>
      <c r="AN12" t="s">
        <v>3112</v>
      </c>
      <c r="AQ12" s="32">
        <v>41691</v>
      </c>
      <c r="AR12" s="10">
        <f t="shared" si="2"/>
        <v>8</v>
      </c>
      <c r="AS12" s="29">
        <f t="shared" si="3"/>
        <v>0</v>
      </c>
      <c r="AT12">
        <f t="shared" si="7"/>
        <v>83</v>
      </c>
      <c r="AU12" s="29">
        <f t="shared" si="4"/>
        <v>0</v>
      </c>
      <c r="AV12">
        <f t="shared" si="8"/>
        <v>34</v>
      </c>
      <c r="AW12" s="30">
        <f t="shared" si="10"/>
        <v>49</v>
      </c>
      <c r="AX12" s="29">
        <f t="shared" si="1"/>
        <v>6</v>
      </c>
      <c r="AY12">
        <f t="shared" si="9"/>
        <v>66</v>
      </c>
      <c r="AZ12" s="30">
        <f t="shared" si="6"/>
        <v>17</v>
      </c>
    </row>
    <row r="13" spans="1:52">
      <c r="A13" t="s">
        <v>1044</v>
      </c>
      <c r="B13" t="s">
        <v>1045</v>
      </c>
      <c r="C13" t="s">
        <v>71</v>
      </c>
      <c r="D13" t="s">
        <v>68</v>
      </c>
      <c r="E13" t="s">
        <v>4</v>
      </c>
      <c r="I13" t="s">
        <v>245</v>
      </c>
      <c r="J13" t="s">
        <v>64</v>
      </c>
      <c r="L13" t="s">
        <v>319</v>
      </c>
      <c r="M13" s="5">
        <v>41411.701412037037</v>
      </c>
      <c r="N13" s="5">
        <v>41368.740613425929</v>
      </c>
      <c r="O13" s="5">
        <v>41537.540613425925</v>
      </c>
      <c r="P13" t="s">
        <v>133</v>
      </c>
      <c r="Q13" t="s">
        <v>54</v>
      </c>
      <c r="S13" t="s">
        <v>74</v>
      </c>
      <c r="T13" t="s">
        <v>270</v>
      </c>
      <c r="W13" t="s">
        <v>319</v>
      </c>
      <c r="X13" t="s">
        <v>1203</v>
      </c>
      <c r="Y13" t="s">
        <v>1652</v>
      </c>
      <c r="Z13" t="s">
        <v>49</v>
      </c>
      <c r="AA13" t="s">
        <v>74</v>
      </c>
      <c r="AB13" s="5">
        <v>41368.740613425929</v>
      </c>
      <c r="AD13" t="s">
        <v>220</v>
      </c>
      <c r="AE13" t="s">
        <v>58</v>
      </c>
      <c r="AF13" t="s">
        <v>3257</v>
      </c>
      <c r="AG13" t="s">
        <v>3257</v>
      </c>
      <c r="AH13">
        <v>0</v>
      </c>
      <c r="AI13" t="s">
        <v>46</v>
      </c>
      <c r="AJ13" t="s">
        <v>906</v>
      </c>
      <c r="AK13" s="119">
        <v>41660</v>
      </c>
      <c r="AL13" s="13">
        <f t="shared" si="0"/>
        <v>4</v>
      </c>
      <c r="AM13" s="82"/>
      <c r="AN13" t="s">
        <v>3111</v>
      </c>
      <c r="AQ13" s="32">
        <v>41698</v>
      </c>
      <c r="AR13" s="10">
        <f t="shared" si="2"/>
        <v>9</v>
      </c>
      <c r="AS13" s="29">
        <f t="shared" si="3"/>
        <v>0</v>
      </c>
      <c r="AT13">
        <f t="shared" si="7"/>
        <v>83</v>
      </c>
      <c r="AU13" s="29">
        <f t="shared" si="4"/>
        <v>0</v>
      </c>
      <c r="AV13">
        <f t="shared" si="8"/>
        <v>34</v>
      </c>
      <c r="AW13" s="30">
        <f t="shared" si="10"/>
        <v>49</v>
      </c>
      <c r="AX13" s="29">
        <f t="shared" si="1"/>
        <v>5</v>
      </c>
      <c r="AY13">
        <f t="shared" si="9"/>
        <v>71</v>
      </c>
      <c r="AZ13" s="30">
        <f t="shared" si="6"/>
        <v>12</v>
      </c>
    </row>
    <row r="14" spans="1:52">
      <c r="A14" t="s">
        <v>1057</v>
      </c>
      <c r="B14" t="s">
        <v>1058</v>
      </c>
      <c r="C14" t="s">
        <v>1188</v>
      </c>
      <c r="D14" t="s">
        <v>50</v>
      </c>
      <c r="E14" t="s">
        <v>4</v>
      </c>
      <c r="H14" t="s">
        <v>892</v>
      </c>
      <c r="I14" t="s">
        <v>245</v>
      </c>
      <c r="J14" t="s">
        <v>108</v>
      </c>
      <c r="K14">
        <v>3127</v>
      </c>
      <c r="L14" t="s">
        <v>271</v>
      </c>
      <c r="M14" s="5">
        <v>41589.917719907404</v>
      </c>
      <c r="N14" s="5">
        <v>41373.618125000001</v>
      </c>
      <c r="O14" s="5">
        <v>41647.789548611108</v>
      </c>
      <c r="P14" t="s">
        <v>133</v>
      </c>
      <c r="Q14" t="s">
        <v>54</v>
      </c>
      <c r="R14" t="s">
        <v>55</v>
      </c>
      <c r="S14" t="s">
        <v>74</v>
      </c>
      <c r="T14" t="s">
        <v>320</v>
      </c>
      <c r="V14" t="s">
        <v>1059</v>
      </c>
      <c r="W14" t="s">
        <v>319</v>
      </c>
      <c r="X14" t="s">
        <v>1304</v>
      </c>
      <c r="Y14" t="s">
        <v>1783</v>
      </c>
      <c r="Z14" t="s">
        <v>49</v>
      </c>
      <c r="AA14" t="s">
        <v>74</v>
      </c>
      <c r="AB14" s="5">
        <v>41373.618125000001</v>
      </c>
      <c r="AC14" s="5">
        <v>41647.789548611108</v>
      </c>
      <c r="AD14" t="s">
        <v>45</v>
      </c>
      <c r="AE14" t="s">
        <v>58</v>
      </c>
      <c r="AF14">
        <v>2014</v>
      </c>
      <c r="AG14">
        <v>1</v>
      </c>
      <c r="AH14">
        <v>2</v>
      </c>
      <c r="AI14" t="s">
        <v>46</v>
      </c>
      <c r="AJ14" t="s">
        <v>906</v>
      </c>
      <c r="AK14" s="119">
        <v>41650</v>
      </c>
      <c r="AL14" s="13">
        <f t="shared" si="0"/>
        <v>2</v>
      </c>
      <c r="AM14" s="82"/>
      <c r="AN14" t="s">
        <v>3111</v>
      </c>
      <c r="AQ14" s="32">
        <v>41705</v>
      </c>
      <c r="AR14" s="10">
        <f t="shared" si="2"/>
        <v>10</v>
      </c>
      <c r="AS14" s="29">
        <f t="shared" si="3"/>
        <v>0</v>
      </c>
      <c r="AT14">
        <f t="shared" si="7"/>
        <v>83</v>
      </c>
      <c r="AU14" s="29">
        <f t="shared" si="4"/>
        <v>0</v>
      </c>
      <c r="AV14">
        <f t="shared" si="8"/>
        <v>34</v>
      </c>
      <c r="AW14" s="30">
        <f t="shared" si="10"/>
        <v>49</v>
      </c>
      <c r="AX14" s="29">
        <f t="shared" si="1"/>
        <v>0</v>
      </c>
      <c r="AY14">
        <f t="shared" si="9"/>
        <v>71</v>
      </c>
      <c r="AZ14" s="30">
        <f t="shared" si="6"/>
        <v>12</v>
      </c>
    </row>
    <row r="15" spans="1:52">
      <c r="A15" t="s">
        <v>1208</v>
      </c>
      <c r="B15" t="s">
        <v>1209</v>
      </c>
      <c r="C15" t="s">
        <v>1188</v>
      </c>
      <c r="D15" t="s">
        <v>50</v>
      </c>
      <c r="E15" t="s">
        <v>4</v>
      </c>
      <c r="I15" t="s">
        <v>245</v>
      </c>
      <c r="J15" t="s">
        <v>47</v>
      </c>
      <c r="L15" t="s">
        <v>128</v>
      </c>
      <c r="M15" s="5">
        <v>41513.735000000001</v>
      </c>
      <c r="N15" s="5">
        <v>41409.634293981479</v>
      </c>
      <c r="O15" s="5">
        <v>41653.86173611111</v>
      </c>
      <c r="P15" t="s">
        <v>61</v>
      </c>
      <c r="Q15" t="s">
        <v>54</v>
      </c>
      <c r="R15" t="s">
        <v>55</v>
      </c>
      <c r="S15" t="s">
        <v>74</v>
      </c>
      <c r="T15" t="s">
        <v>80</v>
      </c>
      <c r="W15" t="s">
        <v>319</v>
      </c>
      <c r="X15" t="s">
        <v>1203</v>
      </c>
      <c r="Y15" t="s">
        <v>1652</v>
      </c>
      <c r="Z15" t="s">
        <v>49</v>
      </c>
      <c r="AA15" t="s">
        <v>74</v>
      </c>
      <c r="AB15" s="5">
        <v>41409.634293981479</v>
      </c>
      <c r="AC15" s="5">
        <v>41653.86173611111</v>
      </c>
      <c r="AD15" t="s">
        <v>45</v>
      </c>
      <c r="AE15" t="s">
        <v>58</v>
      </c>
      <c r="AF15">
        <v>2014</v>
      </c>
      <c r="AG15">
        <v>1</v>
      </c>
      <c r="AH15">
        <v>3</v>
      </c>
      <c r="AI15" t="s">
        <v>46</v>
      </c>
      <c r="AJ15" t="s">
        <v>906</v>
      </c>
      <c r="AK15" s="119">
        <v>41650</v>
      </c>
      <c r="AL15" s="13">
        <f t="shared" si="0"/>
        <v>2</v>
      </c>
      <c r="AM15" s="82"/>
      <c r="AN15" t="s">
        <v>3111</v>
      </c>
      <c r="AQ15" s="32">
        <v>41712</v>
      </c>
      <c r="AR15" s="10">
        <f t="shared" si="2"/>
        <v>11</v>
      </c>
      <c r="AS15" s="29">
        <f t="shared" si="3"/>
        <v>0</v>
      </c>
      <c r="AT15">
        <f t="shared" si="7"/>
        <v>83</v>
      </c>
      <c r="AU15" s="29">
        <f t="shared" si="4"/>
        <v>0</v>
      </c>
      <c r="AV15">
        <f t="shared" si="8"/>
        <v>34</v>
      </c>
      <c r="AW15" s="30">
        <f t="shared" si="10"/>
        <v>49</v>
      </c>
      <c r="AX15" s="29">
        <f t="shared" si="1"/>
        <v>0</v>
      </c>
      <c r="AY15">
        <f t="shared" si="9"/>
        <v>71</v>
      </c>
      <c r="AZ15" s="30">
        <f t="shared" si="6"/>
        <v>12</v>
      </c>
    </row>
    <row r="16" spans="1:52">
      <c r="A16" t="s">
        <v>1232</v>
      </c>
      <c r="B16" t="s">
        <v>1233</v>
      </c>
      <c r="C16" t="s">
        <v>1188</v>
      </c>
      <c r="D16" t="s">
        <v>50</v>
      </c>
      <c r="E16" t="s">
        <v>4</v>
      </c>
      <c r="I16" t="s">
        <v>245</v>
      </c>
      <c r="J16" t="s">
        <v>108</v>
      </c>
      <c r="L16" t="s">
        <v>319</v>
      </c>
      <c r="M16" s="5">
        <v>41429.73097222222</v>
      </c>
      <c r="N16" s="5">
        <v>41417.573020833333</v>
      </c>
      <c r="O16" s="5">
        <v>41647.786678240744</v>
      </c>
      <c r="P16" t="s">
        <v>147</v>
      </c>
      <c r="Q16" t="s">
        <v>54</v>
      </c>
      <c r="R16" t="s">
        <v>55</v>
      </c>
      <c r="S16" t="s">
        <v>118</v>
      </c>
      <c r="T16" t="s">
        <v>415</v>
      </c>
      <c r="W16" t="s">
        <v>338</v>
      </c>
      <c r="X16" t="s">
        <v>1304</v>
      </c>
      <c r="Y16" t="s">
        <v>1783</v>
      </c>
      <c r="Z16" t="s">
        <v>42</v>
      </c>
      <c r="AA16" t="s">
        <v>74</v>
      </c>
      <c r="AB16" s="5">
        <v>41417.573020833333</v>
      </c>
      <c r="AC16" s="5">
        <v>41647.786678240744</v>
      </c>
      <c r="AD16" t="s">
        <v>45</v>
      </c>
      <c r="AE16" t="s">
        <v>58</v>
      </c>
      <c r="AF16">
        <v>2014</v>
      </c>
      <c r="AG16">
        <v>1</v>
      </c>
      <c r="AH16">
        <v>2</v>
      </c>
      <c r="AI16" t="s">
        <v>46</v>
      </c>
      <c r="AJ16" t="s">
        <v>906</v>
      </c>
      <c r="AK16" s="119">
        <v>41650</v>
      </c>
      <c r="AL16" s="13">
        <f t="shared" si="0"/>
        <v>2</v>
      </c>
      <c r="AM16" s="82"/>
      <c r="AN16" t="s">
        <v>3111</v>
      </c>
      <c r="AQ16" s="32">
        <v>41719</v>
      </c>
      <c r="AR16" s="10">
        <f t="shared" si="2"/>
        <v>12</v>
      </c>
      <c r="AS16" s="29">
        <f t="shared" si="3"/>
        <v>0</v>
      </c>
      <c r="AT16">
        <f t="shared" si="7"/>
        <v>83</v>
      </c>
      <c r="AU16" s="29">
        <f t="shared" si="4"/>
        <v>0</v>
      </c>
      <c r="AV16">
        <f t="shared" si="8"/>
        <v>34</v>
      </c>
      <c r="AW16" s="30">
        <f t="shared" si="10"/>
        <v>49</v>
      </c>
      <c r="AX16" s="29">
        <f t="shared" si="1"/>
        <v>0</v>
      </c>
      <c r="AY16">
        <f t="shared" si="9"/>
        <v>71</v>
      </c>
      <c r="AZ16" s="30">
        <f t="shared" si="6"/>
        <v>12</v>
      </c>
    </row>
    <row r="17" spans="1:52">
      <c r="A17" t="s">
        <v>1284</v>
      </c>
      <c r="B17" t="s">
        <v>1285</v>
      </c>
      <c r="C17" t="s">
        <v>1188</v>
      </c>
      <c r="D17" t="s">
        <v>50</v>
      </c>
      <c r="E17" t="s">
        <v>4</v>
      </c>
      <c r="I17" t="s">
        <v>245</v>
      </c>
      <c r="J17" t="s">
        <v>47</v>
      </c>
      <c r="K17">
        <v>3127</v>
      </c>
      <c r="L17" t="s">
        <v>319</v>
      </c>
      <c r="M17" s="5">
        <v>41428.583877314813</v>
      </c>
      <c r="N17" s="5">
        <v>41425.608958333331</v>
      </c>
      <c r="O17" s="5">
        <v>41647.787210648145</v>
      </c>
      <c r="P17" t="s">
        <v>127</v>
      </c>
      <c r="Q17" t="s">
        <v>54</v>
      </c>
      <c r="R17" t="s">
        <v>55</v>
      </c>
      <c r="S17" t="s">
        <v>74</v>
      </c>
      <c r="T17" t="s">
        <v>270</v>
      </c>
      <c r="W17" t="s">
        <v>319</v>
      </c>
      <c r="X17" t="s">
        <v>1304</v>
      </c>
      <c r="Y17" t="s">
        <v>1783</v>
      </c>
      <c r="Z17" t="s">
        <v>49</v>
      </c>
      <c r="AA17" t="s">
        <v>74</v>
      </c>
      <c r="AB17" s="5">
        <v>41425.608958333331</v>
      </c>
      <c r="AC17" s="5">
        <v>41647.787210648145</v>
      </c>
      <c r="AD17" t="s">
        <v>45</v>
      </c>
      <c r="AE17" t="s">
        <v>58</v>
      </c>
      <c r="AF17">
        <v>2014</v>
      </c>
      <c r="AG17">
        <v>1</v>
      </c>
      <c r="AH17">
        <v>2</v>
      </c>
      <c r="AI17" t="s">
        <v>46</v>
      </c>
      <c r="AJ17" t="s">
        <v>906</v>
      </c>
      <c r="AK17" s="119">
        <v>41650</v>
      </c>
      <c r="AL17" s="13">
        <f t="shared" si="0"/>
        <v>2</v>
      </c>
      <c r="AM17" s="82"/>
      <c r="AN17" t="s">
        <v>3111</v>
      </c>
      <c r="AQ17" s="32">
        <v>41726</v>
      </c>
      <c r="AR17" s="10">
        <f t="shared" si="2"/>
        <v>13</v>
      </c>
      <c r="AS17" s="29">
        <f t="shared" si="3"/>
        <v>0</v>
      </c>
      <c r="AT17">
        <f t="shared" si="7"/>
        <v>83</v>
      </c>
      <c r="AU17" s="29">
        <f t="shared" si="4"/>
        <v>0</v>
      </c>
      <c r="AV17">
        <f t="shared" si="8"/>
        <v>34</v>
      </c>
      <c r="AW17" s="30">
        <f t="shared" si="10"/>
        <v>49</v>
      </c>
      <c r="AX17" s="29">
        <f t="shared" si="1"/>
        <v>0</v>
      </c>
      <c r="AY17">
        <f t="shared" si="9"/>
        <v>71</v>
      </c>
      <c r="AZ17" s="30">
        <f t="shared" si="6"/>
        <v>12</v>
      </c>
    </row>
    <row r="18" spans="1:52">
      <c r="A18" t="s">
        <v>1721</v>
      </c>
      <c r="B18" t="s">
        <v>1722</v>
      </c>
      <c r="C18" t="s">
        <v>67</v>
      </c>
      <c r="D18" t="s">
        <v>83</v>
      </c>
      <c r="E18" t="s">
        <v>4</v>
      </c>
      <c r="I18" t="s">
        <v>245</v>
      </c>
      <c r="J18" t="s">
        <v>47</v>
      </c>
      <c r="K18">
        <v>2649</v>
      </c>
      <c r="L18" t="s">
        <v>439</v>
      </c>
      <c r="M18" s="5">
        <v>41576.595925925925</v>
      </c>
      <c r="N18" s="5">
        <v>41429.850532407407</v>
      </c>
      <c r="S18" t="s">
        <v>74</v>
      </c>
      <c r="W18" t="s">
        <v>248</v>
      </c>
      <c r="X18" t="s">
        <v>1164</v>
      </c>
      <c r="Z18" t="s">
        <v>63</v>
      </c>
      <c r="AA18" t="s">
        <v>74</v>
      </c>
      <c r="AB18" s="5">
        <v>41429.850532407407</v>
      </c>
      <c r="AD18" t="s">
        <v>220</v>
      </c>
      <c r="AE18" t="s">
        <v>58</v>
      </c>
      <c r="AF18" t="s">
        <v>3257</v>
      </c>
      <c r="AG18" t="s">
        <v>3257</v>
      </c>
      <c r="AH18">
        <v>0</v>
      </c>
      <c r="AI18" t="s">
        <v>46</v>
      </c>
      <c r="AJ18" t="s">
        <v>906</v>
      </c>
      <c r="AK18" s="118">
        <v>41669</v>
      </c>
      <c r="AL18" s="13">
        <f t="shared" si="0"/>
        <v>5</v>
      </c>
      <c r="AM18" s="82"/>
      <c r="AN18" t="s">
        <v>3112</v>
      </c>
      <c r="AQ18" s="32">
        <v>41733</v>
      </c>
      <c r="AR18" s="10">
        <f t="shared" si="2"/>
        <v>14</v>
      </c>
      <c r="AS18" s="29">
        <f t="shared" si="3"/>
        <v>0</v>
      </c>
      <c r="AT18">
        <f t="shared" si="7"/>
        <v>83</v>
      </c>
      <c r="AU18" s="29">
        <f t="shared" si="4"/>
        <v>0</v>
      </c>
      <c r="AV18">
        <f t="shared" si="8"/>
        <v>34</v>
      </c>
      <c r="AW18" s="30">
        <f t="shared" si="10"/>
        <v>49</v>
      </c>
      <c r="AX18" s="29">
        <f t="shared" si="1"/>
        <v>0</v>
      </c>
      <c r="AY18">
        <f t="shared" si="9"/>
        <v>71</v>
      </c>
      <c r="AZ18" s="30">
        <f t="shared" si="6"/>
        <v>12</v>
      </c>
    </row>
    <row r="19" spans="1:52">
      <c r="A19" t="s">
        <v>1428</v>
      </c>
      <c r="B19" t="s">
        <v>1429</v>
      </c>
      <c r="C19" t="s">
        <v>1188</v>
      </c>
      <c r="D19" t="s">
        <v>50</v>
      </c>
      <c r="E19" t="s">
        <v>4</v>
      </c>
      <c r="H19" t="s">
        <v>1641</v>
      </c>
      <c r="I19" t="s">
        <v>130</v>
      </c>
      <c r="J19" t="s">
        <v>108</v>
      </c>
      <c r="K19" t="s">
        <v>1430</v>
      </c>
      <c r="L19" t="s">
        <v>131</v>
      </c>
      <c r="M19" s="5">
        <v>41467.479178240741</v>
      </c>
      <c r="N19" s="5">
        <v>41449.462210648147</v>
      </c>
      <c r="O19" s="5">
        <v>41663.024224537039</v>
      </c>
      <c r="P19" t="s">
        <v>173</v>
      </c>
      <c r="Q19" t="s">
        <v>54</v>
      </c>
      <c r="R19" t="s">
        <v>55</v>
      </c>
      <c r="S19" t="s">
        <v>74</v>
      </c>
      <c r="T19" t="s">
        <v>320</v>
      </c>
      <c r="W19" t="s">
        <v>131</v>
      </c>
      <c r="X19" t="s">
        <v>1309</v>
      </c>
      <c r="Y19" t="s">
        <v>1766</v>
      </c>
      <c r="Z19" t="s">
        <v>219</v>
      </c>
      <c r="AA19" t="s">
        <v>74</v>
      </c>
      <c r="AB19" s="5">
        <v>41449.462210648147</v>
      </c>
      <c r="AC19" s="5">
        <v>41663.024224537039</v>
      </c>
      <c r="AD19" t="s">
        <v>58</v>
      </c>
      <c r="AE19" t="s">
        <v>58</v>
      </c>
      <c r="AF19">
        <v>2014</v>
      </c>
      <c r="AG19">
        <v>1</v>
      </c>
      <c r="AH19">
        <v>4</v>
      </c>
      <c r="AI19" t="s">
        <v>46</v>
      </c>
      <c r="AJ19" t="s">
        <v>906</v>
      </c>
      <c r="AK19" s="119">
        <v>41657</v>
      </c>
      <c r="AL19" s="13">
        <f t="shared" si="0"/>
        <v>3</v>
      </c>
      <c r="AM19" s="82"/>
      <c r="AN19" t="s">
        <v>3111</v>
      </c>
      <c r="AQ19" s="32">
        <v>41740</v>
      </c>
      <c r="AR19" s="10">
        <f t="shared" si="2"/>
        <v>15</v>
      </c>
      <c r="AS19" s="29">
        <f t="shared" si="3"/>
        <v>0</v>
      </c>
      <c r="AT19">
        <f t="shared" si="7"/>
        <v>83</v>
      </c>
      <c r="AU19" s="29">
        <f t="shared" si="4"/>
        <v>0</v>
      </c>
      <c r="AV19">
        <f t="shared" si="8"/>
        <v>34</v>
      </c>
      <c r="AW19" s="30">
        <f t="shared" si="10"/>
        <v>49</v>
      </c>
      <c r="AX19" s="29">
        <f t="shared" si="1"/>
        <v>0</v>
      </c>
      <c r="AY19">
        <f t="shared" si="9"/>
        <v>71</v>
      </c>
      <c r="AZ19" s="30">
        <f t="shared" si="6"/>
        <v>12</v>
      </c>
    </row>
    <row r="20" spans="1:52">
      <c r="A20" t="s">
        <v>2937</v>
      </c>
      <c r="B20" t="s">
        <v>2938</v>
      </c>
      <c r="C20" t="s">
        <v>1188</v>
      </c>
      <c r="D20" t="s">
        <v>50</v>
      </c>
      <c r="E20" t="s">
        <v>4</v>
      </c>
      <c r="H20" t="s">
        <v>2939</v>
      </c>
      <c r="I20" t="s">
        <v>245</v>
      </c>
      <c r="J20" t="s">
        <v>64</v>
      </c>
      <c r="K20" t="s">
        <v>3105</v>
      </c>
      <c r="L20" t="s">
        <v>246</v>
      </c>
      <c r="M20" s="5">
        <v>41646.757141203707</v>
      </c>
      <c r="N20" s="5">
        <v>41458.817511574074</v>
      </c>
      <c r="O20" s="5">
        <v>41646.759282407409</v>
      </c>
      <c r="P20" t="s">
        <v>166</v>
      </c>
      <c r="Q20" t="s">
        <v>1197</v>
      </c>
      <c r="R20" t="s">
        <v>55</v>
      </c>
      <c r="S20" t="s">
        <v>109</v>
      </c>
      <c r="T20" t="s">
        <v>1625</v>
      </c>
      <c r="W20" t="s">
        <v>55</v>
      </c>
      <c r="X20" t="s">
        <v>1203</v>
      </c>
      <c r="Y20" t="s">
        <v>1780</v>
      </c>
      <c r="Z20" t="s">
        <v>63</v>
      </c>
      <c r="AA20" t="s">
        <v>74</v>
      </c>
      <c r="AB20" s="5">
        <v>41458.817511574074</v>
      </c>
      <c r="AC20" s="5">
        <v>41646.759293981479</v>
      </c>
      <c r="AD20" t="s">
        <v>58</v>
      </c>
      <c r="AE20" t="s">
        <v>58</v>
      </c>
      <c r="AF20">
        <v>2014</v>
      </c>
      <c r="AG20">
        <v>1</v>
      </c>
      <c r="AH20">
        <v>2</v>
      </c>
      <c r="AI20" t="s">
        <v>46</v>
      </c>
      <c r="AJ20" t="s">
        <v>906</v>
      </c>
      <c r="AK20" s="118">
        <v>41646.759293981479</v>
      </c>
      <c r="AL20" s="13">
        <f t="shared" si="0"/>
        <v>2</v>
      </c>
      <c r="AM20" s="82"/>
      <c r="AN20" t="s">
        <v>3112</v>
      </c>
      <c r="AQ20" s="32">
        <v>41747</v>
      </c>
      <c r="AR20" s="10">
        <f t="shared" si="2"/>
        <v>16</v>
      </c>
      <c r="AS20" s="29">
        <f t="shared" si="3"/>
        <v>0</v>
      </c>
      <c r="AT20">
        <f t="shared" si="7"/>
        <v>83</v>
      </c>
      <c r="AU20" s="29">
        <f t="shared" si="4"/>
        <v>0</v>
      </c>
      <c r="AV20">
        <f t="shared" si="8"/>
        <v>34</v>
      </c>
      <c r="AW20" s="30">
        <f t="shared" si="10"/>
        <v>49</v>
      </c>
      <c r="AX20" s="29">
        <f t="shared" si="1"/>
        <v>0</v>
      </c>
      <c r="AY20">
        <f t="shared" si="9"/>
        <v>71</v>
      </c>
      <c r="AZ20" s="30">
        <f t="shared" si="6"/>
        <v>12</v>
      </c>
    </row>
    <row r="21" spans="1:52">
      <c r="A21" t="s">
        <v>1422</v>
      </c>
      <c r="B21" t="s">
        <v>1423</v>
      </c>
      <c r="C21" t="s">
        <v>1188</v>
      </c>
      <c r="D21" t="s">
        <v>50</v>
      </c>
      <c r="E21" t="s">
        <v>4</v>
      </c>
      <c r="H21" t="s">
        <v>1424</v>
      </c>
      <c r="I21" t="s">
        <v>245</v>
      </c>
      <c r="J21" t="s">
        <v>47</v>
      </c>
      <c r="L21" t="s">
        <v>319</v>
      </c>
      <c r="M21" s="5">
        <v>41500.687152777777</v>
      </c>
      <c r="N21" s="5">
        <v>41465.630590277775</v>
      </c>
      <c r="O21" s="5">
        <v>41660.91605324074</v>
      </c>
      <c r="P21" t="s">
        <v>133</v>
      </c>
      <c r="Q21" t="s">
        <v>54</v>
      </c>
      <c r="R21" t="s">
        <v>55</v>
      </c>
      <c r="S21" t="s">
        <v>118</v>
      </c>
      <c r="T21" t="s">
        <v>318</v>
      </c>
      <c r="W21" t="s">
        <v>319</v>
      </c>
      <c r="X21" t="s">
        <v>1203</v>
      </c>
      <c r="Y21" t="s">
        <v>1652</v>
      </c>
      <c r="Z21" t="s">
        <v>49</v>
      </c>
      <c r="AA21" t="s">
        <v>74</v>
      </c>
      <c r="AB21" s="5">
        <v>41465.630590277775</v>
      </c>
      <c r="AC21" s="5">
        <v>41660.91605324074</v>
      </c>
      <c r="AD21" t="s">
        <v>220</v>
      </c>
      <c r="AE21" t="s">
        <v>58</v>
      </c>
      <c r="AF21">
        <v>2014</v>
      </c>
      <c r="AG21">
        <v>1</v>
      </c>
      <c r="AH21">
        <v>4</v>
      </c>
      <c r="AI21" t="s">
        <v>46</v>
      </c>
      <c r="AJ21" t="s">
        <v>906</v>
      </c>
      <c r="AK21" s="119">
        <v>41660</v>
      </c>
      <c r="AL21" s="13">
        <f t="shared" si="0"/>
        <v>4</v>
      </c>
      <c r="AM21" s="82"/>
      <c r="AN21" t="s">
        <v>3111</v>
      </c>
      <c r="AQ21" s="32">
        <v>41754</v>
      </c>
      <c r="AR21" s="10">
        <f t="shared" si="2"/>
        <v>17</v>
      </c>
      <c r="AS21" s="29">
        <f t="shared" si="3"/>
        <v>0</v>
      </c>
      <c r="AT21">
        <f t="shared" si="7"/>
        <v>83</v>
      </c>
      <c r="AU21" s="29">
        <f t="shared" si="4"/>
        <v>0</v>
      </c>
      <c r="AV21">
        <f t="shared" si="8"/>
        <v>34</v>
      </c>
      <c r="AW21" s="30">
        <f t="shared" si="10"/>
        <v>49</v>
      </c>
      <c r="AX21" s="29">
        <f t="shared" si="1"/>
        <v>0</v>
      </c>
      <c r="AY21">
        <f t="shared" si="9"/>
        <v>71</v>
      </c>
      <c r="AZ21" s="30">
        <f t="shared" si="6"/>
        <v>12</v>
      </c>
    </row>
    <row r="22" spans="1:52">
      <c r="A22" t="s">
        <v>1445</v>
      </c>
      <c r="B22" t="s">
        <v>1446</v>
      </c>
      <c r="C22" t="s">
        <v>1188</v>
      </c>
      <c r="D22" t="s">
        <v>50</v>
      </c>
      <c r="E22" t="s">
        <v>4</v>
      </c>
      <c r="H22" t="s">
        <v>1642</v>
      </c>
      <c r="I22" t="s">
        <v>130</v>
      </c>
      <c r="J22" t="s">
        <v>108</v>
      </c>
      <c r="K22" t="s">
        <v>1060</v>
      </c>
      <c r="L22" t="s">
        <v>131</v>
      </c>
      <c r="M22" s="5">
        <v>41540.513240740744</v>
      </c>
      <c r="N22" s="5">
        <v>41474.544548611113</v>
      </c>
      <c r="O22" s="5">
        <v>41667.628078703703</v>
      </c>
      <c r="P22" t="s">
        <v>173</v>
      </c>
      <c r="Q22" t="s">
        <v>54</v>
      </c>
      <c r="R22" t="s">
        <v>55</v>
      </c>
      <c r="S22" t="s">
        <v>109</v>
      </c>
      <c r="T22" t="s">
        <v>320</v>
      </c>
      <c r="U22" t="s">
        <v>104</v>
      </c>
      <c r="W22" t="s">
        <v>131</v>
      </c>
      <c r="X22" t="s">
        <v>1304</v>
      </c>
      <c r="Y22" t="s">
        <v>1766</v>
      </c>
      <c r="Z22" t="s">
        <v>49</v>
      </c>
      <c r="AA22" t="s">
        <v>74</v>
      </c>
      <c r="AB22" s="5">
        <v>41474.544548611113</v>
      </c>
      <c r="AC22" s="5">
        <v>41667.628078703703</v>
      </c>
      <c r="AD22" t="s">
        <v>58</v>
      </c>
      <c r="AE22" t="s">
        <v>58</v>
      </c>
      <c r="AF22">
        <v>2014</v>
      </c>
      <c r="AG22">
        <v>1</v>
      </c>
      <c r="AH22">
        <v>5</v>
      </c>
      <c r="AI22" t="s">
        <v>46</v>
      </c>
      <c r="AJ22" t="s">
        <v>906</v>
      </c>
      <c r="AK22" s="119">
        <v>41657</v>
      </c>
      <c r="AL22" s="13">
        <f t="shared" si="0"/>
        <v>3</v>
      </c>
      <c r="AM22" s="82"/>
      <c r="AN22" t="s">
        <v>3111</v>
      </c>
      <c r="AQ22" s="32">
        <v>41761</v>
      </c>
      <c r="AR22" s="10">
        <f t="shared" si="2"/>
        <v>18</v>
      </c>
      <c r="AS22" s="29">
        <f t="shared" si="3"/>
        <v>0</v>
      </c>
      <c r="AT22">
        <f t="shared" si="7"/>
        <v>83</v>
      </c>
      <c r="AU22" s="29">
        <f t="shared" si="4"/>
        <v>0</v>
      </c>
      <c r="AV22">
        <f t="shared" si="8"/>
        <v>34</v>
      </c>
      <c r="AW22" s="30">
        <f t="shared" si="10"/>
        <v>49</v>
      </c>
      <c r="AX22" s="29">
        <f t="shared" si="1"/>
        <v>0</v>
      </c>
      <c r="AY22">
        <f t="shared" si="9"/>
        <v>71</v>
      </c>
      <c r="AZ22" s="30">
        <f t="shared" si="6"/>
        <v>12</v>
      </c>
    </row>
    <row r="23" spans="1:52">
      <c r="A23" t="s">
        <v>1454</v>
      </c>
      <c r="B23" t="s">
        <v>1455</v>
      </c>
      <c r="C23" t="s">
        <v>1188</v>
      </c>
      <c r="D23" t="s">
        <v>50</v>
      </c>
      <c r="E23" t="s">
        <v>4</v>
      </c>
      <c r="H23" t="s">
        <v>130</v>
      </c>
      <c r="I23" t="s">
        <v>130</v>
      </c>
      <c r="J23" t="s">
        <v>38</v>
      </c>
      <c r="L23" t="s">
        <v>1685</v>
      </c>
      <c r="M23" s="5">
        <v>41541.600347222222</v>
      </c>
      <c r="N23" s="5">
        <v>41477.480358796296</v>
      </c>
      <c r="O23" s="5">
        <v>41652.712800925925</v>
      </c>
      <c r="P23" t="s">
        <v>99</v>
      </c>
      <c r="Q23" t="s">
        <v>326</v>
      </c>
      <c r="R23" t="s">
        <v>55</v>
      </c>
      <c r="S23" t="s">
        <v>74</v>
      </c>
      <c r="T23" t="s">
        <v>270</v>
      </c>
      <c r="U23" t="s">
        <v>104</v>
      </c>
      <c r="W23" t="s">
        <v>271</v>
      </c>
      <c r="X23" t="s">
        <v>1304</v>
      </c>
      <c r="Y23" t="s">
        <v>1767</v>
      </c>
      <c r="Z23" t="s">
        <v>63</v>
      </c>
      <c r="AA23" t="s">
        <v>74</v>
      </c>
      <c r="AB23" s="5">
        <v>41477.480358796296</v>
      </c>
      <c r="AC23" s="5">
        <v>41652.712800925925</v>
      </c>
      <c r="AD23" t="s">
        <v>45</v>
      </c>
      <c r="AE23" t="s">
        <v>58</v>
      </c>
      <c r="AF23">
        <v>2014</v>
      </c>
      <c r="AG23">
        <v>1</v>
      </c>
      <c r="AH23">
        <v>3</v>
      </c>
      <c r="AI23" t="s">
        <v>46</v>
      </c>
      <c r="AJ23" t="s">
        <v>906</v>
      </c>
      <c r="AK23" s="119">
        <v>41657</v>
      </c>
      <c r="AL23" s="13">
        <f t="shared" si="0"/>
        <v>3</v>
      </c>
      <c r="AM23" s="82"/>
      <c r="AN23" t="s">
        <v>3111</v>
      </c>
    </row>
    <row r="24" spans="1:52">
      <c r="A24" t="s">
        <v>1643</v>
      </c>
      <c r="B24" t="s">
        <v>1644</v>
      </c>
      <c r="C24" t="s">
        <v>1188</v>
      </c>
      <c r="D24" t="s">
        <v>50</v>
      </c>
      <c r="E24" t="s">
        <v>4</v>
      </c>
      <c r="I24" t="s">
        <v>245</v>
      </c>
      <c r="J24" t="s">
        <v>38</v>
      </c>
      <c r="L24" t="s">
        <v>128</v>
      </c>
      <c r="M24" s="5">
        <v>41512.590740740743</v>
      </c>
      <c r="N24" s="5">
        <v>41479.358726851853</v>
      </c>
      <c r="O24" s="5">
        <v>41641.721226851849</v>
      </c>
      <c r="P24" t="s">
        <v>99</v>
      </c>
      <c r="Q24" t="s">
        <v>326</v>
      </c>
      <c r="R24" t="s">
        <v>55</v>
      </c>
      <c r="S24" t="s">
        <v>74</v>
      </c>
      <c r="T24" t="s">
        <v>80</v>
      </c>
      <c r="U24" t="s">
        <v>104</v>
      </c>
      <c r="W24" t="s">
        <v>128</v>
      </c>
      <c r="X24" t="s">
        <v>1203</v>
      </c>
      <c r="Y24" t="s">
        <v>1652</v>
      </c>
      <c r="Z24" t="s">
        <v>192</v>
      </c>
      <c r="AA24" t="s">
        <v>74</v>
      </c>
      <c r="AB24" s="5">
        <v>41479.358726851853</v>
      </c>
      <c r="AC24" s="5">
        <v>41641.721226851849</v>
      </c>
      <c r="AD24" t="s">
        <v>58</v>
      </c>
      <c r="AE24" t="s">
        <v>58</v>
      </c>
      <c r="AF24">
        <v>2014</v>
      </c>
      <c r="AG24">
        <v>1</v>
      </c>
      <c r="AH24">
        <v>1</v>
      </c>
      <c r="AI24" t="s">
        <v>46</v>
      </c>
      <c r="AJ24" t="s">
        <v>906</v>
      </c>
      <c r="AK24" s="119">
        <v>41660</v>
      </c>
      <c r="AL24" s="13">
        <f t="shared" si="0"/>
        <v>4</v>
      </c>
      <c r="AM24" s="82"/>
      <c r="AN24" t="s">
        <v>3111</v>
      </c>
    </row>
    <row r="25" spans="1:52">
      <c r="A25" t="s">
        <v>1508</v>
      </c>
      <c r="B25" t="s">
        <v>1509</v>
      </c>
      <c r="C25" t="s">
        <v>1188</v>
      </c>
      <c r="D25" t="s">
        <v>50</v>
      </c>
      <c r="E25" t="s">
        <v>4</v>
      </c>
      <c r="I25" t="s">
        <v>130</v>
      </c>
      <c r="J25" t="s">
        <v>47</v>
      </c>
      <c r="K25">
        <v>1857</v>
      </c>
      <c r="L25" t="s">
        <v>1685</v>
      </c>
      <c r="M25" s="5">
        <v>41541.600682870368</v>
      </c>
      <c r="N25" s="5">
        <v>41487.687604166669</v>
      </c>
      <c r="O25" s="5">
        <v>41646.781412037039</v>
      </c>
      <c r="P25" t="s">
        <v>127</v>
      </c>
      <c r="Q25" t="s">
        <v>54</v>
      </c>
      <c r="R25" t="s">
        <v>55</v>
      </c>
      <c r="S25" t="s">
        <v>109</v>
      </c>
      <c r="T25" t="s">
        <v>1715</v>
      </c>
      <c r="U25" t="s">
        <v>104</v>
      </c>
      <c r="W25" t="s">
        <v>131</v>
      </c>
      <c r="X25" t="s">
        <v>1203</v>
      </c>
      <c r="Y25" t="s">
        <v>1767</v>
      </c>
      <c r="Z25" t="s">
        <v>219</v>
      </c>
      <c r="AA25" t="s">
        <v>74</v>
      </c>
      <c r="AB25" s="5">
        <v>41487.687604166669</v>
      </c>
      <c r="AC25" s="5">
        <v>41646.781412037039</v>
      </c>
      <c r="AD25" t="s">
        <v>58</v>
      </c>
      <c r="AE25" t="s">
        <v>58</v>
      </c>
      <c r="AF25">
        <v>2014</v>
      </c>
      <c r="AG25">
        <v>1</v>
      </c>
      <c r="AH25">
        <v>2</v>
      </c>
      <c r="AI25" t="s">
        <v>46</v>
      </c>
      <c r="AJ25" t="s">
        <v>906</v>
      </c>
      <c r="AK25" s="119">
        <v>41650</v>
      </c>
      <c r="AL25" s="13">
        <f t="shared" si="0"/>
        <v>2</v>
      </c>
      <c r="AM25" s="82"/>
      <c r="AN25" t="s">
        <v>3111</v>
      </c>
    </row>
    <row r="26" spans="1:52">
      <c r="A26" t="s">
        <v>1521</v>
      </c>
      <c r="B26" t="s">
        <v>1522</v>
      </c>
      <c r="C26" t="s">
        <v>71</v>
      </c>
      <c r="D26" t="s">
        <v>68</v>
      </c>
      <c r="E26" t="s">
        <v>4</v>
      </c>
      <c r="F26" t="s">
        <v>130</v>
      </c>
      <c r="I26" t="s">
        <v>130</v>
      </c>
      <c r="J26" t="s">
        <v>38</v>
      </c>
      <c r="K26" t="s">
        <v>3173</v>
      </c>
      <c r="L26" t="s">
        <v>131</v>
      </c>
      <c r="M26" s="5">
        <v>41600.576249999998</v>
      </c>
      <c r="N26" s="5">
        <v>41492.502384259256</v>
      </c>
      <c r="O26" s="5">
        <v>41648.632939814815</v>
      </c>
      <c r="P26" t="s">
        <v>133</v>
      </c>
      <c r="Q26" t="s">
        <v>54</v>
      </c>
      <c r="S26" t="s">
        <v>74</v>
      </c>
      <c r="T26" t="s">
        <v>87</v>
      </c>
      <c r="U26" t="s">
        <v>104</v>
      </c>
      <c r="W26" t="s">
        <v>57</v>
      </c>
      <c r="X26" t="s">
        <v>1304</v>
      </c>
      <c r="Y26" t="s">
        <v>3113</v>
      </c>
      <c r="Z26" t="s">
        <v>42</v>
      </c>
      <c r="AA26" t="s">
        <v>74</v>
      </c>
      <c r="AB26" s="5">
        <v>41492.502384259256</v>
      </c>
      <c r="AD26" t="s">
        <v>58</v>
      </c>
      <c r="AE26" t="s">
        <v>58</v>
      </c>
      <c r="AF26" t="s">
        <v>3257</v>
      </c>
      <c r="AG26" t="s">
        <v>3257</v>
      </c>
      <c r="AH26">
        <v>0</v>
      </c>
      <c r="AI26" t="s">
        <v>46</v>
      </c>
      <c r="AJ26" t="s">
        <v>906</v>
      </c>
      <c r="AK26" s="119">
        <v>41657</v>
      </c>
      <c r="AL26" s="13">
        <f t="shared" si="0"/>
        <v>3</v>
      </c>
      <c r="AM26" s="82"/>
      <c r="AN26" t="s">
        <v>3111</v>
      </c>
    </row>
    <row r="27" spans="1:52">
      <c r="A27" t="s">
        <v>1523</v>
      </c>
      <c r="B27" t="s">
        <v>1524</v>
      </c>
      <c r="C27" t="s">
        <v>67</v>
      </c>
      <c r="D27" t="s">
        <v>36</v>
      </c>
      <c r="E27" t="s">
        <v>4</v>
      </c>
      <c r="I27" t="s">
        <v>130</v>
      </c>
      <c r="J27" t="s">
        <v>47</v>
      </c>
      <c r="K27">
        <v>3214</v>
      </c>
      <c r="L27" t="s">
        <v>1685</v>
      </c>
      <c r="M27" s="5">
        <v>41541.600949074076</v>
      </c>
      <c r="N27" s="5">
        <v>41492.663958333331</v>
      </c>
      <c r="S27" t="s">
        <v>109</v>
      </c>
      <c r="W27" t="s">
        <v>131</v>
      </c>
      <c r="X27" t="s">
        <v>1203</v>
      </c>
      <c r="Z27" t="s">
        <v>49</v>
      </c>
      <c r="AA27" t="s">
        <v>74</v>
      </c>
      <c r="AB27" s="5">
        <v>41492.663958333331</v>
      </c>
      <c r="AD27" t="s">
        <v>58</v>
      </c>
      <c r="AE27" t="s">
        <v>58</v>
      </c>
      <c r="AF27" t="s">
        <v>3257</v>
      </c>
      <c r="AG27" t="s">
        <v>3257</v>
      </c>
      <c r="AH27">
        <v>0</v>
      </c>
      <c r="AI27" t="s">
        <v>46</v>
      </c>
      <c r="AJ27" t="s">
        <v>906</v>
      </c>
      <c r="AK27" s="118">
        <v>41852</v>
      </c>
      <c r="AL27" s="13">
        <f t="shared" si="0"/>
        <v>31</v>
      </c>
      <c r="AM27" s="82"/>
      <c r="AN27" t="s">
        <v>3112</v>
      </c>
    </row>
    <row r="28" spans="1:52">
      <c r="A28" t="s">
        <v>1615</v>
      </c>
      <c r="B28" t="s">
        <v>1616</v>
      </c>
      <c r="C28" t="s">
        <v>1188</v>
      </c>
      <c r="D28" t="s">
        <v>50</v>
      </c>
      <c r="E28" t="s">
        <v>4</v>
      </c>
      <c r="F28" t="s">
        <v>1617</v>
      </c>
      <c r="I28" t="s">
        <v>245</v>
      </c>
      <c r="J28" t="s">
        <v>38</v>
      </c>
      <c r="K28">
        <v>3256</v>
      </c>
      <c r="L28" t="s">
        <v>319</v>
      </c>
      <c r="M28" s="5">
        <v>41505.618634259263</v>
      </c>
      <c r="N28" s="5">
        <v>41498.959803240738</v>
      </c>
      <c r="O28" s="5">
        <v>41641.722222222219</v>
      </c>
      <c r="P28" t="s">
        <v>133</v>
      </c>
      <c r="Q28" t="s">
        <v>54</v>
      </c>
      <c r="R28" t="s">
        <v>55</v>
      </c>
      <c r="S28" t="s">
        <v>74</v>
      </c>
      <c r="T28" t="s">
        <v>80</v>
      </c>
      <c r="W28" t="s">
        <v>269</v>
      </c>
      <c r="X28" t="s">
        <v>1203</v>
      </c>
      <c r="Y28" t="s">
        <v>1652</v>
      </c>
      <c r="Z28" t="s">
        <v>42</v>
      </c>
      <c r="AA28" t="s">
        <v>74</v>
      </c>
      <c r="AB28" s="5">
        <v>41498.959803240738</v>
      </c>
      <c r="AC28" s="5">
        <v>41641.722222222219</v>
      </c>
      <c r="AD28" t="s">
        <v>220</v>
      </c>
      <c r="AE28" t="s">
        <v>58</v>
      </c>
      <c r="AF28">
        <v>2014</v>
      </c>
      <c r="AG28">
        <v>1</v>
      </c>
      <c r="AH28">
        <v>1</v>
      </c>
      <c r="AI28" t="s">
        <v>46</v>
      </c>
      <c r="AJ28" t="s">
        <v>906</v>
      </c>
      <c r="AK28" s="119">
        <v>41660</v>
      </c>
      <c r="AL28" s="13">
        <f t="shared" si="0"/>
        <v>4</v>
      </c>
      <c r="AM28" s="82"/>
      <c r="AN28" t="s">
        <v>3111</v>
      </c>
    </row>
    <row r="29" spans="1:52">
      <c r="A29" t="s">
        <v>1618</v>
      </c>
      <c r="B29" t="s">
        <v>1619</v>
      </c>
      <c r="C29" t="s">
        <v>71</v>
      </c>
      <c r="D29" t="s">
        <v>68</v>
      </c>
      <c r="E29" t="s">
        <v>4</v>
      </c>
      <c r="I29" t="s">
        <v>245</v>
      </c>
      <c r="J29" t="s">
        <v>38</v>
      </c>
      <c r="L29" t="s">
        <v>131</v>
      </c>
      <c r="M29" s="5">
        <v>41540.599722222221</v>
      </c>
      <c r="N29" s="5">
        <v>41498.971666666665</v>
      </c>
      <c r="O29" s="5">
        <v>41540.702430555553</v>
      </c>
      <c r="P29" t="s">
        <v>166</v>
      </c>
      <c r="Q29" t="s">
        <v>54</v>
      </c>
      <c r="S29" t="s">
        <v>109</v>
      </c>
      <c r="T29" t="s">
        <v>288</v>
      </c>
      <c r="W29" t="s">
        <v>269</v>
      </c>
      <c r="X29" t="s">
        <v>1203</v>
      </c>
      <c r="Y29" t="s">
        <v>1768</v>
      </c>
      <c r="Z29" t="s">
        <v>49</v>
      </c>
      <c r="AA29" t="s">
        <v>74</v>
      </c>
      <c r="AB29" s="5">
        <v>41498.971666666665</v>
      </c>
      <c r="AD29" t="s">
        <v>220</v>
      </c>
      <c r="AE29" t="s">
        <v>58</v>
      </c>
      <c r="AF29" t="s">
        <v>3257</v>
      </c>
      <c r="AG29" t="s">
        <v>3257</v>
      </c>
      <c r="AH29">
        <v>0</v>
      </c>
      <c r="AI29" t="s">
        <v>59</v>
      </c>
      <c r="AJ29" t="s">
        <v>2959</v>
      </c>
      <c r="AK29" s="118">
        <v>41666</v>
      </c>
      <c r="AL29" s="13">
        <f t="shared" si="0"/>
        <v>5</v>
      </c>
      <c r="AM29" s="82"/>
      <c r="AN29" t="s">
        <v>3112</v>
      </c>
    </row>
    <row r="30" spans="1:52">
      <c r="A30" t="s">
        <v>1622</v>
      </c>
      <c r="B30" t="s">
        <v>1623</v>
      </c>
      <c r="C30" t="s">
        <v>1188</v>
      </c>
      <c r="D30" t="s">
        <v>50</v>
      </c>
      <c r="E30" t="s">
        <v>4</v>
      </c>
      <c r="I30" t="s">
        <v>245</v>
      </c>
      <c r="J30" t="s">
        <v>47</v>
      </c>
      <c r="K30" t="s">
        <v>1624</v>
      </c>
      <c r="L30" t="s">
        <v>439</v>
      </c>
      <c r="M30" s="5">
        <v>41505.610625000001</v>
      </c>
      <c r="N30" s="5">
        <v>41500.72084490741</v>
      </c>
      <c r="O30" s="5">
        <v>41646.797164351854</v>
      </c>
      <c r="P30" t="s">
        <v>53</v>
      </c>
      <c r="Q30" t="s">
        <v>54</v>
      </c>
      <c r="R30" t="s">
        <v>55</v>
      </c>
      <c r="S30" t="s">
        <v>109</v>
      </c>
      <c r="T30" t="s">
        <v>1625</v>
      </c>
      <c r="W30" t="s">
        <v>439</v>
      </c>
      <c r="X30" t="s">
        <v>1203</v>
      </c>
      <c r="Y30" t="s">
        <v>1681</v>
      </c>
      <c r="Z30" t="s">
        <v>63</v>
      </c>
      <c r="AA30" t="s">
        <v>74</v>
      </c>
      <c r="AB30" s="5">
        <v>41500.72084490741</v>
      </c>
      <c r="AC30" s="5">
        <v>41646.797164351854</v>
      </c>
      <c r="AD30" t="s">
        <v>58</v>
      </c>
      <c r="AE30" t="s">
        <v>58</v>
      </c>
      <c r="AF30">
        <v>2014</v>
      </c>
      <c r="AG30">
        <v>1</v>
      </c>
      <c r="AH30">
        <v>2</v>
      </c>
      <c r="AI30" t="s">
        <v>46</v>
      </c>
      <c r="AJ30" t="s">
        <v>906</v>
      </c>
      <c r="AK30" s="119">
        <v>41650</v>
      </c>
      <c r="AL30" s="13">
        <f t="shared" si="0"/>
        <v>2</v>
      </c>
      <c r="AM30" s="82"/>
      <c r="AN30" t="s">
        <v>3111</v>
      </c>
    </row>
    <row r="31" spans="1:52">
      <c r="A31" t="s">
        <v>1626</v>
      </c>
      <c r="B31" t="s">
        <v>3114</v>
      </c>
      <c r="C31" t="s">
        <v>71</v>
      </c>
      <c r="D31" t="s">
        <v>68</v>
      </c>
      <c r="E31" t="s">
        <v>4</v>
      </c>
      <c r="I31" t="s">
        <v>245</v>
      </c>
      <c r="J31" t="s">
        <v>47</v>
      </c>
      <c r="L31" t="s">
        <v>319</v>
      </c>
      <c r="M31" s="5">
        <v>41505.609513888892</v>
      </c>
      <c r="N31" s="5">
        <v>41501.505972222221</v>
      </c>
      <c r="O31" s="5">
        <v>41537.54215277778</v>
      </c>
      <c r="P31" t="s">
        <v>133</v>
      </c>
      <c r="Q31" t="s">
        <v>54</v>
      </c>
      <c r="S31" t="s">
        <v>74</v>
      </c>
      <c r="T31" t="s">
        <v>270</v>
      </c>
      <c r="W31" t="s">
        <v>319</v>
      </c>
      <c r="X31" t="s">
        <v>1203</v>
      </c>
      <c r="Y31" t="s">
        <v>1652</v>
      </c>
      <c r="Z31" t="s">
        <v>49</v>
      </c>
      <c r="AA31" t="s">
        <v>74</v>
      </c>
      <c r="AB31" s="5">
        <v>41501.505972222221</v>
      </c>
      <c r="AD31" t="s">
        <v>220</v>
      </c>
      <c r="AE31" t="s">
        <v>58</v>
      </c>
      <c r="AF31" t="s">
        <v>3257</v>
      </c>
      <c r="AG31" t="s">
        <v>3257</v>
      </c>
      <c r="AH31">
        <v>0</v>
      </c>
      <c r="AI31" t="s">
        <v>46</v>
      </c>
      <c r="AJ31" t="s">
        <v>906</v>
      </c>
      <c r="AK31" s="119">
        <v>41657</v>
      </c>
      <c r="AL31" s="13">
        <f t="shared" si="0"/>
        <v>3</v>
      </c>
      <c r="AM31" s="82"/>
      <c r="AN31" t="s">
        <v>3111</v>
      </c>
    </row>
    <row r="32" spans="1:52">
      <c r="A32" t="s">
        <v>1677</v>
      </c>
      <c r="B32" t="s">
        <v>1678</v>
      </c>
      <c r="C32" t="s">
        <v>91</v>
      </c>
      <c r="D32" t="s">
        <v>50</v>
      </c>
      <c r="E32" t="s">
        <v>4</v>
      </c>
      <c r="I32" t="s">
        <v>245</v>
      </c>
      <c r="J32" t="s">
        <v>47</v>
      </c>
      <c r="L32" t="s">
        <v>439</v>
      </c>
      <c r="M32" s="5">
        <v>41537.496493055558</v>
      </c>
      <c r="N32" s="5">
        <v>41536.587685185186</v>
      </c>
      <c r="O32" s="5">
        <v>41582.919548611113</v>
      </c>
      <c r="P32" t="s">
        <v>61</v>
      </c>
      <c r="Q32" t="s">
        <v>54</v>
      </c>
      <c r="S32" t="s">
        <v>74</v>
      </c>
      <c r="T32" t="s">
        <v>313</v>
      </c>
      <c r="W32" t="s">
        <v>319</v>
      </c>
      <c r="X32" t="s">
        <v>1203</v>
      </c>
      <c r="Z32" t="s">
        <v>49</v>
      </c>
      <c r="AA32" t="s">
        <v>74</v>
      </c>
      <c r="AB32" s="5">
        <v>41536.587685185186</v>
      </c>
      <c r="AD32" t="s">
        <v>58</v>
      </c>
      <c r="AE32" t="s">
        <v>58</v>
      </c>
      <c r="AF32" t="s">
        <v>3257</v>
      </c>
      <c r="AG32" t="s">
        <v>3257</v>
      </c>
      <c r="AH32">
        <v>0</v>
      </c>
      <c r="AI32" t="s">
        <v>46</v>
      </c>
      <c r="AJ32" t="s">
        <v>906</v>
      </c>
      <c r="AK32" s="120">
        <v>41674</v>
      </c>
      <c r="AL32" s="13">
        <f t="shared" si="0"/>
        <v>6</v>
      </c>
      <c r="AM32" s="82"/>
      <c r="AN32" t="s">
        <v>3112</v>
      </c>
    </row>
    <row r="33" spans="1:40">
      <c r="A33" t="s">
        <v>1682</v>
      </c>
      <c r="B33" t="s">
        <v>1683</v>
      </c>
      <c r="C33" t="s">
        <v>67</v>
      </c>
      <c r="D33" t="s">
        <v>50</v>
      </c>
      <c r="E33" t="s">
        <v>4</v>
      </c>
      <c r="I33" t="s">
        <v>130</v>
      </c>
      <c r="J33" t="s">
        <v>38</v>
      </c>
      <c r="L33" t="s">
        <v>131</v>
      </c>
      <c r="M33" s="5">
        <v>41540.59480324074</v>
      </c>
      <c r="N33" s="5">
        <v>41537.457314814812</v>
      </c>
      <c r="O33" s="5">
        <v>41646.773298611108</v>
      </c>
      <c r="P33" t="s">
        <v>173</v>
      </c>
      <c r="Q33" t="s">
        <v>54</v>
      </c>
      <c r="R33" t="s">
        <v>55</v>
      </c>
      <c r="S33" t="s">
        <v>109</v>
      </c>
      <c r="T33" t="s">
        <v>417</v>
      </c>
      <c r="W33" t="s">
        <v>131</v>
      </c>
      <c r="X33" t="s">
        <v>1203</v>
      </c>
      <c r="Z33" t="s">
        <v>219</v>
      </c>
      <c r="AA33" t="s">
        <v>74</v>
      </c>
      <c r="AB33" s="5">
        <v>41537.457314814812</v>
      </c>
      <c r="AC33" s="5"/>
      <c r="AD33" t="s">
        <v>58</v>
      </c>
      <c r="AE33" t="s">
        <v>58</v>
      </c>
      <c r="AF33">
        <v>2014</v>
      </c>
      <c r="AG33">
        <v>1</v>
      </c>
      <c r="AH33">
        <v>0</v>
      </c>
      <c r="AI33" t="s">
        <v>46</v>
      </c>
      <c r="AJ33" t="s">
        <v>906</v>
      </c>
      <c r="AK33" s="119">
        <v>41650</v>
      </c>
      <c r="AL33" s="13">
        <f t="shared" si="0"/>
        <v>2</v>
      </c>
      <c r="AM33" s="82"/>
      <c r="AN33" t="s">
        <v>3111</v>
      </c>
    </row>
    <row r="34" spans="1:40">
      <c r="A34" t="s">
        <v>1689</v>
      </c>
      <c r="B34" t="s">
        <v>1690</v>
      </c>
      <c r="C34" t="s">
        <v>1188</v>
      </c>
      <c r="D34" t="s">
        <v>50</v>
      </c>
      <c r="E34" t="s">
        <v>4</v>
      </c>
      <c r="I34" t="s">
        <v>130</v>
      </c>
      <c r="J34" t="s">
        <v>47</v>
      </c>
      <c r="K34" t="s">
        <v>1425</v>
      </c>
      <c r="L34" t="s">
        <v>131</v>
      </c>
      <c r="M34" s="5">
        <v>41541.60597222222</v>
      </c>
      <c r="N34" s="5">
        <v>41541.5234375</v>
      </c>
      <c r="O34" s="5">
        <v>41646.798472222225</v>
      </c>
      <c r="P34" t="s">
        <v>53</v>
      </c>
      <c r="Q34" t="s">
        <v>54</v>
      </c>
      <c r="R34" t="s">
        <v>55</v>
      </c>
      <c r="S34" t="s">
        <v>74</v>
      </c>
      <c r="T34" t="s">
        <v>1691</v>
      </c>
      <c r="W34" t="s">
        <v>131</v>
      </c>
      <c r="X34" t="s">
        <v>1203</v>
      </c>
      <c r="Y34" t="s">
        <v>1767</v>
      </c>
      <c r="Z34" t="s">
        <v>49</v>
      </c>
      <c r="AA34" t="s">
        <v>74</v>
      </c>
      <c r="AB34" s="5">
        <v>41541.5234375</v>
      </c>
      <c r="AC34" s="5">
        <v>41646.798472222225</v>
      </c>
      <c r="AD34" t="s">
        <v>58</v>
      </c>
      <c r="AE34" t="s">
        <v>58</v>
      </c>
      <c r="AF34">
        <v>2014</v>
      </c>
      <c r="AG34">
        <v>1</v>
      </c>
      <c r="AH34">
        <v>2</v>
      </c>
      <c r="AI34" t="s">
        <v>46</v>
      </c>
      <c r="AJ34" t="s">
        <v>906</v>
      </c>
      <c r="AK34" s="119">
        <v>41650</v>
      </c>
      <c r="AL34" s="13">
        <f t="shared" ref="AL34:AL65" si="11">WEEKNUM(AK34)</f>
        <v>2</v>
      </c>
      <c r="AM34" s="82"/>
      <c r="AN34" t="s">
        <v>3111</v>
      </c>
    </row>
    <row r="35" spans="1:40">
      <c r="A35" t="s">
        <v>1729</v>
      </c>
      <c r="B35" t="s">
        <v>1730</v>
      </c>
      <c r="C35" t="s">
        <v>1188</v>
      </c>
      <c r="D35" t="s">
        <v>50</v>
      </c>
      <c r="E35" t="s">
        <v>4</v>
      </c>
      <c r="I35" t="s">
        <v>245</v>
      </c>
      <c r="J35" t="s">
        <v>47</v>
      </c>
      <c r="K35" t="s">
        <v>1731</v>
      </c>
      <c r="L35" t="s">
        <v>128</v>
      </c>
      <c r="M35" s="5">
        <v>41549.650787037041</v>
      </c>
      <c r="N35" s="5">
        <v>41548.418611111112</v>
      </c>
      <c r="O35" s="5">
        <v>41646.702337962961</v>
      </c>
      <c r="P35" t="s">
        <v>173</v>
      </c>
      <c r="Q35" t="s">
        <v>54</v>
      </c>
      <c r="R35" t="s">
        <v>55</v>
      </c>
      <c r="S35" t="s">
        <v>109</v>
      </c>
      <c r="T35" t="s">
        <v>375</v>
      </c>
      <c r="W35" t="s">
        <v>248</v>
      </c>
      <c r="X35" t="s">
        <v>1203</v>
      </c>
      <c r="Y35" t="s">
        <v>1780</v>
      </c>
      <c r="Z35" t="s">
        <v>42</v>
      </c>
      <c r="AA35" t="s">
        <v>74</v>
      </c>
      <c r="AB35" s="5">
        <v>41548.418611111112</v>
      </c>
      <c r="AC35" s="5">
        <v>41646.702337962961</v>
      </c>
      <c r="AD35" t="s">
        <v>45</v>
      </c>
      <c r="AE35" t="s">
        <v>58</v>
      </c>
      <c r="AF35">
        <v>2014</v>
      </c>
      <c r="AG35">
        <v>1</v>
      </c>
      <c r="AH35">
        <v>2</v>
      </c>
      <c r="AI35" t="s">
        <v>46</v>
      </c>
      <c r="AJ35" t="s">
        <v>906</v>
      </c>
      <c r="AK35" s="119">
        <v>41650</v>
      </c>
      <c r="AL35" s="13">
        <f t="shared" si="11"/>
        <v>2</v>
      </c>
      <c r="AM35" s="82"/>
      <c r="AN35" t="s">
        <v>3111</v>
      </c>
    </row>
    <row r="36" spans="1:40">
      <c r="A36" t="s">
        <v>1737</v>
      </c>
      <c r="B36" t="s">
        <v>1738</v>
      </c>
      <c r="C36" t="s">
        <v>1188</v>
      </c>
      <c r="D36" t="s">
        <v>50</v>
      </c>
      <c r="E36" t="s">
        <v>4</v>
      </c>
      <c r="I36" t="s">
        <v>245</v>
      </c>
      <c r="J36" t="s">
        <v>47</v>
      </c>
      <c r="K36">
        <v>2285</v>
      </c>
      <c r="L36" t="s">
        <v>319</v>
      </c>
      <c r="M36" s="5">
        <v>41624.666226851848</v>
      </c>
      <c r="N36" s="5">
        <v>41548.746655092589</v>
      </c>
      <c r="O36" s="5">
        <v>41660.915532407409</v>
      </c>
      <c r="P36" t="s">
        <v>133</v>
      </c>
      <c r="Q36" t="s">
        <v>54</v>
      </c>
      <c r="R36" t="s">
        <v>55</v>
      </c>
      <c r="S36" t="s">
        <v>118</v>
      </c>
      <c r="T36" t="s">
        <v>318</v>
      </c>
      <c r="W36" t="s">
        <v>191</v>
      </c>
      <c r="X36" t="s">
        <v>1203</v>
      </c>
      <c r="Y36" t="s">
        <v>3103</v>
      </c>
      <c r="Z36" t="s">
        <v>42</v>
      </c>
      <c r="AA36" t="s">
        <v>74</v>
      </c>
      <c r="AB36" s="5">
        <v>41548.746655092589</v>
      </c>
      <c r="AC36" s="5">
        <v>41660.915532407409</v>
      </c>
      <c r="AD36" t="s">
        <v>220</v>
      </c>
      <c r="AE36" t="s">
        <v>58</v>
      </c>
      <c r="AF36">
        <v>2014</v>
      </c>
      <c r="AG36">
        <v>1</v>
      </c>
      <c r="AH36">
        <v>4</v>
      </c>
      <c r="AI36" t="s">
        <v>46</v>
      </c>
      <c r="AJ36" t="s">
        <v>906</v>
      </c>
      <c r="AK36" s="118">
        <v>41699</v>
      </c>
      <c r="AL36" s="13">
        <f t="shared" si="11"/>
        <v>9</v>
      </c>
      <c r="AM36" s="82"/>
      <c r="AN36" t="s">
        <v>3112</v>
      </c>
    </row>
    <row r="37" spans="1:40">
      <c r="A37" t="s">
        <v>1748</v>
      </c>
      <c r="B37" t="s">
        <v>1749</v>
      </c>
      <c r="C37" t="s">
        <v>67</v>
      </c>
      <c r="D37" t="s">
        <v>83</v>
      </c>
      <c r="E37" t="s">
        <v>4</v>
      </c>
      <c r="H37" t="s">
        <v>1750</v>
      </c>
      <c r="I37" t="s">
        <v>245</v>
      </c>
      <c r="J37" t="s">
        <v>47</v>
      </c>
      <c r="L37" t="s">
        <v>439</v>
      </c>
      <c r="M37" s="5">
        <v>41561.603229166663</v>
      </c>
      <c r="N37" s="5">
        <v>41557.707916666666</v>
      </c>
      <c r="P37" t="s">
        <v>133</v>
      </c>
      <c r="S37" t="s">
        <v>74</v>
      </c>
      <c r="U37" t="s">
        <v>104</v>
      </c>
      <c r="W37" t="s">
        <v>271</v>
      </c>
      <c r="X37" t="s">
        <v>3138</v>
      </c>
      <c r="Z37" t="s">
        <v>63</v>
      </c>
      <c r="AA37" t="s">
        <v>74</v>
      </c>
      <c r="AB37" s="5">
        <v>41557.707916666666</v>
      </c>
      <c r="AD37" t="s">
        <v>220</v>
      </c>
      <c r="AE37" t="s">
        <v>58</v>
      </c>
      <c r="AF37" t="s">
        <v>3257</v>
      </c>
      <c r="AG37" t="s">
        <v>3257</v>
      </c>
      <c r="AH37">
        <v>0</v>
      </c>
      <c r="AI37" t="s">
        <v>46</v>
      </c>
      <c r="AJ37" t="s">
        <v>906</v>
      </c>
      <c r="AK37" s="118">
        <v>41852</v>
      </c>
      <c r="AL37" s="13">
        <f t="shared" si="11"/>
        <v>31</v>
      </c>
      <c r="AM37" s="82"/>
      <c r="AN37" t="s">
        <v>3112</v>
      </c>
    </row>
    <row r="38" spans="1:40">
      <c r="A38" t="s">
        <v>1751</v>
      </c>
      <c r="B38" t="s">
        <v>1752</v>
      </c>
      <c r="C38" t="s">
        <v>91</v>
      </c>
      <c r="D38" t="s">
        <v>68</v>
      </c>
      <c r="E38" t="s">
        <v>4</v>
      </c>
      <c r="I38" t="s">
        <v>245</v>
      </c>
      <c r="J38" t="s">
        <v>64</v>
      </c>
      <c r="L38" t="s">
        <v>439</v>
      </c>
      <c r="M38" s="5">
        <v>41561.588865740741</v>
      </c>
      <c r="N38" s="5">
        <v>41558.451724537037</v>
      </c>
      <c r="O38" s="5">
        <v>41577.393819444442</v>
      </c>
      <c r="P38" t="s">
        <v>133</v>
      </c>
      <c r="Q38" t="s">
        <v>54</v>
      </c>
      <c r="S38" t="s">
        <v>74</v>
      </c>
      <c r="T38" t="s">
        <v>2128</v>
      </c>
      <c r="W38" t="s">
        <v>1753</v>
      </c>
      <c r="X38" t="s">
        <v>1662</v>
      </c>
      <c r="Z38" t="s">
        <v>63</v>
      </c>
      <c r="AA38" t="s">
        <v>74</v>
      </c>
      <c r="AB38" s="5">
        <v>41558.451724537037</v>
      </c>
      <c r="AD38" t="s">
        <v>58</v>
      </c>
      <c r="AE38" t="s">
        <v>58</v>
      </c>
      <c r="AF38" t="s">
        <v>3257</v>
      </c>
      <c r="AG38" t="s">
        <v>3257</v>
      </c>
      <c r="AH38">
        <v>0</v>
      </c>
      <c r="AI38" t="s">
        <v>46</v>
      </c>
      <c r="AJ38" t="s">
        <v>906</v>
      </c>
      <c r="AK38" s="118">
        <v>41852</v>
      </c>
      <c r="AL38" s="13">
        <f t="shared" si="11"/>
        <v>31</v>
      </c>
      <c r="AM38" s="82"/>
      <c r="AN38" t="s">
        <v>3112</v>
      </c>
    </row>
    <row r="39" spans="1:40">
      <c r="A39" t="s">
        <v>1758</v>
      </c>
      <c r="B39" t="s">
        <v>1759</v>
      </c>
      <c r="C39" t="s">
        <v>1188</v>
      </c>
      <c r="D39" t="s">
        <v>50</v>
      </c>
      <c r="E39" t="s">
        <v>4</v>
      </c>
      <c r="I39" t="s">
        <v>245</v>
      </c>
      <c r="J39" t="s">
        <v>47</v>
      </c>
      <c r="L39" t="s">
        <v>128</v>
      </c>
      <c r="M39" s="5">
        <v>41568.600682870368</v>
      </c>
      <c r="N39" s="5">
        <v>41564.744803240741</v>
      </c>
      <c r="O39" s="5">
        <v>41653.5859837963</v>
      </c>
      <c r="P39" t="s">
        <v>173</v>
      </c>
      <c r="Q39" t="s">
        <v>54</v>
      </c>
      <c r="R39" t="s">
        <v>55</v>
      </c>
      <c r="S39" t="s">
        <v>74</v>
      </c>
      <c r="T39" t="s">
        <v>375</v>
      </c>
      <c r="W39" t="s">
        <v>1753</v>
      </c>
      <c r="X39" t="s">
        <v>1203</v>
      </c>
      <c r="Y39" t="s">
        <v>1780</v>
      </c>
      <c r="Z39" t="s">
        <v>49</v>
      </c>
      <c r="AA39" t="s">
        <v>74</v>
      </c>
      <c r="AB39" s="5">
        <v>41564.744803240741</v>
      </c>
      <c r="AC39" s="5">
        <v>41653.5859837963</v>
      </c>
      <c r="AD39" t="s">
        <v>58</v>
      </c>
      <c r="AE39" t="s">
        <v>58</v>
      </c>
      <c r="AF39">
        <v>2014</v>
      </c>
      <c r="AG39">
        <v>1</v>
      </c>
      <c r="AH39">
        <v>3</v>
      </c>
      <c r="AI39" t="s">
        <v>46</v>
      </c>
      <c r="AJ39" t="s">
        <v>906</v>
      </c>
      <c r="AK39" s="119">
        <v>41650</v>
      </c>
      <c r="AL39" s="13">
        <f t="shared" si="11"/>
        <v>2</v>
      </c>
      <c r="AM39" s="82"/>
      <c r="AN39" t="s">
        <v>3111</v>
      </c>
    </row>
    <row r="40" spans="1:40">
      <c r="A40" t="s">
        <v>1769</v>
      </c>
      <c r="B40" t="s">
        <v>1770</v>
      </c>
      <c r="C40" t="s">
        <v>91</v>
      </c>
      <c r="D40" t="s">
        <v>68</v>
      </c>
      <c r="E40" t="s">
        <v>4</v>
      </c>
      <c r="I40" t="s">
        <v>130</v>
      </c>
      <c r="J40" t="s">
        <v>38</v>
      </c>
      <c r="L40" t="s">
        <v>131</v>
      </c>
      <c r="M40" s="5">
        <v>41586.753310185188</v>
      </c>
      <c r="N40" s="5">
        <v>41565.583622685182</v>
      </c>
      <c r="O40" s="5">
        <v>41621.513229166667</v>
      </c>
      <c r="P40" t="s">
        <v>127</v>
      </c>
      <c r="Q40" t="s">
        <v>326</v>
      </c>
      <c r="S40" t="s">
        <v>118</v>
      </c>
      <c r="W40" t="s">
        <v>338</v>
      </c>
      <c r="X40" t="s">
        <v>1164</v>
      </c>
      <c r="Z40" t="s">
        <v>42</v>
      </c>
      <c r="AA40" t="s">
        <v>74</v>
      </c>
      <c r="AB40" s="5">
        <v>41565.583622685182</v>
      </c>
      <c r="AD40" t="s">
        <v>220</v>
      </c>
      <c r="AE40" t="s">
        <v>58</v>
      </c>
      <c r="AF40" t="s">
        <v>3257</v>
      </c>
      <c r="AG40" t="s">
        <v>3257</v>
      </c>
      <c r="AH40">
        <v>0</v>
      </c>
      <c r="AI40" t="s">
        <v>46</v>
      </c>
      <c r="AJ40" t="s">
        <v>906</v>
      </c>
      <c r="AK40" s="118">
        <v>41699</v>
      </c>
      <c r="AL40" s="13">
        <f t="shared" si="11"/>
        <v>9</v>
      </c>
      <c r="AM40" s="82"/>
      <c r="AN40" t="s">
        <v>3112</v>
      </c>
    </row>
    <row r="41" spans="1:40">
      <c r="A41" t="s">
        <v>3085</v>
      </c>
      <c r="B41" t="s">
        <v>3086</v>
      </c>
      <c r="C41" t="s">
        <v>35</v>
      </c>
      <c r="D41" t="s">
        <v>36</v>
      </c>
      <c r="E41" t="s">
        <v>4</v>
      </c>
      <c r="I41" t="s">
        <v>72</v>
      </c>
      <c r="J41" t="s">
        <v>64</v>
      </c>
      <c r="L41" t="s">
        <v>131</v>
      </c>
      <c r="M41" s="5">
        <v>41625.73641203704</v>
      </c>
      <c r="N41" s="5">
        <v>41569.695289351854</v>
      </c>
      <c r="S41" t="s">
        <v>74</v>
      </c>
      <c r="W41" t="s">
        <v>321</v>
      </c>
      <c r="X41" t="s">
        <v>1662</v>
      </c>
      <c r="Z41" t="s">
        <v>63</v>
      </c>
      <c r="AA41" t="s">
        <v>74</v>
      </c>
      <c r="AB41" s="5">
        <v>41569.695289351854</v>
      </c>
      <c r="AD41" t="s">
        <v>220</v>
      </c>
      <c r="AE41" t="s">
        <v>58</v>
      </c>
      <c r="AF41" t="s">
        <v>3257</v>
      </c>
      <c r="AG41" t="s">
        <v>3257</v>
      </c>
      <c r="AH41">
        <v>0</v>
      </c>
      <c r="AI41" t="s">
        <v>46</v>
      </c>
      <c r="AJ41" t="s">
        <v>906</v>
      </c>
      <c r="AK41" s="120">
        <v>41852</v>
      </c>
      <c r="AL41" s="13">
        <f t="shared" si="11"/>
        <v>31</v>
      </c>
      <c r="AM41" s="82"/>
      <c r="AN41" t="s">
        <v>3112</v>
      </c>
    </row>
    <row r="42" spans="1:40">
      <c r="A42" t="s">
        <v>1771</v>
      </c>
      <c r="B42" t="s">
        <v>1772</v>
      </c>
      <c r="C42" t="s">
        <v>71</v>
      </c>
      <c r="D42" t="s">
        <v>50</v>
      </c>
      <c r="E42" t="s">
        <v>4</v>
      </c>
      <c r="I42" t="s">
        <v>245</v>
      </c>
      <c r="J42" t="s">
        <v>38</v>
      </c>
      <c r="L42" t="s">
        <v>128</v>
      </c>
      <c r="M42" s="5">
        <v>41575.682592592595</v>
      </c>
      <c r="N42" s="5">
        <v>41570.652777777781</v>
      </c>
      <c r="O42" s="5">
        <v>41655.847418981481</v>
      </c>
      <c r="P42" t="s">
        <v>99</v>
      </c>
      <c r="Q42" t="s">
        <v>54</v>
      </c>
      <c r="S42" t="s">
        <v>74</v>
      </c>
      <c r="T42" t="s">
        <v>348</v>
      </c>
      <c r="W42" t="s">
        <v>191</v>
      </c>
      <c r="X42" t="s">
        <v>1164</v>
      </c>
      <c r="Y42" t="s">
        <v>3165</v>
      </c>
      <c r="Z42" t="s">
        <v>42</v>
      </c>
      <c r="AA42" t="s">
        <v>74</v>
      </c>
      <c r="AB42" s="5">
        <v>41570.652777777781</v>
      </c>
      <c r="AD42" t="s">
        <v>220</v>
      </c>
      <c r="AE42" t="s">
        <v>58</v>
      </c>
      <c r="AF42" t="s">
        <v>3257</v>
      </c>
      <c r="AG42" t="s">
        <v>3257</v>
      </c>
      <c r="AH42">
        <v>0</v>
      </c>
      <c r="AI42" t="s">
        <v>46</v>
      </c>
      <c r="AJ42" t="s">
        <v>906</v>
      </c>
      <c r="AK42" s="118">
        <v>41699</v>
      </c>
      <c r="AL42" s="13">
        <f t="shared" si="11"/>
        <v>9</v>
      </c>
      <c r="AM42" s="82"/>
      <c r="AN42" t="s">
        <v>3112</v>
      </c>
    </row>
    <row r="43" spans="1:40">
      <c r="A43" t="s">
        <v>2979</v>
      </c>
      <c r="B43" t="s">
        <v>2980</v>
      </c>
      <c r="C43" t="s">
        <v>35</v>
      </c>
      <c r="D43" t="s">
        <v>36</v>
      </c>
      <c r="E43" t="s">
        <v>4</v>
      </c>
      <c r="I43" t="s">
        <v>130</v>
      </c>
      <c r="J43" t="s">
        <v>38</v>
      </c>
      <c r="L43" t="s">
        <v>131</v>
      </c>
      <c r="M43" s="5">
        <v>41590.734861111108</v>
      </c>
      <c r="N43" s="5">
        <v>41583.429837962962</v>
      </c>
      <c r="S43" t="s">
        <v>118</v>
      </c>
      <c r="W43" t="s">
        <v>338</v>
      </c>
      <c r="X43" t="s">
        <v>1203</v>
      </c>
      <c r="Z43" t="s">
        <v>219</v>
      </c>
      <c r="AA43" t="s">
        <v>74</v>
      </c>
      <c r="AB43" s="5">
        <v>41583.429837962962</v>
      </c>
      <c r="AD43" t="s">
        <v>44</v>
      </c>
      <c r="AE43" t="s">
        <v>58</v>
      </c>
      <c r="AF43" t="s">
        <v>3257</v>
      </c>
      <c r="AG43" t="s">
        <v>3257</v>
      </c>
      <c r="AH43">
        <v>0</v>
      </c>
      <c r="AI43" t="s">
        <v>46</v>
      </c>
      <c r="AJ43" t="s">
        <v>906</v>
      </c>
      <c r="AK43" s="120">
        <v>41852</v>
      </c>
      <c r="AL43" s="13">
        <f t="shared" si="11"/>
        <v>31</v>
      </c>
      <c r="AM43" s="13">
        <f t="shared" ref="AM43:AM83" si="12">WEEKNUM(AB43)</f>
        <v>45</v>
      </c>
      <c r="AN43" t="s">
        <v>3112</v>
      </c>
    </row>
    <row r="44" spans="1:40">
      <c r="A44" t="s">
        <v>2966</v>
      </c>
      <c r="B44" t="s">
        <v>2967</v>
      </c>
      <c r="C44" t="s">
        <v>71</v>
      </c>
      <c r="D44" t="s">
        <v>50</v>
      </c>
      <c r="E44" t="s">
        <v>4</v>
      </c>
      <c r="I44" t="s">
        <v>245</v>
      </c>
      <c r="J44" t="s">
        <v>38</v>
      </c>
      <c r="L44" t="s">
        <v>319</v>
      </c>
      <c r="M44" s="5">
        <v>41586.753553240742</v>
      </c>
      <c r="N44" s="5">
        <v>41585.638888888891</v>
      </c>
      <c r="O44" s="5">
        <v>41655.84820601852</v>
      </c>
      <c r="P44" t="s">
        <v>173</v>
      </c>
      <c r="Q44" t="s">
        <v>54</v>
      </c>
      <c r="S44" t="s">
        <v>74</v>
      </c>
      <c r="T44" t="s">
        <v>270</v>
      </c>
      <c r="U44" t="s">
        <v>104</v>
      </c>
      <c r="W44" t="s">
        <v>271</v>
      </c>
      <c r="X44" t="s">
        <v>1164</v>
      </c>
      <c r="Y44" t="s">
        <v>3165</v>
      </c>
      <c r="Z44" t="s">
        <v>42</v>
      </c>
      <c r="AA44" t="s">
        <v>74</v>
      </c>
      <c r="AB44" s="5">
        <v>41585.638888888891</v>
      </c>
      <c r="AD44" t="s">
        <v>220</v>
      </c>
      <c r="AE44" t="s">
        <v>58</v>
      </c>
      <c r="AF44" t="s">
        <v>3257</v>
      </c>
      <c r="AG44" t="s">
        <v>3257</v>
      </c>
      <c r="AH44">
        <v>0</v>
      </c>
      <c r="AI44" t="s">
        <v>46</v>
      </c>
      <c r="AJ44" t="s">
        <v>906</v>
      </c>
      <c r="AK44" s="118">
        <v>41699</v>
      </c>
      <c r="AL44" s="13">
        <f t="shared" si="11"/>
        <v>9</v>
      </c>
      <c r="AM44" s="13">
        <f t="shared" si="12"/>
        <v>45</v>
      </c>
      <c r="AN44" t="s">
        <v>3112</v>
      </c>
    </row>
    <row r="45" spans="1:40">
      <c r="A45" t="s">
        <v>2981</v>
      </c>
      <c r="B45" t="s">
        <v>2982</v>
      </c>
      <c r="C45" t="s">
        <v>1188</v>
      </c>
      <c r="D45" t="s">
        <v>50</v>
      </c>
      <c r="E45" t="s">
        <v>4</v>
      </c>
      <c r="I45" t="s">
        <v>245</v>
      </c>
      <c r="J45" t="s">
        <v>47</v>
      </c>
      <c r="L45" t="s">
        <v>246</v>
      </c>
      <c r="M45" s="5">
        <v>41589.590983796297</v>
      </c>
      <c r="N45" s="5">
        <v>41586.586851851855</v>
      </c>
      <c r="O45" s="5">
        <v>41653.860659722224</v>
      </c>
      <c r="P45" t="s">
        <v>99</v>
      </c>
      <c r="Q45" t="s">
        <v>326</v>
      </c>
      <c r="R45" t="s">
        <v>55</v>
      </c>
      <c r="S45" t="s">
        <v>56</v>
      </c>
      <c r="T45" t="s">
        <v>1697</v>
      </c>
      <c r="W45" t="s">
        <v>60</v>
      </c>
      <c r="X45" t="s">
        <v>1117</v>
      </c>
      <c r="Y45" t="s">
        <v>2994</v>
      </c>
      <c r="Z45" t="s">
        <v>49</v>
      </c>
      <c r="AA45" t="s">
        <v>74</v>
      </c>
      <c r="AB45" s="5">
        <v>41586.586851851855</v>
      </c>
      <c r="AC45" s="5">
        <v>41653.860659722224</v>
      </c>
      <c r="AD45" t="s">
        <v>58</v>
      </c>
      <c r="AE45" t="s">
        <v>58</v>
      </c>
      <c r="AF45">
        <v>2014</v>
      </c>
      <c r="AG45">
        <v>1</v>
      </c>
      <c r="AH45">
        <v>3</v>
      </c>
      <c r="AI45" t="s">
        <v>46</v>
      </c>
      <c r="AJ45" t="s">
        <v>906</v>
      </c>
      <c r="AK45" s="119">
        <v>41657</v>
      </c>
      <c r="AL45" s="13">
        <f t="shared" si="11"/>
        <v>3</v>
      </c>
      <c r="AM45" s="13">
        <f t="shared" si="12"/>
        <v>45</v>
      </c>
      <c r="AN45" t="s">
        <v>3111</v>
      </c>
    </row>
    <row r="46" spans="1:40">
      <c r="A46" t="s">
        <v>3003</v>
      </c>
      <c r="B46" t="s">
        <v>3004</v>
      </c>
      <c r="C46" t="s">
        <v>35</v>
      </c>
      <c r="D46" t="s">
        <v>36</v>
      </c>
      <c r="E46" t="s">
        <v>4</v>
      </c>
      <c r="I46" t="s">
        <v>245</v>
      </c>
      <c r="J46" t="s">
        <v>47</v>
      </c>
      <c r="L46" t="s">
        <v>248</v>
      </c>
      <c r="M46" s="5">
        <v>41600.65834490741</v>
      </c>
      <c r="N46" s="5">
        <v>41590.757847222223</v>
      </c>
      <c r="S46" t="s">
        <v>56</v>
      </c>
      <c r="U46" t="s">
        <v>104</v>
      </c>
      <c r="W46" t="s">
        <v>98</v>
      </c>
      <c r="X46" t="s">
        <v>3005</v>
      </c>
      <c r="Z46" t="s">
        <v>49</v>
      </c>
      <c r="AA46" t="s">
        <v>74</v>
      </c>
      <c r="AB46" s="5">
        <v>41590.757847222223</v>
      </c>
      <c r="AD46" t="s">
        <v>58</v>
      </c>
      <c r="AE46" t="s">
        <v>58</v>
      </c>
      <c r="AF46" t="s">
        <v>3257</v>
      </c>
      <c r="AG46" t="s">
        <v>3257</v>
      </c>
      <c r="AH46">
        <v>0</v>
      </c>
      <c r="AI46" t="s">
        <v>46</v>
      </c>
      <c r="AJ46" t="s">
        <v>906</v>
      </c>
      <c r="AK46" s="118">
        <v>41652</v>
      </c>
      <c r="AL46" s="13">
        <f t="shared" si="11"/>
        <v>3</v>
      </c>
      <c r="AM46" s="13">
        <f t="shared" si="12"/>
        <v>46</v>
      </c>
      <c r="AN46" t="s">
        <v>3112</v>
      </c>
    </row>
    <row r="47" spans="1:40">
      <c r="A47" t="s">
        <v>2995</v>
      </c>
      <c r="B47" t="s">
        <v>2996</v>
      </c>
      <c r="C47" t="s">
        <v>35</v>
      </c>
      <c r="D47" t="s">
        <v>36</v>
      </c>
      <c r="E47" t="s">
        <v>4</v>
      </c>
      <c r="H47" t="s">
        <v>2997</v>
      </c>
      <c r="I47" t="s">
        <v>245</v>
      </c>
      <c r="J47" t="s">
        <v>64</v>
      </c>
      <c r="L47" t="s">
        <v>128</v>
      </c>
      <c r="M47" s="5">
        <v>41592.480300925927</v>
      </c>
      <c r="N47" s="5">
        <v>41591.58421296296</v>
      </c>
      <c r="S47" t="s">
        <v>74</v>
      </c>
      <c r="U47" t="s">
        <v>104</v>
      </c>
      <c r="W47" t="s">
        <v>246</v>
      </c>
      <c r="X47" t="s">
        <v>3006</v>
      </c>
      <c r="Z47" t="s">
        <v>49</v>
      </c>
      <c r="AA47" t="s">
        <v>74</v>
      </c>
      <c r="AB47" s="5">
        <v>41591.58421296296</v>
      </c>
      <c r="AD47" t="s">
        <v>58</v>
      </c>
      <c r="AE47" t="s">
        <v>58</v>
      </c>
      <c r="AF47" t="s">
        <v>3257</v>
      </c>
      <c r="AG47" t="s">
        <v>3257</v>
      </c>
      <c r="AH47">
        <v>0</v>
      </c>
      <c r="AI47" t="s">
        <v>46</v>
      </c>
      <c r="AJ47" t="s">
        <v>906</v>
      </c>
      <c r="AK47" s="120">
        <v>41852</v>
      </c>
      <c r="AL47" s="13">
        <f t="shared" si="11"/>
        <v>31</v>
      </c>
      <c r="AM47" s="13">
        <f t="shared" si="12"/>
        <v>46</v>
      </c>
      <c r="AN47" t="s">
        <v>3112</v>
      </c>
    </row>
    <row r="48" spans="1:40">
      <c r="A48" t="s">
        <v>2998</v>
      </c>
      <c r="B48" t="s">
        <v>2999</v>
      </c>
      <c r="C48" t="s">
        <v>1188</v>
      </c>
      <c r="D48" t="s">
        <v>50</v>
      </c>
      <c r="E48" t="s">
        <v>4</v>
      </c>
      <c r="I48" t="s">
        <v>245</v>
      </c>
      <c r="J48" t="s">
        <v>38</v>
      </c>
      <c r="K48">
        <v>3243</v>
      </c>
      <c r="L48" t="s">
        <v>246</v>
      </c>
      <c r="M48" s="5">
        <v>41592.480694444443</v>
      </c>
      <c r="N48" s="5">
        <v>41592.465775462966</v>
      </c>
      <c r="O48" s="5">
        <v>41646.774409722224</v>
      </c>
      <c r="P48" t="s">
        <v>133</v>
      </c>
      <c r="Q48" t="s">
        <v>54</v>
      </c>
      <c r="R48" t="s">
        <v>55</v>
      </c>
      <c r="S48" t="s">
        <v>74</v>
      </c>
      <c r="T48" t="s">
        <v>375</v>
      </c>
      <c r="W48" t="s">
        <v>1753</v>
      </c>
      <c r="X48" t="s">
        <v>1203</v>
      </c>
      <c r="Y48" t="s">
        <v>3000</v>
      </c>
      <c r="Z48" t="s">
        <v>49</v>
      </c>
      <c r="AA48" t="s">
        <v>74</v>
      </c>
      <c r="AB48" s="5">
        <v>41592.465775462966</v>
      </c>
      <c r="AC48" s="5">
        <v>41646.774409722224</v>
      </c>
      <c r="AD48" t="s">
        <v>58</v>
      </c>
      <c r="AE48" t="s">
        <v>58</v>
      </c>
      <c r="AF48">
        <v>2014</v>
      </c>
      <c r="AG48">
        <v>1</v>
      </c>
      <c r="AH48">
        <v>2</v>
      </c>
      <c r="AI48" t="s">
        <v>46</v>
      </c>
      <c r="AJ48" t="s">
        <v>906</v>
      </c>
      <c r="AK48" s="119">
        <v>41650</v>
      </c>
      <c r="AL48" s="13">
        <f t="shared" si="11"/>
        <v>2</v>
      </c>
      <c r="AM48" s="13">
        <f t="shared" si="12"/>
        <v>46</v>
      </c>
      <c r="AN48" t="s">
        <v>3111</v>
      </c>
    </row>
    <row r="49" spans="1:40">
      <c r="A49" t="s">
        <v>3001</v>
      </c>
      <c r="B49" t="s">
        <v>3002</v>
      </c>
      <c r="C49" t="s">
        <v>1188</v>
      </c>
      <c r="D49" t="s">
        <v>50</v>
      </c>
      <c r="E49" t="s">
        <v>4</v>
      </c>
      <c r="I49" t="s">
        <v>245</v>
      </c>
      <c r="J49" t="s">
        <v>47</v>
      </c>
      <c r="L49" t="s">
        <v>439</v>
      </c>
      <c r="M49" s="5">
        <v>41592.593472222223</v>
      </c>
      <c r="N49" s="5">
        <v>41592.578692129631</v>
      </c>
      <c r="O49" s="5">
        <v>41647.782731481479</v>
      </c>
      <c r="P49" t="s">
        <v>173</v>
      </c>
      <c r="Q49" t="s">
        <v>54</v>
      </c>
      <c r="R49" t="s">
        <v>55</v>
      </c>
      <c r="S49" t="s">
        <v>74</v>
      </c>
      <c r="T49" t="s">
        <v>375</v>
      </c>
      <c r="W49" t="s">
        <v>1753</v>
      </c>
      <c r="X49" t="s">
        <v>1203</v>
      </c>
      <c r="Y49" t="s">
        <v>3000</v>
      </c>
      <c r="Z49" t="s">
        <v>63</v>
      </c>
      <c r="AA49" t="s">
        <v>74</v>
      </c>
      <c r="AB49" s="5">
        <v>41592.578692129631</v>
      </c>
      <c r="AC49" s="5">
        <v>41647.782731481479</v>
      </c>
      <c r="AD49" t="s">
        <v>58</v>
      </c>
      <c r="AE49" t="s">
        <v>58</v>
      </c>
      <c r="AF49">
        <v>2014</v>
      </c>
      <c r="AG49">
        <v>1</v>
      </c>
      <c r="AH49">
        <v>2</v>
      </c>
      <c r="AI49" t="s">
        <v>46</v>
      </c>
      <c r="AJ49" t="s">
        <v>906</v>
      </c>
      <c r="AK49" s="119">
        <v>41650</v>
      </c>
      <c r="AL49" s="13">
        <f t="shared" si="11"/>
        <v>2</v>
      </c>
      <c r="AM49" s="13">
        <f t="shared" si="12"/>
        <v>46</v>
      </c>
      <c r="AN49" t="s">
        <v>3111</v>
      </c>
    </row>
    <row r="50" spans="1:40">
      <c r="A50" t="s">
        <v>3007</v>
      </c>
      <c r="B50" t="s">
        <v>3008</v>
      </c>
      <c r="C50" t="s">
        <v>1188</v>
      </c>
      <c r="D50" t="s">
        <v>50</v>
      </c>
      <c r="E50" t="s">
        <v>4</v>
      </c>
      <c r="I50" t="s">
        <v>130</v>
      </c>
      <c r="J50" t="s">
        <v>108</v>
      </c>
      <c r="L50" t="s">
        <v>131</v>
      </c>
      <c r="M50" s="5">
        <v>41599.602175925924</v>
      </c>
      <c r="N50" s="5">
        <v>41594.760844907411</v>
      </c>
      <c r="O50" s="5">
        <v>41664.903692129628</v>
      </c>
      <c r="P50" t="s">
        <v>133</v>
      </c>
      <c r="Q50" t="s">
        <v>54</v>
      </c>
      <c r="R50" t="s">
        <v>55</v>
      </c>
      <c r="S50" t="s">
        <v>118</v>
      </c>
      <c r="T50" t="s">
        <v>415</v>
      </c>
      <c r="W50" t="s">
        <v>131</v>
      </c>
      <c r="X50" t="s">
        <v>3005</v>
      </c>
      <c r="Y50" t="s">
        <v>3104</v>
      </c>
      <c r="Z50" t="s">
        <v>49</v>
      </c>
      <c r="AA50" t="s">
        <v>74</v>
      </c>
      <c r="AB50" s="5">
        <v>41594.760844907411</v>
      </c>
      <c r="AC50" s="5">
        <v>41664.903692129628</v>
      </c>
      <c r="AD50" t="s">
        <v>58</v>
      </c>
      <c r="AE50" t="s">
        <v>58</v>
      </c>
      <c r="AF50">
        <v>2014</v>
      </c>
      <c r="AG50">
        <v>1</v>
      </c>
      <c r="AH50">
        <v>4</v>
      </c>
      <c r="AI50" t="s">
        <v>46</v>
      </c>
      <c r="AJ50" t="s">
        <v>906</v>
      </c>
      <c r="AK50" s="118">
        <v>41660</v>
      </c>
      <c r="AL50" s="13">
        <f t="shared" si="11"/>
        <v>4</v>
      </c>
      <c r="AM50" s="13">
        <f t="shared" si="12"/>
        <v>46</v>
      </c>
      <c r="AN50" t="s">
        <v>3112</v>
      </c>
    </row>
    <row r="51" spans="1:40">
      <c r="A51" t="s">
        <v>3025</v>
      </c>
      <c r="B51" t="s">
        <v>3026</v>
      </c>
      <c r="C51" t="s">
        <v>35</v>
      </c>
      <c r="D51" t="s">
        <v>36</v>
      </c>
      <c r="E51" t="s">
        <v>4</v>
      </c>
      <c r="H51" t="s">
        <v>3027</v>
      </c>
      <c r="I51" t="s">
        <v>130</v>
      </c>
      <c r="J51" t="s">
        <v>47</v>
      </c>
      <c r="L51" t="s">
        <v>131</v>
      </c>
      <c r="M51" s="5">
        <v>41612.739236111112</v>
      </c>
      <c r="N51" s="5">
        <v>41601.548310185186</v>
      </c>
      <c r="S51" t="s">
        <v>109</v>
      </c>
      <c r="W51" t="s">
        <v>131</v>
      </c>
      <c r="X51" t="s">
        <v>1476</v>
      </c>
      <c r="Z51" t="s">
        <v>49</v>
      </c>
      <c r="AA51" t="s">
        <v>74</v>
      </c>
      <c r="AB51" s="5">
        <v>41601.548310185186</v>
      </c>
      <c r="AD51" t="s">
        <v>58</v>
      </c>
      <c r="AE51" t="s">
        <v>58</v>
      </c>
      <c r="AF51" t="s">
        <v>3257</v>
      </c>
      <c r="AG51" t="s">
        <v>3257</v>
      </c>
      <c r="AH51">
        <v>0</v>
      </c>
      <c r="AI51" t="s">
        <v>46</v>
      </c>
      <c r="AJ51" t="s">
        <v>906</v>
      </c>
      <c r="AK51" s="118">
        <v>41669</v>
      </c>
      <c r="AL51" s="13">
        <f t="shared" si="11"/>
        <v>5</v>
      </c>
      <c r="AM51" s="13">
        <f t="shared" si="12"/>
        <v>47</v>
      </c>
      <c r="AN51" t="s">
        <v>3111</v>
      </c>
    </row>
    <row r="52" spans="1:40">
      <c r="A52" t="s">
        <v>3056</v>
      </c>
      <c r="B52" t="s">
        <v>3057</v>
      </c>
      <c r="C52" t="s">
        <v>35</v>
      </c>
      <c r="D52" t="s">
        <v>36</v>
      </c>
      <c r="E52" t="s">
        <v>4</v>
      </c>
      <c r="I52" t="s">
        <v>245</v>
      </c>
      <c r="J52" t="s">
        <v>47</v>
      </c>
      <c r="L52" t="s">
        <v>128</v>
      </c>
      <c r="M52" s="5">
        <v>41613.625138888892</v>
      </c>
      <c r="N52" s="5">
        <v>41601.93204861111</v>
      </c>
      <c r="P52" t="s">
        <v>133</v>
      </c>
      <c r="S52" t="s">
        <v>74</v>
      </c>
      <c r="U52" t="s">
        <v>104</v>
      </c>
      <c r="W52" t="s">
        <v>248</v>
      </c>
      <c r="X52" t="s">
        <v>1662</v>
      </c>
      <c r="Z52" t="s">
        <v>49</v>
      </c>
      <c r="AA52" t="s">
        <v>74</v>
      </c>
      <c r="AB52" s="5">
        <v>41601.93204861111</v>
      </c>
      <c r="AD52" t="s">
        <v>45</v>
      </c>
      <c r="AE52" t="s">
        <v>58</v>
      </c>
      <c r="AF52" t="s">
        <v>3257</v>
      </c>
      <c r="AG52" t="s">
        <v>3257</v>
      </c>
      <c r="AH52">
        <v>0</v>
      </c>
      <c r="AI52" t="s">
        <v>46</v>
      </c>
      <c r="AJ52" t="s">
        <v>906</v>
      </c>
      <c r="AK52" s="118">
        <v>41669</v>
      </c>
      <c r="AL52" s="13">
        <f t="shared" si="11"/>
        <v>5</v>
      </c>
      <c r="AM52" s="13">
        <f t="shared" si="12"/>
        <v>47</v>
      </c>
      <c r="AN52" t="s">
        <v>3112</v>
      </c>
    </row>
    <row r="53" spans="1:40">
      <c r="A53" t="s">
        <v>3028</v>
      </c>
      <c r="B53" t="s">
        <v>3029</v>
      </c>
      <c r="C53" t="s">
        <v>67</v>
      </c>
      <c r="D53" t="s">
        <v>36</v>
      </c>
      <c r="E53" t="s">
        <v>4</v>
      </c>
      <c r="I53" t="s">
        <v>130</v>
      </c>
      <c r="J53" t="s">
        <v>38</v>
      </c>
      <c r="K53" t="s">
        <v>3203</v>
      </c>
      <c r="L53" t="s">
        <v>131</v>
      </c>
      <c r="M53" s="5">
        <v>41612.754513888889</v>
      </c>
      <c r="N53" s="5">
        <v>41603.564004629632</v>
      </c>
      <c r="S53" t="s">
        <v>74</v>
      </c>
      <c r="U53" t="s">
        <v>104</v>
      </c>
      <c r="W53" t="s">
        <v>271</v>
      </c>
      <c r="X53" t="s">
        <v>1476</v>
      </c>
      <c r="Z53" t="s">
        <v>42</v>
      </c>
      <c r="AA53" t="s">
        <v>74</v>
      </c>
      <c r="AB53" s="5">
        <v>41603.564004629632</v>
      </c>
      <c r="AD53" t="s">
        <v>220</v>
      </c>
      <c r="AE53" t="s">
        <v>58</v>
      </c>
      <c r="AF53" t="s">
        <v>3257</v>
      </c>
      <c r="AG53" t="s">
        <v>3257</v>
      </c>
      <c r="AH53">
        <v>0</v>
      </c>
      <c r="AI53" t="s">
        <v>46</v>
      </c>
      <c r="AJ53" t="s">
        <v>906</v>
      </c>
      <c r="AK53" s="118">
        <v>41669</v>
      </c>
      <c r="AL53" s="13">
        <f t="shared" si="11"/>
        <v>5</v>
      </c>
      <c r="AM53" s="13">
        <f t="shared" si="12"/>
        <v>48</v>
      </c>
      <c r="AN53" t="s">
        <v>3111</v>
      </c>
    </row>
    <row r="54" spans="1:40">
      <c r="A54" t="s">
        <v>3030</v>
      </c>
      <c r="B54" t="s">
        <v>3031</v>
      </c>
      <c r="C54" t="s">
        <v>1188</v>
      </c>
      <c r="D54" t="s">
        <v>68</v>
      </c>
      <c r="E54" t="s">
        <v>4</v>
      </c>
      <c r="F54" t="s">
        <v>3032</v>
      </c>
      <c r="G54" t="s">
        <v>3115</v>
      </c>
      <c r="I54" t="s">
        <v>245</v>
      </c>
      <c r="J54" t="s">
        <v>38</v>
      </c>
      <c r="L54" t="s">
        <v>246</v>
      </c>
      <c r="M54" s="5">
        <v>41612.7575462963</v>
      </c>
      <c r="N54" s="5">
        <v>41603.567129629628</v>
      </c>
      <c r="O54" s="5">
        <v>41648.681446759256</v>
      </c>
      <c r="P54" t="s">
        <v>173</v>
      </c>
      <c r="Q54" t="s">
        <v>54</v>
      </c>
      <c r="R54" t="s">
        <v>55</v>
      </c>
      <c r="S54" t="s">
        <v>109</v>
      </c>
      <c r="T54" t="s">
        <v>80</v>
      </c>
      <c r="U54" t="s">
        <v>461</v>
      </c>
      <c r="W54" t="s">
        <v>246</v>
      </c>
      <c r="X54" t="s">
        <v>3005</v>
      </c>
      <c r="Y54">
        <v>11989</v>
      </c>
      <c r="Z54" t="s">
        <v>49</v>
      </c>
      <c r="AA54" t="s">
        <v>74</v>
      </c>
      <c r="AB54" s="5">
        <v>41603.567129629628</v>
      </c>
      <c r="AC54" s="5">
        <v>41674.451921296299</v>
      </c>
      <c r="AD54" t="s">
        <v>58</v>
      </c>
      <c r="AE54" t="s">
        <v>58</v>
      </c>
      <c r="AF54">
        <v>2014</v>
      </c>
      <c r="AG54">
        <v>2</v>
      </c>
      <c r="AH54">
        <v>6</v>
      </c>
      <c r="AI54" t="s">
        <v>46</v>
      </c>
      <c r="AJ54" t="s">
        <v>906</v>
      </c>
      <c r="AK54" s="118">
        <v>41660</v>
      </c>
      <c r="AL54" s="13">
        <f t="shared" si="11"/>
        <v>4</v>
      </c>
      <c r="AM54" s="13">
        <f t="shared" si="12"/>
        <v>48</v>
      </c>
      <c r="AN54" t="s">
        <v>3112</v>
      </c>
    </row>
    <row r="55" spans="1:40">
      <c r="A55" t="s">
        <v>3087</v>
      </c>
      <c r="B55" t="s">
        <v>3088</v>
      </c>
      <c r="C55" t="s">
        <v>35</v>
      </c>
      <c r="D55" t="s">
        <v>36</v>
      </c>
      <c r="E55" t="s">
        <v>4</v>
      </c>
      <c r="I55" t="s">
        <v>130</v>
      </c>
      <c r="J55" t="s">
        <v>47</v>
      </c>
      <c r="L55" t="s">
        <v>131</v>
      </c>
      <c r="M55" s="5">
        <v>41625.730011574073</v>
      </c>
      <c r="N55" s="5">
        <v>41603.572754629633</v>
      </c>
      <c r="S55" t="s">
        <v>74</v>
      </c>
      <c r="T55" t="s">
        <v>348</v>
      </c>
      <c r="U55" t="s">
        <v>104</v>
      </c>
      <c r="W55" t="s">
        <v>271</v>
      </c>
      <c r="X55" t="s">
        <v>1662</v>
      </c>
      <c r="Z55" t="s">
        <v>49</v>
      </c>
      <c r="AA55" t="s">
        <v>74</v>
      </c>
      <c r="AB55" s="5">
        <v>41603.572754629633</v>
      </c>
      <c r="AD55" t="s">
        <v>220</v>
      </c>
      <c r="AE55" t="s">
        <v>58</v>
      </c>
      <c r="AF55" t="s">
        <v>3257</v>
      </c>
      <c r="AG55" t="s">
        <v>3257</v>
      </c>
      <c r="AH55">
        <v>0</v>
      </c>
      <c r="AI55" t="s">
        <v>46</v>
      </c>
      <c r="AJ55" t="s">
        <v>906</v>
      </c>
      <c r="AK55" s="120">
        <v>41852</v>
      </c>
      <c r="AL55" s="13">
        <f t="shared" si="11"/>
        <v>31</v>
      </c>
      <c r="AM55" s="13">
        <f t="shared" si="12"/>
        <v>48</v>
      </c>
      <c r="AN55" t="s">
        <v>3112</v>
      </c>
    </row>
    <row r="56" spans="1:40">
      <c r="A56" t="s">
        <v>3033</v>
      </c>
      <c r="B56" t="s">
        <v>3034</v>
      </c>
      <c r="C56" t="s">
        <v>1188</v>
      </c>
      <c r="D56" t="s">
        <v>50</v>
      </c>
      <c r="E56" t="s">
        <v>4</v>
      </c>
      <c r="G56" t="s">
        <v>3116</v>
      </c>
      <c r="I56" t="s">
        <v>245</v>
      </c>
      <c r="J56" t="s">
        <v>38</v>
      </c>
      <c r="L56" t="s">
        <v>246</v>
      </c>
      <c r="M56" s="5">
        <v>41612.7580787037</v>
      </c>
      <c r="N56" s="5">
        <v>41603.581979166665</v>
      </c>
      <c r="O56" s="5">
        <v>41674.450648148151</v>
      </c>
      <c r="P56" t="s">
        <v>61</v>
      </c>
      <c r="Q56" t="s">
        <v>54</v>
      </c>
      <c r="R56" t="s">
        <v>55</v>
      </c>
      <c r="S56" t="s">
        <v>74</v>
      </c>
      <c r="T56" t="s">
        <v>288</v>
      </c>
      <c r="U56" t="s">
        <v>461</v>
      </c>
      <c r="W56" t="s">
        <v>246</v>
      </c>
      <c r="X56" t="s">
        <v>3005</v>
      </c>
      <c r="Z56" t="s">
        <v>49</v>
      </c>
      <c r="AA56" t="s">
        <v>74</v>
      </c>
      <c r="AB56" s="5">
        <v>41603.581979166665</v>
      </c>
      <c r="AC56" s="5">
        <v>41674.450648148151</v>
      </c>
      <c r="AD56" t="s">
        <v>58</v>
      </c>
      <c r="AE56" t="s">
        <v>58</v>
      </c>
      <c r="AF56">
        <v>2014</v>
      </c>
      <c r="AG56">
        <v>2</v>
      </c>
      <c r="AH56">
        <v>6</v>
      </c>
      <c r="AI56" t="s">
        <v>59</v>
      </c>
      <c r="AJ56" t="s">
        <v>2959</v>
      </c>
      <c r="AK56" s="118">
        <v>41666</v>
      </c>
      <c r="AL56" s="13">
        <f t="shared" si="11"/>
        <v>5</v>
      </c>
      <c r="AM56" s="13">
        <f t="shared" si="12"/>
        <v>48</v>
      </c>
      <c r="AN56" t="s">
        <v>3112</v>
      </c>
    </row>
    <row r="57" spans="1:40">
      <c r="A57" t="s">
        <v>3035</v>
      </c>
      <c r="B57" t="s">
        <v>3036</v>
      </c>
      <c r="C57" t="s">
        <v>1188</v>
      </c>
      <c r="D57" t="s">
        <v>50</v>
      </c>
      <c r="E57" t="s">
        <v>4</v>
      </c>
      <c r="I57" t="s">
        <v>245</v>
      </c>
      <c r="J57" t="s">
        <v>38</v>
      </c>
      <c r="K57" t="s">
        <v>3037</v>
      </c>
      <c r="L57" t="s">
        <v>246</v>
      </c>
      <c r="M57" s="5">
        <v>41612.758449074077</v>
      </c>
      <c r="N57" s="5">
        <v>41603.585185185184</v>
      </c>
      <c r="O57" s="5">
        <v>41648.750868055555</v>
      </c>
      <c r="P57" t="s">
        <v>61</v>
      </c>
      <c r="Q57" t="s">
        <v>54</v>
      </c>
      <c r="R57" t="s">
        <v>55</v>
      </c>
      <c r="S57" t="s">
        <v>109</v>
      </c>
      <c r="T57" t="s">
        <v>415</v>
      </c>
      <c r="U57" t="s">
        <v>461</v>
      </c>
      <c r="W57" t="s">
        <v>246</v>
      </c>
      <c r="X57" t="s">
        <v>3005</v>
      </c>
      <c r="Z57" t="s">
        <v>49</v>
      </c>
      <c r="AA57" t="s">
        <v>74</v>
      </c>
      <c r="AB57" s="5">
        <v>41603.585185185184</v>
      </c>
      <c r="AC57" s="5">
        <v>41648.750868055555</v>
      </c>
      <c r="AD57" t="s">
        <v>58</v>
      </c>
      <c r="AE57" t="s">
        <v>58</v>
      </c>
      <c r="AF57">
        <v>2014</v>
      </c>
      <c r="AG57">
        <v>1</v>
      </c>
      <c r="AH57">
        <v>2</v>
      </c>
      <c r="AI57" t="s">
        <v>46</v>
      </c>
      <c r="AJ57" t="s">
        <v>906</v>
      </c>
      <c r="AK57" s="118">
        <v>41660</v>
      </c>
      <c r="AL57" s="13">
        <f t="shared" si="11"/>
        <v>4</v>
      </c>
      <c r="AM57" s="13">
        <f t="shared" si="12"/>
        <v>48</v>
      </c>
      <c r="AN57" t="s">
        <v>3112</v>
      </c>
    </row>
    <row r="58" spans="1:40">
      <c r="A58" t="s">
        <v>3038</v>
      </c>
      <c r="B58" t="s">
        <v>3039</v>
      </c>
      <c r="C58" t="s">
        <v>1188</v>
      </c>
      <c r="D58" t="s">
        <v>50</v>
      </c>
      <c r="E58" t="s">
        <v>4</v>
      </c>
      <c r="F58" t="s">
        <v>3040</v>
      </c>
      <c r="I58" t="s">
        <v>245</v>
      </c>
      <c r="J58" t="s">
        <v>38</v>
      </c>
      <c r="L58" t="s">
        <v>128</v>
      </c>
      <c r="M58" s="5">
        <v>41611.732465277775</v>
      </c>
      <c r="N58" s="5">
        <v>41603.590300925927</v>
      </c>
      <c r="O58" s="5">
        <v>41647.783599537041</v>
      </c>
      <c r="P58" t="s">
        <v>173</v>
      </c>
      <c r="Q58" t="s">
        <v>54</v>
      </c>
      <c r="R58" t="s">
        <v>55</v>
      </c>
      <c r="S58" t="s">
        <v>74</v>
      </c>
      <c r="T58" t="s">
        <v>80</v>
      </c>
      <c r="U58" t="s">
        <v>461</v>
      </c>
      <c r="W58" t="s">
        <v>246</v>
      </c>
      <c r="X58" t="s">
        <v>3005</v>
      </c>
      <c r="Y58" t="s">
        <v>2994</v>
      </c>
      <c r="Z58" t="s">
        <v>49</v>
      </c>
      <c r="AA58" t="s">
        <v>74</v>
      </c>
      <c r="AB58" s="5">
        <v>41603.590300925927</v>
      </c>
      <c r="AC58" s="5">
        <v>41647.783599537041</v>
      </c>
      <c r="AD58" t="s">
        <v>58</v>
      </c>
      <c r="AE58" t="s">
        <v>58</v>
      </c>
      <c r="AF58">
        <v>2014</v>
      </c>
      <c r="AG58">
        <v>1</v>
      </c>
      <c r="AH58">
        <v>2</v>
      </c>
      <c r="AI58" t="s">
        <v>46</v>
      </c>
      <c r="AJ58" t="s">
        <v>906</v>
      </c>
      <c r="AK58" s="119">
        <v>41650</v>
      </c>
      <c r="AL58" s="13">
        <f t="shared" si="11"/>
        <v>2</v>
      </c>
      <c r="AM58" s="13">
        <f t="shared" si="12"/>
        <v>48</v>
      </c>
      <c r="AN58" t="s">
        <v>3111</v>
      </c>
    </row>
    <row r="59" spans="1:40">
      <c r="A59" t="s">
        <v>3041</v>
      </c>
      <c r="B59" t="s">
        <v>3042</v>
      </c>
      <c r="C59" t="s">
        <v>35</v>
      </c>
      <c r="D59" t="s">
        <v>36</v>
      </c>
      <c r="E59" t="s">
        <v>4</v>
      </c>
      <c r="I59" t="s">
        <v>130</v>
      </c>
      <c r="J59" t="s">
        <v>38</v>
      </c>
      <c r="L59" t="s">
        <v>131</v>
      </c>
      <c r="M59" s="5">
        <v>41611.731666666667</v>
      </c>
      <c r="N59" s="5">
        <v>41603.614687499998</v>
      </c>
      <c r="S59" t="s">
        <v>74</v>
      </c>
      <c r="U59" t="s">
        <v>104</v>
      </c>
      <c r="W59" t="s">
        <v>271</v>
      </c>
      <c r="X59" t="s">
        <v>1476</v>
      </c>
      <c r="Z59" t="s">
        <v>42</v>
      </c>
      <c r="AA59" t="s">
        <v>74</v>
      </c>
      <c r="AB59" s="5">
        <v>41603.614687499998</v>
      </c>
      <c r="AD59" t="s">
        <v>220</v>
      </c>
      <c r="AE59" t="s">
        <v>58</v>
      </c>
      <c r="AF59" t="s">
        <v>3257</v>
      </c>
      <c r="AG59" t="s">
        <v>3257</v>
      </c>
      <c r="AH59">
        <v>0</v>
      </c>
      <c r="AI59" t="s">
        <v>46</v>
      </c>
      <c r="AJ59" t="s">
        <v>906</v>
      </c>
      <c r="AK59" s="119">
        <v>41669</v>
      </c>
      <c r="AL59" s="13">
        <f t="shared" si="11"/>
        <v>5</v>
      </c>
      <c r="AM59" s="13">
        <f t="shared" si="12"/>
        <v>48</v>
      </c>
      <c r="AN59" t="s">
        <v>3111</v>
      </c>
    </row>
    <row r="60" spans="1:40">
      <c r="A60" t="s">
        <v>3043</v>
      </c>
      <c r="B60" t="s">
        <v>3044</v>
      </c>
      <c r="C60" t="s">
        <v>67</v>
      </c>
      <c r="D60" t="s">
        <v>36</v>
      </c>
      <c r="E60" t="s">
        <v>4</v>
      </c>
      <c r="I60" t="s">
        <v>245</v>
      </c>
      <c r="J60" t="s">
        <v>38</v>
      </c>
      <c r="L60" t="s">
        <v>319</v>
      </c>
      <c r="M60" s="5">
        <v>41625.551377314812</v>
      </c>
      <c r="N60" s="5">
        <v>41604.638692129629</v>
      </c>
      <c r="S60" t="s">
        <v>74</v>
      </c>
      <c r="U60" t="s">
        <v>104</v>
      </c>
      <c r="W60" t="s">
        <v>271</v>
      </c>
      <c r="X60" t="s">
        <v>1476</v>
      </c>
      <c r="Z60" t="s">
        <v>42</v>
      </c>
      <c r="AA60" t="s">
        <v>74</v>
      </c>
      <c r="AB60" s="5">
        <v>41604.638692129629</v>
      </c>
      <c r="AD60" t="s">
        <v>45</v>
      </c>
      <c r="AE60" t="s">
        <v>58</v>
      </c>
      <c r="AF60" t="s">
        <v>3257</v>
      </c>
      <c r="AG60" t="s">
        <v>3257</v>
      </c>
      <c r="AH60">
        <v>0</v>
      </c>
      <c r="AI60" t="s">
        <v>46</v>
      </c>
      <c r="AJ60" t="s">
        <v>906</v>
      </c>
      <c r="AK60" s="118">
        <v>41669</v>
      </c>
      <c r="AL60" s="13">
        <f t="shared" si="11"/>
        <v>5</v>
      </c>
      <c r="AM60" s="13">
        <f t="shared" si="12"/>
        <v>48</v>
      </c>
      <c r="AN60" t="s">
        <v>3111</v>
      </c>
    </row>
    <row r="61" spans="1:40">
      <c r="A61" t="s">
        <v>3089</v>
      </c>
      <c r="B61" t="s">
        <v>3090</v>
      </c>
      <c r="C61" t="s">
        <v>35</v>
      </c>
      <c r="D61" t="s">
        <v>36</v>
      </c>
      <c r="E61" t="s">
        <v>4</v>
      </c>
      <c r="I61" t="s">
        <v>130</v>
      </c>
      <c r="J61" t="s">
        <v>64</v>
      </c>
      <c r="L61" t="s">
        <v>131</v>
      </c>
      <c r="M61" s="5">
        <v>41625.723981481482</v>
      </c>
      <c r="N61" s="5">
        <v>41612.476400462961</v>
      </c>
      <c r="S61" t="s">
        <v>74</v>
      </c>
      <c r="W61" t="s">
        <v>321</v>
      </c>
      <c r="X61" t="s">
        <v>1662</v>
      </c>
      <c r="Z61" t="s">
        <v>49</v>
      </c>
      <c r="AA61" t="s">
        <v>74</v>
      </c>
      <c r="AB61" s="5">
        <v>41612.476400462961</v>
      </c>
      <c r="AD61" t="s">
        <v>220</v>
      </c>
      <c r="AE61" t="s">
        <v>58</v>
      </c>
      <c r="AF61" t="s">
        <v>3257</v>
      </c>
      <c r="AG61" t="s">
        <v>3257</v>
      </c>
      <c r="AH61">
        <v>0</v>
      </c>
      <c r="AI61" t="s">
        <v>46</v>
      </c>
      <c r="AJ61" t="s">
        <v>906</v>
      </c>
      <c r="AK61" s="120">
        <v>41852</v>
      </c>
      <c r="AL61" s="13">
        <f t="shared" si="11"/>
        <v>31</v>
      </c>
      <c r="AM61" s="13">
        <f t="shared" si="12"/>
        <v>49</v>
      </c>
      <c r="AN61" t="s">
        <v>3112</v>
      </c>
    </row>
    <row r="62" spans="1:40">
      <c r="A62" t="s">
        <v>3074</v>
      </c>
      <c r="B62" t="s">
        <v>3075</v>
      </c>
      <c r="C62" t="s">
        <v>1188</v>
      </c>
      <c r="D62" t="s">
        <v>50</v>
      </c>
      <c r="E62" t="s">
        <v>4</v>
      </c>
      <c r="G62" t="s">
        <v>3076</v>
      </c>
      <c r="H62" t="s">
        <v>3084</v>
      </c>
      <c r="I62" t="s">
        <v>130</v>
      </c>
      <c r="J62" t="s">
        <v>38</v>
      </c>
      <c r="L62" t="s">
        <v>131</v>
      </c>
      <c r="M62" s="5">
        <v>41619.746782407405</v>
      </c>
      <c r="N62" s="5">
        <v>41618.72284722222</v>
      </c>
      <c r="O62" s="5">
        <v>41666.577523148146</v>
      </c>
      <c r="P62" t="s">
        <v>133</v>
      </c>
      <c r="Q62" t="s">
        <v>54</v>
      </c>
      <c r="R62" t="s">
        <v>55</v>
      </c>
      <c r="S62" t="s">
        <v>118</v>
      </c>
      <c r="T62" t="s">
        <v>415</v>
      </c>
      <c r="W62" t="s">
        <v>338</v>
      </c>
      <c r="X62" t="s">
        <v>1309</v>
      </c>
      <c r="Y62" t="s">
        <v>3113</v>
      </c>
      <c r="Z62" t="s">
        <v>42</v>
      </c>
      <c r="AA62" t="s">
        <v>74</v>
      </c>
      <c r="AB62" s="5">
        <v>41618.72284722222</v>
      </c>
      <c r="AC62" s="5">
        <v>41666.577523148146</v>
      </c>
      <c r="AD62" t="s">
        <v>58</v>
      </c>
      <c r="AE62" t="s">
        <v>58</v>
      </c>
      <c r="AF62">
        <v>2014</v>
      </c>
      <c r="AG62">
        <v>1</v>
      </c>
      <c r="AH62">
        <v>5</v>
      </c>
      <c r="AI62" t="s">
        <v>46</v>
      </c>
      <c r="AJ62" t="s">
        <v>906</v>
      </c>
      <c r="AK62" s="118">
        <v>41669</v>
      </c>
      <c r="AL62" s="13">
        <f t="shared" si="11"/>
        <v>5</v>
      </c>
      <c r="AM62" s="13">
        <f t="shared" si="12"/>
        <v>50</v>
      </c>
      <c r="AN62" t="s">
        <v>3111</v>
      </c>
    </row>
    <row r="63" spans="1:40">
      <c r="A63" t="s">
        <v>3117</v>
      </c>
      <c r="B63" t="s">
        <v>3118</v>
      </c>
      <c r="C63" t="s">
        <v>35</v>
      </c>
      <c r="D63" t="s">
        <v>36</v>
      </c>
      <c r="E63" t="s">
        <v>4</v>
      </c>
      <c r="H63" t="s">
        <v>3119</v>
      </c>
      <c r="I63" t="s">
        <v>130</v>
      </c>
      <c r="J63" t="s">
        <v>47</v>
      </c>
      <c r="K63" t="s">
        <v>3120</v>
      </c>
      <c r="L63" t="s">
        <v>131</v>
      </c>
      <c r="M63" s="5">
        <v>41676.619479166664</v>
      </c>
      <c r="N63" s="5">
        <v>41646.849351851852</v>
      </c>
      <c r="P63" t="s">
        <v>306</v>
      </c>
      <c r="S63" t="s">
        <v>109</v>
      </c>
      <c r="U63" t="s">
        <v>104</v>
      </c>
      <c r="W63" t="s">
        <v>131</v>
      </c>
      <c r="X63" t="s">
        <v>3121</v>
      </c>
      <c r="Z63" t="s">
        <v>49</v>
      </c>
      <c r="AA63" t="s">
        <v>74</v>
      </c>
      <c r="AB63" s="5">
        <v>41646.849351851852</v>
      </c>
      <c r="AD63" t="s">
        <v>58</v>
      </c>
      <c r="AE63" t="s">
        <v>58</v>
      </c>
      <c r="AF63" t="s">
        <v>3257</v>
      </c>
      <c r="AG63" t="s">
        <v>3257</v>
      </c>
      <c r="AH63">
        <v>0</v>
      </c>
      <c r="AI63" t="s">
        <v>46</v>
      </c>
      <c r="AJ63" t="s">
        <v>906</v>
      </c>
      <c r="AK63" s="120">
        <v>41852</v>
      </c>
      <c r="AL63" s="13">
        <f t="shared" si="11"/>
        <v>31</v>
      </c>
      <c r="AM63" s="13">
        <f t="shared" si="12"/>
        <v>2</v>
      </c>
      <c r="AN63" t="s">
        <v>3112</v>
      </c>
    </row>
    <row r="64" spans="1:40">
      <c r="A64" t="s">
        <v>3109</v>
      </c>
      <c r="B64" t="s">
        <v>3166</v>
      </c>
      <c r="C64" t="s">
        <v>1188</v>
      </c>
      <c r="D64" t="s">
        <v>50</v>
      </c>
      <c r="E64" t="s">
        <v>4</v>
      </c>
      <c r="I64" t="s">
        <v>130</v>
      </c>
      <c r="J64" t="s">
        <v>47</v>
      </c>
      <c r="L64" t="s">
        <v>338</v>
      </c>
      <c r="M64" s="5">
        <v>41648.427777777775</v>
      </c>
      <c r="N64" s="5">
        <v>41647.412222222221</v>
      </c>
      <c r="O64" s="5">
        <v>41677.855451388888</v>
      </c>
      <c r="P64" t="s">
        <v>173</v>
      </c>
      <c r="Q64" t="s">
        <v>54</v>
      </c>
      <c r="R64" t="s">
        <v>55</v>
      </c>
      <c r="S64" t="s">
        <v>118</v>
      </c>
      <c r="T64" t="s">
        <v>422</v>
      </c>
      <c r="W64" t="s">
        <v>338</v>
      </c>
      <c r="X64" t="s">
        <v>1309</v>
      </c>
      <c r="Z64" t="s">
        <v>49</v>
      </c>
      <c r="AA64" t="s">
        <v>74</v>
      </c>
      <c r="AB64" s="5">
        <v>41647.412222222221</v>
      </c>
      <c r="AC64" s="5">
        <v>41677.855451388888</v>
      </c>
      <c r="AD64" t="s">
        <v>45</v>
      </c>
      <c r="AE64" t="s">
        <v>58</v>
      </c>
      <c r="AF64">
        <v>2014</v>
      </c>
      <c r="AG64">
        <v>2</v>
      </c>
      <c r="AH64">
        <v>6</v>
      </c>
      <c r="AI64" t="s">
        <v>46</v>
      </c>
      <c r="AJ64" t="s">
        <v>906</v>
      </c>
      <c r="AK64" s="118">
        <v>41669</v>
      </c>
      <c r="AL64" s="13">
        <f t="shared" si="11"/>
        <v>5</v>
      </c>
      <c r="AM64" s="13">
        <f t="shared" si="12"/>
        <v>2</v>
      </c>
      <c r="AN64" t="s">
        <v>3111</v>
      </c>
    </row>
    <row r="65" spans="1:40">
      <c r="A65" t="s">
        <v>3122</v>
      </c>
      <c r="B65" t="s">
        <v>3123</v>
      </c>
      <c r="C65" t="s">
        <v>35</v>
      </c>
      <c r="D65" t="s">
        <v>36</v>
      </c>
      <c r="E65" t="s">
        <v>4</v>
      </c>
      <c r="I65" t="s">
        <v>130</v>
      </c>
      <c r="J65" t="s">
        <v>47</v>
      </c>
      <c r="K65" t="s">
        <v>3124</v>
      </c>
      <c r="L65" t="s">
        <v>131</v>
      </c>
      <c r="M65" s="5">
        <v>41648.60596064815</v>
      </c>
      <c r="N65" s="5">
        <v>41647.836099537039</v>
      </c>
      <c r="P65" t="s">
        <v>133</v>
      </c>
      <c r="S65" t="s">
        <v>74</v>
      </c>
      <c r="W65" t="s">
        <v>131</v>
      </c>
      <c r="X65" t="s">
        <v>1662</v>
      </c>
      <c r="Z65" t="s">
        <v>63</v>
      </c>
      <c r="AA65" t="s">
        <v>74</v>
      </c>
      <c r="AB65" s="5">
        <v>41647.836099537039</v>
      </c>
      <c r="AD65" t="s">
        <v>58</v>
      </c>
      <c r="AE65" t="s">
        <v>58</v>
      </c>
      <c r="AF65" t="s">
        <v>3257</v>
      </c>
      <c r="AG65" t="s">
        <v>3257</v>
      </c>
      <c r="AH65">
        <v>0</v>
      </c>
      <c r="AI65" t="s">
        <v>46</v>
      </c>
      <c r="AJ65" t="s">
        <v>906</v>
      </c>
      <c r="AK65" s="120">
        <v>41674</v>
      </c>
      <c r="AL65" s="13">
        <f t="shared" si="11"/>
        <v>6</v>
      </c>
      <c r="AM65" s="13">
        <f t="shared" si="12"/>
        <v>2</v>
      </c>
      <c r="AN65" t="s">
        <v>3112</v>
      </c>
    </row>
    <row r="66" spans="1:40">
      <c r="A66" t="s">
        <v>3221</v>
      </c>
      <c r="B66" t="s">
        <v>3222</v>
      </c>
      <c r="C66" t="s">
        <v>35</v>
      </c>
      <c r="D66" t="s">
        <v>36</v>
      </c>
      <c r="E66" t="s">
        <v>4</v>
      </c>
      <c r="H66" t="s">
        <v>3223</v>
      </c>
      <c r="I66" t="s">
        <v>130</v>
      </c>
      <c r="J66" t="s">
        <v>47</v>
      </c>
      <c r="K66" t="s">
        <v>3224</v>
      </c>
      <c r="L66" t="s">
        <v>131</v>
      </c>
      <c r="M66" s="5">
        <v>41676.621030092596</v>
      </c>
      <c r="N66" s="5">
        <v>41653.909062500003</v>
      </c>
      <c r="S66" t="s">
        <v>109</v>
      </c>
      <c r="W66" t="s">
        <v>131</v>
      </c>
      <c r="X66" t="s">
        <v>1662</v>
      </c>
      <c r="Z66" t="s">
        <v>49</v>
      </c>
      <c r="AA66" t="s">
        <v>74</v>
      </c>
      <c r="AB66" s="5">
        <v>41653.909062500003</v>
      </c>
      <c r="AD66" t="s">
        <v>58</v>
      </c>
      <c r="AE66" t="s">
        <v>58</v>
      </c>
      <c r="AF66" t="s">
        <v>3257</v>
      </c>
      <c r="AG66" t="s">
        <v>3257</v>
      </c>
      <c r="AH66">
        <v>0</v>
      </c>
      <c r="AI66" t="s">
        <v>46</v>
      </c>
      <c r="AJ66" t="s">
        <v>906</v>
      </c>
      <c r="AK66" s="120">
        <v>41852</v>
      </c>
      <c r="AL66" s="13">
        <f t="shared" ref="AL66:AL83" si="13">WEEKNUM(AK66)</f>
        <v>31</v>
      </c>
      <c r="AM66" s="13">
        <f t="shared" si="12"/>
        <v>3</v>
      </c>
      <c r="AN66" t="s">
        <v>3112</v>
      </c>
    </row>
    <row r="67" spans="1:40">
      <c r="A67" t="s">
        <v>3144</v>
      </c>
      <c r="B67" t="s">
        <v>3145</v>
      </c>
      <c r="C67" t="s">
        <v>1188</v>
      </c>
      <c r="D67" t="s">
        <v>50</v>
      </c>
      <c r="E67" t="s">
        <v>4</v>
      </c>
      <c r="I67" t="s">
        <v>245</v>
      </c>
      <c r="J67" t="s">
        <v>47</v>
      </c>
      <c r="L67" t="s">
        <v>319</v>
      </c>
      <c r="M67" s="5">
        <v>41654.693738425929</v>
      </c>
      <c r="N67" s="5">
        <v>41654.666828703703</v>
      </c>
      <c r="O67" s="5">
        <v>41664.48741898148</v>
      </c>
      <c r="P67" t="s">
        <v>133</v>
      </c>
      <c r="Q67" t="s">
        <v>54</v>
      </c>
      <c r="R67" t="s">
        <v>55</v>
      </c>
      <c r="S67" t="s">
        <v>74</v>
      </c>
      <c r="T67" t="s">
        <v>2128</v>
      </c>
      <c r="W67" t="s">
        <v>1753</v>
      </c>
      <c r="X67" t="s">
        <v>1203</v>
      </c>
      <c r="Y67" t="s">
        <v>3152</v>
      </c>
      <c r="Z67" t="s">
        <v>49</v>
      </c>
      <c r="AA67" t="s">
        <v>74</v>
      </c>
      <c r="AB67" s="5">
        <v>41654.666828703703</v>
      </c>
      <c r="AC67" s="5">
        <v>41664.48741898148</v>
      </c>
      <c r="AD67" t="s">
        <v>58</v>
      </c>
      <c r="AE67" t="s">
        <v>58</v>
      </c>
      <c r="AF67">
        <v>2014</v>
      </c>
      <c r="AG67">
        <v>1</v>
      </c>
      <c r="AH67">
        <v>4</v>
      </c>
      <c r="AI67" t="s">
        <v>46</v>
      </c>
      <c r="AJ67" t="s">
        <v>906</v>
      </c>
      <c r="AK67" s="120">
        <v>41659</v>
      </c>
      <c r="AL67" s="13">
        <f t="shared" si="13"/>
        <v>4</v>
      </c>
      <c r="AM67" s="13">
        <f t="shared" si="12"/>
        <v>3</v>
      </c>
      <c r="AN67" t="s">
        <v>3112</v>
      </c>
    </row>
    <row r="68" spans="1:40">
      <c r="A68" t="s">
        <v>3155</v>
      </c>
      <c r="B68" t="s">
        <v>3156</v>
      </c>
      <c r="C68" t="s">
        <v>35</v>
      </c>
      <c r="D68" t="s">
        <v>36</v>
      </c>
      <c r="E68" t="s">
        <v>4</v>
      </c>
      <c r="I68" t="s">
        <v>245</v>
      </c>
      <c r="J68" t="s">
        <v>38</v>
      </c>
      <c r="L68" t="s">
        <v>439</v>
      </c>
      <c r="M68" s="5">
        <v>41655.593634259261</v>
      </c>
      <c r="N68" s="5">
        <v>41655.579907407409</v>
      </c>
      <c r="S68" t="s">
        <v>118</v>
      </c>
      <c r="W68" t="s">
        <v>191</v>
      </c>
      <c r="X68" t="s">
        <v>1164</v>
      </c>
      <c r="Z68" t="s">
        <v>63</v>
      </c>
      <c r="AA68" t="s">
        <v>74</v>
      </c>
      <c r="AB68" s="5">
        <v>41655.579907407409</v>
      </c>
      <c r="AD68" t="s">
        <v>220</v>
      </c>
      <c r="AE68" t="s">
        <v>58</v>
      </c>
      <c r="AF68" t="s">
        <v>3257</v>
      </c>
      <c r="AG68" t="s">
        <v>3257</v>
      </c>
      <c r="AH68">
        <v>0</v>
      </c>
      <c r="AI68" t="s">
        <v>46</v>
      </c>
      <c r="AJ68" t="s">
        <v>906</v>
      </c>
      <c r="AK68" s="120">
        <v>41674</v>
      </c>
      <c r="AL68" s="13">
        <f t="shared" si="13"/>
        <v>6</v>
      </c>
      <c r="AM68" s="13">
        <f t="shared" si="12"/>
        <v>3</v>
      </c>
      <c r="AN68" t="s">
        <v>3112</v>
      </c>
    </row>
    <row r="69" spans="1:40">
      <c r="A69" t="s">
        <v>3167</v>
      </c>
      <c r="B69" t="s">
        <v>3168</v>
      </c>
      <c r="C69" t="s">
        <v>35</v>
      </c>
      <c r="D69" t="s">
        <v>36</v>
      </c>
      <c r="E69" t="s">
        <v>4</v>
      </c>
      <c r="I69" t="s">
        <v>245</v>
      </c>
      <c r="J69" t="s">
        <v>64</v>
      </c>
      <c r="L69" t="s">
        <v>439</v>
      </c>
      <c r="M69" s="5">
        <v>41659.626238425924</v>
      </c>
      <c r="N69" s="5">
        <v>41659.499560185184</v>
      </c>
      <c r="S69" t="s">
        <v>56</v>
      </c>
      <c r="W69" t="s">
        <v>319</v>
      </c>
      <c r="X69" t="s">
        <v>1662</v>
      </c>
      <c r="Z69" t="s">
        <v>49</v>
      </c>
      <c r="AA69" t="s">
        <v>74</v>
      </c>
      <c r="AB69" s="5">
        <v>41659.499560185184</v>
      </c>
      <c r="AD69" t="s">
        <v>58</v>
      </c>
      <c r="AE69" t="s">
        <v>58</v>
      </c>
      <c r="AF69" t="s">
        <v>3257</v>
      </c>
      <c r="AG69" t="s">
        <v>3257</v>
      </c>
      <c r="AH69">
        <v>0</v>
      </c>
      <c r="AI69" t="s">
        <v>46</v>
      </c>
      <c r="AJ69" t="s">
        <v>906</v>
      </c>
      <c r="AK69" s="120">
        <v>41674</v>
      </c>
      <c r="AL69" s="13">
        <f t="shared" si="13"/>
        <v>6</v>
      </c>
      <c r="AM69" s="13">
        <f t="shared" si="12"/>
        <v>4</v>
      </c>
      <c r="AN69" t="s">
        <v>3112</v>
      </c>
    </row>
    <row r="70" spans="1:40">
      <c r="A70" t="s">
        <v>3176</v>
      </c>
      <c r="B70" t="s">
        <v>3177</v>
      </c>
      <c r="C70" t="s">
        <v>35</v>
      </c>
      <c r="D70" t="s">
        <v>36</v>
      </c>
      <c r="E70" t="s">
        <v>4</v>
      </c>
      <c r="I70" t="s">
        <v>245</v>
      </c>
      <c r="J70" t="s">
        <v>38</v>
      </c>
      <c r="L70" t="s">
        <v>246</v>
      </c>
      <c r="M70" s="5">
        <v>41662.619421296295</v>
      </c>
      <c r="N70" s="5">
        <v>41659.925671296296</v>
      </c>
      <c r="S70" t="s">
        <v>109</v>
      </c>
      <c r="U70" t="s">
        <v>461</v>
      </c>
      <c r="W70" t="s">
        <v>246</v>
      </c>
      <c r="X70" t="s">
        <v>1203</v>
      </c>
      <c r="Z70" t="s">
        <v>49</v>
      </c>
      <c r="AA70" t="s">
        <v>74</v>
      </c>
      <c r="AB70" s="5">
        <v>41659.925671296296</v>
      </c>
      <c r="AD70" t="s">
        <v>58</v>
      </c>
      <c r="AE70" t="s">
        <v>58</v>
      </c>
      <c r="AF70" t="s">
        <v>3257</v>
      </c>
      <c r="AG70" t="s">
        <v>3257</v>
      </c>
      <c r="AH70">
        <v>0</v>
      </c>
      <c r="AI70" t="s">
        <v>59</v>
      </c>
      <c r="AJ70" t="s">
        <v>2959</v>
      </c>
      <c r="AK70" s="120">
        <v>41674</v>
      </c>
      <c r="AL70" s="13">
        <f t="shared" si="13"/>
        <v>6</v>
      </c>
      <c r="AM70" s="13">
        <f t="shared" si="12"/>
        <v>4</v>
      </c>
      <c r="AN70" t="s">
        <v>3112</v>
      </c>
    </row>
    <row r="71" spans="1:40">
      <c r="A71" t="s">
        <v>3182</v>
      </c>
      <c r="B71" t="s">
        <v>3183</v>
      </c>
      <c r="C71" t="s">
        <v>35</v>
      </c>
      <c r="D71" t="s">
        <v>36</v>
      </c>
      <c r="E71" t="s">
        <v>4</v>
      </c>
      <c r="I71" t="s">
        <v>245</v>
      </c>
      <c r="J71" t="s">
        <v>38</v>
      </c>
      <c r="L71" t="s">
        <v>246</v>
      </c>
      <c r="M71" s="5">
        <v>41662.609166666669</v>
      </c>
      <c r="N71" s="5">
        <v>41661.116168981483</v>
      </c>
      <c r="S71" t="s">
        <v>74</v>
      </c>
      <c r="W71" t="s">
        <v>246</v>
      </c>
      <c r="X71" t="s">
        <v>1203</v>
      </c>
      <c r="Z71" t="s">
        <v>49</v>
      </c>
      <c r="AA71" t="s">
        <v>74</v>
      </c>
      <c r="AB71" s="5">
        <v>41661.116168981483</v>
      </c>
      <c r="AD71" t="s">
        <v>58</v>
      </c>
      <c r="AE71" t="s">
        <v>58</v>
      </c>
      <c r="AF71" t="s">
        <v>3257</v>
      </c>
      <c r="AG71" t="s">
        <v>3257</v>
      </c>
      <c r="AH71">
        <v>0</v>
      </c>
      <c r="AI71" t="s">
        <v>46</v>
      </c>
      <c r="AJ71" t="s">
        <v>906</v>
      </c>
      <c r="AK71" s="120">
        <v>41674</v>
      </c>
      <c r="AL71" s="13">
        <f t="shared" si="13"/>
        <v>6</v>
      </c>
      <c r="AM71" s="13">
        <f t="shared" si="12"/>
        <v>4</v>
      </c>
      <c r="AN71" t="s">
        <v>3112</v>
      </c>
    </row>
    <row r="72" spans="1:40">
      <c r="A72" t="s">
        <v>3195</v>
      </c>
      <c r="B72" t="s">
        <v>3196</v>
      </c>
      <c r="C72" t="s">
        <v>1188</v>
      </c>
      <c r="D72" t="s">
        <v>50</v>
      </c>
      <c r="E72" t="s">
        <v>4</v>
      </c>
      <c r="I72" t="s">
        <v>245</v>
      </c>
      <c r="J72" t="s">
        <v>38</v>
      </c>
      <c r="L72" t="s">
        <v>494</v>
      </c>
      <c r="M72" s="5">
        <v>41664.495937500003</v>
      </c>
      <c r="N72" s="5">
        <v>41662.607037037036</v>
      </c>
      <c r="O72" s="5">
        <v>41664.661944444444</v>
      </c>
      <c r="P72" t="s">
        <v>249</v>
      </c>
      <c r="Q72" t="s">
        <v>54</v>
      </c>
      <c r="R72" t="s">
        <v>55</v>
      </c>
      <c r="S72" t="s">
        <v>74</v>
      </c>
      <c r="T72" t="s">
        <v>415</v>
      </c>
      <c r="W72" t="s">
        <v>494</v>
      </c>
      <c r="X72" t="s">
        <v>1203</v>
      </c>
      <c r="Y72" t="s">
        <v>3197</v>
      </c>
      <c r="Z72" t="s">
        <v>49</v>
      </c>
      <c r="AA72" t="s">
        <v>74</v>
      </c>
      <c r="AB72" s="5">
        <v>41662.607037037036</v>
      </c>
      <c r="AC72" s="5">
        <v>41676.704212962963</v>
      </c>
      <c r="AD72" t="s">
        <v>58</v>
      </c>
      <c r="AE72" t="s">
        <v>58</v>
      </c>
      <c r="AF72">
        <v>2014</v>
      </c>
      <c r="AG72">
        <v>2</v>
      </c>
      <c r="AH72">
        <v>6</v>
      </c>
      <c r="AI72" t="s">
        <v>46</v>
      </c>
      <c r="AJ72" t="s">
        <v>906</v>
      </c>
      <c r="AK72" s="120">
        <v>41671</v>
      </c>
      <c r="AL72" s="13">
        <f>WEEKNUM(AK72)</f>
        <v>5</v>
      </c>
      <c r="AM72" s="13">
        <f>WEEKNUM(AB72)</f>
        <v>4</v>
      </c>
      <c r="AN72" t="s">
        <v>3112</v>
      </c>
    </row>
    <row r="73" spans="1:40">
      <c r="A73" t="s">
        <v>3184</v>
      </c>
      <c r="B73" t="s">
        <v>3185</v>
      </c>
      <c r="C73" t="s">
        <v>35</v>
      </c>
      <c r="D73" t="s">
        <v>36</v>
      </c>
      <c r="E73" t="s">
        <v>4</v>
      </c>
      <c r="I73" t="s">
        <v>117</v>
      </c>
      <c r="J73" t="s">
        <v>64</v>
      </c>
      <c r="L73" t="s">
        <v>380</v>
      </c>
      <c r="M73" s="5">
        <v>41664.49428240741</v>
      </c>
      <c r="N73" s="5">
        <v>41663.004444444443</v>
      </c>
      <c r="S73" t="s">
        <v>74</v>
      </c>
      <c r="W73" t="s">
        <v>1753</v>
      </c>
      <c r="X73" t="s">
        <v>1203</v>
      </c>
      <c r="Y73" t="s">
        <v>3186</v>
      </c>
      <c r="Z73" t="s">
        <v>63</v>
      </c>
      <c r="AA73" t="s">
        <v>74</v>
      </c>
      <c r="AB73" s="5">
        <v>41663.004444444443</v>
      </c>
      <c r="AD73" t="s">
        <v>58</v>
      </c>
      <c r="AE73" t="s">
        <v>58</v>
      </c>
      <c r="AF73" t="s">
        <v>3257</v>
      </c>
      <c r="AG73" t="s">
        <v>3257</v>
      </c>
      <c r="AH73">
        <v>0</v>
      </c>
      <c r="AI73" t="s">
        <v>46</v>
      </c>
      <c r="AJ73" t="s">
        <v>906</v>
      </c>
      <c r="AK73" s="120">
        <v>41674</v>
      </c>
      <c r="AL73" s="13">
        <f t="shared" si="13"/>
        <v>6</v>
      </c>
      <c r="AM73" s="13">
        <f t="shared" si="12"/>
        <v>4</v>
      </c>
      <c r="AN73" t="s">
        <v>3112</v>
      </c>
    </row>
    <row r="74" spans="1:40">
      <c r="A74" t="s">
        <v>3228</v>
      </c>
      <c r="B74" t="s">
        <v>3229</v>
      </c>
      <c r="C74" t="s">
        <v>35</v>
      </c>
      <c r="D74" t="s">
        <v>36</v>
      </c>
      <c r="E74" t="s">
        <v>4</v>
      </c>
      <c r="I74" t="s">
        <v>130</v>
      </c>
      <c r="J74" t="s">
        <v>64</v>
      </c>
      <c r="K74" t="s">
        <v>3120</v>
      </c>
      <c r="L74" t="s">
        <v>131</v>
      </c>
      <c r="M74" s="5">
        <v>41676.624583333331</v>
      </c>
      <c r="N74" s="5">
        <v>41663.584131944444</v>
      </c>
      <c r="S74" t="s">
        <v>118</v>
      </c>
      <c r="U74" t="s">
        <v>104</v>
      </c>
      <c r="W74" t="s">
        <v>131</v>
      </c>
      <c r="X74" t="s">
        <v>1662</v>
      </c>
      <c r="Z74" t="s">
        <v>63</v>
      </c>
      <c r="AA74" t="s">
        <v>74</v>
      </c>
      <c r="AB74" s="5">
        <v>41663.584131944444</v>
      </c>
      <c r="AD74" t="s">
        <v>58</v>
      </c>
      <c r="AE74" t="s">
        <v>58</v>
      </c>
      <c r="AF74" t="s">
        <v>3257</v>
      </c>
      <c r="AG74" t="s">
        <v>3257</v>
      </c>
      <c r="AH74">
        <v>0</v>
      </c>
      <c r="AI74" t="s">
        <v>46</v>
      </c>
      <c r="AJ74" t="s">
        <v>906</v>
      </c>
      <c r="AK74" s="120">
        <v>41852</v>
      </c>
      <c r="AL74" s="13">
        <f t="shared" si="13"/>
        <v>31</v>
      </c>
      <c r="AM74" s="13">
        <f t="shared" si="12"/>
        <v>4</v>
      </c>
      <c r="AN74" t="s">
        <v>3112</v>
      </c>
    </row>
    <row r="75" spans="1:40">
      <c r="A75" t="s">
        <v>3230</v>
      </c>
      <c r="B75" t="s">
        <v>3231</v>
      </c>
      <c r="C75" t="s">
        <v>35</v>
      </c>
      <c r="D75" t="s">
        <v>36</v>
      </c>
      <c r="E75" t="s">
        <v>4</v>
      </c>
      <c r="I75" t="s">
        <v>245</v>
      </c>
      <c r="J75" t="s">
        <v>47</v>
      </c>
      <c r="L75" t="s">
        <v>439</v>
      </c>
      <c r="M75" s="5">
        <v>41676.647326388891</v>
      </c>
      <c r="N75" s="5">
        <v>41664.107361111113</v>
      </c>
      <c r="P75" t="s">
        <v>133</v>
      </c>
      <c r="S75" t="s">
        <v>74</v>
      </c>
      <c r="T75" t="s">
        <v>375</v>
      </c>
      <c r="W75" t="s">
        <v>1753</v>
      </c>
      <c r="X75" t="s">
        <v>1203</v>
      </c>
      <c r="Z75" t="s">
        <v>49</v>
      </c>
      <c r="AA75" t="s">
        <v>74</v>
      </c>
      <c r="AB75" s="5">
        <v>41664.107361111113</v>
      </c>
      <c r="AD75" t="s">
        <v>58</v>
      </c>
      <c r="AE75" t="s">
        <v>58</v>
      </c>
      <c r="AF75" t="s">
        <v>3257</v>
      </c>
      <c r="AG75" t="s">
        <v>3257</v>
      </c>
      <c r="AH75">
        <v>0</v>
      </c>
      <c r="AI75" t="s">
        <v>59</v>
      </c>
      <c r="AJ75" t="s">
        <v>2959</v>
      </c>
      <c r="AK75" s="120">
        <v>41690</v>
      </c>
      <c r="AL75" s="13">
        <f t="shared" si="13"/>
        <v>8</v>
      </c>
      <c r="AM75" s="13">
        <f t="shared" si="12"/>
        <v>4</v>
      </c>
      <c r="AN75" t="s">
        <v>3112</v>
      </c>
    </row>
    <row r="76" spans="1:40">
      <c r="A76" t="s">
        <v>3232</v>
      </c>
      <c r="B76" t="s">
        <v>3233</v>
      </c>
      <c r="C76" t="s">
        <v>1188</v>
      </c>
      <c r="D76" t="s">
        <v>50</v>
      </c>
      <c r="E76" t="s">
        <v>4</v>
      </c>
      <c r="I76" t="s">
        <v>117</v>
      </c>
      <c r="J76" t="s">
        <v>64</v>
      </c>
      <c r="L76" t="s">
        <v>380</v>
      </c>
      <c r="M76" s="5">
        <v>41676.648136574076</v>
      </c>
      <c r="N76" s="5">
        <v>41664.672974537039</v>
      </c>
      <c r="O76" s="5">
        <v>41677.7424537037</v>
      </c>
      <c r="P76" t="s">
        <v>133</v>
      </c>
      <c r="Q76" t="s">
        <v>54</v>
      </c>
      <c r="R76" t="s">
        <v>55</v>
      </c>
      <c r="S76" t="s">
        <v>74</v>
      </c>
      <c r="T76" t="s">
        <v>375</v>
      </c>
      <c r="U76" t="s">
        <v>1312</v>
      </c>
      <c r="W76" t="s">
        <v>246</v>
      </c>
      <c r="X76" t="s">
        <v>1203</v>
      </c>
      <c r="Z76" t="s">
        <v>63</v>
      </c>
      <c r="AA76" t="s">
        <v>74</v>
      </c>
      <c r="AB76" s="5">
        <v>41664.672974537039</v>
      </c>
      <c r="AC76" s="5">
        <v>41677.7424537037</v>
      </c>
      <c r="AD76" t="s">
        <v>58</v>
      </c>
      <c r="AE76" t="s">
        <v>58</v>
      </c>
      <c r="AF76">
        <v>2014</v>
      </c>
      <c r="AG76">
        <v>2</v>
      </c>
      <c r="AH76">
        <v>6</v>
      </c>
      <c r="AI76" t="s">
        <v>46</v>
      </c>
      <c r="AJ76" t="s">
        <v>906</v>
      </c>
      <c r="AK76" s="120">
        <v>41690</v>
      </c>
      <c r="AL76" s="13">
        <f t="shared" si="13"/>
        <v>8</v>
      </c>
      <c r="AM76" s="13">
        <f t="shared" si="12"/>
        <v>4</v>
      </c>
      <c r="AN76" t="s">
        <v>3112</v>
      </c>
    </row>
    <row r="77" spans="1:40">
      <c r="A77" t="s">
        <v>3234</v>
      </c>
      <c r="B77" t="s">
        <v>3235</v>
      </c>
      <c r="C77" t="s">
        <v>71</v>
      </c>
      <c r="D77" t="s">
        <v>36</v>
      </c>
      <c r="E77" t="s">
        <v>4</v>
      </c>
      <c r="I77" t="s">
        <v>117</v>
      </c>
      <c r="J77" t="s">
        <v>64</v>
      </c>
      <c r="L77" t="s">
        <v>380</v>
      </c>
      <c r="M77" s="5">
        <v>41676.648692129631</v>
      </c>
      <c r="N77" s="5">
        <v>41664.684837962966</v>
      </c>
      <c r="O77" s="5">
        <v>41677.74324074074</v>
      </c>
      <c r="P77" t="s">
        <v>133</v>
      </c>
      <c r="Q77" t="s">
        <v>54</v>
      </c>
      <c r="S77" t="s">
        <v>74</v>
      </c>
      <c r="T77" t="s">
        <v>3277</v>
      </c>
      <c r="W77" t="s">
        <v>246</v>
      </c>
      <c r="X77" t="s">
        <v>1203</v>
      </c>
      <c r="Z77" t="s">
        <v>63</v>
      </c>
      <c r="AA77" t="s">
        <v>74</v>
      </c>
      <c r="AB77" s="5">
        <v>41664.684837962966</v>
      </c>
      <c r="AD77" t="s">
        <v>58</v>
      </c>
      <c r="AE77" t="s">
        <v>58</v>
      </c>
      <c r="AF77" t="s">
        <v>3257</v>
      </c>
      <c r="AG77" t="s">
        <v>3257</v>
      </c>
      <c r="AH77">
        <v>0</v>
      </c>
      <c r="AI77" t="s">
        <v>46</v>
      </c>
      <c r="AJ77" t="s">
        <v>906</v>
      </c>
      <c r="AK77" s="120">
        <v>41690</v>
      </c>
      <c r="AL77" s="13">
        <f t="shared" si="13"/>
        <v>8</v>
      </c>
      <c r="AM77" s="13">
        <f t="shared" si="12"/>
        <v>4</v>
      </c>
      <c r="AN77" t="s">
        <v>3112</v>
      </c>
    </row>
    <row r="78" spans="1:40">
      <c r="A78" t="s">
        <v>3236</v>
      </c>
      <c r="B78" t="s">
        <v>3237</v>
      </c>
      <c r="C78" t="s">
        <v>35</v>
      </c>
      <c r="D78" t="s">
        <v>36</v>
      </c>
      <c r="E78" t="s">
        <v>4</v>
      </c>
      <c r="I78" t="s">
        <v>37</v>
      </c>
      <c r="J78" t="s">
        <v>64</v>
      </c>
      <c r="L78" t="s">
        <v>1753</v>
      </c>
      <c r="M78" s="5">
        <v>41676.649282407408</v>
      </c>
      <c r="N78" s="5">
        <v>41664.787974537037</v>
      </c>
      <c r="S78" t="s">
        <v>74</v>
      </c>
      <c r="W78" t="s">
        <v>246</v>
      </c>
      <c r="X78" t="s">
        <v>1203</v>
      </c>
      <c r="Z78" t="s">
        <v>63</v>
      </c>
      <c r="AA78" t="s">
        <v>74</v>
      </c>
      <c r="AB78" s="5">
        <v>41664.787974537037</v>
      </c>
      <c r="AD78" t="s">
        <v>58</v>
      </c>
      <c r="AE78" t="s">
        <v>58</v>
      </c>
      <c r="AF78" t="s">
        <v>3257</v>
      </c>
      <c r="AG78" t="s">
        <v>3257</v>
      </c>
      <c r="AH78">
        <v>0</v>
      </c>
      <c r="AI78" t="s">
        <v>46</v>
      </c>
      <c r="AJ78" t="s">
        <v>906</v>
      </c>
      <c r="AK78" s="120">
        <v>41690</v>
      </c>
      <c r="AL78" s="13">
        <f t="shared" si="13"/>
        <v>8</v>
      </c>
      <c r="AM78" s="13">
        <f t="shared" si="12"/>
        <v>4</v>
      </c>
      <c r="AN78" t="s">
        <v>3112</v>
      </c>
    </row>
    <row r="79" spans="1:40">
      <c r="A79" t="s">
        <v>3205</v>
      </c>
      <c r="B79" t="s">
        <v>3206</v>
      </c>
      <c r="C79" t="s">
        <v>71</v>
      </c>
      <c r="D79" t="s">
        <v>68</v>
      </c>
      <c r="E79" t="s">
        <v>4</v>
      </c>
      <c r="I79" t="s">
        <v>245</v>
      </c>
      <c r="J79" t="s">
        <v>38</v>
      </c>
      <c r="L79" t="s">
        <v>128</v>
      </c>
      <c r="M79" s="5">
        <v>41674.687476851854</v>
      </c>
      <c r="N79" s="5">
        <v>41669.536736111113</v>
      </c>
      <c r="O79" s="5">
        <v>41674.674166666664</v>
      </c>
      <c r="P79" t="s">
        <v>99</v>
      </c>
      <c r="Q79" t="s">
        <v>54</v>
      </c>
      <c r="S79" t="s">
        <v>109</v>
      </c>
      <c r="T79" t="s">
        <v>320</v>
      </c>
      <c r="W79" t="s">
        <v>248</v>
      </c>
      <c r="X79" t="s">
        <v>1309</v>
      </c>
      <c r="Y79" t="s">
        <v>3207</v>
      </c>
      <c r="Z79" t="s">
        <v>42</v>
      </c>
      <c r="AA79" t="s">
        <v>74</v>
      </c>
      <c r="AB79" s="5">
        <v>41669.536736111113</v>
      </c>
      <c r="AD79" t="s">
        <v>45</v>
      </c>
      <c r="AE79" t="s">
        <v>58</v>
      </c>
      <c r="AF79" t="s">
        <v>3257</v>
      </c>
      <c r="AG79" t="s">
        <v>3257</v>
      </c>
      <c r="AH79">
        <v>0</v>
      </c>
      <c r="AI79" t="s">
        <v>46</v>
      </c>
      <c r="AJ79" t="s">
        <v>906</v>
      </c>
      <c r="AK79" s="120">
        <v>41681</v>
      </c>
      <c r="AL79" s="13">
        <f t="shared" si="13"/>
        <v>7</v>
      </c>
      <c r="AM79" s="13">
        <f t="shared" si="12"/>
        <v>5</v>
      </c>
      <c r="AN79" t="s">
        <v>3111</v>
      </c>
    </row>
    <row r="80" spans="1:40">
      <c r="A80" t="s">
        <v>3208</v>
      </c>
      <c r="B80" t="s">
        <v>3209</v>
      </c>
      <c r="C80" t="s">
        <v>1188</v>
      </c>
      <c r="D80" t="s">
        <v>50</v>
      </c>
      <c r="E80" t="s">
        <v>4</v>
      </c>
      <c r="H80" t="s">
        <v>3210</v>
      </c>
      <c r="I80" t="s">
        <v>245</v>
      </c>
      <c r="J80" t="s">
        <v>38</v>
      </c>
      <c r="L80" t="s">
        <v>1753</v>
      </c>
      <c r="M80" s="5">
        <v>41674.686990740738</v>
      </c>
      <c r="N80" s="5">
        <v>41669.711585648147</v>
      </c>
      <c r="O80" s="5">
        <v>41677.468460648146</v>
      </c>
      <c r="P80" t="s">
        <v>133</v>
      </c>
      <c r="Q80" t="s">
        <v>54</v>
      </c>
      <c r="R80" t="s">
        <v>55</v>
      </c>
      <c r="S80" t="s">
        <v>74</v>
      </c>
      <c r="T80" t="s">
        <v>320</v>
      </c>
      <c r="U80" t="s">
        <v>104</v>
      </c>
      <c r="W80" t="s">
        <v>248</v>
      </c>
      <c r="X80" t="s">
        <v>1309</v>
      </c>
      <c r="Y80" t="s">
        <v>3207</v>
      </c>
      <c r="Z80" t="s">
        <v>219</v>
      </c>
      <c r="AA80" t="s">
        <v>74</v>
      </c>
      <c r="AB80" s="5">
        <v>41669.711585648147</v>
      </c>
      <c r="AC80" s="5">
        <v>41677.468460648146</v>
      </c>
      <c r="AD80" t="s">
        <v>45</v>
      </c>
      <c r="AE80" t="s">
        <v>58</v>
      </c>
      <c r="AF80">
        <v>2014</v>
      </c>
      <c r="AG80">
        <v>2</v>
      </c>
      <c r="AH80">
        <v>6</v>
      </c>
      <c r="AI80" t="s">
        <v>46</v>
      </c>
      <c r="AJ80" t="s">
        <v>906</v>
      </c>
      <c r="AK80" s="120">
        <v>41681</v>
      </c>
      <c r="AL80" s="13">
        <f t="shared" si="13"/>
        <v>7</v>
      </c>
      <c r="AM80" s="13">
        <f t="shared" si="12"/>
        <v>5</v>
      </c>
      <c r="AN80" t="s">
        <v>3111</v>
      </c>
    </row>
    <row r="81" spans="1:40">
      <c r="A81" t="s">
        <v>3248</v>
      </c>
      <c r="B81" t="s">
        <v>3249</v>
      </c>
      <c r="C81" t="s">
        <v>35</v>
      </c>
      <c r="D81" t="s">
        <v>36</v>
      </c>
      <c r="E81" t="s">
        <v>4</v>
      </c>
      <c r="I81" t="s">
        <v>117</v>
      </c>
      <c r="J81" t="s">
        <v>47</v>
      </c>
      <c r="L81" t="s">
        <v>494</v>
      </c>
      <c r="M81" s="5">
        <v>41676.649733796294</v>
      </c>
      <c r="N81" s="5">
        <v>41670.713391203702</v>
      </c>
      <c r="P81" t="s">
        <v>133</v>
      </c>
      <c r="S81" t="s">
        <v>74</v>
      </c>
      <c r="W81" t="s">
        <v>494</v>
      </c>
      <c r="X81" t="s">
        <v>1203</v>
      </c>
      <c r="Z81" t="s">
        <v>63</v>
      </c>
      <c r="AA81" t="s">
        <v>74</v>
      </c>
      <c r="AB81" s="5">
        <v>41670.713391203702</v>
      </c>
      <c r="AD81" t="s">
        <v>58</v>
      </c>
      <c r="AE81" t="s">
        <v>58</v>
      </c>
      <c r="AF81" t="s">
        <v>3257</v>
      </c>
      <c r="AG81" t="s">
        <v>3257</v>
      </c>
      <c r="AH81">
        <v>0</v>
      </c>
      <c r="AI81" t="s">
        <v>46</v>
      </c>
      <c r="AJ81" t="s">
        <v>906</v>
      </c>
      <c r="AK81" s="120">
        <v>41690</v>
      </c>
      <c r="AL81" s="13">
        <f t="shared" si="13"/>
        <v>8</v>
      </c>
      <c r="AM81" s="13">
        <f t="shared" si="12"/>
        <v>5</v>
      </c>
      <c r="AN81" t="s">
        <v>3112</v>
      </c>
    </row>
    <row r="82" spans="1:40">
      <c r="A82" t="s">
        <v>3250</v>
      </c>
      <c r="B82" t="s">
        <v>3251</v>
      </c>
      <c r="C82" t="s">
        <v>35</v>
      </c>
      <c r="D82" t="s">
        <v>36</v>
      </c>
      <c r="E82" t="s">
        <v>4</v>
      </c>
      <c r="G82" t="s">
        <v>3252</v>
      </c>
      <c r="I82" t="s">
        <v>117</v>
      </c>
      <c r="J82" t="s">
        <v>47</v>
      </c>
      <c r="L82" t="s">
        <v>1753</v>
      </c>
      <c r="M82" s="5">
        <v>41676.646527777775</v>
      </c>
      <c r="N82" s="5">
        <v>41674.429930555554</v>
      </c>
      <c r="P82" t="s">
        <v>61</v>
      </c>
      <c r="S82" t="s">
        <v>74</v>
      </c>
      <c r="W82" t="s">
        <v>1753</v>
      </c>
      <c r="X82" t="s">
        <v>1203</v>
      </c>
      <c r="Z82" t="s">
        <v>49</v>
      </c>
      <c r="AA82" t="s">
        <v>74</v>
      </c>
      <c r="AB82" s="5">
        <v>41674.429930555554</v>
      </c>
      <c r="AD82" t="s">
        <v>58</v>
      </c>
      <c r="AE82" t="s">
        <v>58</v>
      </c>
      <c r="AF82" t="s">
        <v>3257</v>
      </c>
      <c r="AG82" t="s">
        <v>3257</v>
      </c>
      <c r="AH82">
        <v>0</v>
      </c>
      <c r="AI82" t="s">
        <v>59</v>
      </c>
      <c r="AJ82" t="s">
        <v>2959</v>
      </c>
      <c r="AK82" s="120">
        <v>41690</v>
      </c>
      <c r="AL82" s="13">
        <f t="shared" si="13"/>
        <v>8</v>
      </c>
      <c r="AM82" s="13">
        <f t="shared" si="12"/>
        <v>6</v>
      </c>
      <c r="AN82" t="s">
        <v>3112</v>
      </c>
    </row>
    <row r="83" spans="1:40">
      <c r="A83" t="s">
        <v>3213</v>
      </c>
      <c r="B83" t="s">
        <v>3214</v>
      </c>
      <c r="C83" t="s">
        <v>35</v>
      </c>
      <c r="D83" t="s">
        <v>36</v>
      </c>
      <c r="E83" t="s">
        <v>4</v>
      </c>
      <c r="H83" t="s">
        <v>3215</v>
      </c>
      <c r="I83" t="s">
        <v>245</v>
      </c>
      <c r="J83" t="s">
        <v>108</v>
      </c>
      <c r="L83" t="s">
        <v>131</v>
      </c>
      <c r="M83" s="5">
        <v>41675.728738425925</v>
      </c>
      <c r="N83" s="5">
        <v>41675.536145833335</v>
      </c>
      <c r="S83" t="s">
        <v>109</v>
      </c>
      <c r="U83" t="s">
        <v>104</v>
      </c>
      <c r="W83" t="s">
        <v>243</v>
      </c>
      <c r="X83" t="s">
        <v>1309</v>
      </c>
      <c r="Z83" t="s">
        <v>219</v>
      </c>
      <c r="AA83" t="s">
        <v>74</v>
      </c>
      <c r="AB83" s="5">
        <v>41675.536145833335</v>
      </c>
      <c r="AD83" t="s">
        <v>58</v>
      </c>
      <c r="AE83" t="s">
        <v>58</v>
      </c>
      <c r="AF83" t="s">
        <v>3257</v>
      </c>
      <c r="AG83" t="s">
        <v>3257</v>
      </c>
      <c r="AH83">
        <v>0</v>
      </c>
      <c r="AI83" t="s">
        <v>46</v>
      </c>
      <c r="AJ83" t="s">
        <v>906</v>
      </c>
      <c r="AK83" s="120">
        <v>41681</v>
      </c>
      <c r="AL83" s="13">
        <f t="shared" si="13"/>
        <v>7</v>
      </c>
      <c r="AM83" s="13">
        <f t="shared" si="12"/>
        <v>6</v>
      </c>
      <c r="AN83" t="s">
        <v>3111</v>
      </c>
    </row>
    <row r="84" spans="1:40">
      <c r="A84" t="s">
        <v>3280</v>
      </c>
      <c r="B84" t="s">
        <v>3281</v>
      </c>
      <c r="C84" t="s">
        <v>35</v>
      </c>
      <c r="D84" t="s">
        <v>36</v>
      </c>
      <c r="E84" t="s">
        <v>4</v>
      </c>
      <c r="I84" t="s">
        <v>245</v>
      </c>
      <c r="J84" t="s">
        <v>38</v>
      </c>
      <c r="L84" t="s">
        <v>380</v>
      </c>
      <c r="M84" s="5">
        <v>41680.602662037039</v>
      </c>
      <c r="N84" s="5">
        <v>41677.508981481478</v>
      </c>
      <c r="O84" s="5"/>
      <c r="P84" s="5"/>
      <c r="Q84" s="5"/>
      <c r="R84" s="5"/>
      <c r="S84" t="s">
        <v>74</v>
      </c>
      <c r="W84" t="s">
        <v>380</v>
      </c>
      <c r="X84" t="s">
        <v>1203</v>
      </c>
      <c r="Z84" t="s">
        <v>49</v>
      </c>
      <c r="AA84" t="s">
        <v>74</v>
      </c>
      <c r="AB84" s="5">
        <v>41677.508981481478</v>
      </c>
      <c r="AC84" s="5"/>
      <c r="AD84" t="s">
        <v>58</v>
      </c>
      <c r="AE84" t="s">
        <v>58</v>
      </c>
      <c r="AF84" t="str">
        <f t="shared" ref="AF84" si="14">IF(AH84=0,"",YEAR(AC84))</f>
        <v/>
      </c>
      <c r="AG84" t="str">
        <f t="shared" ref="AG84" si="15">IF(AH84=0,"",MONTH(AC84))</f>
        <v/>
      </c>
      <c r="AH84">
        <f t="shared" ref="AH84" si="16">WEEKNUM(AC84)</f>
        <v>0</v>
      </c>
      <c r="AI84" t="s">
        <v>46</v>
      </c>
      <c r="AJ84" t="s">
        <v>906</v>
      </c>
      <c r="AK84" s="120">
        <v>41695</v>
      </c>
      <c r="AL84" s="13">
        <f>WEEKNUM(AK84)</f>
        <v>9</v>
      </c>
      <c r="AM84" s="13">
        <f>WEEKNUM(AB84)</f>
        <v>6</v>
      </c>
      <c r="AN84" t="s">
        <v>3112</v>
      </c>
    </row>
  </sheetData>
  <conditionalFormatting sqref="AH59 AH62:AH63 AJ62:AJ63">
    <cfRule type="cellIs" dxfId="1915" priority="191" operator="equal">
      <formula>"SV Qual"</formula>
    </cfRule>
    <cfRule type="cellIs" dxfId="1914" priority="192" operator="equal">
      <formula>"Engineering"</formula>
    </cfRule>
    <cfRule type="cellIs" dxfId="1913" priority="193" operator="equal">
      <formula>"NPE"</formula>
    </cfRule>
    <cfRule type="cellIs" dxfId="1912" priority="194" operator="equal">
      <formula>"MDU"</formula>
    </cfRule>
    <cfRule type="cellIs" dxfId="1911" priority="195" operator="equal">
      <formula>"Software"</formula>
    </cfRule>
  </conditionalFormatting>
  <conditionalFormatting sqref="AJ59">
    <cfRule type="cellIs" dxfId="1910" priority="186" operator="equal">
      <formula>"SV Qual"</formula>
    </cfRule>
    <cfRule type="cellIs" dxfId="1909" priority="187" operator="equal">
      <formula>"Engineering"</formula>
    </cfRule>
    <cfRule type="cellIs" dxfId="1908" priority="188" operator="equal">
      <formula>"NPE"</formula>
    </cfRule>
    <cfRule type="cellIs" dxfId="1907" priority="189" operator="equal">
      <formula>"MDU"</formula>
    </cfRule>
    <cfRule type="cellIs" dxfId="1906" priority="190" operator="equal">
      <formula>"Software"</formula>
    </cfRule>
  </conditionalFormatting>
  <conditionalFormatting sqref="AH60">
    <cfRule type="cellIs" dxfId="1905" priority="181" operator="equal">
      <formula>"SV Qual"</formula>
    </cfRule>
    <cfRule type="cellIs" dxfId="1904" priority="182" operator="equal">
      <formula>"Engineering"</formula>
    </cfRule>
    <cfRule type="cellIs" dxfId="1903" priority="183" operator="equal">
      <formula>"NPE"</formula>
    </cfRule>
    <cfRule type="cellIs" dxfId="1902" priority="184" operator="equal">
      <formula>"MDU"</formula>
    </cfRule>
    <cfRule type="cellIs" dxfId="1901" priority="185" operator="equal">
      <formula>"Software"</formula>
    </cfRule>
  </conditionalFormatting>
  <conditionalFormatting sqref="AJ60">
    <cfRule type="cellIs" dxfId="1900" priority="176" operator="equal">
      <formula>"SV Qual"</formula>
    </cfRule>
    <cfRule type="cellIs" dxfId="1899" priority="177" operator="equal">
      <formula>"Engineering"</formula>
    </cfRule>
    <cfRule type="cellIs" dxfId="1898" priority="178" operator="equal">
      <formula>"NPE"</formula>
    </cfRule>
    <cfRule type="cellIs" dxfId="1897" priority="179" operator="equal">
      <formula>"MDU"</formula>
    </cfRule>
    <cfRule type="cellIs" dxfId="1896" priority="180" operator="equal">
      <formula>"Software"</formula>
    </cfRule>
  </conditionalFormatting>
  <conditionalFormatting sqref="AJ65:AJ66">
    <cfRule type="cellIs" dxfId="1895" priority="151" operator="equal">
      <formula>"SV Qual"</formula>
    </cfRule>
    <cfRule type="cellIs" dxfId="1894" priority="152" operator="equal">
      <formula>"Engineering"</formula>
    </cfRule>
    <cfRule type="cellIs" dxfId="1893" priority="153" operator="equal">
      <formula>"NPE"</formula>
    </cfRule>
    <cfRule type="cellIs" dxfId="1892" priority="154" operator="equal">
      <formula>"MDU"</formula>
    </cfRule>
    <cfRule type="cellIs" dxfId="1891" priority="155" operator="equal">
      <formula>"Software"</formula>
    </cfRule>
  </conditionalFormatting>
  <conditionalFormatting sqref="AJ67">
    <cfRule type="cellIs" dxfId="1890" priority="146" operator="equal">
      <formula>"SV Qual"</formula>
    </cfRule>
    <cfRule type="cellIs" dxfId="1889" priority="147" operator="equal">
      <formula>"Engineering"</formula>
    </cfRule>
    <cfRule type="cellIs" dxfId="1888" priority="148" operator="equal">
      <formula>"NPE"</formula>
    </cfRule>
    <cfRule type="cellIs" dxfId="1887" priority="149" operator="equal">
      <formula>"MDU"</formula>
    </cfRule>
    <cfRule type="cellIs" dxfId="1886" priority="150" operator="equal">
      <formula>"Software"</formula>
    </cfRule>
  </conditionalFormatting>
  <conditionalFormatting sqref="AH65:AH70">
    <cfRule type="cellIs" dxfId="1885" priority="161" operator="equal">
      <formula>"SV Qual"</formula>
    </cfRule>
    <cfRule type="cellIs" dxfId="1884" priority="162" operator="equal">
      <formula>"Engineering"</formula>
    </cfRule>
    <cfRule type="cellIs" dxfId="1883" priority="163" operator="equal">
      <formula>"NPE"</formula>
    </cfRule>
    <cfRule type="cellIs" dxfId="1882" priority="164" operator="equal">
      <formula>"MDU"</formula>
    </cfRule>
    <cfRule type="cellIs" dxfId="1881" priority="165" operator="equal">
      <formula>"Software"</formula>
    </cfRule>
  </conditionalFormatting>
  <conditionalFormatting sqref="AJ68:AJ70">
    <cfRule type="cellIs" dxfId="1880" priority="141" operator="equal">
      <formula>"SV Qual"</formula>
    </cfRule>
    <cfRule type="cellIs" dxfId="1879" priority="142" operator="equal">
      <formula>"Engineering"</formula>
    </cfRule>
    <cfRule type="cellIs" dxfId="1878" priority="143" operator="equal">
      <formula>"NPE"</formula>
    </cfRule>
    <cfRule type="cellIs" dxfId="1877" priority="144" operator="equal">
      <formula>"MDU"</formula>
    </cfRule>
    <cfRule type="cellIs" dxfId="1876" priority="145" operator="equal">
      <formula>"Software"</formula>
    </cfRule>
  </conditionalFormatting>
  <conditionalFormatting sqref="AH9">
    <cfRule type="cellIs" dxfId="1875" priority="106" operator="equal">
      <formula>"SV Qual"</formula>
    </cfRule>
    <cfRule type="cellIs" dxfId="1874" priority="107" operator="equal">
      <formula>"Engineering"</formula>
    </cfRule>
    <cfRule type="cellIs" dxfId="1873" priority="108" operator="equal">
      <formula>"NPE"</formula>
    </cfRule>
    <cfRule type="cellIs" dxfId="1872" priority="109" operator="equal">
      <formula>"MDU"</formula>
    </cfRule>
    <cfRule type="cellIs" dxfId="1871" priority="110" operator="equal">
      <formula>"Software"</formula>
    </cfRule>
  </conditionalFormatting>
  <conditionalFormatting sqref="AJ9">
    <cfRule type="cellIs" dxfId="1870" priority="101" operator="equal">
      <formula>"SV Qual"</formula>
    </cfRule>
    <cfRule type="cellIs" dxfId="1869" priority="102" operator="equal">
      <formula>"Engineering"</formula>
    </cfRule>
    <cfRule type="cellIs" dxfId="1868" priority="103" operator="equal">
      <formula>"NPE"</formula>
    </cfRule>
    <cfRule type="cellIs" dxfId="1867" priority="104" operator="equal">
      <formula>"MDU"</formula>
    </cfRule>
    <cfRule type="cellIs" dxfId="1866" priority="105" operator="equal">
      <formula>"Software"</formula>
    </cfRule>
  </conditionalFormatting>
  <conditionalFormatting sqref="AH12">
    <cfRule type="cellIs" dxfId="1865" priority="96" operator="equal">
      <formula>"SV Qual"</formula>
    </cfRule>
    <cfRule type="cellIs" dxfId="1864" priority="97" operator="equal">
      <formula>"Engineering"</formula>
    </cfRule>
    <cfRule type="cellIs" dxfId="1863" priority="98" operator="equal">
      <formula>"NPE"</formula>
    </cfRule>
    <cfRule type="cellIs" dxfId="1862" priority="99" operator="equal">
      <formula>"MDU"</formula>
    </cfRule>
    <cfRule type="cellIs" dxfId="1861" priority="100" operator="equal">
      <formula>"Software"</formula>
    </cfRule>
  </conditionalFormatting>
  <conditionalFormatting sqref="AJ12">
    <cfRule type="cellIs" dxfId="1860" priority="91" operator="equal">
      <formula>"SV Qual"</formula>
    </cfRule>
    <cfRule type="cellIs" dxfId="1859" priority="92" operator="equal">
      <formula>"Engineering"</formula>
    </cfRule>
    <cfRule type="cellIs" dxfId="1858" priority="93" operator="equal">
      <formula>"NPE"</formula>
    </cfRule>
    <cfRule type="cellIs" dxfId="1857" priority="94" operator="equal">
      <formula>"MDU"</formula>
    </cfRule>
    <cfRule type="cellIs" dxfId="1856" priority="95" operator="equal">
      <formula>"Software"</formula>
    </cfRule>
  </conditionalFormatting>
  <conditionalFormatting sqref="AH32">
    <cfRule type="cellIs" dxfId="1855" priority="86" operator="equal">
      <formula>"SV Qual"</formula>
    </cfRule>
    <cfRule type="cellIs" dxfId="1854" priority="87" operator="equal">
      <formula>"Engineering"</formula>
    </cfRule>
    <cfRule type="cellIs" dxfId="1853" priority="88" operator="equal">
      <formula>"NPE"</formula>
    </cfRule>
    <cfRule type="cellIs" dxfId="1852" priority="89" operator="equal">
      <formula>"MDU"</formula>
    </cfRule>
    <cfRule type="cellIs" dxfId="1851" priority="90" operator="equal">
      <formula>"Software"</formula>
    </cfRule>
  </conditionalFormatting>
  <conditionalFormatting sqref="AJ32">
    <cfRule type="cellIs" dxfId="1850" priority="81" operator="equal">
      <formula>"SV Qual"</formula>
    </cfRule>
    <cfRule type="cellIs" dxfId="1849" priority="82" operator="equal">
      <formula>"Engineering"</formula>
    </cfRule>
    <cfRule type="cellIs" dxfId="1848" priority="83" operator="equal">
      <formula>"NPE"</formula>
    </cfRule>
    <cfRule type="cellIs" dxfId="1847" priority="84" operator="equal">
      <formula>"MDU"</formula>
    </cfRule>
    <cfRule type="cellIs" dxfId="1846" priority="85" operator="equal">
      <formula>"Software"</formula>
    </cfRule>
  </conditionalFormatting>
  <conditionalFormatting sqref="AH48">
    <cfRule type="cellIs" dxfId="1845" priority="76" operator="equal">
      <formula>"SV Qual"</formula>
    </cfRule>
    <cfRule type="cellIs" dxfId="1844" priority="77" operator="equal">
      <formula>"Engineering"</formula>
    </cfRule>
    <cfRule type="cellIs" dxfId="1843" priority="78" operator="equal">
      <formula>"NPE"</formula>
    </cfRule>
    <cfRule type="cellIs" dxfId="1842" priority="79" operator="equal">
      <formula>"MDU"</formula>
    </cfRule>
    <cfRule type="cellIs" dxfId="1841" priority="80" operator="equal">
      <formula>"Software"</formula>
    </cfRule>
  </conditionalFormatting>
  <conditionalFormatting sqref="AJ48">
    <cfRule type="cellIs" dxfId="1840" priority="71" operator="equal">
      <formula>"SV Qual"</formula>
    </cfRule>
    <cfRule type="cellIs" dxfId="1839" priority="72" operator="equal">
      <formula>"Engineering"</formula>
    </cfRule>
    <cfRule type="cellIs" dxfId="1838" priority="73" operator="equal">
      <formula>"NPE"</formula>
    </cfRule>
    <cfRule type="cellIs" dxfId="1837" priority="74" operator="equal">
      <formula>"MDU"</formula>
    </cfRule>
    <cfRule type="cellIs" dxfId="1836" priority="75" operator="equal">
      <formula>"Software"</formula>
    </cfRule>
  </conditionalFormatting>
  <conditionalFormatting sqref="AH61">
    <cfRule type="cellIs" dxfId="1835" priority="66" operator="equal">
      <formula>"SV Qual"</formula>
    </cfRule>
    <cfRule type="cellIs" dxfId="1834" priority="67" operator="equal">
      <formula>"Engineering"</formula>
    </cfRule>
    <cfRule type="cellIs" dxfId="1833" priority="68" operator="equal">
      <formula>"NPE"</formula>
    </cfRule>
    <cfRule type="cellIs" dxfId="1832" priority="69" operator="equal">
      <formula>"MDU"</formula>
    </cfRule>
    <cfRule type="cellIs" dxfId="1831" priority="70" operator="equal">
      <formula>"Software"</formula>
    </cfRule>
  </conditionalFormatting>
  <conditionalFormatting sqref="AJ61">
    <cfRule type="cellIs" dxfId="1830" priority="61" operator="equal">
      <formula>"SV Qual"</formula>
    </cfRule>
    <cfRule type="cellIs" dxfId="1829" priority="62" operator="equal">
      <formula>"Engineering"</formula>
    </cfRule>
    <cfRule type="cellIs" dxfId="1828" priority="63" operator="equal">
      <formula>"NPE"</formula>
    </cfRule>
    <cfRule type="cellIs" dxfId="1827" priority="64" operator="equal">
      <formula>"MDU"</formula>
    </cfRule>
    <cfRule type="cellIs" dxfId="1826" priority="65" operator="equal">
      <formula>"Software"</formula>
    </cfRule>
  </conditionalFormatting>
  <conditionalFormatting sqref="AH64">
    <cfRule type="cellIs" dxfId="1825" priority="56" operator="equal">
      <formula>"SV Qual"</formula>
    </cfRule>
    <cfRule type="cellIs" dxfId="1824" priority="57" operator="equal">
      <formula>"Engineering"</formula>
    </cfRule>
    <cfRule type="cellIs" dxfId="1823" priority="58" operator="equal">
      <formula>"NPE"</formula>
    </cfRule>
    <cfRule type="cellIs" dxfId="1822" priority="59" operator="equal">
      <formula>"MDU"</formula>
    </cfRule>
    <cfRule type="cellIs" dxfId="1821" priority="60" operator="equal">
      <formula>"Software"</formula>
    </cfRule>
  </conditionalFormatting>
  <conditionalFormatting sqref="AJ64">
    <cfRule type="cellIs" dxfId="1820" priority="51" operator="equal">
      <formula>"SV Qual"</formula>
    </cfRule>
    <cfRule type="cellIs" dxfId="1819" priority="52" operator="equal">
      <formula>"Engineering"</formula>
    </cfRule>
    <cfRule type="cellIs" dxfId="1818" priority="53" operator="equal">
      <formula>"NPE"</formula>
    </cfRule>
    <cfRule type="cellIs" dxfId="1817" priority="54" operator="equal">
      <formula>"MDU"</formula>
    </cfRule>
    <cfRule type="cellIs" dxfId="1816" priority="55" operator="equal">
      <formula>"Software"</formula>
    </cfRule>
  </conditionalFormatting>
  <conditionalFormatting sqref="AH79:AH82">
    <cfRule type="cellIs" dxfId="1815" priority="46" operator="equal">
      <formula>"SV Qual"</formula>
    </cfRule>
    <cfRule type="cellIs" dxfId="1814" priority="47" operator="equal">
      <formula>"Engineering"</formula>
    </cfRule>
    <cfRule type="cellIs" dxfId="1813" priority="48" operator="equal">
      <formula>"NPE"</formula>
    </cfRule>
    <cfRule type="cellIs" dxfId="1812" priority="49" operator="equal">
      <formula>"MDU"</formula>
    </cfRule>
    <cfRule type="cellIs" dxfId="1811" priority="50" operator="equal">
      <formula>"Software"</formula>
    </cfRule>
  </conditionalFormatting>
  <conditionalFormatting sqref="AJ79:AJ82">
    <cfRule type="cellIs" dxfId="1810" priority="41" operator="equal">
      <formula>"SV Qual"</formula>
    </cfRule>
    <cfRule type="cellIs" dxfId="1809" priority="42" operator="equal">
      <formula>"Engineering"</formula>
    </cfRule>
    <cfRule type="cellIs" dxfId="1808" priority="43" operator="equal">
      <formula>"NPE"</formula>
    </cfRule>
    <cfRule type="cellIs" dxfId="1807" priority="44" operator="equal">
      <formula>"MDU"</formula>
    </cfRule>
    <cfRule type="cellIs" dxfId="1806" priority="45" operator="equal">
      <formula>"Software"</formula>
    </cfRule>
  </conditionalFormatting>
  <conditionalFormatting sqref="AJ56">
    <cfRule type="cellIs" dxfId="1805" priority="21" operator="equal">
      <formula>"SV Qual"</formula>
    </cfRule>
    <cfRule type="cellIs" dxfId="1804" priority="22" operator="equal">
      <formula>"Engineering"</formula>
    </cfRule>
    <cfRule type="cellIs" dxfId="1803" priority="23" operator="equal">
      <formula>"NPE"</formula>
    </cfRule>
    <cfRule type="cellIs" dxfId="1802" priority="24" operator="equal">
      <formula>"MDU"</formula>
    </cfRule>
    <cfRule type="cellIs" dxfId="1801" priority="25" operator="equal">
      <formula>"Software"</formula>
    </cfRule>
  </conditionalFormatting>
  <conditionalFormatting sqref="AH54:AH56">
    <cfRule type="cellIs" dxfId="1800" priority="36" operator="equal">
      <formula>"SV Qual"</formula>
    </cfRule>
    <cfRule type="cellIs" dxfId="1799" priority="37" operator="equal">
      <formula>"Engineering"</formula>
    </cfRule>
    <cfRule type="cellIs" dxfId="1798" priority="38" operator="equal">
      <formula>"NPE"</formula>
    </cfRule>
    <cfRule type="cellIs" dxfId="1797" priority="39" operator="equal">
      <formula>"MDU"</formula>
    </cfRule>
    <cfRule type="cellIs" dxfId="1796" priority="40" operator="equal">
      <formula>"Software"</formula>
    </cfRule>
  </conditionalFormatting>
  <conditionalFormatting sqref="AJ54">
    <cfRule type="cellIs" dxfId="1795" priority="26" operator="equal">
      <formula>"SV Qual"</formula>
    </cfRule>
    <cfRule type="cellIs" dxfId="1794" priority="27" operator="equal">
      <formula>"Engineering"</formula>
    </cfRule>
    <cfRule type="cellIs" dxfId="1793" priority="28" operator="equal">
      <formula>"NPE"</formula>
    </cfRule>
    <cfRule type="cellIs" dxfId="1792" priority="29" operator="equal">
      <formula>"MDU"</formula>
    </cfRule>
    <cfRule type="cellIs" dxfId="1791" priority="30" operator="equal">
      <formula>"Software"</formula>
    </cfRule>
  </conditionalFormatting>
  <conditionalFormatting sqref="AJ55">
    <cfRule type="cellIs" dxfId="1790" priority="31" operator="equal">
      <formula>"SV Qual"</formula>
    </cfRule>
    <cfRule type="cellIs" dxfId="1789" priority="32" operator="equal">
      <formula>"Engineering"</formula>
    </cfRule>
    <cfRule type="cellIs" dxfId="1788" priority="33" operator="equal">
      <formula>"NPE"</formula>
    </cfRule>
    <cfRule type="cellIs" dxfId="1787" priority="34" operator="equal">
      <formula>"MDU"</formula>
    </cfRule>
    <cfRule type="cellIs" dxfId="1786" priority="35" operator="equal">
      <formula>"Software"</formula>
    </cfRule>
  </conditionalFormatting>
  <conditionalFormatting sqref="AH83">
    <cfRule type="cellIs" dxfId="1785" priority="16" operator="equal">
      <formula>"SV Qual"</formula>
    </cfRule>
    <cfRule type="cellIs" dxfId="1784" priority="17" operator="equal">
      <formula>"Engineering"</formula>
    </cfRule>
    <cfRule type="cellIs" dxfId="1783" priority="18" operator="equal">
      <formula>"NPE"</formula>
    </cfRule>
    <cfRule type="cellIs" dxfId="1782" priority="19" operator="equal">
      <formula>"MDU"</formula>
    </cfRule>
    <cfRule type="cellIs" dxfId="1781" priority="20" operator="equal">
      <formula>"Software"</formula>
    </cfRule>
  </conditionalFormatting>
  <conditionalFormatting sqref="AJ83">
    <cfRule type="cellIs" dxfId="1780" priority="11" operator="equal">
      <formula>"SV Qual"</formula>
    </cfRule>
    <cfRule type="cellIs" dxfId="1779" priority="12" operator="equal">
      <formula>"Engineering"</formula>
    </cfRule>
    <cfRule type="cellIs" dxfId="1778" priority="13" operator="equal">
      <formula>"NPE"</formula>
    </cfRule>
    <cfRule type="cellIs" dxfId="1777" priority="14" operator="equal">
      <formula>"MDU"</formula>
    </cfRule>
    <cfRule type="cellIs" dxfId="1776" priority="15" operator="equal">
      <formula>"Software"</formula>
    </cfRule>
  </conditionalFormatting>
  <conditionalFormatting sqref="AF84:AH84">
    <cfRule type="cellIs" dxfId="1775" priority="6" operator="equal">
      <formula>"SV Qual"</formula>
    </cfRule>
    <cfRule type="cellIs" dxfId="1774" priority="7" operator="equal">
      <formula>"Engineering"</formula>
    </cfRule>
    <cfRule type="cellIs" dxfId="1773" priority="8" operator="equal">
      <formula>"NPE"</formula>
    </cfRule>
    <cfRule type="cellIs" dxfId="1772" priority="9" operator="equal">
      <formula>"MDU"</formula>
    </cfRule>
    <cfRule type="cellIs" dxfId="1771" priority="10" operator="equal">
      <formula>"Software"</formula>
    </cfRule>
  </conditionalFormatting>
  <conditionalFormatting sqref="AJ84">
    <cfRule type="cellIs" dxfId="1770" priority="1" operator="equal">
      <formula>"SV Qual"</formula>
    </cfRule>
    <cfRule type="cellIs" dxfId="1769" priority="2" operator="equal">
      <formula>"Engineering"</formula>
    </cfRule>
    <cfRule type="cellIs" dxfId="1768" priority="3" operator="equal">
      <formula>"NPE"</formula>
    </cfRule>
    <cfRule type="cellIs" dxfId="1767" priority="4" operator="equal">
      <formula>"MDU"</formula>
    </cfRule>
    <cfRule type="cellIs" dxfId="1766" priority="5" operator="equal">
      <formula>"Software"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I11" sqref="I11"/>
    </sheetView>
  </sheetViews>
  <sheetFormatPr defaultRowHeight="15"/>
  <cols>
    <col min="1" max="1" width="19.5703125" bestFit="1" customWidth="1"/>
    <col min="2" max="2" width="17.7109375" customWidth="1"/>
    <col min="3" max="3" width="7" customWidth="1"/>
    <col min="4" max="4" width="8.140625" customWidth="1"/>
    <col min="5" max="5" width="9.140625" customWidth="1"/>
    <col min="6" max="6" width="8.42578125" customWidth="1"/>
    <col min="7" max="8" width="11.28515625" customWidth="1"/>
    <col min="9" max="9" width="11.28515625" bestFit="1" customWidth="1"/>
  </cols>
  <sheetData>
    <row r="1" spans="1:7">
      <c r="A1" s="11" t="s">
        <v>26</v>
      </c>
      <c r="B1" t="s">
        <v>74</v>
      </c>
    </row>
    <row r="2" spans="1:7">
      <c r="A2" s="11" t="s">
        <v>25</v>
      </c>
      <c r="B2" t="s">
        <v>866</v>
      </c>
    </row>
    <row r="3" spans="1:7">
      <c r="A3" s="11" t="s">
        <v>3255</v>
      </c>
      <c r="B3" t="s">
        <v>1107</v>
      </c>
    </row>
    <row r="4" spans="1:7">
      <c r="A4" s="11" t="s">
        <v>3256</v>
      </c>
      <c r="B4" t="s">
        <v>866</v>
      </c>
    </row>
    <row r="5" spans="1:7">
      <c r="A5" s="11" t="s">
        <v>1251</v>
      </c>
      <c r="B5" t="s">
        <v>866</v>
      </c>
    </row>
    <row r="7" spans="1:7">
      <c r="B7" s="11" t="s">
        <v>867</v>
      </c>
    </row>
    <row r="8" spans="1:7">
      <c r="B8" t="s">
        <v>35</v>
      </c>
      <c r="C8" t="s">
        <v>1188</v>
      </c>
      <c r="D8" t="s">
        <v>67</v>
      </c>
      <c r="E8" t="s">
        <v>91</v>
      </c>
      <c r="F8" t="s">
        <v>71</v>
      </c>
      <c r="G8" t="s">
        <v>868</v>
      </c>
    </row>
    <row r="9" spans="1:7">
      <c r="A9" t="s">
        <v>874</v>
      </c>
      <c r="B9" s="13">
        <v>25</v>
      </c>
      <c r="C9" s="13">
        <v>34</v>
      </c>
      <c r="D9" s="13">
        <v>6</v>
      </c>
      <c r="E9" s="13">
        <v>4</v>
      </c>
      <c r="F9" s="13">
        <v>14</v>
      </c>
      <c r="G9" s="13">
        <v>83</v>
      </c>
    </row>
  </sheetData>
  <pageMargins left="0.7" right="0.7" top="0.75" bottom="0.75" header="0.3" footer="0.3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"/>
  <sheetViews>
    <sheetView workbookViewId="0">
      <selection activeCell="F5" sqref="F5"/>
    </sheetView>
  </sheetViews>
  <sheetFormatPr defaultRowHeight="15"/>
  <cols>
    <col min="1" max="1" width="15.5703125" customWidth="1"/>
    <col min="2" max="2" width="17.7109375" bestFit="1" customWidth="1"/>
    <col min="3" max="3" width="8.140625" customWidth="1"/>
    <col min="4" max="4" width="9.140625" customWidth="1"/>
    <col min="5" max="5" width="8.42578125" customWidth="1"/>
    <col min="6" max="6" width="10.5703125" bestFit="1" customWidth="1"/>
    <col min="7" max="7" width="7" bestFit="1" customWidth="1"/>
    <col min="8" max="8" width="11.28515625" customWidth="1"/>
    <col min="9" max="9" width="4.28515625" customWidth="1"/>
    <col min="10" max="10" width="14.140625" bestFit="1" customWidth="1"/>
    <col min="11" max="11" width="10.28515625" bestFit="1" customWidth="1"/>
    <col min="12" max="12" width="4.28515625" customWidth="1"/>
    <col min="13" max="13" width="13.42578125" bestFit="1" customWidth="1"/>
    <col min="14" max="14" width="12.42578125" bestFit="1" customWidth="1"/>
    <col min="15" max="15" width="4.28515625" customWidth="1"/>
    <col min="16" max="16" width="15.5703125" bestFit="1" customWidth="1"/>
    <col min="17" max="17" width="8.85546875" customWidth="1"/>
    <col min="18" max="18" width="4.28515625" customWidth="1"/>
    <col min="19" max="19" width="11.85546875" bestFit="1" customWidth="1"/>
    <col min="20" max="20" width="11.28515625" bestFit="1" customWidth="1"/>
  </cols>
  <sheetData>
    <row r="1" spans="1:8">
      <c r="A1" s="11" t="s">
        <v>26</v>
      </c>
      <c r="B1" t="s">
        <v>1107</v>
      </c>
      <c r="D1" s="182" t="s">
        <v>2962</v>
      </c>
      <c r="E1" s="182"/>
      <c r="F1" s="182"/>
      <c r="G1" s="182"/>
      <c r="H1" s="182"/>
    </row>
    <row r="3" spans="1:8">
      <c r="B3" s="11" t="s">
        <v>867</v>
      </c>
    </row>
    <row r="4" spans="1:8">
      <c r="B4" t="s">
        <v>35</v>
      </c>
      <c r="C4" t="s">
        <v>67</v>
      </c>
      <c r="D4" t="s">
        <v>91</v>
      </c>
      <c r="E4" t="s">
        <v>71</v>
      </c>
      <c r="F4" t="s">
        <v>1797</v>
      </c>
      <c r="G4" t="s">
        <v>1188</v>
      </c>
      <c r="H4" t="s">
        <v>868</v>
      </c>
    </row>
    <row r="5" spans="1:8">
      <c r="A5" t="s">
        <v>874</v>
      </c>
      <c r="B5" s="13">
        <v>30</v>
      </c>
      <c r="C5" s="13">
        <v>14</v>
      </c>
      <c r="D5" s="13">
        <v>18</v>
      </c>
      <c r="E5" s="13">
        <v>62</v>
      </c>
      <c r="F5" s="13">
        <v>55</v>
      </c>
      <c r="G5" s="13">
        <v>599</v>
      </c>
      <c r="H5" s="13">
        <v>778</v>
      </c>
    </row>
  </sheetData>
  <mergeCells count="1">
    <mergeCell ref="D1:H1"/>
  </mergeCell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E14" sqref="E14"/>
    </sheetView>
  </sheetViews>
  <sheetFormatPr defaultRowHeight="15"/>
  <cols>
    <col min="1" max="1" width="20.140625" customWidth="1"/>
    <col min="2" max="2" width="17.7109375" bestFit="1" customWidth="1"/>
    <col min="3" max="3" width="8.140625" bestFit="1" customWidth="1"/>
    <col min="4" max="4" width="9.140625" bestFit="1" customWidth="1"/>
    <col min="5" max="5" width="8.42578125" bestFit="1" customWidth="1"/>
    <col min="6" max="9" width="11.28515625" bestFit="1" customWidth="1"/>
    <col min="15" max="15" width="11.7109375" customWidth="1"/>
  </cols>
  <sheetData>
    <row r="1" spans="1:6">
      <c r="A1" s="11" t="s">
        <v>25</v>
      </c>
      <c r="B1" t="s">
        <v>866</v>
      </c>
    </row>
    <row r="2" spans="1:6">
      <c r="A2" s="11" t="s">
        <v>23</v>
      </c>
      <c r="B2" t="s">
        <v>1107</v>
      </c>
    </row>
    <row r="4" spans="1:6">
      <c r="A4" s="11" t="s">
        <v>874</v>
      </c>
      <c r="B4" s="11" t="s">
        <v>867</v>
      </c>
    </row>
    <row r="5" spans="1:6">
      <c r="A5" s="11" t="s">
        <v>873</v>
      </c>
      <c r="B5" t="s">
        <v>35</v>
      </c>
      <c r="C5" t="s">
        <v>67</v>
      </c>
      <c r="D5" t="s">
        <v>91</v>
      </c>
      <c r="E5" t="s">
        <v>71</v>
      </c>
      <c r="F5" t="s">
        <v>868</v>
      </c>
    </row>
    <row r="6" spans="1:6">
      <c r="A6" s="12" t="s">
        <v>901</v>
      </c>
      <c r="B6" s="13">
        <v>1</v>
      </c>
      <c r="C6" s="13"/>
      <c r="D6" s="13"/>
      <c r="E6" s="13">
        <v>1</v>
      </c>
      <c r="F6" s="13">
        <v>2</v>
      </c>
    </row>
    <row r="7" spans="1:6">
      <c r="A7" s="12" t="s">
        <v>888</v>
      </c>
      <c r="B7" s="13">
        <v>8</v>
      </c>
      <c r="C7" s="13">
        <v>5</v>
      </c>
      <c r="D7" s="13">
        <v>2</v>
      </c>
      <c r="E7" s="13">
        <v>3</v>
      </c>
      <c r="F7" s="13">
        <v>18</v>
      </c>
    </row>
    <row r="8" spans="1:6">
      <c r="A8" s="12" t="s">
        <v>903</v>
      </c>
      <c r="B8" s="13">
        <v>5</v>
      </c>
      <c r="C8" s="13">
        <v>2</v>
      </c>
      <c r="D8" s="13"/>
      <c r="E8" s="13"/>
      <c r="F8" s="13">
        <v>7</v>
      </c>
    </row>
    <row r="9" spans="1:6">
      <c r="A9" s="12" t="s">
        <v>904</v>
      </c>
      <c r="B9" s="13">
        <v>6</v>
      </c>
      <c r="C9" s="13"/>
      <c r="D9" s="13">
        <v>1</v>
      </c>
      <c r="E9" s="13"/>
      <c r="F9" s="13">
        <v>7</v>
      </c>
    </row>
    <row r="10" spans="1:6">
      <c r="A10" s="12" t="s">
        <v>905</v>
      </c>
      <c r="B10" s="13">
        <v>4</v>
      </c>
      <c r="C10" s="13"/>
      <c r="D10" s="13">
        <v>2</v>
      </c>
      <c r="E10" s="13">
        <v>4</v>
      </c>
      <c r="F10" s="13">
        <v>10</v>
      </c>
    </row>
    <row r="11" spans="1:6">
      <c r="A11" s="12" t="s">
        <v>890</v>
      </c>
      <c r="B11" s="13"/>
      <c r="C11" s="13">
        <v>8</v>
      </c>
      <c r="D11" s="13">
        <v>2</v>
      </c>
      <c r="E11" s="13">
        <v>2</v>
      </c>
      <c r="F11" s="13">
        <v>12</v>
      </c>
    </row>
    <row r="12" spans="1:6">
      <c r="A12" s="12" t="s">
        <v>902</v>
      </c>
      <c r="B12" s="13">
        <v>4</v>
      </c>
      <c r="C12" s="13">
        <v>1</v>
      </c>
      <c r="D12" s="13"/>
      <c r="E12" s="13"/>
      <c r="F12" s="13">
        <v>5</v>
      </c>
    </row>
    <row r="13" spans="1:6">
      <c r="A13" s="12" t="s">
        <v>906</v>
      </c>
      <c r="B13" s="13">
        <v>20</v>
      </c>
      <c r="C13" s="13">
        <v>3</v>
      </c>
      <c r="D13" s="13">
        <v>3</v>
      </c>
      <c r="E13" s="13">
        <v>10</v>
      </c>
      <c r="F13" s="13">
        <v>36</v>
      </c>
    </row>
    <row r="14" spans="1:6">
      <c r="A14" s="12" t="s">
        <v>1217</v>
      </c>
      <c r="B14" s="13">
        <v>3</v>
      </c>
      <c r="C14" s="13">
        <v>1</v>
      </c>
      <c r="D14" s="13">
        <v>12</v>
      </c>
      <c r="E14" s="13">
        <v>5</v>
      </c>
      <c r="F14" s="13">
        <v>21</v>
      </c>
    </row>
    <row r="15" spans="1:6">
      <c r="A15" s="12" t="s">
        <v>56</v>
      </c>
      <c r="B15" s="13">
        <v>2</v>
      </c>
      <c r="C15" s="13">
        <v>7</v>
      </c>
      <c r="D15" s="13">
        <v>2</v>
      </c>
      <c r="E15" s="13">
        <v>42</v>
      </c>
      <c r="F15" s="13">
        <v>53</v>
      </c>
    </row>
    <row r="16" spans="1:6">
      <c r="A16" s="12" t="s">
        <v>1535</v>
      </c>
      <c r="B16" s="13">
        <v>3</v>
      </c>
      <c r="C16" s="13">
        <v>1</v>
      </c>
      <c r="D16" s="13"/>
      <c r="E16" s="13"/>
      <c r="F16" s="13">
        <v>4</v>
      </c>
    </row>
    <row r="17" spans="1:6">
      <c r="A17" s="12" t="s">
        <v>868</v>
      </c>
      <c r="B17" s="13">
        <v>56</v>
      </c>
      <c r="C17" s="13">
        <v>28</v>
      </c>
      <c r="D17" s="13">
        <v>24</v>
      </c>
      <c r="E17" s="13">
        <v>67</v>
      </c>
      <c r="F17" s="13">
        <v>175</v>
      </c>
    </row>
  </sheetData>
  <pageMargins left="0.7" right="0.7" top="0.75" bottom="0.75" header="0.3" footer="0.3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AR780"/>
  <sheetViews>
    <sheetView topLeftCell="Y750" zoomScaleNormal="100" workbookViewId="0">
      <selection activeCell="AF778" sqref="AF778"/>
    </sheetView>
  </sheetViews>
  <sheetFormatPr defaultRowHeight="15"/>
  <cols>
    <col min="1" max="1" width="3.28515625" customWidth="1"/>
    <col min="2" max="2" width="13.5703125" bestFit="1" customWidth="1"/>
    <col min="3" max="3" width="81.140625" bestFit="1" customWidth="1"/>
    <col min="4" max="4" width="10.5703125" bestFit="1" customWidth="1"/>
    <col min="5" max="5" width="24.5703125" customWidth="1"/>
    <col min="6" max="6" width="17" customWidth="1"/>
    <col min="7" max="7" width="49.5703125" customWidth="1"/>
    <col min="8" max="8" width="36.42578125" customWidth="1"/>
    <col min="9" max="9" width="44.7109375" customWidth="1"/>
    <col min="10" max="10" width="32" customWidth="1"/>
    <col min="11" max="11" width="21.85546875" customWidth="1"/>
    <col min="12" max="12" width="49" customWidth="1"/>
    <col min="13" max="13" width="23.140625" customWidth="1"/>
    <col min="14" max="14" width="16.42578125" customWidth="1"/>
    <col min="15" max="15" width="15.85546875" customWidth="1"/>
    <col min="16" max="16" width="16.5703125" customWidth="1"/>
    <col min="17" max="17" width="33" customWidth="1"/>
    <col min="18" max="18" width="21.140625" customWidth="1"/>
    <col min="19" max="19" width="17.5703125" customWidth="1"/>
    <col min="20" max="20" width="15.85546875" customWidth="1"/>
    <col min="21" max="21" width="28" customWidth="1"/>
    <col min="22" max="22" width="24" customWidth="1"/>
    <col min="23" max="23" width="34.28515625" customWidth="1"/>
    <col min="24" max="24" width="20.85546875" customWidth="1"/>
    <col min="25" max="25" width="35.7109375" bestFit="1" customWidth="1"/>
    <col min="26" max="26" width="32.5703125" customWidth="1"/>
    <col min="27" max="27" width="15" customWidth="1"/>
    <col min="28" max="28" width="18.28515625" customWidth="1"/>
    <col min="29" max="29" width="15.85546875" customWidth="1"/>
    <col min="30" max="30" width="15.85546875" style="5" customWidth="1"/>
    <col min="31" max="31" width="11.5703125" customWidth="1"/>
    <col min="32" max="32" width="13.140625" bestFit="1" customWidth="1"/>
    <col min="33" max="33" width="7.7109375" customWidth="1"/>
    <col min="34" max="34" width="6.42578125" customWidth="1"/>
    <col min="35" max="35" width="7" customWidth="1"/>
    <col min="36" max="36" width="6.85546875" customWidth="1"/>
    <col min="37" max="37" width="20" customWidth="1"/>
    <col min="38" max="38" width="11.28515625" customWidth="1"/>
    <col min="39" max="39" width="15.140625" customWidth="1"/>
    <col min="40" max="40" width="15.5703125" customWidth="1"/>
    <col min="41" max="42" width="13.5703125" bestFit="1" customWidth="1"/>
    <col min="43" max="43" width="6.85546875" customWidth="1"/>
    <col min="44" max="44" width="20" customWidth="1"/>
  </cols>
  <sheetData>
    <row r="1" spans="2:44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1240</v>
      </c>
      <c r="AE1" s="2" t="s">
        <v>28</v>
      </c>
      <c r="AF1" s="2" t="s">
        <v>29</v>
      </c>
      <c r="AG1" s="1" t="s">
        <v>3255</v>
      </c>
      <c r="AH1" s="1" t="s">
        <v>3256</v>
      </c>
      <c r="AI1" s="1" t="s">
        <v>1251</v>
      </c>
      <c r="AJ1" s="76" t="s">
        <v>30</v>
      </c>
      <c r="AK1" s="76" t="s">
        <v>887</v>
      </c>
      <c r="AL1" s="3" t="s">
        <v>31</v>
      </c>
      <c r="AM1" s="3" t="s">
        <v>32</v>
      </c>
      <c r="AN1" s="3" t="s">
        <v>889</v>
      </c>
      <c r="AO1" s="2" t="s">
        <v>0</v>
      </c>
      <c r="AP1" s="29" t="s">
        <v>0</v>
      </c>
      <c r="AQ1" s="76" t="s">
        <v>30</v>
      </c>
      <c r="AR1" s="76" t="s">
        <v>887</v>
      </c>
    </row>
    <row r="2" spans="2:44">
      <c r="B2" t="s">
        <v>1789</v>
      </c>
      <c r="C2" t="s">
        <v>1790</v>
      </c>
      <c r="D2" t="s">
        <v>1188</v>
      </c>
      <c r="E2" t="s">
        <v>68</v>
      </c>
      <c r="F2" t="s">
        <v>69</v>
      </c>
      <c r="G2" t="s">
        <v>1791</v>
      </c>
      <c r="H2" t="s">
        <v>1792</v>
      </c>
      <c r="I2" t="s">
        <v>1793</v>
      </c>
      <c r="J2" t="s">
        <v>37</v>
      </c>
      <c r="K2" t="s">
        <v>108</v>
      </c>
      <c r="M2" t="s">
        <v>98</v>
      </c>
      <c r="N2" s="5">
        <v>40603.469247685185</v>
      </c>
      <c r="P2" s="5">
        <v>41017.57712962963</v>
      </c>
      <c r="Q2" s="5" t="s">
        <v>53</v>
      </c>
      <c r="R2" t="s">
        <v>54</v>
      </c>
      <c r="S2" s="5" t="s">
        <v>55</v>
      </c>
      <c r="T2" t="s">
        <v>56</v>
      </c>
      <c r="U2" t="s">
        <v>1794</v>
      </c>
      <c r="X2" t="s">
        <v>237</v>
      </c>
      <c r="Y2" s="7">
        <v>40228</v>
      </c>
      <c r="AA2" t="s">
        <v>49</v>
      </c>
      <c r="AB2" t="s">
        <v>56</v>
      </c>
      <c r="AC2" s="5">
        <v>40184.472997685189</v>
      </c>
      <c r="AD2" s="5">
        <v>41017.578229166669</v>
      </c>
      <c r="AE2" t="s">
        <v>58</v>
      </c>
      <c r="AF2" t="s">
        <v>58</v>
      </c>
      <c r="AG2">
        <f>IF(AI2=0,"",YEAR(AD2))</f>
        <v>2012</v>
      </c>
      <c r="AH2">
        <f>IF(AI2=0,"",MONTH(AD2))</f>
        <v>4</v>
      </c>
      <c r="AI2">
        <f>WEEKNUM(AD2)</f>
        <v>16</v>
      </c>
      <c r="AJ2" t="s">
        <v>59</v>
      </c>
      <c r="AK2" t="s">
        <v>1217</v>
      </c>
      <c r="AL2" s="6" t="str">
        <f>IF(ISERROR(MATCH(AO2,AP2,0)),"ERROR","x")</f>
        <v>x</v>
      </c>
      <c r="AM2" s="6" t="str">
        <f>IF(ISERROR(MATCH(AJ2,AQ2,0)),"ERROR","x")</f>
        <v>x</v>
      </c>
      <c r="AN2" s="6" t="str">
        <f>IF(ISERROR(MATCH(AK2,AR2,0)),"ERROR","x")</f>
        <v>x</v>
      </c>
      <c r="AO2" t="s">
        <v>1789</v>
      </c>
      <c r="AP2" t="s">
        <v>1789</v>
      </c>
      <c r="AQ2" t="s">
        <v>59</v>
      </c>
      <c r="AR2" t="s">
        <v>1217</v>
      </c>
    </row>
    <row r="3" spans="2:44">
      <c r="B3" s="62" t="s">
        <v>1795</v>
      </c>
      <c r="C3" s="62" t="s">
        <v>1796</v>
      </c>
      <c r="D3" s="62" t="s">
        <v>1797</v>
      </c>
      <c r="E3" s="62" t="s">
        <v>324</v>
      </c>
      <c r="F3" s="62" t="s">
        <v>4</v>
      </c>
      <c r="G3" s="62" t="s">
        <v>1798</v>
      </c>
      <c r="H3" s="62"/>
      <c r="I3" s="62" t="s">
        <v>1799</v>
      </c>
      <c r="J3" s="62" t="s">
        <v>37</v>
      </c>
      <c r="K3" s="62" t="s">
        <v>64</v>
      </c>
      <c r="L3" s="62"/>
      <c r="M3" s="62" t="s">
        <v>57</v>
      </c>
      <c r="N3" s="77">
        <v>40603.492511574077</v>
      </c>
      <c r="O3" s="77">
        <v>40273.422534722224</v>
      </c>
      <c r="P3" s="62"/>
      <c r="Q3" s="62" t="s">
        <v>99</v>
      </c>
      <c r="R3" s="62"/>
      <c r="S3" s="62"/>
      <c r="T3" s="62" t="s">
        <v>56</v>
      </c>
      <c r="U3" s="62" t="s">
        <v>1800</v>
      </c>
      <c r="V3" s="62"/>
      <c r="W3" s="62" t="s">
        <v>88</v>
      </c>
      <c r="X3" s="62" t="s">
        <v>57</v>
      </c>
      <c r="Y3" s="62" t="s">
        <v>1161</v>
      </c>
      <c r="Z3" s="62"/>
      <c r="AA3" s="62" t="s">
        <v>192</v>
      </c>
      <c r="AB3" s="62" t="s">
        <v>56</v>
      </c>
      <c r="AC3" s="77">
        <v>40273.422534722224</v>
      </c>
      <c r="AE3" s="62" t="s">
        <v>58</v>
      </c>
      <c r="AF3" s="62" t="s">
        <v>58</v>
      </c>
      <c r="AG3" t="str">
        <f>IF(AI3=0,"",YEAR(AD3))</f>
        <v/>
      </c>
      <c r="AH3" t="str">
        <f>IF(AI3=0,"",MONTH(AD3))</f>
        <v/>
      </c>
      <c r="AI3">
        <f>WEEKNUM(AD3)</f>
        <v>0</v>
      </c>
      <c r="AJ3" s="62" t="s">
        <v>46</v>
      </c>
      <c r="AK3" t="s">
        <v>56</v>
      </c>
      <c r="AL3" s="6" t="str">
        <f t="shared" ref="AL3:AL66" si="0">IF(ISERROR(MATCH(AO3,AP3,0)),"ERROR","x")</f>
        <v>x</v>
      </c>
      <c r="AM3" s="6" t="str">
        <f t="shared" ref="AM3:AM66" si="1">IF(ISERROR(MATCH(AJ3,AQ3,0)),"ERROR","x")</f>
        <v>x</v>
      </c>
      <c r="AN3" s="6" t="str">
        <f t="shared" ref="AN3:AN66" si="2">IF(ISERROR(MATCH(AK3,AR3,0)),"ERROR","x")</f>
        <v>x</v>
      </c>
      <c r="AO3" s="62" t="s">
        <v>1795</v>
      </c>
      <c r="AP3" t="s">
        <v>1795</v>
      </c>
      <c r="AQ3" s="62" t="s">
        <v>46</v>
      </c>
      <c r="AR3" t="s">
        <v>56</v>
      </c>
    </row>
    <row r="4" spans="2:44">
      <c r="B4" t="s">
        <v>1801</v>
      </c>
      <c r="C4" t="s">
        <v>1802</v>
      </c>
      <c r="D4" t="s">
        <v>1188</v>
      </c>
      <c r="E4" t="s">
        <v>68</v>
      </c>
      <c r="F4" t="s">
        <v>4</v>
      </c>
      <c r="G4" t="s">
        <v>107</v>
      </c>
      <c r="I4" t="s">
        <v>107</v>
      </c>
      <c r="J4" t="s">
        <v>37</v>
      </c>
      <c r="K4" t="s">
        <v>47</v>
      </c>
      <c r="M4" t="s">
        <v>57</v>
      </c>
      <c r="N4" s="5">
        <v>40603.496608796297</v>
      </c>
      <c r="O4" s="5">
        <v>40288.411030092589</v>
      </c>
      <c r="P4" s="5">
        <v>41019.32435185185</v>
      </c>
      <c r="Q4" s="5" t="s">
        <v>61</v>
      </c>
      <c r="R4" s="5" t="s">
        <v>54</v>
      </c>
      <c r="S4" s="5" t="s">
        <v>55</v>
      </c>
      <c r="T4" t="s">
        <v>56</v>
      </c>
      <c r="U4" t="s">
        <v>227</v>
      </c>
      <c r="X4" t="s">
        <v>57</v>
      </c>
      <c r="Y4" s="7">
        <v>40336</v>
      </c>
      <c r="AA4" t="s">
        <v>49</v>
      </c>
      <c r="AB4" t="s">
        <v>56</v>
      </c>
      <c r="AC4" s="5">
        <v>40288.411030092589</v>
      </c>
      <c r="AD4" s="5">
        <v>41088.460636574076</v>
      </c>
      <c r="AE4" t="s">
        <v>58</v>
      </c>
      <c r="AF4" t="s">
        <v>58</v>
      </c>
      <c r="AG4">
        <f>IF(AI4=0,"",YEAR(AD4))</f>
        <v>2012</v>
      </c>
      <c r="AH4">
        <f>IF(AI4=0,"",MONTH(AD4))</f>
        <v>6</v>
      </c>
      <c r="AI4">
        <f>WEEKNUM(AD4)</f>
        <v>26</v>
      </c>
      <c r="AJ4" t="s">
        <v>59</v>
      </c>
      <c r="AK4" t="s">
        <v>1217</v>
      </c>
      <c r="AL4" s="6" t="str">
        <f t="shared" si="0"/>
        <v>x</v>
      </c>
      <c r="AM4" s="6" t="str">
        <f t="shared" si="1"/>
        <v>x</v>
      </c>
      <c r="AN4" s="6" t="str">
        <f t="shared" si="2"/>
        <v>x</v>
      </c>
      <c r="AO4" t="s">
        <v>1801</v>
      </c>
      <c r="AP4" t="s">
        <v>1801</v>
      </c>
      <c r="AQ4" t="s">
        <v>59</v>
      </c>
      <c r="AR4" t="s">
        <v>1217</v>
      </c>
    </row>
    <row r="5" spans="2:44">
      <c r="B5" t="s">
        <v>1803</v>
      </c>
      <c r="C5" t="s">
        <v>1804</v>
      </c>
      <c r="D5" t="s">
        <v>1188</v>
      </c>
      <c r="E5" t="s">
        <v>50</v>
      </c>
      <c r="F5" t="s">
        <v>4</v>
      </c>
      <c r="G5" t="s">
        <v>1805</v>
      </c>
      <c r="I5" t="s">
        <v>51</v>
      </c>
      <c r="J5" t="s">
        <v>37</v>
      </c>
      <c r="K5" t="s">
        <v>47</v>
      </c>
      <c r="L5" t="s">
        <v>1806</v>
      </c>
      <c r="M5" t="s">
        <v>52</v>
      </c>
      <c r="N5" s="5">
        <v>40491.637546296297</v>
      </c>
      <c r="O5" s="5">
        <v>40301.408761574072</v>
      </c>
      <c r="P5" s="5">
        <v>41165.387453703705</v>
      </c>
      <c r="Q5" s="5" t="s">
        <v>53</v>
      </c>
      <c r="R5" s="5" t="s">
        <v>54</v>
      </c>
      <c r="S5" s="5" t="s">
        <v>55</v>
      </c>
      <c r="T5" t="s">
        <v>56</v>
      </c>
      <c r="U5" t="s">
        <v>1437</v>
      </c>
      <c r="X5" t="s">
        <v>57</v>
      </c>
      <c r="AA5" t="s">
        <v>49</v>
      </c>
      <c r="AB5" t="s">
        <v>56</v>
      </c>
      <c r="AC5" s="5">
        <v>40301.408761574072</v>
      </c>
      <c r="AD5" s="5">
        <v>41165.387453703705</v>
      </c>
      <c r="AE5" t="s">
        <v>58</v>
      </c>
      <c r="AF5" t="s">
        <v>58</v>
      </c>
      <c r="AG5">
        <f>IF(AI5=0,"",YEAR(AD5))</f>
        <v>2012</v>
      </c>
      <c r="AH5">
        <f>IF(AI5=0,"",MONTH(AD5))</f>
        <v>9</v>
      </c>
      <c r="AI5">
        <f>WEEKNUM(AD5)</f>
        <v>37</v>
      </c>
      <c r="AJ5" t="s">
        <v>59</v>
      </c>
      <c r="AK5" t="s">
        <v>1217</v>
      </c>
      <c r="AL5" s="6" t="str">
        <f>IF(ISERROR(MATCH(AO5,AP5,0)),"ERROR","x")</f>
        <v>x</v>
      </c>
      <c r="AM5" s="6" t="str">
        <f t="shared" si="1"/>
        <v>x</v>
      </c>
      <c r="AN5" s="6" t="str">
        <f t="shared" si="2"/>
        <v>x</v>
      </c>
      <c r="AO5" t="s">
        <v>1803</v>
      </c>
      <c r="AP5" t="s">
        <v>1803</v>
      </c>
      <c r="AQ5" t="s">
        <v>59</v>
      </c>
      <c r="AR5" t="s">
        <v>1217</v>
      </c>
    </row>
    <row r="6" spans="2:44">
      <c r="B6" t="s">
        <v>1807</v>
      </c>
      <c r="C6" t="s">
        <v>1808</v>
      </c>
      <c r="D6" t="s">
        <v>1188</v>
      </c>
      <c r="E6" t="s">
        <v>50</v>
      </c>
      <c r="F6" t="s">
        <v>4</v>
      </c>
      <c r="G6" t="s">
        <v>1809</v>
      </c>
      <c r="I6" t="s">
        <v>51</v>
      </c>
      <c r="J6" t="s">
        <v>37</v>
      </c>
      <c r="K6" t="s">
        <v>47</v>
      </c>
      <c r="M6" t="s">
        <v>60</v>
      </c>
      <c r="N6" s="5">
        <v>40491.629664351851</v>
      </c>
      <c r="O6" s="5">
        <v>40311.611006944448</v>
      </c>
      <c r="P6" s="5">
        <v>41159.470972222225</v>
      </c>
      <c r="Q6" s="5" t="s">
        <v>61</v>
      </c>
      <c r="R6" s="5" t="s">
        <v>54</v>
      </c>
      <c r="S6" s="5" t="s">
        <v>55</v>
      </c>
      <c r="T6" t="s">
        <v>56</v>
      </c>
      <c r="U6" t="s">
        <v>62</v>
      </c>
      <c r="X6" t="s">
        <v>60</v>
      </c>
      <c r="Z6" t="s">
        <v>1810</v>
      </c>
      <c r="AA6" t="s">
        <v>63</v>
      </c>
      <c r="AB6" t="s">
        <v>56</v>
      </c>
      <c r="AC6" s="5">
        <v>40311.611006944448</v>
      </c>
      <c r="AD6" s="5">
        <v>41159.471099537041</v>
      </c>
      <c r="AE6" t="s">
        <v>58</v>
      </c>
      <c r="AF6" t="s">
        <v>58</v>
      </c>
      <c r="AG6">
        <f>IF(AI6=0,"",YEAR(AD6))</f>
        <v>2012</v>
      </c>
      <c r="AH6">
        <f>IF(AI6=0,"",MONTH(AD6))</f>
        <v>9</v>
      </c>
      <c r="AI6">
        <f>WEEKNUM(AD6)</f>
        <v>36</v>
      </c>
      <c r="AJ6" t="s">
        <v>59</v>
      </c>
      <c r="AK6" t="s">
        <v>1217</v>
      </c>
      <c r="AL6" s="6" t="str">
        <f t="shared" si="0"/>
        <v>x</v>
      </c>
      <c r="AM6" s="6" t="str">
        <f t="shared" si="1"/>
        <v>x</v>
      </c>
      <c r="AN6" s="6" t="str">
        <f t="shared" si="2"/>
        <v>x</v>
      </c>
      <c r="AO6" t="s">
        <v>1807</v>
      </c>
      <c r="AP6" t="s">
        <v>1807</v>
      </c>
      <c r="AQ6" t="s">
        <v>59</v>
      </c>
      <c r="AR6" t="s">
        <v>1217</v>
      </c>
    </row>
    <row r="7" spans="2:44">
      <c r="B7" t="s">
        <v>1811</v>
      </c>
      <c r="C7" t="s">
        <v>1812</v>
      </c>
      <c r="D7" t="s">
        <v>1188</v>
      </c>
      <c r="E7" t="s">
        <v>50</v>
      </c>
      <c r="F7" t="s">
        <v>69</v>
      </c>
      <c r="G7" t="s">
        <v>1809</v>
      </c>
      <c r="I7" t="s">
        <v>51</v>
      </c>
      <c r="J7" t="s">
        <v>37</v>
      </c>
      <c r="K7" t="s">
        <v>47</v>
      </c>
      <c r="L7" t="s">
        <v>298</v>
      </c>
      <c r="M7" t="s">
        <v>60</v>
      </c>
      <c r="N7" s="5">
        <v>40491.715219907404</v>
      </c>
      <c r="O7" s="5">
        <v>40315.645243055558</v>
      </c>
      <c r="P7" s="5">
        <v>41017.66847222222</v>
      </c>
      <c r="Q7" s="5" t="s">
        <v>61</v>
      </c>
      <c r="R7" s="5" t="s">
        <v>54</v>
      </c>
      <c r="S7" s="5" t="s">
        <v>55</v>
      </c>
      <c r="T7" t="s">
        <v>56</v>
      </c>
      <c r="U7" t="s">
        <v>227</v>
      </c>
      <c r="V7" t="s">
        <v>81</v>
      </c>
      <c r="X7" t="s">
        <v>60</v>
      </c>
      <c r="AA7" t="s">
        <v>49</v>
      </c>
      <c r="AB7" t="s">
        <v>56</v>
      </c>
      <c r="AC7" s="5">
        <v>40315.645243055558</v>
      </c>
      <c r="AD7" s="5">
        <v>41017.66847222222</v>
      </c>
      <c r="AE7" t="s">
        <v>58</v>
      </c>
      <c r="AF7" t="s">
        <v>58</v>
      </c>
      <c r="AG7">
        <f>IF(AI7=0,"",YEAR(AD7))</f>
        <v>2012</v>
      </c>
      <c r="AH7">
        <f>IF(AI7=0,"",MONTH(AD7))</f>
        <v>4</v>
      </c>
      <c r="AI7">
        <f>WEEKNUM(AD7)</f>
        <v>16</v>
      </c>
      <c r="AJ7" t="s">
        <v>59</v>
      </c>
      <c r="AK7" t="s">
        <v>1217</v>
      </c>
      <c r="AL7" s="6" t="str">
        <f t="shared" si="0"/>
        <v>x</v>
      </c>
      <c r="AM7" s="6" t="str">
        <f t="shared" si="1"/>
        <v>x</v>
      </c>
      <c r="AN7" s="6" t="str">
        <f t="shared" si="2"/>
        <v>x</v>
      </c>
      <c r="AO7" t="s">
        <v>1811</v>
      </c>
      <c r="AP7" t="s">
        <v>1811</v>
      </c>
      <c r="AQ7" t="s">
        <v>59</v>
      </c>
      <c r="AR7" t="s">
        <v>1217</v>
      </c>
    </row>
    <row r="8" spans="2:44">
      <c r="B8" t="s">
        <v>1813</v>
      </c>
      <c r="C8" t="s">
        <v>1814</v>
      </c>
      <c r="D8" t="s">
        <v>1188</v>
      </c>
      <c r="E8" t="s">
        <v>50</v>
      </c>
      <c r="F8" t="s">
        <v>4</v>
      </c>
      <c r="G8" t="s">
        <v>1809</v>
      </c>
      <c r="I8" t="s">
        <v>51</v>
      </c>
      <c r="J8" t="s">
        <v>37</v>
      </c>
      <c r="K8" t="s">
        <v>47</v>
      </c>
      <c r="M8" t="s">
        <v>60</v>
      </c>
      <c r="N8" s="5">
        <v>40491.717349537037</v>
      </c>
      <c r="O8" s="5">
        <v>40315.725856481484</v>
      </c>
      <c r="P8" s="5">
        <v>41017.669189814813</v>
      </c>
      <c r="Q8" s="5" t="s">
        <v>61</v>
      </c>
      <c r="R8" s="5" t="s">
        <v>54</v>
      </c>
      <c r="S8" s="5" t="s">
        <v>55</v>
      </c>
      <c r="T8" t="s">
        <v>56</v>
      </c>
      <c r="U8" t="s">
        <v>227</v>
      </c>
      <c r="X8" t="s">
        <v>60</v>
      </c>
      <c r="AA8" t="s">
        <v>49</v>
      </c>
      <c r="AB8" t="s">
        <v>56</v>
      </c>
      <c r="AC8" s="5">
        <v>40315.725856481484</v>
      </c>
      <c r="AD8" s="5">
        <v>41017.669374999998</v>
      </c>
      <c r="AE8" t="s">
        <v>58</v>
      </c>
      <c r="AF8" t="s">
        <v>58</v>
      </c>
      <c r="AG8">
        <f>IF(AI8=0,"",YEAR(AD8))</f>
        <v>2012</v>
      </c>
      <c r="AH8">
        <f>IF(AI8=0,"",MONTH(AD8))</f>
        <v>4</v>
      </c>
      <c r="AI8">
        <f>WEEKNUM(AD8)</f>
        <v>16</v>
      </c>
      <c r="AJ8" t="s">
        <v>59</v>
      </c>
      <c r="AK8" t="s">
        <v>1217</v>
      </c>
      <c r="AL8" s="6" t="str">
        <f t="shared" si="0"/>
        <v>x</v>
      </c>
      <c r="AM8" s="6" t="str">
        <f t="shared" si="1"/>
        <v>x</v>
      </c>
      <c r="AN8" s="6" t="str">
        <f t="shared" si="2"/>
        <v>x</v>
      </c>
      <c r="AO8" t="s">
        <v>1813</v>
      </c>
      <c r="AP8" t="s">
        <v>1813</v>
      </c>
      <c r="AQ8" t="s">
        <v>59</v>
      </c>
      <c r="AR8" t="s">
        <v>1217</v>
      </c>
    </row>
    <row r="9" spans="2:44">
      <c r="B9" t="s">
        <v>1815</v>
      </c>
      <c r="C9" t="s">
        <v>1816</v>
      </c>
      <c r="D9" t="s">
        <v>1188</v>
      </c>
      <c r="E9" t="s">
        <v>50</v>
      </c>
      <c r="F9" t="s">
        <v>4</v>
      </c>
      <c r="G9" t="s">
        <v>1809</v>
      </c>
      <c r="I9" t="s">
        <v>51</v>
      </c>
      <c r="J9" t="s">
        <v>37</v>
      </c>
      <c r="K9" t="s">
        <v>47</v>
      </c>
      <c r="M9" t="s">
        <v>60</v>
      </c>
      <c r="N9" s="5">
        <v>40491.717962962961</v>
      </c>
      <c r="O9" s="5">
        <v>40315.738541666666</v>
      </c>
      <c r="P9" s="5">
        <v>41017.669872685183</v>
      </c>
      <c r="Q9" s="5" t="s">
        <v>61</v>
      </c>
      <c r="R9" s="5" t="s">
        <v>54</v>
      </c>
      <c r="S9" s="5" t="s">
        <v>55</v>
      </c>
      <c r="T9" t="s">
        <v>56</v>
      </c>
      <c r="U9" t="s">
        <v>227</v>
      </c>
      <c r="X9" t="s">
        <v>60</v>
      </c>
      <c r="AA9" t="s">
        <v>49</v>
      </c>
      <c r="AB9" t="s">
        <v>56</v>
      </c>
      <c r="AC9" s="5">
        <v>40315.738541666666</v>
      </c>
      <c r="AD9" s="5">
        <v>41017.670162037037</v>
      </c>
      <c r="AE9" t="s">
        <v>58</v>
      </c>
      <c r="AF9" t="s">
        <v>58</v>
      </c>
      <c r="AG9">
        <f>IF(AI9=0,"",YEAR(AD9))</f>
        <v>2012</v>
      </c>
      <c r="AH9">
        <f>IF(AI9=0,"",MONTH(AD9))</f>
        <v>4</v>
      </c>
      <c r="AI9">
        <f>WEEKNUM(AD9)</f>
        <v>16</v>
      </c>
      <c r="AJ9" t="s">
        <v>59</v>
      </c>
      <c r="AK9" t="s">
        <v>1217</v>
      </c>
      <c r="AL9" s="6" t="str">
        <f t="shared" si="0"/>
        <v>x</v>
      </c>
      <c r="AM9" s="6" t="str">
        <f t="shared" si="1"/>
        <v>x</v>
      </c>
      <c r="AN9" s="6" t="str">
        <f t="shared" si="2"/>
        <v>x</v>
      </c>
      <c r="AO9" t="s">
        <v>1815</v>
      </c>
      <c r="AP9" t="s">
        <v>1815</v>
      </c>
      <c r="AQ9" t="s">
        <v>59</v>
      </c>
      <c r="AR9" t="s">
        <v>1217</v>
      </c>
    </row>
    <row r="10" spans="2:44">
      <c r="B10" t="s">
        <v>1817</v>
      </c>
      <c r="C10" t="s">
        <v>1818</v>
      </c>
      <c r="D10" t="s">
        <v>1188</v>
      </c>
      <c r="E10" t="s">
        <v>68</v>
      </c>
      <c r="F10" t="s">
        <v>4</v>
      </c>
      <c r="G10" t="s">
        <v>1809</v>
      </c>
      <c r="I10" t="s">
        <v>51</v>
      </c>
      <c r="J10" t="s">
        <v>37</v>
      </c>
      <c r="K10" t="s">
        <v>47</v>
      </c>
      <c r="M10" t="s">
        <v>57</v>
      </c>
      <c r="N10" s="5">
        <v>40491.651875000003</v>
      </c>
      <c r="O10" s="5">
        <v>40316.381793981483</v>
      </c>
      <c r="P10" s="5">
        <v>41018.632569444446</v>
      </c>
      <c r="Q10" s="5"/>
      <c r="R10" s="5" t="s">
        <v>132</v>
      </c>
      <c r="S10" s="5" t="s">
        <v>55</v>
      </c>
      <c r="T10" t="s">
        <v>56</v>
      </c>
      <c r="U10" t="s">
        <v>227</v>
      </c>
      <c r="X10" t="s">
        <v>57</v>
      </c>
      <c r="AA10" t="s">
        <v>49</v>
      </c>
      <c r="AB10" t="s">
        <v>56</v>
      </c>
      <c r="AC10" s="5">
        <v>40316.381793981483</v>
      </c>
      <c r="AD10" s="5">
        <v>41088.46329861111</v>
      </c>
      <c r="AE10" t="s">
        <v>58</v>
      </c>
      <c r="AF10" t="s">
        <v>58</v>
      </c>
      <c r="AG10">
        <f>IF(AI10=0,"",YEAR(AD10))</f>
        <v>2012</v>
      </c>
      <c r="AH10">
        <f>IF(AI10=0,"",MONTH(AD10))</f>
        <v>6</v>
      </c>
      <c r="AI10">
        <f>WEEKNUM(AD10)</f>
        <v>26</v>
      </c>
      <c r="AJ10" t="s">
        <v>59</v>
      </c>
      <c r="AK10" t="s">
        <v>1217</v>
      </c>
      <c r="AL10" s="6" t="str">
        <f t="shared" si="0"/>
        <v>x</v>
      </c>
      <c r="AM10" s="6" t="str">
        <f t="shared" si="1"/>
        <v>x</v>
      </c>
      <c r="AN10" s="6" t="str">
        <f t="shared" si="2"/>
        <v>x</v>
      </c>
      <c r="AO10" t="s">
        <v>1817</v>
      </c>
      <c r="AP10" t="s">
        <v>1817</v>
      </c>
      <c r="AQ10" t="s">
        <v>59</v>
      </c>
      <c r="AR10" t="s">
        <v>1217</v>
      </c>
    </row>
    <row r="11" spans="2:44">
      <c r="B11" t="s">
        <v>1819</v>
      </c>
      <c r="C11" t="s">
        <v>1820</v>
      </c>
      <c r="D11" t="s">
        <v>1188</v>
      </c>
      <c r="E11" t="s">
        <v>68</v>
      </c>
      <c r="F11" t="s">
        <v>4</v>
      </c>
      <c r="G11" t="s">
        <v>1809</v>
      </c>
      <c r="I11" t="s">
        <v>51</v>
      </c>
      <c r="J11" t="s">
        <v>37</v>
      </c>
      <c r="K11" t="s">
        <v>47</v>
      </c>
      <c r="M11" t="s">
        <v>60</v>
      </c>
      <c r="N11" s="5">
        <v>40491.719363425924</v>
      </c>
      <c r="O11" s="5">
        <v>40316.4143287037</v>
      </c>
      <c r="P11" s="5">
        <v>41015.41028935185</v>
      </c>
      <c r="Q11" s="5" t="s">
        <v>61</v>
      </c>
      <c r="R11" s="5" t="s">
        <v>54</v>
      </c>
      <c r="S11" s="5" t="s">
        <v>55</v>
      </c>
      <c r="T11" t="s">
        <v>56</v>
      </c>
      <c r="U11" t="s">
        <v>227</v>
      </c>
      <c r="X11" t="s">
        <v>60</v>
      </c>
      <c r="AA11" t="s">
        <v>49</v>
      </c>
      <c r="AB11" t="s">
        <v>56</v>
      </c>
      <c r="AC11" s="5">
        <v>40316.4143287037</v>
      </c>
      <c r="AD11" s="5">
        <v>41017.671076388891</v>
      </c>
      <c r="AE11" t="s">
        <v>58</v>
      </c>
      <c r="AF11" t="s">
        <v>58</v>
      </c>
      <c r="AG11">
        <f>IF(AI11=0,"",YEAR(AD11))</f>
        <v>2012</v>
      </c>
      <c r="AH11">
        <f>IF(AI11=0,"",MONTH(AD11))</f>
        <v>4</v>
      </c>
      <c r="AI11">
        <f>WEEKNUM(AD11)</f>
        <v>16</v>
      </c>
      <c r="AJ11" t="s">
        <v>59</v>
      </c>
      <c r="AK11" t="s">
        <v>1217</v>
      </c>
      <c r="AL11" s="6" t="str">
        <f t="shared" si="0"/>
        <v>x</v>
      </c>
      <c r="AM11" s="6" t="str">
        <f t="shared" si="1"/>
        <v>x</v>
      </c>
      <c r="AN11" s="6" t="str">
        <f t="shared" si="2"/>
        <v>x</v>
      </c>
      <c r="AO11" t="s">
        <v>1819</v>
      </c>
      <c r="AP11" t="s">
        <v>1819</v>
      </c>
      <c r="AQ11" t="s">
        <v>59</v>
      </c>
      <c r="AR11" t="s">
        <v>1217</v>
      </c>
    </row>
    <row r="12" spans="2:44">
      <c r="B12" t="s">
        <v>1821</v>
      </c>
      <c r="C12" t="s">
        <v>1822</v>
      </c>
      <c r="D12" t="s">
        <v>1188</v>
      </c>
      <c r="E12" t="s">
        <v>50</v>
      </c>
      <c r="F12" t="s">
        <v>4</v>
      </c>
      <c r="G12" t="s">
        <v>1809</v>
      </c>
      <c r="I12" t="s">
        <v>51</v>
      </c>
      <c r="J12" t="s">
        <v>37</v>
      </c>
      <c r="K12" t="s">
        <v>47</v>
      </c>
      <c r="L12" t="s">
        <v>1823</v>
      </c>
      <c r="M12" t="s">
        <v>60</v>
      </c>
      <c r="N12" s="5">
        <v>40491.719872685186</v>
      </c>
      <c r="O12" s="5">
        <v>40316.4215625</v>
      </c>
      <c r="P12" s="5">
        <v>41159.491030092591</v>
      </c>
      <c r="Q12" s="5" t="s">
        <v>61</v>
      </c>
      <c r="R12" s="5" t="s">
        <v>54</v>
      </c>
      <c r="S12" s="5" t="s">
        <v>55</v>
      </c>
      <c r="T12" t="s">
        <v>56</v>
      </c>
      <c r="U12" t="s">
        <v>62</v>
      </c>
      <c r="X12" t="s">
        <v>60</v>
      </c>
      <c r="Z12" t="s">
        <v>1824</v>
      </c>
      <c r="AA12" t="s">
        <v>49</v>
      </c>
      <c r="AB12" t="s">
        <v>56</v>
      </c>
      <c r="AC12" s="5">
        <v>40316.4215625</v>
      </c>
      <c r="AD12" s="5">
        <v>41159.491168981483</v>
      </c>
      <c r="AE12" t="s">
        <v>58</v>
      </c>
      <c r="AF12" t="s">
        <v>58</v>
      </c>
      <c r="AG12">
        <f>IF(AI12=0,"",YEAR(AD12))</f>
        <v>2012</v>
      </c>
      <c r="AH12">
        <f>IF(AI12=0,"",MONTH(AD12))</f>
        <v>9</v>
      </c>
      <c r="AI12">
        <f>WEEKNUM(AD12)</f>
        <v>36</v>
      </c>
      <c r="AJ12" t="s">
        <v>59</v>
      </c>
      <c r="AK12" t="s">
        <v>1217</v>
      </c>
      <c r="AL12" s="6" t="str">
        <f t="shared" si="0"/>
        <v>x</v>
      </c>
      <c r="AM12" s="6" t="str">
        <f t="shared" si="1"/>
        <v>x</v>
      </c>
      <c r="AN12" s="6" t="str">
        <f t="shared" si="2"/>
        <v>x</v>
      </c>
      <c r="AO12" t="s">
        <v>1821</v>
      </c>
      <c r="AP12" t="s">
        <v>1821</v>
      </c>
      <c r="AQ12" t="s">
        <v>59</v>
      </c>
      <c r="AR12" t="s">
        <v>1217</v>
      </c>
    </row>
    <row r="13" spans="2:44">
      <c r="B13" t="s">
        <v>1825</v>
      </c>
      <c r="C13" t="s">
        <v>1826</v>
      </c>
      <c r="D13" t="s">
        <v>1188</v>
      </c>
      <c r="E13" t="s">
        <v>83</v>
      </c>
      <c r="F13" t="s">
        <v>4</v>
      </c>
      <c r="G13" t="s">
        <v>1809</v>
      </c>
      <c r="I13" t="s">
        <v>51</v>
      </c>
      <c r="J13" t="s">
        <v>37</v>
      </c>
      <c r="K13" t="s">
        <v>47</v>
      </c>
      <c r="M13" t="s">
        <v>60</v>
      </c>
      <c r="N13" s="5">
        <v>40491.720868055556</v>
      </c>
      <c r="O13" s="5">
        <v>40316.434305555558</v>
      </c>
      <c r="P13" s="5">
        <v>40940.600312499999</v>
      </c>
      <c r="Q13" s="5" t="s">
        <v>61</v>
      </c>
      <c r="R13" s="5" t="s">
        <v>54</v>
      </c>
      <c r="S13" s="5" t="s">
        <v>55</v>
      </c>
      <c r="T13" t="s">
        <v>56</v>
      </c>
      <c r="U13" t="s">
        <v>227</v>
      </c>
      <c r="X13" t="s">
        <v>60</v>
      </c>
      <c r="AA13" t="s">
        <v>49</v>
      </c>
      <c r="AB13" t="s">
        <v>56</v>
      </c>
      <c r="AC13" s="5">
        <v>40316.434305555558</v>
      </c>
      <c r="AD13" s="5">
        <v>41017.671689814815</v>
      </c>
      <c r="AE13" t="s">
        <v>58</v>
      </c>
      <c r="AF13" t="s">
        <v>58</v>
      </c>
      <c r="AG13">
        <f>IF(AI13=0,"",YEAR(AD13))</f>
        <v>2012</v>
      </c>
      <c r="AH13">
        <f>IF(AI13=0,"",MONTH(AD13))</f>
        <v>4</v>
      </c>
      <c r="AI13">
        <f>WEEKNUM(AD13)</f>
        <v>16</v>
      </c>
      <c r="AJ13" t="s">
        <v>59</v>
      </c>
      <c r="AK13" t="s">
        <v>1217</v>
      </c>
      <c r="AL13" s="6" t="str">
        <f t="shared" si="0"/>
        <v>x</v>
      </c>
      <c r="AM13" s="6" t="str">
        <f t="shared" si="1"/>
        <v>x</v>
      </c>
      <c r="AN13" s="6" t="str">
        <f t="shared" si="2"/>
        <v>x</v>
      </c>
      <c r="AO13" t="s">
        <v>1825</v>
      </c>
      <c r="AP13" t="s">
        <v>1825</v>
      </c>
      <c r="AQ13" t="s">
        <v>59</v>
      </c>
      <c r="AR13" t="s">
        <v>1217</v>
      </c>
    </row>
    <row r="14" spans="2:44">
      <c r="B14" t="s">
        <v>1827</v>
      </c>
      <c r="C14" t="s">
        <v>1828</v>
      </c>
      <c r="D14" t="s">
        <v>1188</v>
      </c>
      <c r="E14" t="s">
        <v>68</v>
      </c>
      <c r="F14" t="s">
        <v>4</v>
      </c>
      <c r="G14" t="s">
        <v>1829</v>
      </c>
      <c r="I14" t="s">
        <v>51</v>
      </c>
      <c r="J14" t="s">
        <v>37</v>
      </c>
      <c r="K14" t="s">
        <v>47</v>
      </c>
      <c r="M14" t="s">
        <v>60</v>
      </c>
      <c r="N14" s="5">
        <v>40491.721493055556</v>
      </c>
      <c r="O14" s="5">
        <v>40316.444409722222</v>
      </c>
      <c r="P14" s="5">
        <v>40987.65865740741</v>
      </c>
      <c r="Q14" s="5" t="s">
        <v>61</v>
      </c>
      <c r="R14" s="5" t="s">
        <v>54</v>
      </c>
      <c r="S14" s="5" t="s">
        <v>55</v>
      </c>
      <c r="T14" t="s">
        <v>56</v>
      </c>
      <c r="U14" t="s">
        <v>227</v>
      </c>
      <c r="X14" t="s">
        <v>57</v>
      </c>
      <c r="AA14" t="s">
        <v>49</v>
      </c>
      <c r="AB14" t="s">
        <v>56</v>
      </c>
      <c r="AC14" s="5">
        <v>40316.444409722222</v>
      </c>
      <c r="AD14" s="5">
        <v>41017.672083333331</v>
      </c>
      <c r="AE14" t="s">
        <v>58</v>
      </c>
      <c r="AF14" t="s">
        <v>58</v>
      </c>
      <c r="AG14">
        <f>IF(AI14=0,"",YEAR(AD14))</f>
        <v>2012</v>
      </c>
      <c r="AH14">
        <f>IF(AI14=0,"",MONTH(AD14))</f>
        <v>4</v>
      </c>
      <c r="AI14">
        <f>WEEKNUM(AD14)</f>
        <v>16</v>
      </c>
      <c r="AJ14" t="s">
        <v>59</v>
      </c>
      <c r="AK14" t="s">
        <v>1217</v>
      </c>
      <c r="AL14" s="6" t="str">
        <f t="shared" si="0"/>
        <v>x</v>
      </c>
      <c r="AM14" s="6" t="str">
        <f t="shared" si="1"/>
        <v>x</v>
      </c>
      <c r="AN14" s="6" t="str">
        <f t="shared" si="2"/>
        <v>x</v>
      </c>
      <c r="AO14" t="s">
        <v>1827</v>
      </c>
      <c r="AP14" t="s">
        <v>1827</v>
      </c>
      <c r="AQ14" t="s">
        <v>59</v>
      </c>
      <c r="AR14" t="s">
        <v>1217</v>
      </c>
    </row>
    <row r="15" spans="2:44">
      <c r="B15" t="s">
        <v>1830</v>
      </c>
      <c r="C15" t="s">
        <v>1831</v>
      </c>
      <c r="D15" t="s">
        <v>1188</v>
      </c>
      <c r="E15" t="s">
        <v>68</v>
      </c>
      <c r="F15" t="s">
        <v>4</v>
      </c>
      <c r="G15" t="s">
        <v>1809</v>
      </c>
      <c r="I15" t="s">
        <v>51</v>
      </c>
      <c r="J15" t="s">
        <v>37</v>
      </c>
      <c r="K15" t="s">
        <v>47</v>
      </c>
      <c r="M15" t="s">
        <v>60</v>
      </c>
      <c r="N15" s="5">
        <v>40455.73982638889</v>
      </c>
      <c r="O15" s="5">
        <v>40316.495069444441</v>
      </c>
      <c r="P15" s="5">
        <v>41015.427858796298</v>
      </c>
      <c r="Q15" s="5" t="s">
        <v>61</v>
      </c>
      <c r="R15" s="5" t="s">
        <v>54</v>
      </c>
      <c r="S15" s="5" t="s">
        <v>55</v>
      </c>
      <c r="T15" t="s">
        <v>56</v>
      </c>
      <c r="U15" t="s">
        <v>227</v>
      </c>
      <c r="X15" t="s">
        <v>60</v>
      </c>
      <c r="AA15" t="s">
        <v>49</v>
      </c>
      <c r="AB15" t="s">
        <v>56</v>
      </c>
      <c r="AC15" s="5">
        <v>40316.495069444441</v>
      </c>
      <c r="AD15" s="5">
        <v>41017.672476851854</v>
      </c>
      <c r="AE15" t="s">
        <v>58</v>
      </c>
      <c r="AF15" t="s">
        <v>58</v>
      </c>
      <c r="AG15">
        <f>IF(AI15=0,"",YEAR(AD15))</f>
        <v>2012</v>
      </c>
      <c r="AH15">
        <f>IF(AI15=0,"",MONTH(AD15))</f>
        <v>4</v>
      </c>
      <c r="AI15">
        <f>WEEKNUM(AD15)</f>
        <v>16</v>
      </c>
      <c r="AJ15" t="s">
        <v>59</v>
      </c>
      <c r="AK15" t="s">
        <v>1217</v>
      </c>
      <c r="AL15" s="6" t="str">
        <f t="shared" si="0"/>
        <v>x</v>
      </c>
      <c r="AM15" s="6" t="str">
        <f t="shared" si="1"/>
        <v>x</v>
      </c>
      <c r="AN15" s="6" t="str">
        <f t="shared" si="2"/>
        <v>x</v>
      </c>
      <c r="AO15" t="s">
        <v>1830</v>
      </c>
      <c r="AP15" t="s">
        <v>1830</v>
      </c>
      <c r="AQ15" t="s">
        <v>59</v>
      </c>
      <c r="AR15" t="s">
        <v>1217</v>
      </c>
    </row>
    <row r="16" spans="2:44">
      <c r="B16" t="s">
        <v>1832</v>
      </c>
      <c r="C16" t="s">
        <v>1833</v>
      </c>
      <c r="D16" t="s">
        <v>1188</v>
      </c>
      <c r="E16" t="s">
        <v>68</v>
      </c>
      <c r="F16" t="s">
        <v>4</v>
      </c>
      <c r="G16" t="s">
        <v>51</v>
      </c>
      <c r="J16" t="s">
        <v>37</v>
      </c>
      <c r="K16" t="s">
        <v>47</v>
      </c>
      <c r="M16" t="s">
        <v>98</v>
      </c>
      <c r="N16" s="5">
        <v>40455.739155092589</v>
      </c>
      <c r="O16" s="5">
        <v>40316.618495370371</v>
      </c>
      <c r="P16" s="5">
        <v>41016.660358796296</v>
      </c>
      <c r="Q16" s="5" t="s">
        <v>61</v>
      </c>
      <c r="R16" s="5" t="s">
        <v>54</v>
      </c>
      <c r="S16" s="5" t="s">
        <v>55</v>
      </c>
      <c r="T16" t="s">
        <v>56</v>
      </c>
      <c r="U16" t="s">
        <v>227</v>
      </c>
      <c r="X16" t="s">
        <v>95</v>
      </c>
      <c r="AA16" t="s">
        <v>63</v>
      </c>
      <c r="AB16" t="s">
        <v>56</v>
      </c>
      <c r="AC16" s="5">
        <v>40316.618495370371</v>
      </c>
      <c r="AD16" s="5">
        <v>41088.464178240742</v>
      </c>
      <c r="AE16" t="s">
        <v>58</v>
      </c>
      <c r="AF16" t="s">
        <v>58</v>
      </c>
      <c r="AG16">
        <f>IF(AI16=0,"",YEAR(AD16))</f>
        <v>2012</v>
      </c>
      <c r="AH16">
        <f>IF(AI16=0,"",MONTH(AD16))</f>
        <v>6</v>
      </c>
      <c r="AI16">
        <f>WEEKNUM(AD16)</f>
        <v>26</v>
      </c>
      <c r="AJ16" t="s">
        <v>59</v>
      </c>
      <c r="AK16" t="s">
        <v>1217</v>
      </c>
      <c r="AL16" s="6" t="str">
        <f t="shared" si="0"/>
        <v>x</v>
      </c>
      <c r="AM16" s="6" t="str">
        <f t="shared" si="1"/>
        <v>x</v>
      </c>
      <c r="AN16" s="6" t="str">
        <f t="shared" si="2"/>
        <v>x</v>
      </c>
      <c r="AO16" t="s">
        <v>1832</v>
      </c>
      <c r="AP16" t="s">
        <v>1832</v>
      </c>
      <c r="AQ16" t="s">
        <v>59</v>
      </c>
      <c r="AR16" t="s">
        <v>1217</v>
      </c>
    </row>
    <row r="17" spans="2:44">
      <c r="B17" t="s">
        <v>1834</v>
      </c>
      <c r="C17" t="s">
        <v>1835</v>
      </c>
      <c r="D17" t="s">
        <v>1188</v>
      </c>
      <c r="E17" t="s">
        <v>68</v>
      </c>
      <c r="F17" t="s">
        <v>4</v>
      </c>
      <c r="G17" t="s">
        <v>1809</v>
      </c>
      <c r="I17" t="s">
        <v>51</v>
      </c>
      <c r="J17" t="s">
        <v>37</v>
      </c>
      <c r="K17" t="s">
        <v>47</v>
      </c>
      <c r="M17" t="s">
        <v>60</v>
      </c>
      <c r="N17" s="5">
        <v>40455.738564814812</v>
      </c>
      <c r="O17" s="5">
        <v>40316.660949074074</v>
      </c>
      <c r="P17" s="5">
        <v>41015.451226851852</v>
      </c>
      <c r="Q17" s="5" t="s">
        <v>61</v>
      </c>
      <c r="R17" s="5" t="s">
        <v>54</v>
      </c>
      <c r="S17" s="5" t="s">
        <v>55</v>
      </c>
      <c r="T17" t="s">
        <v>56</v>
      </c>
      <c r="U17" t="s">
        <v>227</v>
      </c>
      <c r="X17" t="s">
        <v>60</v>
      </c>
      <c r="AA17" t="s">
        <v>49</v>
      </c>
      <c r="AB17" t="s">
        <v>56</v>
      </c>
      <c r="AC17" s="5">
        <v>40316.660949074074</v>
      </c>
      <c r="AD17" s="5">
        <v>41017.676087962966</v>
      </c>
      <c r="AE17" t="s">
        <v>58</v>
      </c>
      <c r="AF17" t="s">
        <v>58</v>
      </c>
      <c r="AG17">
        <f>IF(AI17=0,"",YEAR(AD17))</f>
        <v>2012</v>
      </c>
      <c r="AH17">
        <f>IF(AI17=0,"",MONTH(AD17))</f>
        <v>4</v>
      </c>
      <c r="AI17">
        <f>WEEKNUM(AD17)</f>
        <v>16</v>
      </c>
      <c r="AJ17" t="s">
        <v>59</v>
      </c>
      <c r="AK17" t="s">
        <v>1217</v>
      </c>
      <c r="AL17" s="6" t="str">
        <f t="shared" si="0"/>
        <v>x</v>
      </c>
      <c r="AM17" s="6" t="str">
        <f t="shared" si="1"/>
        <v>x</v>
      </c>
      <c r="AN17" s="6" t="str">
        <f t="shared" si="2"/>
        <v>x</v>
      </c>
      <c r="AO17" t="s">
        <v>1834</v>
      </c>
      <c r="AP17" t="s">
        <v>1834</v>
      </c>
      <c r="AQ17" t="s">
        <v>59</v>
      </c>
      <c r="AR17" t="s">
        <v>1217</v>
      </c>
    </row>
    <row r="18" spans="2:44">
      <c r="B18" t="s">
        <v>1836</v>
      </c>
      <c r="C18" t="s">
        <v>1837</v>
      </c>
      <c r="D18" t="s">
        <v>1188</v>
      </c>
      <c r="E18" t="s">
        <v>68</v>
      </c>
      <c r="F18" t="s">
        <v>4</v>
      </c>
      <c r="G18" t="s">
        <v>1809</v>
      </c>
      <c r="I18" t="s">
        <v>51</v>
      </c>
      <c r="J18" t="s">
        <v>37</v>
      </c>
      <c r="K18" t="s">
        <v>47</v>
      </c>
      <c r="M18" t="s">
        <v>60</v>
      </c>
      <c r="N18" s="5">
        <v>40455.737962962965</v>
      </c>
      <c r="O18" s="5">
        <v>40316.671851851854</v>
      </c>
      <c r="P18" s="5">
        <v>41015.468182870369</v>
      </c>
      <c r="Q18" s="5" t="s">
        <v>61</v>
      </c>
      <c r="R18" s="5" t="s">
        <v>54</v>
      </c>
      <c r="S18" s="5" t="s">
        <v>55</v>
      </c>
      <c r="T18" t="s">
        <v>56</v>
      </c>
      <c r="U18" t="s">
        <v>227</v>
      </c>
      <c r="X18" t="s">
        <v>60</v>
      </c>
      <c r="AA18" t="s">
        <v>49</v>
      </c>
      <c r="AB18" t="s">
        <v>56</v>
      </c>
      <c r="AC18" s="5">
        <v>40316.671851851854</v>
      </c>
      <c r="AD18" s="5">
        <v>41017.676666666666</v>
      </c>
      <c r="AE18" t="s">
        <v>58</v>
      </c>
      <c r="AF18" t="s">
        <v>58</v>
      </c>
      <c r="AG18">
        <f>IF(AI18=0,"",YEAR(AD18))</f>
        <v>2012</v>
      </c>
      <c r="AH18">
        <f>IF(AI18=0,"",MONTH(AD18))</f>
        <v>4</v>
      </c>
      <c r="AI18">
        <f>WEEKNUM(AD18)</f>
        <v>16</v>
      </c>
      <c r="AJ18" t="s">
        <v>59</v>
      </c>
      <c r="AK18" t="s">
        <v>1217</v>
      </c>
      <c r="AL18" s="6" t="str">
        <f t="shared" si="0"/>
        <v>x</v>
      </c>
      <c r="AM18" s="6" t="str">
        <f t="shared" si="1"/>
        <v>x</v>
      </c>
      <c r="AN18" s="6" t="str">
        <f t="shared" si="2"/>
        <v>x</v>
      </c>
      <c r="AO18" t="s">
        <v>1836</v>
      </c>
      <c r="AP18" t="s">
        <v>1836</v>
      </c>
      <c r="AQ18" t="s">
        <v>59</v>
      </c>
      <c r="AR18" t="s">
        <v>1217</v>
      </c>
    </row>
    <row r="19" spans="2:44">
      <c r="B19" t="s">
        <v>1838</v>
      </c>
      <c r="C19" t="s">
        <v>1839</v>
      </c>
      <c r="D19" t="s">
        <v>1188</v>
      </c>
      <c r="E19" t="s">
        <v>68</v>
      </c>
      <c r="F19" t="s">
        <v>69</v>
      </c>
      <c r="G19" t="s">
        <v>1840</v>
      </c>
      <c r="J19" t="s">
        <v>37</v>
      </c>
      <c r="K19" t="s">
        <v>47</v>
      </c>
      <c r="M19" t="s">
        <v>60</v>
      </c>
      <c r="N19" s="5">
        <v>40491.722233796296</v>
      </c>
      <c r="O19" s="5">
        <v>40322.580011574071</v>
      </c>
      <c r="P19" s="5">
        <v>41015.483124999999</v>
      </c>
      <c r="Q19" s="5" t="s">
        <v>61</v>
      </c>
      <c r="R19" s="5" t="s">
        <v>54</v>
      </c>
      <c r="S19" s="5" t="s">
        <v>55</v>
      </c>
      <c r="T19" t="s">
        <v>56</v>
      </c>
      <c r="U19" t="s">
        <v>227</v>
      </c>
      <c r="V19" t="s">
        <v>81</v>
      </c>
      <c r="X19" t="s">
        <v>60</v>
      </c>
      <c r="AA19" t="s">
        <v>49</v>
      </c>
      <c r="AB19" t="s">
        <v>56</v>
      </c>
      <c r="AC19" s="5">
        <v>40322.580011574071</v>
      </c>
      <c r="AD19" s="5">
        <v>41017.677418981482</v>
      </c>
      <c r="AE19" t="s">
        <v>58</v>
      </c>
      <c r="AF19" t="s">
        <v>58</v>
      </c>
      <c r="AG19">
        <f>IF(AI19=0,"",YEAR(AD19))</f>
        <v>2012</v>
      </c>
      <c r="AH19">
        <f>IF(AI19=0,"",MONTH(AD19))</f>
        <v>4</v>
      </c>
      <c r="AI19">
        <f>WEEKNUM(AD19)</f>
        <v>16</v>
      </c>
      <c r="AJ19" t="s">
        <v>59</v>
      </c>
      <c r="AK19" t="s">
        <v>1217</v>
      </c>
      <c r="AL19" s="6" t="str">
        <f t="shared" si="0"/>
        <v>x</v>
      </c>
      <c r="AM19" s="6" t="str">
        <f t="shared" si="1"/>
        <v>x</v>
      </c>
      <c r="AN19" s="6" t="str">
        <f t="shared" si="2"/>
        <v>x</v>
      </c>
      <c r="AO19" t="s">
        <v>1838</v>
      </c>
      <c r="AP19" t="s">
        <v>1838</v>
      </c>
      <c r="AQ19" t="s">
        <v>59</v>
      </c>
      <c r="AR19" t="s">
        <v>1217</v>
      </c>
    </row>
    <row r="20" spans="2:44">
      <c r="B20" t="s">
        <v>1841</v>
      </c>
      <c r="C20" t="s">
        <v>1842</v>
      </c>
      <c r="D20" t="s">
        <v>1188</v>
      </c>
      <c r="E20" t="s">
        <v>50</v>
      </c>
      <c r="F20" t="s">
        <v>69</v>
      </c>
      <c r="G20" t="s">
        <v>1843</v>
      </c>
      <c r="H20" t="s">
        <v>1844</v>
      </c>
      <c r="I20" t="s">
        <v>1845</v>
      </c>
      <c r="J20" t="s">
        <v>72</v>
      </c>
      <c r="K20" t="s">
        <v>38</v>
      </c>
      <c r="L20" t="s">
        <v>1846</v>
      </c>
      <c r="M20" t="s">
        <v>65</v>
      </c>
      <c r="N20" s="5">
        <v>40911.433240740742</v>
      </c>
      <c r="O20" s="5">
        <v>40351.554803240739</v>
      </c>
      <c r="P20" s="5">
        <v>41395.797951388886</v>
      </c>
      <c r="Q20" s="5" t="s">
        <v>73</v>
      </c>
      <c r="R20" s="5" t="s">
        <v>54</v>
      </c>
      <c r="S20" t="s">
        <v>55</v>
      </c>
      <c r="T20" t="s">
        <v>74</v>
      </c>
      <c r="U20" t="s">
        <v>1847</v>
      </c>
      <c r="X20" t="s">
        <v>66</v>
      </c>
      <c r="Z20" t="s">
        <v>1848</v>
      </c>
      <c r="AA20" t="s">
        <v>42</v>
      </c>
      <c r="AB20" t="s">
        <v>74</v>
      </c>
      <c r="AC20" s="5">
        <v>40351.554803240739</v>
      </c>
      <c r="AD20" s="5">
        <v>41395.797951388886</v>
      </c>
      <c r="AE20" t="s">
        <v>58</v>
      </c>
      <c r="AF20" t="s">
        <v>58</v>
      </c>
      <c r="AG20">
        <f>IF(AI20=0,"",YEAR(AD20))</f>
        <v>2013</v>
      </c>
      <c r="AH20">
        <f>IF(AI20=0,"",MONTH(AD20))</f>
        <v>5</v>
      </c>
      <c r="AI20">
        <f>WEEKNUM(AD20)</f>
        <v>18</v>
      </c>
      <c r="AJ20" t="s">
        <v>59</v>
      </c>
      <c r="AK20" t="s">
        <v>2959</v>
      </c>
      <c r="AL20" s="6" t="str">
        <f t="shared" si="0"/>
        <v>x</v>
      </c>
      <c r="AM20" s="6" t="str">
        <f t="shared" si="1"/>
        <v>x</v>
      </c>
      <c r="AN20" s="6" t="str">
        <f t="shared" si="2"/>
        <v>x</v>
      </c>
      <c r="AO20" t="s">
        <v>1841</v>
      </c>
      <c r="AP20" t="s">
        <v>1841</v>
      </c>
      <c r="AQ20" t="s">
        <v>59</v>
      </c>
      <c r="AR20" t="s">
        <v>2959</v>
      </c>
    </row>
    <row r="21" spans="2:44">
      <c r="B21" t="s">
        <v>75</v>
      </c>
      <c r="C21" t="s">
        <v>76</v>
      </c>
      <c r="D21" t="s">
        <v>71</v>
      </c>
      <c r="E21" t="s">
        <v>50</v>
      </c>
      <c r="F21" t="s">
        <v>69</v>
      </c>
      <c r="G21" t="s">
        <v>77</v>
      </c>
      <c r="H21" t="s">
        <v>78</v>
      </c>
      <c r="I21" t="s">
        <v>77</v>
      </c>
      <c r="J21" t="s">
        <v>72</v>
      </c>
      <c r="K21" t="s">
        <v>47</v>
      </c>
      <c r="M21" t="s">
        <v>79</v>
      </c>
      <c r="N21" s="5">
        <v>41050.406261574077</v>
      </c>
      <c r="O21" s="5">
        <v>40353.693043981482</v>
      </c>
      <c r="P21" s="5">
        <v>41045.580995370372</v>
      </c>
      <c r="Q21" s="5" t="s">
        <v>61</v>
      </c>
      <c r="R21" s="5" t="s">
        <v>54</v>
      </c>
      <c r="S21" s="5"/>
      <c r="T21" t="s">
        <v>74</v>
      </c>
      <c r="U21" t="s">
        <v>80</v>
      </c>
      <c r="V21" t="s">
        <v>81</v>
      </c>
      <c r="X21" t="s">
        <v>66</v>
      </c>
      <c r="Y21" t="s">
        <v>1203</v>
      </c>
      <c r="Z21" t="s">
        <v>82</v>
      </c>
      <c r="AA21" t="s">
        <v>49</v>
      </c>
      <c r="AB21" t="s">
        <v>74</v>
      </c>
      <c r="AC21" s="5">
        <v>40353.693043981482</v>
      </c>
      <c r="AE21" t="s">
        <v>58</v>
      </c>
      <c r="AF21" t="s">
        <v>58</v>
      </c>
      <c r="AG21" t="str">
        <f>IF(AI21=0,"",YEAR(AD21))</f>
        <v/>
      </c>
      <c r="AH21" t="str">
        <f>IF(AI21=0,"",MONTH(AD21))</f>
        <v/>
      </c>
      <c r="AI21">
        <f>WEEKNUM(AD21)</f>
        <v>0</v>
      </c>
      <c r="AJ21" t="s">
        <v>59</v>
      </c>
      <c r="AK21" t="s">
        <v>2959</v>
      </c>
      <c r="AL21" s="6" t="str">
        <f t="shared" si="0"/>
        <v>x</v>
      </c>
      <c r="AM21" s="6" t="str">
        <f t="shared" si="1"/>
        <v>x</v>
      </c>
      <c r="AN21" s="6" t="str">
        <f t="shared" si="2"/>
        <v>x</v>
      </c>
      <c r="AO21" t="s">
        <v>75</v>
      </c>
      <c r="AP21" t="s">
        <v>75</v>
      </c>
      <c r="AQ21" t="s">
        <v>59</v>
      </c>
      <c r="AR21" t="s">
        <v>2959</v>
      </c>
    </row>
    <row r="22" spans="2:44">
      <c r="B22" t="s">
        <v>1849</v>
      </c>
      <c r="C22" t="s">
        <v>1850</v>
      </c>
      <c r="D22" t="s">
        <v>1188</v>
      </c>
      <c r="E22" t="s">
        <v>83</v>
      </c>
      <c r="F22" t="s">
        <v>4</v>
      </c>
      <c r="G22" t="s">
        <v>1851</v>
      </c>
      <c r="I22" t="s">
        <v>1852</v>
      </c>
      <c r="J22" t="s">
        <v>84</v>
      </c>
      <c r="K22" t="s">
        <v>64</v>
      </c>
      <c r="L22" t="s">
        <v>1853</v>
      </c>
      <c r="M22" t="s">
        <v>1854</v>
      </c>
      <c r="N22" s="5">
        <v>41179.638124999998</v>
      </c>
      <c r="O22" s="5">
        <v>40358.650659722225</v>
      </c>
      <c r="P22" s="5">
        <v>41395.77076388889</v>
      </c>
      <c r="Q22" s="5" t="s">
        <v>127</v>
      </c>
      <c r="R22" s="5" t="s">
        <v>54</v>
      </c>
      <c r="S22" s="5" t="s">
        <v>55</v>
      </c>
      <c r="T22" t="s">
        <v>56</v>
      </c>
      <c r="U22" t="s">
        <v>286</v>
      </c>
      <c r="X22" t="s">
        <v>57</v>
      </c>
      <c r="Y22" s="7">
        <v>41208</v>
      </c>
      <c r="AA22" t="s">
        <v>49</v>
      </c>
      <c r="AB22" t="s">
        <v>74</v>
      </c>
      <c r="AC22" s="5">
        <v>40358.650659722225</v>
      </c>
      <c r="AD22" s="5">
        <v>41395.780740740738</v>
      </c>
      <c r="AE22" t="s">
        <v>58</v>
      </c>
      <c r="AF22" t="s">
        <v>58</v>
      </c>
      <c r="AG22">
        <f>IF(AI22=0,"",YEAR(AD22))</f>
        <v>2013</v>
      </c>
      <c r="AH22">
        <f>IF(AI22=0,"",MONTH(AD22))</f>
        <v>5</v>
      </c>
      <c r="AI22">
        <f>WEEKNUM(AD22)</f>
        <v>18</v>
      </c>
      <c r="AJ22" t="s">
        <v>59</v>
      </c>
      <c r="AK22" t="s">
        <v>2959</v>
      </c>
      <c r="AL22" s="6" t="str">
        <f t="shared" si="0"/>
        <v>x</v>
      </c>
      <c r="AM22" s="6" t="str">
        <f t="shared" si="1"/>
        <v>x</v>
      </c>
      <c r="AN22" s="6" t="str">
        <f t="shared" si="2"/>
        <v>x</v>
      </c>
      <c r="AO22" t="s">
        <v>1849</v>
      </c>
      <c r="AP22" t="s">
        <v>1849</v>
      </c>
      <c r="AQ22" t="s">
        <v>59</v>
      </c>
      <c r="AR22" t="s">
        <v>2959</v>
      </c>
    </row>
    <row r="23" spans="2:44">
      <c r="B23" t="s">
        <v>85</v>
      </c>
      <c r="C23" t="s">
        <v>1179</v>
      </c>
      <c r="D23" t="s">
        <v>1188</v>
      </c>
      <c r="E23" t="s">
        <v>68</v>
      </c>
      <c r="F23" t="s">
        <v>4</v>
      </c>
      <c r="G23" t="s">
        <v>86</v>
      </c>
      <c r="H23" t="s">
        <v>86</v>
      </c>
      <c r="I23" t="s">
        <v>51</v>
      </c>
      <c r="J23" t="s">
        <v>37</v>
      </c>
      <c r="K23" t="s">
        <v>47</v>
      </c>
      <c r="M23" t="s">
        <v>57</v>
      </c>
      <c r="N23" s="5">
        <v>40491.663506944446</v>
      </c>
      <c r="O23" s="5">
        <v>40360.331504629627</v>
      </c>
      <c r="P23" s="5">
        <v>41537.514039351852</v>
      </c>
      <c r="Q23" s="5" t="s">
        <v>61</v>
      </c>
      <c r="R23" s="5" t="s">
        <v>54</v>
      </c>
      <c r="S23" s="5" t="s">
        <v>55</v>
      </c>
      <c r="T23" t="s">
        <v>56</v>
      </c>
      <c r="U23" t="s">
        <v>87</v>
      </c>
      <c r="W23" t="s">
        <v>88</v>
      </c>
      <c r="X23" t="s">
        <v>57</v>
      </c>
      <c r="Y23" t="s">
        <v>1234</v>
      </c>
      <c r="Z23" t="s">
        <v>1234</v>
      </c>
      <c r="AA23" t="s">
        <v>49</v>
      </c>
      <c r="AB23" t="s">
        <v>56</v>
      </c>
      <c r="AC23" s="5">
        <v>40360.331504629627</v>
      </c>
      <c r="AD23" s="5">
        <v>41537.701666666668</v>
      </c>
      <c r="AE23" t="s">
        <v>58</v>
      </c>
      <c r="AF23" t="s">
        <v>58</v>
      </c>
      <c r="AG23">
        <f>IF(AI23=0,"",YEAR(AD23))</f>
        <v>2013</v>
      </c>
      <c r="AH23">
        <f>IF(AI23=0,"",MONTH(AD23))</f>
        <v>9</v>
      </c>
      <c r="AI23">
        <f>WEEKNUM(AD23)</f>
        <v>38</v>
      </c>
      <c r="AJ23" t="s">
        <v>59</v>
      </c>
      <c r="AK23" t="s">
        <v>1217</v>
      </c>
      <c r="AL23" s="6" t="str">
        <f t="shared" si="0"/>
        <v>x</v>
      </c>
      <c r="AM23" s="6" t="str">
        <f t="shared" si="1"/>
        <v>x</v>
      </c>
      <c r="AN23" s="6" t="str">
        <f t="shared" si="2"/>
        <v>x</v>
      </c>
      <c r="AO23" t="s">
        <v>85</v>
      </c>
      <c r="AP23" t="s">
        <v>85</v>
      </c>
      <c r="AQ23" t="s">
        <v>59</v>
      </c>
      <c r="AR23" t="s">
        <v>1217</v>
      </c>
    </row>
    <row r="24" spans="2:44">
      <c r="B24" t="s">
        <v>89</v>
      </c>
      <c r="C24" t="s">
        <v>90</v>
      </c>
      <c r="D24" t="s">
        <v>71</v>
      </c>
      <c r="E24" t="s">
        <v>68</v>
      </c>
      <c r="F24" t="s">
        <v>69</v>
      </c>
      <c r="G24" t="s">
        <v>92</v>
      </c>
      <c r="H24" t="s">
        <v>93</v>
      </c>
      <c r="I24" t="s">
        <v>93</v>
      </c>
      <c r="J24" t="s">
        <v>37</v>
      </c>
      <c r="K24" t="s">
        <v>47</v>
      </c>
      <c r="L24" t="s">
        <v>94</v>
      </c>
      <c r="M24" t="s">
        <v>65</v>
      </c>
      <c r="N24" s="5">
        <v>41148.384131944447</v>
      </c>
      <c r="O24" s="5">
        <v>40374.410173611112</v>
      </c>
      <c r="P24" s="5">
        <v>41537.515752314815</v>
      </c>
      <c r="Q24" s="5" t="s">
        <v>73</v>
      </c>
      <c r="R24" s="5" t="s">
        <v>54</v>
      </c>
      <c r="S24" s="5"/>
      <c r="T24" t="s">
        <v>56</v>
      </c>
      <c r="U24" t="s">
        <v>62</v>
      </c>
      <c r="V24" t="s">
        <v>81</v>
      </c>
      <c r="X24" t="s">
        <v>57</v>
      </c>
      <c r="Y24" s="7" t="s">
        <v>1235</v>
      </c>
      <c r="Z24" t="s">
        <v>1235</v>
      </c>
      <c r="AA24" t="s">
        <v>49</v>
      </c>
      <c r="AB24" t="s">
        <v>56</v>
      </c>
      <c r="AC24" s="5">
        <v>40374.410173611112</v>
      </c>
      <c r="AE24" t="s">
        <v>58</v>
      </c>
      <c r="AF24" t="s">
        <v>58</v>
      </c>
      <c r="AG24" t="str">
        <f>IF(AI24=0,"",YEAR(AD24))</f>
        <v/>
      </c>
      <c r="AH24" t="str">
        <f>IF(AI24=0,"",MONTH(AD24))</f>
        <v/>
      </c>
      <c r="AI24">
        <f>WEEKNUM(AD24)</f>
        <v>0</v>
      </c>
      <c r="AJ24" t="s">
        <v>59</v>
      </c>
      <c r="AK24" t="s">
        <v>1217</v>
      </c>
      <c r="AL24" s="6" t="str">
        <f t="shared" si="0"/>
        <v>x</v>
      </c>
      <c r="AM24" s="6" t="str">
        <f t="shared" si="1"/>
        <v>x</v>
      </c>
      <c r="AN24" s="6" t="str">
        <f t="shared" si="2"/>
        <v>x</v>
      </c>
      <c r="AO24" t="s">
        <v>89</v>
      </c>
      <c r="AP24" t="s">
        <v>89</v>
      </c>
      <c r="AQ24" t="s">
        <v>59</v>
      </c>
      <c r="AR24" t="s">
        <v>1217</v>
      </c>
    </row>
    <row r="25" spans="2:44">
      <c r="B25" t="s">
        <v>1855</v>
      </c>
      <c r="C25" t="s">
        <v>1856</v>
      </c>
      <c r="D25" t="s">
        <v>1188</v>
      </c>
      <c r="E25" t="s">
        <v>68</v>
      </c>
      <c r="F25" t="s">
        <v>69</v>
      </c>
      <c r="G25" t="s">
        <v>1840</v>
      </c>
      <c r="I25" t="s">
        <v>51</v>
      </c>
      <c r="J25" t="s">
        <v>37</v>
      </c>
      <c r="K25" t="s">
        <v>47</v>
      </c>
      <c r="L25">
        <v>499</v>
      </c>
      <c r="M25" t="s">
        <v>60</v>
      </c>
      <c r="N25" s="5">
        <v>40491.726053240738</v>
      </c>
      <c r="O25" s="5">
        <v>40387.61010416667</v>
      </c>
      <c r="P25" s="5">
        <v>41015.605034722219</v>
      </c>
      <c r="Q25" s="5" t="s">
        <v>61</v>
      </c>
      <c r="R25" s="5" t="s">
        <v>54</v>
      </c>
      <c r="S25" s="5" t="s">
        <v>55</v>
      </c>
      <c r="T25" t="s">
        <v>56</v>
      </c>
      <c r="U25" t="s">
        <v>227</v>
      </c>
      <c r="V25" t="s">
        <v>81</v>
      </c>
      <c r="X25" t="s">
        <v>60</v>
      </c>
      <c r="AA25" t="s">
        <v>49</v>
      </c>
      <c r="AB25" t="s">
        <v>56</v>
      </c>
      <c r="AC25" s="5">
        <v>40387.61010416667</v>
      </c>
      <c r="AD25" s="5">
        <v>41017.677928240744</v>
      </c>
      <c r="AE25" t="s">
        <v>58</v>
      </c>
      <c r="AF25" t="s">
        <v>58</v>
      </c>
      <c r="AG25">
        <f>IF(AI25=0,"",YEAR(AD25))</f>
        <v>2012</v>
      </c>
      <c r="AH25">
        <f>IF(AI25=0,"",MONTH(AD25))</f>
        <v>4</v>
      </c>
      <c r="AI25">
        <f>WEEKNUM(AD25)</f>
        <v>16</v>
      </c>
      <c r="AJ25" t="s">
        <v>59</v>
      </c>
      <c r="AK25" t="s">
        <v>1217</v>
      </c>
      <c r="AL25" s="6" t="str">
        <f t="shared" si="0"/>
        <v>x</v>
      </c>
      <c r="AM25" s="6" t="str">
        <f t="shared" si="1"/>
        <v>x</v>
      </c>
      <c r="AN25" s="6" t="str">
        <f t="shared" si="2"/>
        <v>x</v>
      </c>
      <c r="AO25" t="s">
        <v>1855</v>
      </c>
      <c r="AP25" t="s">
        <v>1855</v>
      </c>
      <c r="AQ25" t="s">
        <v>59</v>
      </c>
      <c r="AR25" t="s">
        <v>1217</v>
      </c>
    </row>
    <row r="26" spans="2:44">
      <c r="B26" t="s">
        <v>1857</v>
      </c>
      <c r="C26" t="s">
        <v>1858</v>
      </c>
      <c r="D26" t="s">
        <v>1188</v>
      </c>
      <c r="E26" t="s">
        <v>1859</v>
      </c>
      <c r="F26" t="s">
        <v>4</v>
      </c>
      <c r="G26" t="s">
        <v>51</v>
      </c>
      <c r="I26" t="s">
        <v>51</v>
      </c>
      <c r="J26" t="s">
        <v>37</v>
      </c>
      <c r="K26" t="s">
        <v>47</v>
      </c>
      <c r="M26" t="s">
        <v>57</v>
      </c>
      <c r="N26" s="5">
        <v>40491.672060185185</v>
      </c>
      <c r="O26" s="5">
        <v>40395.403483796297</v>
      </c>
      <c r="P26" s="5">
        <v>41011.647928240738</v>
      </c>
      <c r="Q26" s="5" t="s">
        <v>147</v>
      </c>
      <c r="R26" s="5" t="s">
        <v>70</v>
      </c>
      <c r="S26" s="5" t="s">
        <v>55</v>
      </c>
      <c r="T26" t="s">
        <v>56</v>
      </c>
      <c r="U26" t="s">
        <v>1437</v>
      </c>
      <c r="X26" t="s">
        <v>57</v>
      </c>
      <c r="AA26" t="s">
        <v>49</v>
      </c>
      <c r="AB26" t="s">
        <v>56</v>
      </c>
      <c r="AC26" s="5">
        <v>40395.403483796297</v>
      </c>
      <c r="AD26" s="5">
        <v>41012.428379629629</v>
      </c>
      <c r="AE26" t="s">
        <v>58</v>
      </c>
      <c r="AF26" t="s">
        <v>58</v>
      </c>
      <c r="AG26">
        <f>IF(AI26=0,"",YEAR(AD26))</f>
        <v>2012</v>
      </c>
      <c r="AH26">
        <f>IF(AI26=0,"",MONTH(AD26))</f>
        <v>4</v>
      </c>
      <c r="AI26">
        <f>WEEKNUM(AD26)</f>
        <v>15</v>
      </c>
      <c r="AJ26" t="s">
        <v>59</v>
      </c>
      <c r="AK26" t="s">
        <v>1217</v>
      </c>
      <c r="AL26" s="6" t="str">
        <f t="shared" si="0"/>
        <v>x</v>
      </c>
      <c r="AM26" s="6" t="str">
        <f t="shared" si="1"/>
        <v>x</v>
      </c>
      <c r="AN26" s="6" t="str">
        <f t="shared" si="2"/>
        <v>x</v>
      </c>
      <c r="AO26" t="s">
        <v>1857</v>
      </c>
      <c r="AP26" t="s">
        <v>1857</v>
      </c>
      <c r="AQ26" t="s">
        <v>59</v>
      </c>
      <c r="AR26" t="s">
        <v>1217</v>
      </c>
    </row>
    <row r="27" spans="2:44">
      <c r="B27" t="s">
        <v>1860</v>
      </c>
      <c r="C27" t="s">
        <v>1861</v>
      </c>
      <c r="D27" t="s">
        <v>1797</v>
      </c>
      <c r="E27" t="s">
        <v>324</v>
      </c>
      <c r="F27" t="s">
        <v>69</v>
      </c>
      <c r="G27" t="s">
        <v>1862</v>
      </c>
      <c r="I27" t="s">
        <v>1862</v>
      </c>
      <c r="J27" t="s">
        <v>37</v>
      </c>
      <c r="K27" t="s">
        <v>64</v>
      </c>
      <c r="M27" t="s">
        <v>55</v>
      </c>
      <c r="N27" s="5">
        <v>40491.731689814813</v>
      </c>
      <c r="O27" s="5">
        <v>40422.466134259259</v>
      </c>
      <c r="P27" s="5"/>
      <c r="Q27" s="5" t="s">
        <v>61</v>
      </c>
      <c r="R27" s="5"/>
      <c r="S27" s="5"/>
      <c r="T27" t="s">
        <v>56</v>
      </c>
      <c r="X27" t="s">
        <v>1863</v>
      </c>
      <c r="Y27" t="s">
        <v>1161</v>
      </c>
      <c r="AA27" t="s">
        <v>63</v>
      </c>
      <c r="AB27" t="s">
        <v>56</v>
      </c>
      <c r="AC27" s="5">
        <v>40422.466134259259</v>
      </c>
      <c r="AE27" t="s">
        <v>58</v>
      </c>
      <c r="AF27" t="s">
        <v>58</v>
      </c>
      <c r="AG27" t="str">
        <f>IF(AI27=0,"",YEAR(AD27))</f>
        <v/>
      </c>
      <c r="AH27" t="str">
        <f>IF(AI27=0,"",MONTH(AD27))</f>
        <v/>
      </c>
      <c r="AI27">
        <f>WEEKNUM(AD27)</f>
        <v>0</v>
      </c>
      <c r="AJ27" s="62" t="s">
        <v>59</v>
      </c>
      <c r="AK27" t="s">
        <v>1217</v>
      </c>
      <c r="AL27" s="6" t="str">
        <f t="shared" si="0"/>
        <v>x</v>
      </c>
      <c r="AM27" s="6" t="str">
        <f t="shared" si="1"/>
        <v>x</v>
      </c>
      <c r="AN27" s="6" t="str">
        <f t="shared" si="2"/>
        <v>x</v>
      </c>
      <c r="AO27" t="s">
        <v>1860</v>
      </c>
      <c r="AP27" t="s">
        <v>1860</v>
      </c>
      <c r="AQ27" s="62" t="s">
        <v>59</v>
      </c>
      <c r="AR27" t="s">
        <v>1217</v>
      </c>
    </row>
    <row r="28" spans="2:44">
      <c r="B28" t="s">
        <v>1864</v>
      </c>
      <c r="C28" t="s">
        <v>1865</v>
      </c>
      <c r="D28" t="s">
        <v>1797</v>
      </c>
      <c r="E28" t="s">
        <v>324</v>
      </c>
      <c r="F28" t="s">
        <v>69</v>
      </c>
      <c r="G28" t="s">
        <v>1866</v>
      </c>
      <c r="J28" t="s">
        <v>37</v>
      </c>
      <c r="K28" t="s">
        <v>64</v>
      </c>
      <c r="M28" t="s">
        <v>55</v>
      </c>
      <c r="N28" s="5">
        <v>40491.732303240744</v>
      </c>
      <c r="O28" s="5">
        <v>40422.497812499998</v>
      </c>
      <c r="P28" s="5"/>
      <c r="Q28" s="5" t="s">
        <v>61</v>
      </c>
      <c r="R28" s="5"/>
      <c r="S28" s="5"/>
      <c r="T28" t="s">
        <v>56</v>
      </c>
      <c r="X28" t="s">
        <v>55</v>
      </c>
      <c r="Y28" t="s">
        <v>1161</v>
      </c>
      <c r="AA28" t="s">
        <v>63</v>
      </c>
      <c r="AB28" t="s">
        <v>56</v>
      </c>
      <c r="AC28" s="5">
        <v>40422.497812499998</v>
      </c>
      <c r="AE28" t="s">
        <v>58</v>
      </c>
      <c r="AF28" t="s">
        <v>58</v>
      </c>
      <c r="AG28" t="str">
        <f>IF(AI28=0,"",YEAR(AD28))</f>
        <v/>
      </c>
      <c r="AH28" t="str">
        <f>IF(AI28=0,"",MONTH(AD28))</f>
        <v/>
      </c>
      <c r="AI28">
        <f>WEEKNUM(AD28)</f>
        <v>0</v>
      </c>
      <c r="AJ28" s="62" t="s">
        <v>59</v>
      </c>
      <c r="AK28" t="s">
        <v>1217</v>
      </c>
      <c r="AL28" s="6" t="str">
        <f t="shared" si="0"/>
        <v>x</v>
      </c>
      <c r="AM28" s="6" t="str">
        <f t="shared" si="1"/>
        <v>x</v>
      </c>
      <c r="AN28" s="6" t="str">
        <f t="shared" si="2"/>
        <v>x</v>
      </c>
      <c r="AO28" t="s">
        <v>1864</v>
      </c>
      <c r="AP28" t="s">
        <v>1864</v>
      </c>
      <c r="AQ28" s="62" t="s">
        <v>59</v>
      </c>
      <c r="AR28" t="s">
        <v>1217</v>
      </c>
    </row>
    <row r="29" spans="2:44">
      <c r="B29" s="62" t="s">
        <v>1867</v>
      </c>
      <c r="C29" s="62" t="s">
        <v>1868</v>
      </c>
      <c r="D29" s="62" t="s">
        <v>1188</v>
      </c>
      <c r="E29" s="62" t="s">
        <v>68</v>
      </c>
      <c r="F29" s="62" t="s">
        <v>4</v>
      </c>
      <c r="G29" s="62" t="s">
        <v>145</v>
      </c>
      <c r="H29" s="62" t="s">
        <v>145</v>
      </c>
      <c r="I29" s="62"/>
      <c r="J29" s="62" t="s">
        <v>37</v>
      </c>
      <c r="K29" s="62" t="s">
        <v>47</v>
      </c>
      <c r="L29" s="62">
        <v>601</v>
      </c>
      <c r="M29" s="62" t="s">
        <v>60</v>
      </c>
      <c r="N29" s="77">
        <v>40491.69021990741</v>
      </c>
      <c r="O29" s="77">
        <v>40430.630972222221</v>
      </c>
      <c r="P29" s="77">
        <v>41018.361041666663</v>
      </c>
      <c r="Q29" s="62"/>
      <c r="R29" s="62" t="s">
        <v>54</v>
      </c>
      <c r="S29" s="62" t="s">
        <v>55</v>
      </c>
      <c r="T29" s="62" t="s">
        <v>56</v>
      </c>
      <c r="U29" s="62" t="s">
        <v>227</v>
      </c>
      <c r="V29" s="62"/>
      <c r="W29" s="62"/>
      <c r="X29" s="62" t="s">
        <v>60</v>
      </c>
      <c r="Y29" s="62"/>
      <c r="Z29" s="62"/>
      <c r="AA29" s="62" t="s">
        <v>49</v>
      </c>
      <c r="AB29" s="62" t="s">
        <v>56</v>
      </c>
      <c r="AC29" s="77">
        <v>40430.630972222221</v>
      </c>
      <c r="AD29" s="5">
        <v>41088.465590277781</v>
      </c>
      <c r="AE29" s="62" t="s">
        <v>58</v>
      </c>
      <c r="AF29" s="62" t="s">
        <v>58</v>
      </c>
      <c r="AG29">
        <f>IF(AI29=0,"",YEAR(AD29))</f>
        <v>2012</v>
      </c>
      <c r="AH29">
        <f>IF(AI29=0,"",MONTH(AD29))</f>
        <v>6</v>
      </c>
      <c r="AI29">
        <f>WEEKNUM(AD29)</f>
        <v>26</v>
      </c>
      <c r="AJ29" t="s">
        <v>59</v>
      </c>
      <c r="AK29" t="s">
        <v>1217</v>
      </c>
      <c r="AL29" s="6" t="str">
        <f t="shared" si="0"/>
        <v>x</v>
      </c>
      <c r="AM29" s="6" t="str">
        <f t="shared" si="1"/>
        <v>x</v>
      </c>
      <c r="AN29" s="6" t="str">
        <f t="shared" si="2"/>
        <v>x</v>
      </c>
      <c r="AO29" s="62" t="s">
        <v>1867</v>
      </c>
      <c r="AP29" t="s">
        <v>1867</v>
      </c>
      <c r="AQ29" t="s">
        <v>59</v>
      </c>
      <c r="AR29" t="s">
        <v>1217</v>
      </c>
    </row>
    <row r="30" spans="2:44">
      <c r="B30" s="62" t="s">
        <v>96</v>
      </c>
      <c r="C30" s="62" t="s">
        <v>97</v>
      </c>
      <c r="D30" s="62" t="s">
        <v>1188</v>
      </c>
      <c r="E30" s="62" t="s">
        <v>50</v>
      </c>
      <c r="F30" s="62" t="s">
        <v>4</v>
      </c>
      <c r="G30" s="62" t="s">
        <v>51</v>
      </c>
      <c r="H30" s="62"/>
      <c r="I30" s="62"/>
      <c r="J30" s="62" t="s">
        <v>37</v>
      </c>
      <c r="K30" s="62" t="s">
        <v>64</v>
      </c>
      <c r="L30" s="62">
        <v>3113</v>
      </c>
      <c r="M30" s="62" t="s">
        <v>98</v>
      </c>
      <c r="N30" s="77">
        <v>40491.691944444443</v>
      </c>
      <c r="O30" s="77">
        <v>40430.654456018521</v>
      </c>
      <c r="P30" s="77">
        <v>41549.615486111114</v>
      </c>
      <c r="Q30" s="62" t="s">
        <v>99</v>
      </c>
      <c r="R30" s="62" t="s">
        <v>54</v>
      </c>
      <c r="S30" s="62" t="s">
        <v>55</v>
      </c>
      <c r="T30" s="62" t="s">
        <v>56</v>
      </c>
      <c r="U30" s="62" t="s">
        <v>137</v>
      </c>
      <c r="V30" s="62"/>
      <c r="W30" s="62"/>
      <c r="X30" s="62" t="s">
        <v>98</v>
      </c>
      <c r="Y30" s="62" t="s">
        <v>1234</v>
      </c>
      <c r="Z30" s="62" t="s">
        <v>1234</v>
      </c>
      <c r="AA30" s="62" t="s">
        <v>49</v>
      </c>
      <c r="AB30" s="62" t="s">
        <v>56</v>
      </c>
      <c r="AC30" s="77">
        <v>40430.654456018521</v>
      </c>
      <c r="AD30" s="5">
        <v>41549.615486111114</v>
      </c>
      <c r="AE30" s="62" t="s">
        <v>58</v>
      </c>
      <c r="AF30" s="62" t="s">
        <v>58</v>
      </c>
      <c r="AG30">
        <f>IF(AI30=0,"",YEAR(AD30))</f>
        <v>2013</v>
      </c>
      <c r="AH30">
        <f>IF(AI30=0,"",MONTH(AD30))</f>
        <v>10</v>
      </c>
      <c r="AI30">
        <f>WEEKNUM(AD30)</f>
        <v>40</v>
      </c>
      <c r="AJ30" t="s">
        <v>59</v>
      </c>
      <c r="AK30" t="s">
        <v>1217</v>
      </c>
      <c r="AL30" s="6" t="str">
        <f t="shared" si="0"/>
        <v>x</v>
      </c>
      <c r="AM30" s="6" t="str">
        <f t="shared" si="1"/>
        <v>x</v>
      </c>
      <c r="AN30" s="6" t="str">
        <f t="shared" si="2"/>
        <v>x</v>
      </c>
      <c r="AO30" s="62" t="s">
        <v>96</v>
      </c>
      <c r="AP30" t="s">
        <v>96</v>
      </c>
      <c r="AQ30" t="s">
        <v>59</v>
      </c>
      <c r="AR30" t="s">
        <v>1217</v>
      </c>
    </row>
    <row r="31" spans="2:44">
      <c r="B31" t="s">
        <v>1869</v>
      </c>
      <c r="C31" t="s">
        <v>1870</v>
      </c>
      <c r="D31" t="s">
        <v>1188</v>
      </c>
      <c r="E31" t="s">
        <v>68</v>
      </c>
      <c r="F31" t="s">
        <v>69</v>
      </c>
      <c r="G31" t="s">
        <v>145</v>
      </c>
      <c r="H31" t="s">
        <v>145</v>
      </c>
      <c r="J31" t="s">
        <v>37</v>
      </c>
      <c r="K31" t="s">
        <v>108</v>
      </c>
      <c r="L31" t="s">
        <v>1871</v>
      </c>
      <c r="M31" t="s">
        <v>60</v>
      </c>
      <c r="N31" s="5">
        <v>40603.626018518517</v>
      </c>
      <c r="O31" s="5">
        <v>40430.866956018515</v>
      </c>
      <c r="P31" s="5">
        <v>41015.62672453704</v>
      </c>
      <c r="Q31" s="5"/>
      <c r="R31" s="5" t="s">
        <v>54</v>
      </c>
      <c r="S31" s="5" t="s">
        <v>55</v>
      </c>
      <c r="T31" t="s">
        <v>56</v>
      </c>
      <c r="U31" t="s">
        <v>227</v>
      </c>
      <c r="V31" t="s">
        <v>81</v>
      </c>
      <c r="X31" t="s">
        <v>60</v>
      </c>
      <c r="AA31" t="s">
        <v>49</v>
      </c>
      <c r="AB31" t="s">
        <v>56</v>
      </c>
      <c r="AC31" s="5">
        <v>40430.866956018515</v>
      </c>
      <c r="AD31" s="5">
        <v>41017.678414351853</v>
      </c>
      <c r="AE31" t="s">
        <v>58</v>
      </c>
      <c r="AF31" t="s">
        <v>58</v>
      </c>
      <c r="AG31">
        <f>IF(AI31=0,"",YEAR(AD31))</f>
        <v>2012</v>
      </c>
      <c r="AH31">
        <f>IF(AI31=0,"",MONTH(AD31))</f>
        <v>4</v>
      </c>
      <c r="AI31">
        <f>WEEKNUM(AD31)</f>
        <v>16</v>
      </c>
      <c r="AJ31" t="s">
        <v>59</v>
      </c>
      <c r="AK31" t="s">
        <v>1217</v>
      </c>
      <c r="AL31" s="6" t="str">
        <f t="shared" si="0"/>
        <v>x</v>
      </c>
      <c r="AM31" s="6" t="str">
        <f t="shared" si="1"/>
        <v>x</v>
      </c>
      <c r="AN31" s="6" t="str">
        <f t="shared" si="2"/>
        <v>x</v>
      </c>
      <c r="AO31" t="s">
        <v>1869</v>
      </c>
      <c r="AP31" t="s">
        <v>1869</v>
      </c>
      <c r="AQ31" t="s">
        <v>59</v>
      </c>
      <c r="AR31" t="s">
        <v>1217</v>
      </c>
    </row>
    <row r="32" spans="2:44">
      <c r="B32" t="s">
        <v>1872</v>
      </c>
      <c r="C32" t="s">
        <v>1873</v>
      </c>
      <c r="D32" t="s">
        <v>1188</v>
      </c>
      <c r="E32" t="s">
        <v>50</v>
      </c>
      <c r="F32" t="s">
        <v>69</v>
      </c>
      <c r="G32" t="s">
        <v>1874</v>
      </c>
      <c r="H32" t="s">
        <v>1875</v>
      </c>
      <c r="I32" t="s">
        <v>1876</v>
      </c>
      <c r="J32" t="s">
        <v>72</v>
      </c>
      <c r="K32" t="s">
        <v>47</v>
      </c>
      <c r="L32" t="s">
        <v>1877</v>
      </c>
      <c r="M32" t="s">
        <v>65</v>
      </c>
      <c r="N32" s="5">
        <v>41012.709027777775</v>
      </c>
      <c r="O32" s="5">
        <v>40442.695092592592</v>
      </c>
      <c r="P32" s="5">
        <v>41395.783356481479</v>
      </c>
      <c r="Q32" s="5" t="s">
        <v>53</v>
      </c>
      <c r="R32" s="5" t="s">
        <v>54</v>
      </c>
      <c r="S32" s="5" t="s">
        <v>55</v>
      </c>
      <c r="T32" t="s">
        <v>74</v>
      </c>
      <c r="U32" t="s">
        <v>80</v>
      </c>
      <c r="V32" t="s">
        <v>81</v>
      </c>
      <c r="X32" t="s">
        <v>1878</v>
      </c>
      <c r="Z32" t="s">
        <v>1879</v>
      </c>
      <c r="AA32" t="s">
        <v>49</v>
      </c>
      <c r="AB32" t="s">
        <v>74</v>
      </c>
      <c r="AC32" s="5">
        <v>40442.695092592592</v>
      </c>
      <c r="AD32" s="5">
        <v>41395.783356481479</v>
      </c>
      <c r="AE32" t="s">
        <v>58</v>
      </c>
      <c r="AF32" t="s">
        <v>58</v>
      </c>
      <c r="AG32">
        <f>IF(AI32=0,"",YEAR(AD32))</f>
        <v>2013</v>
      </c>
      <c r="AH32">
        <f>IF(AI32=0,"",MONTH(AD32))</f>
        <v>5</v>
      </c>
      <c r="AI32">
        <f>WEEKNUM(AD32)</f>
        <v>18</v>
      </c>
      <c r="AJ32" t="s">
        <v>59</v>
      </c>
      <c r="AK32" t="s">
        <v>2959</v>
      </c>
      <c r="AL32" s="6" t="str">
        <f t="shared" si="0"/>
        <v>x</v>
      </c>
      <c r="AM32" s="6" t="str">
        <f t="shared" si="1"/>
        <v>x</v>
      </c>
      <c r="AN32" s="6" t="str">
        <f t="shared" si="2"/>
        <v>x</v>
      </c>
      <c r="AO32" t="s">
        <v>1872</v>
      </c>
      <c r="AP32" t="s">
        <v>1872</v>
      </c>
      <c r="AQ32" t="s">
        <v>59</v>
      </c>
      <c r="AR32" t="s">
        <v>2959</v>
      </c>
    </row>
    <row r="33" spans="2:44">
      <c r="B33" t="s">
        <v>106</v>
      </c>
      <c r="C33" t="s">
        <v>1180</v>
      </c>
      <c r="D33" t="s">
        <v>1188</v>
      </c>
      <c r="E33" t="s">
        <v>50</v>
      </c>
      <c r="F33" t="s">
        <v>4</v>
      </c>
      <c r="G33" t="s">
        <v>51</v>
      </c>
      <c r="H33" t="s">
        <v>1696</v>
      </c>
      <c r="I33" t="s">
        <v>107</v>
      </c>
      <c r="J33" t="s">
        <v>37</v>
      </c>
      <c r="K33" t="s">
        <v>47</v>
      </c>
      <c r="M33" t="s">
        <v>66</v>
      </c>
      <c r="N33" s="5">
        <v>41543.477303240739</v>
      </c>
      <c r="O33" s="5">
        <v>40442.881944444445</v>
      </c>
      <c r="P33" s="5">
        <v>41544.394953703704</v>
      </c>
      <c r="Q33" s="5" t="s">
        <v>99</v>
      </c>
      <c r="R33" s="5" t="s">
        <v>54</v>
      </c>
      <c r="S33" s="5" t="s">
        <v>55</v>
      </c>
      <c r="T33" t="s">
        <v>56</v>
      </c>
      <c r="U33" t="s">
        <v>1697</v>
      </c>
      <c r="X33" t="s">
        <v>60</v>
      </c>
      <c r="Y33" t="s">
        <v>1234</v>
      </c>
      <c r="Z33" t="s">
        <v>1234</v>
      </c>
      <c r="AA33" t="s">
        <v>49</v>
      </c>
      <c r="AB33" t="s">
        <v>56</v>
      </c>
      <c r="AC33" s="5">
        <v>40442.881944444445</v>
      </c>
      <c r="AD33" s="5">
        <v>41544.394953703704</v>
      </c>
      <c r="AE33" t="s">
        <v>58</v>
      </c>
      <c r="AF33" t="s">
        <v>58</v>
      </c>
      <c r="AG33">
        <f>IF(AI33=0,"",YEAR(AD33))</f>
        <v>2013</v>
      </c>
      <c r="AH33">
        <f>IF(AI33=0,"",MONTH(AD33))</f>
        <v>9</v>
      </c>
      <c r="AI33">
        <f>WEEKNUM(AD33)</f>
        <v>39</v>
      </c>
      <c r="AJ33" t="s">
        <v>59</v>
      </c>
      <c r="AK33" t="s">
        <v>1217</v>
      </c>
      <c r="AL33" s="6" t="str">
        <f t="shared" si="0"/>
        <v>x</v>
      </c>
      <c r="AM33" s="6" t="str">
        <f t="shared" si="1"/>
        <v>x</v>
      </c>
      <c r="AN33" s="6" t="str">
        <f t="shared" si="2"/>
        <v>x</v>
      </c>
      <c r="AO33" t="s">
        <v>106</v>
      </c>
      <c r="AP33" t="s">
        <v>106</v>
      </c>
      <c r="AQ33" t="s">
        <v>59</v>
      </c>
      <c r="AR33" t="s">
        <v>1217</v>
      </c>
    </row>
    <row r="34" spans="2:44">
      <c r="B34" t="s">
        <v>110</v>
      </c>
      <c r="C34" t="s">
        <v>111</v>
      </c>
      <c r="D34" t="s">
        <v>1188</v>
      </c>
      <c r="E34" t="s">
        <v>50</v>
      </c>
      <c r="F34" t="s">
        <v>4</v>
      </c>
      <c r="G34" t="s">
        <v>51</v>
      </c>
      <c r="J34" t="s">
        <v>37</v>
      </c>
      <c r="K34" t="s">
        <v>64</v>
      </c>
      <c r="L34" t="s">
        <v>112</v>
      </c>
      <c r="M34" t="s">
        <v>98</v>
      </c>
      <c r="N34" s="5">
        <v>40445.028043981481</v>
      </c>
      <c r="O34" s="5">
        <v>40445.017546296294</v>
      </c>
      <c r="P34" s="5">
        <v>41549.620729166665</v>
      </c>
      <c r="Q34" s="5" t="s">
        <v>113</v>
      </c>
      <c r="R34" s="5" t="s">
        <v>54</v>
      </c>
      <c r="S34" s="5" t="s">
        <v>55</v>
      </c>
      <c r="T34" t="s">
        <v>56</v>
      </c>
      <c r="U34" t="s">
        <v>137</v>
      </c>
      <c r="X34" t="s">
        <v>98</v>
      </c>
      <c r="Y34" t="s">
        <v>1234</v>
      </c>
      <c r="Z34" t="s">
        <v>1234</v>
      </c>
      <c r="AA34" t="s">
        <v>49</v>
      </c>
      <c r="AB34" t="s">
        <v>56</v>
      </c>
      <c r="AC34" s="5">
        <v>40445.017546296294</v>
      </c>
      <c r="AD34" s="5">
        <v>41549.620729166665</v>
      </c>
      <c r="AE34" t="s">
        <v>58</v>
      </c>
      <c r="AF34" t="s">
        <v>58</v>
      </c>
      <c r="AG34">
        <f>IF(AI34=0,"",YEAR(AD34))</f>
        <v>2013</v>
      </c>
      <c r="AH34">
        <f>IF(AI34=0,"",MONTH(AD34))</f>
        <v>10</v>
      </c>
      <c r="AI34">
        <f>WEEKNUM(AD34)</f>
        <v>40</v>
      </c>
      <c r="AJ34" t="s">
        <v>59</v>
      </c>
      <c r="AK34" t="s">
        <v>1217</v>
      </c>
      <c r="AL34" s="6" t="str">
        <f t="shared" si="0"/>
        <v>x</v>
      </c>
      <c r="AM34" s="6" t="str">
        <f t="shared" si="1"/>
        <v>x</v>
      </c>
      <c r="AN34" s="6" t="str">
        <f t="shared" si="2"/>
        <v>x</v>
      </c>
      <c r="AO34" t="s">
        <v>110</v>
      </c>
      <c r="AP34" t="s">
        <v>110</v>
      </c>
      <c r="AQ34" t="s">
        <v>59</v>
      </c>
      <c r="AR34" t="s">
        <v>1217</v>
      </c>
    </row>
    <row r="35" spans="2:44">
      <c r="B35" t="s">
        <v>125</v>
      </c>
      <c r="C35" t="s">
        <v>126</v>
      </c>
      <c r="D35" t="s">
        <v>1188</v>
      </c>
      <c r="E35" t="s">
        <v>50</v>
      </c>
      <c r="F35" t="s">
        <v>4</v>
      </c>
      <c r="G35" t="s">
        <v>51</v>
      </c>
      <c r="J35" t="s">
        <v>37</v>
      </c>
      <c r="K35" t="s">
        <v>64</v>
      </c>
      <c r="L35" s="8">
        <v>1.19011931453168E+23</v>
      </c>
      <c r="M35" t="s">
        <v>98</v>
      </c>
      <c r="N35" s="5">
        <v>40994.690891203703</v>
      </c>
      <c r="O35" s="5">
        <v>40458.471666666665</v>
      </c>
      <c r="P35" s="5">
        <v>41549.622060185182</v>
      </c>
      <c r="Q35" s="5" t="s">
        <v>61</v>
      </c>
      <c r="R35" s="5" t="s">
        <v>54</v>
      </c>
      <c r="S35" s="5" t="s">
        <v>55</v>
      </c>
      <c r="T35" t="s">
        <v>56</v>
      </c>
      <c r="U35" t="s">
        <v>137</v>
      </c>
      <c r="X35" t="s">
        <v>95</v>
      </c>
      <c r="Y35" t="s">
        <v>1234</v>
      </c>
      <c r="Z35" t="s">
        <v>1234</v>
      </c>
      <c r="AA35" t="s">
        <v>49</v>
      </c>
      <c r="AB35" t="s">
        <v>56</v>
      </c>
      <c r="AC35" s="5">
        <v>40458.471666666665</v>
      </c>
      <c r="AD35" s="5">
        <v>41549.622060185182</v>
      </c>
      <c r="AE35" t="s">
        <v>58</v>
      </c>
      <c r="AF35" t="s">
        <v>58</v>
      </c>
      <c r="AG35">
        <f>IF(AI35=0,"",YEAR(AD35))</f>
        <v>2013</v>
      </c>
      <c r="AH35">
        <f>IF(AI35=0,"",MONTH(AD35))</f>
        <v>10</v>
      </c>
      <c r="AI35">
        <f>WEEKNUM(AD35)</f>
        <v>40</v>
      </c>
      <c r="AJ35" t="s">
        <v>59</v>
      </c>
      <c r="AK35" t="s">
        <v>1217</v>
      </c>
      <c r="AL35" s="6" t="str">
        <f t="shared" si="0"/>
        <v>x</v>
      </c>
      <c r="AM35" s="6" t="str">
        <f t="shared" si="1"/>
        <v>x</v>
      </c>
      <c r="AN35" s="6" t="str">
        <f t="shared" si="2"/>
        <v>x</v>
      </c>
      <c r="AO35" t="s">
        <v>125</v>
      </c>
      <c r="AP35" t="s">
        <v>125</v>
      </c>
      <c r="AQ35" t="s">
        <v>59</v>
      </c>
      <c r="AR35" t="s">
        <v>1217</v>
      </c>
    </row>
    <row r="36" spans="2:44">
      <c r="B36" t="s">
        <v>1880</v>
      </c>
      <c r="C36" t="s">
        <v>1881</v>
      </c>
      <c r="D36" t="s">
        <v>1188</v>
      </c>
      <c r="E36" t="s">
        <v>50</v>
      </c>
      <c r="F36" t="s">
        <v>4</v>
      </c>
      <c r="G36" t="s">
        <v>1874</v>
      </c>
      <c r="J36" t="s">
        <v>84</v>
      </c>
      <c r="K36" t="s">
        <v>47</v>
      </c>
      <c r="L36" t="s">
        <v>1853</v>
      </c>
      <c r="M36" t="s">
        <v>65</v>
      </c>
      <c r="N36" s="5">
        <v>40962.813379629632</v>
      </c>
      <c r="O36" s="5">
        <v>40469.612361111111</v>
      </c>
      <c r="P36" s="5">
        <v>41395.785428240742</v>
      </c>
      <c r="Q36" s="5" t="s">
        <v>127</v>
      </c>
      <c r="R36" s="5" t="s">
        <v>54</v>
      </c>
      <c r="S36" s="5" t="s">
        <v>55</v>
      </c>
      <c r="T36" t="s">
        <v>74</v>
      </c>
      <c r="U36" t="s">
        <v>1882</v>
      </c>
      <c r="X36" t="s">
        <v>128</v>
      </c>
      <c r="Z36" t="s">
        <v>129</v>
      </c>
      <c r="AA36" t="s">
        <v>49</v>
      </c>
      <c r="AB36" t="s">
        <v>74</v>
      </c>
      <c r="AC36" s="5">
        <v>40469.612361111111</v>
      </c>
      <c r="AD36" s="5">
        <v>41395.785428240742</v>
      </c>
      <c r="AE36" t="s">
        <v>58</v>
      </c>
      <c r="AF36" t="s">
        <v>58</v>
      </c>
      <c r="AG36">
        <f>IF(AI36=0,"",YEAR(AD36))</f>
        <v>2013</v>
      </c>
      <c r="AH36">
        <f>IF(AI36=0,"",MONTH(AD36))</f>
        <v>5</v>
      </c>
      <c r="AI36">
        <f>WEEKNUM(AD36)</f>
        <v>18</v>
      </c>
      <c r="AJ36" t="s">
        <v>59</v>
      </c>
      <c r="AK36" t="s">
        <v>2959</v>
      </c>
      <c r="AL36" s="6" t="str">
        <f t="shared" si="0"/>
        <v>x</v>
      </c>
      <c r="AM36" s="6" t="str">
        <f t="shared" si="1"/>
        <v>x</v>
      </c>
      <c r="AN36" s="6" t="str">
        <f t="shared" si="2"/>
        <v>x</v>
      </c>
      <c r="AO36" t="s">
        <v>1880</v>
      </c>
      <c r="AP36" t="s">
        <v>1880</v>
      </c>
      <c r="AQ36" t="s">
        <v>59</v>
      </c>
      <c r="AR36" t="s">
        <v>2959</v>
      </c>
    </row>
    <row r="37" spans="2:44">
      <c r="B37" t="s">
        <v>1883</v>
      </c>
      <c r="C37" t="s">
        <v>1884</v>
      </c>
      <c r="D37" t="s">
        <v>1188</v>
      </c>
      <c r="E37" t="s">
        <v>50</v>
      </c>
      <c r="F37" t="s">
        <v>4</v>
      </c>
      <c r="G37" t="s">
        <v>1874</v>
      </c>
      <c r="I37" t="s">
        <v>1885</v>
      </c>
      <c r="J37" t="s">
        <v>130</v>
      </c>
      <c r="K37" t="s">
        <v>64</v>
      </c>
      <c r="L37" s="8" t="s">
        <v>1886</v>
      </c>
      <c r="M37" s="8" t="s">
        <v>65</v>
      </c>
      <c r="N37" s="5">
        <v>40911.446620370371</v>
      </c>
      <c r="O37" s="5">
        <v>40469.627627314818</v>
      </c>
      <c r="P37" s="5">
        <v>41395.786122685182</v>
      </c>
      <c r="Q37" s="5" t="s">
        <v>61</v>
      </c>
      <c r="R37" s="5" t="s">
        <v>54</v>
      </c>
      <c r="S37" s="5" t="s">
        <v>55</v>
      </c>
      <c r="T37" t="s">
        <v>74</v>
      </c>
      <c r="U37" t="s">
        <v>286</v>
      </c>
      <c r="V37" t="s">
        <v>81</v>
      </c>
      <c r="X37" t="s">
        <v>128</v>
      </c>
      <c r="AA37" t="s">
        <v>49</v>
      </c>
      <c r="AB37" t="s">
        <v>74</v>
      </c>
      <c r="AC37" s="5">
        <v>40469.627627314818</v>
      </c>
      <c r="AD37" s="5">
        <v>41395.786689814813</v>
      </c>
      <c r="AE37" t="s">
        <v>58</v>
      </c>
      <c r="AF37" t="s">
        <v>58</v>
      </c>
      <c r="AG37">
        <f>IF(AI37=0,"",YEAR(AD37))</f>
        <v>2013</v>
      </c>
      <c r="AH37">
        <f>IF(AI37=0,"",MONTH(AD37))</f>
        <v>5</v>
      </c>
      <c r="AI37">
        <f>WEEKNUM(AD37)</f>
        <v>18</v>
      </c>
      <c r="AJ37" t="s">
        <v>59</v>
      </c>
      <c r="AK37" t="s">
        <v>2959</v>
      </c>
      <c r="AL37" s="6" t="str">
        <f t="shared" si="0"/>
        <v>x</v>
      </c>
      <c r="AM37" s="6" t="str">
        <f t="shared" si="1"/>
        <v>x</v>
      </c>
      <c r="AN37" s="6" t="str">
        <f t="shared" si="2"/>
        <v>x</v>
      </c>
      <c r="AO37" t="s">
        <v>1883</v>
      </c>
      <c r="AP37" t="s">
        <v>1883</v>
      </c>
      <c r="AQ37" t="s">
        <v>59</v>
      </c>
      <c r="AR37" t="s">
        <v>2959</v>
      </c>
    </row>
    <row r="38" spans="2:44">
      <c r="B38" t="s">
        <v>1887</v>
      </c>
      <c r="C38" t="s">
        <v>1888</v>
      </c>
      <c r="D38" t="s">
        <v>1188</v>
      </c>
      <c r="E38" t="s">
        <v>50</v>
      </c>
      <c r="F38" t="s">
        <v>4</v>
      </c>
      <c r="G38" t="s">
        <v>1874</v>
      </c>
      <c r="J38" t="s">
        <v>84</v>
      </c>
      <c r="K38" t="s">
        <v>64</v>
      </c>
      <c r="L38" t="s">
        <v>1853</v>
      </c>
      <c r="M38" t="s">
        <v>131</v>
      </c>
      <c r="N38" s="5">
        <v>41178.680069444446</v>
      </c>
      <c r="O38" s="5">
        <v>40469.62976851852</v>
      </c>
      <c r="P38" s="5">
        <v>41395.789340277777</v>
      </c>
      <c r="Q38" s="5" t="s">
        <v>73</v>
      </c>
      <c r="R38" s="5" t="s">
        <v>54</v>
      </c>
      <c r="S38" s="5" t="s">
        <v>55</v>
      </c>
      <c r="T38" t="s">
        <v>74</v>
      </c>
      <c r="U38" t="s">
        <v>1882</v>
      </c>
      <c r="X38" t="s">
        <v>128</v>
      </c>
      <c r="Y38" s="7">
        <v>41208</v>
      </c>
      <c r="AA38" t="s">
        <v>49</v>
      </c>
      <c r="AB38" t="s">
        <v>74</v>
      </c>
      <c r="AC38" s="5">
        <v>40469.62976851852</v>
      </c>
      <c r="AD38" s="5">
        <v>41395.78943287037</v>
      </c>
      <c r="AE38" t="s">
        <v>58</v>
      </c>
      <c r="AF38" t="s">
        <v>58</v>
      </c>
      <c r="AG38">
        <f>IF(AI38=0,"",YEAR(AD38))</f>
        <v>2013</v>
      </c>
      <c r="AH38">
        <f>IF(AI38=0,"",MONTH(AD38))</f>
        <v>5</v>
      </c>
      <c r="AI38">
        <f>WEEKNUM(AD38)</f>
        <v>18</v>
      </c>
      <c r="AJ38" t="s">
        <v>59</v>
      </c>
      <c r="AK38" t="s">
        <v>2959</v>
      </c>
      <c r="AL38" s="6" t="str">
        <f t="shared" si="0"/>
        <v>x</v>
      </c>
      <c r="AM38" s="6" t="str">
        <f t="shared" si="1"/>
        <v>x</v>
      </c>
      <c r="AN38" s="6" t="str">
        <f t="shared" si="2"/>
        <v>x</v>
      </c>
      <c r="AO38" t="s">
        <v>1887</v>
      </c>
      <c r="AP38" t="s">
        <v>1887</v>
      </c>
      <c r="AQ38" t="s">
        <v>59</v>
      </c>
      <c r="AR38" t="s">
        <v>2959</v>
      </c>
    </row>
    <row r="39" spans="2:44">
      <c r="B39" t="s">
        <v>1889</v>
      </c>
      <c r="C39" t="s">
        <v>1890</v>
      </c>
      <c r="D39" t="s">
        <v>1188</v>
      </c>
      <c r="E39" t="s">
        <v>50</v>
      </c>
      <c r="F39" t="s">
        <v>4</v>
      </c>
      <c r="G39" t="s">
        <v>1874</v>
      </c>
      <c r="J39" t="s">
        <v>84</v>
      </c>
      <c r="K39" t="s">
        <v>64</v>
      </c>
      <c r="L39" t="s">
        <v>1853</v>
      </c>
      <c r="M39" t="s">
        <v>131</v>
      </c>
      <c r="N39" s="5">
        <v>41178.681284722225</v>
      </c>
      <c r="O39" s="5">
        <v>40471.36173611111</v>
      </c>
      <c r="P39" s="5">
        <v>41395.79587962963</v>
      </c>
      <c r="Q39" s="5" t="s">
        <v>73</v>
      </c>
      <c r="R39" s="5" t="s">
        <v>54</v>
      </c>
      <c r="S39" s="5" t="s">
        <v>55</v>
      </c>
      <c r="T39" t="s">
        <v>74</v>
      </c>
      <c r="U39" t="s">
        <v>1882</v>
      </c>
      <c r="X39" t="s">
        <v>128</v>
      </c>
      <c r="AA39" t="s">
        <v>49</v>
      </c>
      <c r="AB39" t="s">
        <v>74</v>
      </c>
      <c r="AC39" s="5">
        <v>40471.36173611111</v>
      </c>
      <c r="AD39" s="5">
        <v>41395.795972222222</v>
      </c>
      <c r="AE39" t="s">
        <v>58</v>
      </c>
      <c r="AF39" t="s">
        <v>58</v>
      </c>
      <c r="AG39">
        <f>IF(AI39=0,"",YEAR(AD39))</f>
        <v>2013</v>
      </c>
      <c r="AH39">
        <f>IF(AI39=0,"",MONTH(AD39))</f>
        <v>5</v>
      </c>
      <c r="AI39">
        <f>WEEKNUM(AD39)</f>
        <v>18</v>
      </c>
      <c r="AJ39" t="s">
        <v>59</v>
      </c>
      <c r="AK39" t="s">
        <v>2959</v>
      </c>
      <c r="AL39" s="6" t="str">
        <f t="shared" si="0"/>
        <v>x</v>
      </c>
      <c r="AM39" s="6" t="str">
        <f t="shared" si="1"/>
        <v>x</v>
      </c>
      <c r="AN39" s="6" t="str">
        <f t="shared" si="2"/>
        <v>x</v>
      </c>
      <c r="AO39" t="s">
        <v>1889</v>
      </c>
      <c r="AP39" t="s">
        <v>1889</v>
      </c>
      <c r="AQ39" t="s">
        <v>59</v>
      </c>
      <c r="AR39" t="s">
        <v>2959</v>
      </c>
    </row>
    <row r="40" spans="2:44">
      <c r="B40" t="s">
        <v>1891</v>
      </c>
      <c r="C40" t="s">
        <v>1892</v>
      </c>
      <c r="D40" t="s">
        <v>1188</v>
      </c>
      <c r="E40" t="s">
        <v>50</v>
      </c>
      <c r="F40" t="s">
        <v>69</v>
      </c>
      <c r="J40" t="s">
        <v>84</v>
      </c>
      <c r="K40" t="s">
        <v>64</v>
      </c>
      <c r="L40" t="s">
        <v>1853</v>
      </c>
      <c r="M40" t="s">
        <v>1893</v>
      </c>
      <c r="N40" s="5">
        <v>41359.747499999998</v>
      </c>
      <c r="O40" s="5">
        <v>40471.364016203705</v>
      </c>
      <c r="P40" s="5">
        <v>41395.796840277777</v>
      </c>
      <c r="Q40" s="5" t="s">
        <v>73</v>
      </c>
      <c r="R40" s="5" t="s">
        <v>132</v>
      </c>
      <c r="S40" s="5" t="s">
        <v>55</v>
      </c>
      <c r="T40" t="s">
        <v>74</v>
      </c>
      <c r="U40" t="s">
        <v>1882</v>
      </c>
      <c r="X40" t="s">
        <v>128</v>
      </c>
      <c r="Y40" s="7">
        <v>41208</v>
      </c>
      <c r="Z40" t="s">
        <v>129</v>
      </c>
      <c r="AA40" t="s">
        <v>49</v>
      </c>
      <c r="AB40" t="s">
        <v>74</v>
      </c>
      <c r="AC40" s="5">
        <v>40471.364016203705</v>
      </c>
      <c r="AD40" s="5">
        <v>41395.796932870369</v>
      </c>
      <c r="AE40" t="s">
        <v>58</v>
      </c>
      <c r="AF40" t="s">
        <v>58</v>
      </c>
      <c r="AG40">
        <f>IF(AI40=0,"",YEAR(AD40))</f>
        <v>2013</v>
      </c>
      <c r="AH40">
        <f>IF(AI40=0,"",MONTH(AD40))</f>
        <v>5</v>
      </c>
      <c r="AI40">
        <f>WEEKNUM(AD40)</f>
        <v>18</v>
      </c>
      <c r="AJ40" t="s">
        <v>59</v>
      </c>
      <c r="AK40" t="s">
        <v>2959</v>
      </c>
      <c r="AL40" s="6" t="str">
        <f t="shared" si="0"/>
        <v>x</v>
      </c>
      <c r="AM40" s="6" t="str">
        <f t="shared" si="1"/>
        <v>x</v>
      </c>
      <c r="AN40" s="6" t="str">
        <f t="shared" si="2"/>
        <v>x</v>
      </c>
      <c r="AO40" t="s">
        <v>1891</v>
      </c>
      <c r="AP40" t="s">
        <v>1891</v>
      </c>
      <c r="AQ40" t="s">
        <v>59</v>
      </c>
      <c r="AR40" t="s">
        <v>2959</v>
      </c>
    </row>
    <row r="41" spans="2:44">
      <c r="B41" t="s">
        <v>1894</v>
      </c>
      <c r="C41" t="s">
        <v>1895</v>
      </c>
      <c r="D41" t="s">
        <v>1188</v>
      </c>
      <c r="E41" t="s">
        <v>50</v>
      </c>
      <c r="F41" t="s">
        <v>4</v>
      </c>
      <c r="J41" t="s">
        <v>37</v>
      </c>
      <c r="K41" t="s">
        <v>47</v>
      </c>
      <c r="L41" s="8">
        <v>76718651866</v>
      </c>
      <c r="M41" t="s">
        <v>98</v>
      </c>
      <c r="N41" s="5">
        <v>40477.059444444443</v>
      </c>
      <c r="O41" s="5">
        <v>40477.050127314818</v>
      </c>
      <c r="P41" s="5">
        <v>41102.61173611111</v>
      </c>
      <c r="Q41" s="5" t="s">
        <v>133</v>
      </c>
      <c r="R41" s="5" t="s">
        <v>54</v>
      </c>
      <c r="S41" s="5" t="s">
        <v>1896</v>
      </c>
      <c r="T41" t="s">
        <v>56</v>
      </c>
      <c r="U41" t="s">
        <v>62</v>
      </c>
      <c r="V41" t="s">
        <v>81</v>
      </c>
      <c r="X41" t="s">
        <v>98</v>
      </c>
      <c r="Z41">
        <v>11865</v>
      </c>
      <c r="AA41" t="s">
        <v>49</v>
      </c>
      <c r="AB41" t="s">
        <v>1897</v>
      </c>
      <c r="AC41" s="5">
        <v>40477.050127314818</v>
      </c>
      <c r="AD41" s="5">
        <v>41102.61173611111</v>
      </c>
      <c r="AE41" t="s">
        <v>58</v>
      </c>
      <c r="AF41" t="s">
        <v>58</v>
      </c>
      <c r="AG41">
        <f>IF(AI41=0,"",YEAR(AD41))</f>
        <v>2012</v>
      </c>
      <c r="AH41">
        <f>IF(AI41=0,"",MONTH(AD41))</f>
        <v>7</v>
      </c>
      <c r="AI41">
        <f>WEEKNUM(AD41)</f>
        <v>28</v>
      </c>
      <c r="AJ41" t="s">
        <v>46</v>
      </c>
      <c r="AK41" t="s">
        <v>56</v>
      </c>
      <c r="AL41" s="6" t="str">
        <f t="shared" si="0"/>
        <v>x</v>
      </c>
      <c r="AM41" s="6" t="str">
        <f t="shared" si="1"/>
        <v>x</v>
      </c>
      <c r="AN41" s="6" t="str">
        <f t="shared" si="2"/>
        <v>x</v>
      </c>
      <c r="AO41" t="s">
        <v>1894</v>
      </c>
      <c r="AP41" t="s">
        <v>1894</v>
      </c>
      <c r="AQ41" t="s">
        <v>46</v>
      </c>
      <c r="AR41" t="s">
        <v>56</v>
      </c>
    </row>
    <row r="42" spans="2:44">
      <c r="B42" t="s">
        <v>134</v>
      </c>
      <c r="C42" t="s">
        <v>1181</v>
      </c>
      <c r="D42" t="s">
        <v>91</v>
      </c>
      <c r="E42" t="s">
        <v>36</v>
      </c>
      <c r="F42" t="s">
        <v>4</v>
      </c>
      <c r="G42" t="s">
        <v>135</v>
      </c>
      <c r="J42" t="s">
        <v>37</v>
      </c>
      <c r="K42" t="s">
        <v>47</v>
      </c>
      <c r="M42" t="s">
        <v>65</v>
      </c>
      <c r="N42" s="5">
        <v>40603.587488425925</v>
      </c>
      <c r="O42" s="5">
        <v>40491.364178240743</v>
      </c>
      <c r="P42" s="5">
        <v>41537.455567129633</v>
      </c>
      <c r="Q42" s="5" t="s">
        <v>61</v>
      </c>
      <c r="R42" s="5" t="s">
        <v>54</v>
      </c>
      <c r="S42" s="5"/>
      <c r="T42" t="s">
        <v>56</v>
      </c>
      <c r="V42" t="s">
        <v>81</v>
      </c>
      <c r="X42" t="s">
        <v>65</v>
      </c>
      <c r="Y42" s="7" t="s">
        <v>1234</v>
      </c>
      <c r="AA42" t="s">
        <v>49</v>
      </c>
      <c r="AB42" t="s">
        <v>56</v>
      </c>
      <c r="AC42" s="5">
        <v>40491.364178240743</v>
      </c>
      <c r="AE42" t="s">
        <v>58</v>
      </c>
      <c r="AF42" t="s">
        <v>58</v>
      </c>
      <c r="AG42" t="str">
        <f>IF(AI42=0,"",YEAR(AD42))</f>
        <v/>
      </c>
      <c r="AH42" t="str">
        <f>IF(AI42=0,"",MONTH(AD42))</f>
        <v/>
      </c>
      <c r="AI42">
        <f>WEEKNUM(AD42)</f>
        <v>0</v>
      </c>
      <c r="AJ42" s="62" t="s">
        <v>59</v>
      </c>
      <c r="AK42" t="s">
        <v>1217</v>
      </c>
      <c r="AL42" s="6" t="str">
        <f t="shared" si="0"/>
        <v>x</v>
      </c>
      <c r="AM42" s="6" t="str">
        <f t="shared" si="1"/>
        <v>x</v>
      </c>
      <c r="AN42" s="6" t="str">
        <f t="shared" si="2"/>
        <v>x</v>
      </c>
      <c r="AO42" t="s">
        <v>134</v>
      </c>
      <c r="AP42" t="s">
        <v>134</v>
      </c>
      <c r="AQ42" s="62" t="s">
        <v>59</v>
      </c>
      <c r="AR42" t="s">
        <v>1217</v>
      </c>
    </row>
    <row r="43" spans="2:44">
      <c r="B43" t="s">
        <v>1898</v>
      </c>
      <c r="C43" t="s">
        <v>1899</v>
      </c>
      <c r="D43" t="s">
        <v>1188</v>
      </c>
      <c r="E43" t="s">
        <v>68</v>
      </c>
      <c r="F43" t="s">
        <v>4</v>
      </c>
      <c r="G43" t="s">
        <v>170</v>
      </c>
      <c r="I43" t="s">
        <v>46</v>
      </c>
      <c r="J43" t="s">
        <v>37</v>
      </c>
      <c r="K43" t="s">
        <v>47</v>
      </c>
      <c r="L43" s="8">
        <v>950</v>
      </c>
      <c r="M43" s="8" t="s">
        <v>60</v>
      </c>
      <c r="N43" s="5">
        <v>40598.388749999998</v>
      </c>
      <c r="O43" s="5">
        <v>40491.668912037036</v>
      </c>
      <c r="P43" s="5">
        <v>41043.61409722222</v>
      </c>
      <c r="Q43" s="5" t="s">
        <v>61</v>
      </c>
      <c r="R43" s="5" t="s">
        <v>54</v>
      </c>
      <c r="S43" s="5" t="s">
        <v>55</v>
      </c>
      <c r="T43" t="s">
        <v>56</v>
      </c>
      <c r="U43" t="s">
        <v>62</v>
      </c>
      <c r="V43" t="s">
        <v>81</v>
      </c>
      <c r="X43" t="s">
        <v>57</v>
      </c>
      <c r="Z43">
        <v>11845</v>
      </c>
      <c r="AA43" t="s">
        <v>49</v>
      </c>
      <c r="AB43" t="s">
        <v>1897</v>
      </c>
      <c r="AC43" s="5">
        <v>40491.668912037036</v>
      </c>
      <c r="AD43" s="5">
        <v>41043.658506944441</v>
      </c>
      <c r="AE43" t="s">
        <v>58</v>
      </c>
      <c r="AF43" t="s">
        <v>58</v>
      </c>
      <c r="AG43">
        <f>IF(AI43=0,"",YEAR(AD43))</f>
        <v>2012</v>
      </c>
      <c r="AH43">
        <f>IF(AI43=0,"",MONTH(AD43))</f>
        <v>5</v>
      </c>
      <c r="AI43">
        <f>WEEKNUM(AD43)</f>
        <v>20</v>
      </c>
      <c r="AJ43" t="s">
        <v>46</v>
      </c>
      <c r="AK43" t="s">
        <v>56</v>
      </c>
      <c r="AL43" s="6" t="str">
        <f t="shared" si="0"/>
        <v>x</v>
      </c>
      <c r="AM43" s="6" t="str">
        <f t="shared" si="1"/>
        <v>x</v>
      </c>
      <c r="AN43" s="6" t="str">
        <f t="shared" si="2"/>
        <v>x</v>
      </c>
      <c r="AO43" t="s">
        <v>1898</v>
      </c>
      <c r="AP43" t="s">
        <v>1898</v>
      </c>
      <c r="AQ43" t="s">
        <v>46</v>
      </c>
      <c r="AR43" t="s">
        <v>56</v>
      </c>
    </row>
    <row r="44" spans="2:44">
      <c r="B44" t="s">
        <v>136</v>
      </c>
      <c r="C44" t="s">
        <v>1182</v>
      </c>
      <c r="D44" t="s">
        <v>1188</v>
      </c>
      <c r="E44" t="s">
        <v>50</v>
      </c>
      <c r="F44" t="s">
        <v>4</v>
      </c>
      <c r="G44" t="s">
        <v>51</v>
      </c>
      <c r="H44" t="s">
        <v>86</v>
      </c>
      <c r="I44" t="s">
        <v>51</v>
      </c>
      <c r="J44" t="s">
        <v>37</v>
      </c>
      <c r="K44" t="s">
        <v>47</v>
      </c>
      <c r="L44">
        <v>1056</v>
      </c>
      <c r="M44" t="s">
        <v>57</v>
      </c>
      <c r="N44" s="5">
        <v>40492.715057870373</v>
      </c>
      <c r="O44" s="5">
        <v>40492.699930555558</v>
      </c>
      <c r="P44" s="5">
        <v>41540.528668981482</v>
      </c>
      <c r="Q44" s="5" t="s">
        <v>99</v>
      </c>
      <c r="R44" s="5" t="s">
        <v>54</v>
      </c>
      <c r="S44" s="5" t="s">
        <v>55</v>
      </c>
      <c r="T44" t="s">
        <v>56</v>
      </c>
      <c r="U44" t="s">
        <v>87</v>
      </c>
      <c r="W44" t="s">
        <v>88</v>
      </c>
      <c r="X44" t="s">
        <v>57</v>
      </c>
      <c r="Y44" t="s">
        <v>1234</v>
      </c>
      <c r="Z44" t="s">
        <v>1234</v>
      </c>
      <c r="AA44" t="s">
        <v>49</v>
      </c>
      <c r="AB44" t="s">
        <v>56</v>
      </c>
      <c r="AC44" s="5">
        <v>40492.699930555558</v>
      </c>
      <c r="AD44" s="5">
        <v>41540.528668981482</v>
      </c>
      <c r="AE44" t="s">
        <v>58</v>
      </c>
      <c r="AF44" t="s">
        <v>58</v>
      </c>
      <c r="AG44">
        <f>IF(AI44=0,"",YEAR(AD44))</f>
        <v>2013</v>
      </c>
      <c r="AH44">
        <f>IF(AI44=0,"",MONTH(AD44))</f>
        <v>9</v>
      </c>
      <c r="AI44">
        <f>WEEKNUM(AD44)</f>
        <v>39</v>
      </c>
      <c r="AJ44" t="s">
        <v>59</v>
      </c>
      <c r="AK44" t="s">
        <v>1217</v>
      </c>
      <c r="AL44" s="6" t="str">
        <f t="shared" si="0"/>
        <v>x</v>
      </c>
      <c r="AM44" s="6" t="str">
        <f t="shared" si="1"/>
        <v>x</v>
      </c>
      <c r="AN44" s="6" t="str">
        <f t="shared" si="2"/>
        <v>x</v>
      </c>
      <c r="AO44" t="s">
        <v>136</v>
      </c>
      <c r="AP44" t="s">
        <v>136</v>
      </c>
      <c r="AQ44" t="s">
        <v>59</v>
      </c>
      <c r="AR44" t="s">
        <v>1217</v>
      </c>
    </row>
    <row r="45" spans="2:44">
      <c r="B45" t="s">
        <v>1900</v>
      </c>
      <c r="C45" t="s">
        <v>1901</v>
      </c>
      <c r="D45" t="s">
        <v>1188</v>
      </c>
      <c r="E45" t="s">
        <v>50</v>
      </c>
      <c r="F45" t="s">
        <v>4</v>
      </c>
      <c r="J45" t="s">
        <v>37</v>
      </c>
      <c r="K45" t="s">
        <v>47</v>
      </c>
      <c r="M45" t="s">
        <v>95</v>
      </c>
      <c r="N45" s="5">
        <v>40500.602175925924</v>
      </c>
      <c r="O45" s="5">
        <v>40494.375243055554</v>
      </c>
      <c r="P45" s="5">
        <v>41102.659201388888</v>
      </c>
      <c r="Q45" s="5" t="s">
        <v>133</v>
      </c>
      <c r="R45" s="5" t="s">
        <v>54</v>
      </c>
      <c r="S45" s="5" t="s">
        <v>1896</v>
      </c>
      <c r="T45" t="s">
        <v>56</v>
      </c>
      <c r="U45" t="s">
        <v>137</v>
      </c>
      <c r="V45" t="s">
        <v>81</v>
      </c>
      <c r="X45" t="s">
        <v>95</v>
      </c>
      <c r="Z45">
        <v>11829</v>
      </c>
      <c r="AA45" t="s">
        <v>49</v>
      </c>
      <c r="AB45" t="s">
        <v>56</v>
      </c>
      <c r="AC45" s="5">
        <v>40494.375243055554</v>
      </c>
      <c r="AD45" s="5">
        <v>41102.659201388888</v>
      </c>
      <c r="AE45" t="s">
        <v>58</v>
      </c>
      <c r="AF45" t="s">
        <v>58</v>
      </c>
      <c r="AG45">
        <f>IF(AI45=0,"",YEAR(AD45))</f>
        <v>2012</v>
      </c>
      <c r="AH45">
        <f>IF(AI45=0,"",MONTH(AD45))</f>
        <v>7</v>
      </c>
      <c r="AI45">
        <f>WEEKNUM(AD45)</f>
        <v>28</v>
      </c>
      <c r="AJ45" t="s">
        <v>46</v>
      </c>
      <c r="AK45" t="s">
        <v>56</v>
      </c>
      <c r="AL45" s="6" t="str">
        <f t="shared" si="0"/>
        <v>x</v>
      </c>
      <c r="AM45" s="6" t="str">
        <f t="shared" si="1"/>
        <v>x</v>
      </c>
      <c r="AN45" s="6" t="str">
        <f t="shared" si="2"/>
        <v>x</v>
      </c>
      <c r="AO45" t="s">
        <v>1900</v>
      </c>
      <c r="AP45" t="s">
        <v>1900</v>
      </c>
      <c r="AQ45" t="s">
        <v>46</v>
      </c>
      <c r="AR45" t="s">
        <v>56</v>
      </c>
    </row>
    <row r="46" spans="2:44">
      <c r="B46" t="s">
        <v>1902</v>
      </c>
      <c r="C46" t="s">
        <v>1903</v>
      </c>
      <c r="D46" t="s">
        <v>1188</v>
      </c>
      <c r="E46" t="s">
        <v>83</v>
      </c>
      <c r="F46" t="s">
        <v>4</v>
      </c>
      <c r="G46" t="s">
        <v>46</v>
      </c>
      <c r="J46" t="s">
        <v>37</v>
      </c>
      <c r="K46" t="s">
        <v>64</v>
      </c>
      <c r="M46" t="s">
        <v>95</v>
      </c>
      <c r="N46" s="5">
        <v>40500.602719907409</v>
      </c>
      <c r="O46" s="5">
        <v>40497.43545138889</v>
      </c>
      <c r="P46" s="5">
        <v>40885.829837962963</v>
      </c>
      <c r="Q46" s="5" t="s">
        <v>133</v>
      </c>
      <c r="R46" s="5" t="s">
        <v>54</v>
      </c>
      <c r="S46" s="5" t="s">
        <v>55</v>
      </c>
      <c r="T46" t="s">
        <v>56</v>
      </c>
      <c r="U46" t="s">
        <v>62</v>
      </c>
      <c r="V46" t="s">
        <v>81</v>
      </c>
      <c r="X46" t="s">
        <v>95</v>
      </c>
      <c r="Z46">
        <v>11829</v>
      </c>
      <c r="AA46" t="s">
        <v>63</v>
      </c>
      <c r="AB46" t="s">
        <v>56</v>
      </c>
      <c r="AC46" s="5">
        <v>40497.43545138889</v>
      </c>
      <c r="AD46" s="5">
        <v>41201.464907407404</v>
      </c>
      <c r="AE46" t="s">
        <v>58</v>
      </c>
      <c r="AF46" t="s">
        <v>58</v>
      </c>
      <c r="AG46">
        <f>IF(AI46=0,"",YEAR(AD46))</f>
        <v>2012</v>
      </c>
      <c r="AH46">
        <f>IF(AI46=0,"",MONTH(AD46))</f>
        <v>10</v>
      </c>
      <c r="AI46">
        <f>WEEKNUM(AD46)</f>
        <v>42</v>
      </c>
      <c r="AJ46" t="s">
        <v>46</v>
      </c>
      <c r="AK46" t="s">
        <v>56</v>
      </c>
      <c r="AL46" s="6" t="str">
        <f t="shared" si="0"/>
        <v>x</v>
      </c>
      <c r="AM46" s="6" t="str">
        <f t="shared" si="1"/>
        <v>x</v>
      </c>
      <c r="AN46" s="6" t="str">
        <f t="shared" si="2"/>
        <v>x</v>
      </c>
      <c r="AO46" t="s">
        <v>1902</v>
      </c>
      <c r="AP46" t="s">
        <v>1902</v>
      </c>
      <c r="AQ46" t="s">
        <v>46</v>
      </c>
      <c r="AR46" t="s">
        <v>56</v>
      </c>
    </row>
    <row r="47" spans="2:44">
      <c r="B47" t="s">
        <v>138</v>
      </c>
      <c r="C47" t="s">
        <v>1183</v>
      </c>
      <c r="D47" t="s">
        <v>1188</v>
      </c>
      <c r="E47" t="s">
        <v>50</v>
      </c>
      <c r="F47" t="s">
        <v>4</v>
      </c>
      <c r="G47" t="s">
        <v>51</v>
      </c>
      <c r="H47" t="s">
        <v>86</v>
      </c>
      <c r="I47" t="s">
        <v>86</v>
      </c>
      <c r="J47" t="s">
        <v>37</v>
      </c>
      <c r="K47" t="s">
        <v>47</v>
      </c>
      <c r="L47" t="s">
        <v>139</v>
      </c>
      <c r="M47" t="s">
        <v>57</v>
      </c>
      <c r="N47" s="5">
        <v>40497.51017361111</v>
      </c>
      <c r="O47" s="5">
        <v>40497.436967592592</v>
      </c>
      <c r="P47" s="5">
        <v>41540.529062499998</v>
      </c>
      <c r="Q47" s="5" t="s">
        <v>61</v>
      </c>
      <c r="R47" s="5" t="s">
        <v>54</v>
      </c>
      <c r="S47" s="5" t="s">
        <v>55</v>
      </c>
      <c r="T47" t="s">
        <v>56</v>
      </c>
      <c r="U47" t="s">
        <v>87</v>
      </c>
      <c r="W47" t="s">
        <v>88</v>
      </c>
      <c r="X47" t="s">
        <v>57</v>
      </c>
      <c r="Y47" t="s">
        <v>1234</v>
      </c>
      <c r="Z47" t="s">
        <v>1234</v>
      </c>
      <c r="AA47" t="s">
        <v>49</v>
      </c>
      <c r="AB47" t="s">
        <v>56</v>
      </c>
      <c r="AC47" s="5">
        <v>40497.436967592592</v>
      </c>
      <c r="AD47" s="5">
        <v>41540.529062499998</v>
      </c>
      <c r="AE47" t="s">
        <v>58</v>
      </c>
      <c r="AF47" t="s">
        <v>58</v>
      </c>
      <c r="AG47">
        <f>IF(AI47=0,"",YEAR(AD47))</f>
        <v>2013</v>
      </c>
      <c r="AH47">
        <f>IF(AI47=0,"",MONTH(AD47))</f>
        <v>9</v>
      </c>
      <c r="AI47">
        <f>WEEKNUM(AD47)</f>
        <v>39</v>
      </c>
      <c r="AJ47" t="s">
        <v>59</v>
      </c>
      <c r="AK47" t="s">
        <v>1217</v>
      </c>
      <c r="AL47" s="6" t="str">
        <f t="shared" si="0"/>
        <v>x</v>
      </c>
      <c r="AM47" s="6" t="str">
        <f t="shared" si="1"/>
        <v>x</v>
      </c>
      <c r="AN47" s="6" t="str">
        <f t="shared" si="2"/>
        <v>x</v>
      </c>
      <c r="AO47" t="s">
        <v>138</v>
      </c>
      <c r="AP47" t="s">
        <v>138</v>
      </c>
      <c r="AQ47" t="s">
        <v>59</v>
      </c>
      <c r="AR47" t="s">
        <v>1217</v>
      </c>
    </row>
    <row r="48" spans="2:44">
      <c r="B48" t="s">
        <v>1904</v>
      </c>
      <c r="C48" t="s">
        <v>1905</v>
      </c>
      <c r="D48" t="s">
        <v>1188</v>
      </c>
      <c r="E48" t="s">
        <v>50</v>
      </c>
      <c r="F48" t="s">
        <v>4</v>
      </c>
      <c r="J48" t="s">
        <v>37</v>
      </c>
      <c r="K48" t="s">
        <v>47</v>
      </c>
      <c r="M48" t="s">
        <v>60</v>
      </c>
      <c r="N48" s="5">
        <v>40500.643020833333</v>
      </c>
      <c r="O48" s="5">
        <v>40498.831099537034</v>
      </c>
      <c r="P48" s="5">
        <v>41059.409930555557</v>
      </c>
      <c r="Q48" s="5" t="s">
        <v>133</v>
      </c>
      <c r="R48" s="5" t="s">
        <v>54</v>
      </c>
      <c r="S48" s="5" t="s">
        <v>55</v>
      </c>
      <c r="T48" t="s">
        <v>56</v>
      </c>
      <c r="U48" t="s">
        <v>62</v>
      </c>
      <c r="V48" t="s">
        <v>81</v>
      </c>
      <c r="X48" t="s">
        <v>60</v>
      </c>
      <c r="Z48">
        <v>11829</v>
      </c>
      <c r="AA48" t="s">
        <v>49</v>
      </c>
      <c r="AB48" t="s">
        <v>1897</v>
      </c>
      <c r="AC48" s="5">
        <v>40498.831099537034</v>
      </c>
      <c r="AD48" s="5">
        <v>41059.409930555557</v>
      </c>
      <c r="AE48" t="s">
        <v>58</v>
      </c>
      <c r="AF48" t="s">
        <v>58</v>
      </c>
      <c r="AG48">
        <f>IF(AI48=0,"",YEAR(AD48))</f>
        <v>2012</v>
      </c>
      <c r="AH48">
        <f>IF(AI48=0,"",MONTH(AD48))</f>
        <v>5</v>
      </c>
      <c r="AI48">
        <f>WEEKNUM(AD48)</f>
        <v>22</v>
      </c>
      <c r="AJ48" t="s">
        <v>46</v>
      </c>
      <c r="AK48" t="s">
        <v>56</v>
      </c>
      <c r="AL48" s="6" t="str">
        <f t="shared" si="0"/>
        <v>x</v>
      </c>
      <c r="AM48" s="6" t="str">
        <f t="shared" si="1"/>
        <v>x</v>
      </c>
      <c r="AN48" s="6" t="str">
        <f t="shared" si="2"/>
        <v>x</v>
      </c>
      <c r="AO48" t="s">
        <v>1904</v>
      </c>
      <c r="AP48" t="s">
        <v>1904</v>
      </c>
      <c r="AQ48" t="s">
        <v>46</v>
      </c>
      <c r="AR48" t="s">
        <v>56</v>
      </c>
    </row>
    <row r="49" spans="2:44">
      <c r="B49" t="s">
        <v>140</v>
      </c>
      <c r="C49" t="s">
        <v>141</v>
      </c>
      <c r="D49" t="s">
        <v>1188</v>
      </c>
      <c r="E49" t="s">
        <v>50</v>
      </c>
      <c r="F49" t="s">
        <v>4</v>
      </c>
      <c r="G49" t="s">
        <v>51</v>
      </c>
      <c r="J49" t="s">
        <v>37</v>
      </c>
      <c r="K49" t="s">
        <v>64</v>
      </c>
      <c r="L49" s="8">
        <v>645769</v>
      </c>
      <c r="M49" t="s">
        <v>98</v>
      </c>
      <c r="N49" s="5">
        <v>40499.069699074076</v>
      </c>
      <c r="O49" s="5">
        <v>40499.065937500003</v>
      </c>
      <c r="P49" s="5">
        <v>41549.603854166664</v>
      </c>
      <c r="Q49" s="5" t="s">
        <v>73</v>
      </c>
      <c r="R49" s="5" t="s">
        <v>54</v>
      </c>
      <c r="S49" s="5" t="s">
        <v>55</v>
      </c>
      <c r="T49" t="s">
        <v>56</v>
      </c>
      <c r="U49" t="s">
        <v>137</v>
      </c>
      <c r="X49" t="s">
        <v>98</v>
      </c>
      <c r="Y49" t="s">
        <v>1234</v>
      </c>
      <c r="Z49" t="s">
        <v>1234</v>
      </c>
      <c r="AA49" t="s">
        <v>49</v>
      </c>
      <c r="AB49" t="s">
        <v>56</v>
      </c>
      <c r="AC49" s="5">
        <v>40499.065937500003</v>
      </c>
      <c r="AD49" s="5">
        <v>41549.603854166664</v>
      </c>
      <c r="AE49" t="s">
        <v>58</v>
      </c>
      <c r="AF49" t="s">
        <v>58</v>
      </c>
      <c r="AG49">
        <f>IF(AI49=0,"",YEAR(AD49))</f>
        <v>2013</v>
      </c>
      <c r="AH49">
        <f>IF(AI49=0,"",MONTH(AD49))</f>
        <v>10</v>
      </c>
      <c r="AI49">
        <f>WEEKNUM(AD49)</f>
        <v>40</v>
      </c>
      <c r="AJ49" t="s">
        <v>59</v>
      </c>
      <c r="AK49" t="s">
        <v>1217</v>
      </c>
      <c r="AL49" s="6" t="str">
        <f t="shared" si="0"/>
        <v>x</v>
      </c>
      <c r="AM49" s="6" t="str">
        <f t="shared" si="1"/>
        <v>x</v>
      </c>
      <c r="AN49" s="6" t="str">
        <f t="shared" si="2"/>
        <v>x</v>
      </c>
      <c r="AO49" t="s">
        <v>140</v>
      </c>
      <c r="AP49" t="s">
        <v>140</v>
      </c>
      <c r="AQ49" t="s">
        <v>59</v>
      </c>
      <c r="AR49" t="s">
        <v>1217</v>
      </c>
    </row>
    <row r="50" spans="2:44">
      <c r="B50" t="s">
        <v>143</v>
      </c>
      <c r="C50" t="s">
        <v>144</v>
      </c>
      <c r="D50" t="s">
        <v>91</v>
      </c>
      <c r="E50" t="s">
        <v>36</v>
      </c>
      <c r="F50" t="s">
        <v>4</v>
      </c>
      <c r="G50" t="s">
        <v>145</v>
      </c>
      <c r="H50" t="s">
        <v>145</v>
      </c>
      <c r="J50" t="s">
        <v>37</v>
      </c>
      <c r="K50" t="s">
        <v>47</v>
      </c>
      <c r="L50" t="s">
        <v>146</v>
      </c>
      <c r="M50" t="s">
        <v>66</v>
      </c>
      <c r="N50" s="5">
        <v>41184.635891203703</v>
      </c>
      <c r="O50" s="5">
        <v>40500.69</v>
      </c>
      <c r="P50" s="5">
        <v>41191.741296296299</v>
      </c>
      <c r="Q50" s="5" t="s">
        <v>147</v>
      </c>
      <c r="R50" s="5" t="s">
        <v>54</v>
      </c>
      <c r="S50" s="5"/>
      <c r="T50" t="s">
        <v>56</v>
      </c>
      <c r="V50" t="s">
        <v>104</v>
      </c>
      <c r="X50" t="s">
        <v>60</v>
      </c>
      <c r="Y50" t="s">
        <v>1234</v>
      </c>
      <c r="AA50" t="s">
        <v>49</v>
      </c>
      <c r="AB50" t="s">
        <v>56</v>
      </c>
      <c r="AC50" s="5">
        <v>40500.69</v>
      </c>
      <c r="AE50" t="s">
        <v>58</v>
      </c>
      <c r="AF50" t="s">
        <v>58</v>
      </c>
      <c r="AG50" t="str">
        <f>IF(AI50=0,"",YEAR(AD50))</f>
        <v/>
      </c>
      <c r="AH50" t="str">
        <f>IF(AI50=0,"",MONTH(AD50))</f>
        <v/>
      </c>
      <c r="AI50">
        <f>WEEKNUM(AD50)</f>
        <v>0</v>
      </c>
      <c r="AJ50" s="62" t="s">
        <v>59</v>
      </c>
      <c r="AK50" t="s">
        <v>1217</v>
      </c>
      <c r="AL50" s="6" t="str">
        <f t="shared" si="0"/>
        <v>x</v>
      </c>
      <c r="AM50" s="6" t="str">
        <f t="shared" si="1"/>
        <v>x</v>
      </c>
      <c r="AN50" s="6" t="str">
        <f t="shared" si="2"/>
        <v>x</v>
      </c>
      <c r="AO50" t="s">
        <v>143</v>
      </c>
      <c r="AP50" t="s">
        <v>143</v>
      </c>
      <c r="AQ50" s="62" t="s">
        <v>59</v>
      </c>
      <c r="AR50" t="s">
        <v>1217</v>
      </c>
    </row>
    <row r="51" spans="2:44">
      <c r="B51" t="s">
        <v>1906</v>
      </c>
      <c r="C51" t="s">
        <v>1907</v>
      </c>
      <c r="D51" t="s">
        <v>1188</v>
      </c>
      <c r="E51" t="s">
        <v>50</v>
      </c>
      <c r="F51" t="s">
        <v>4</v>
      </c>
      <c r="J51" t="s">
        <v>37</v>
      </c>
      <c r="K51" t="s">
        <v>47</v>
      </c>
      <c r="L51" s="8">
        <v>1034</v>
      </c>
      <c r="M51" s="8" t="s">
        <v>95</v>
      </c>
      <c r="N51" s="5">
        <v>40519.386273148149</v>
      </c>
      <c r="O51" s="5">
        <v>40501.544525462959</v>
      </c>
      <c r="P51" s="5">
        <v>41064.727962962963</v>
      </c>
      <c r="Q51" s="5" t="s">
        <v>133</v>
      </c>
      <c r="R51" s="5" t="s">
        <v>54</v>
      </c>
      <c r="S51" s="5" t="s">
        <v>55</v>
      </c>
      <c r="T51" t="s">
        <v>56</v>
      </c>
      <c r="U51" t="s">
        <v>137</v>
      </c>
      <c r="V51" t="s">
        <v>81</v>
      </c>
      <c r="X51" t="s">
        <v>95</v>
      </c>
      <c r="Z51">
        <v>11829</v>
      </c>
      <c r="AA51" t="s">
        <v>49</v>
      </c>
      <c r="AB51" t="s">
        <v>1897</v>
      </c>
      <c r="AC51" s="5">
        <v>40501.544525462959</v>
      </c>
      <c r="AD51" s="5">
        <v>41064.727962962963</v>
      </c>
      <c r="AE51" t="s">
        <v>58</v>
      </c>
      <c r="AF51" t="s">
        <v>58</v>
      </c>
      <c r="AG51">
        <f>IF(AI51=0,"",YEAR(AD51))</f>
        <v>2012</v>
      </c>
      <c r="AH51">
        <f>IF(AI51=0,"",MONTH(AD51))</f>
        <v>6</v>
      </c>
      <c r="AI51">
        <f>WEEKNUM(AD51)</f>
        <v>23</v>
      </c>
      <c r="AJ51" t="s">
        <v>46</v>
      </c>
      <c r="AK51" t="s">
        <v>56</v>
      </c>
      <c r="AL51" s="6" t="str">
        <f t="shared" si="0"/>
        <v>x</v>
      </c>
      <c r="AM51" s="6" t="str">
        <f t="shared" si="1"/>
        <v>x</v>
      </c>
      <c r="AN51" s="6" t="str">
        <f t="shared" si="2"/>
        <v>x</v>
      </c>
      <c r="AO51" t="s">
        <v>1906</v>
      </c>
      <c r="AP51" t="s">
        <v>1906</v>
      </c>
      <c r="AQ51" t="s">
        <v>46</v>
      </c>
      <c r="AR51" t="s">
        <v>56</v>
      </c>
    </row>
    <row r="52" spans="2:44">
      <c r="B52" t="s">
        <v>1908</v>
      </c>
      <c r="C52" t="s">
        <v>1909</v>
      </c>
      <c r="D52" t="s">
        <v>1188</v>
      </c>
      <c r="E52" t="s">
        <v>50</v>
      </c>
      <c r="F52" t="s">
        <v>4</v>
      </c>
      <c r="J52" t="s">
        <v>37</v>
      </c>
      <c r="K52" t="s">
        <v>47</v>
      </c>
      <c r="M52" t="s">
        <v>95</v>
      </c>
      <c r="N52" s="5">
        <v>40519.387083333335</v>
      </c>
      <c r="O52" s="5">
        <v>40512.60460648148</v>
      </c>
      <c r="P52" s="5">
        <v>41095.472175925926</v>
      </c>
      <c r="Q52" s="5" t="s">
        <v>133</v>
      </c>
      <c r="R52" s="5" t="s">
        <v>54</v>
      </c>
      <c r="S52" s="5" t="s">
        <v>55</v>
      </c>
      <c r="T52" t="s">
        <v>56</v>
      </c>
      <c r="U52" t="s">
        <v>1910</v>
      </c>
      <c r="X52" t="s">
        <v>95</v>
      </c>
      <c r="Z52">
        <v>11829</v>
      </c>
      <c r="AA52" t="s">
        <v>49</v>
      </c>
      <c r="AB52" t="s">
        <v>56</v>
      </c>
      <c r="AC52" s="5">
        <v>40512.60460648148</v>
      </c>
      <c r="AD52" s="5">
        <v>41095.472175925926</v>
      </c>
      <c r="AE52" t="s">
        <v>58</v>
      </c>
      <c r="AF52" t="s">
        <v>58</v>
      </c>
      <c r="AG52">
        <f>IF(AI52=0,"",YEAR(AD52))</f>
        <v>2012</v>
      </c>
      <c r="AH52">
        <f>IF(AI52=0,"",MONTH(AD52))</f>
        <v>7</v>
      </c>
      <c r="AI52">
        <f>WEEKNUM(AD52)</f>
        <v>27</v>
      </c>
      <c r="AJ52" t="s">
        <v>46</v>
      </c>
      <c r="AK52" t="s">
        <v>56</v>
      </c>
      <c r="AL52" s="6" t="str">
        <f t="shared" si="0"/>
        <v>x</v>
      </c>
      <c r="AM52" s="6" t="str">
        <f t="shared" si="1"/>
        <v>x</v>
      </c>
      <c r="AN52" s="6" t="str">
        <f t="shared" si="2"/>
        <v>x</v>
      </c>
      <c r="AO52" t="s">
        <v>1908</v>
      </c>
      <c r="AP52" t="s">
        <v>1908</v>
      </c>
      <c r="AQ52" t="s">
        <v>46</v>
      </c>
      <c r="AR52" t="s">
        <v>56</v>
      </c>
    </row>
    <row r="53" spans="2:44">
      <c r="B53" t="s">
        <v>1911</v>
      </c>
      <c r="C53" t="s">
        <v>1912</v>
      </c>
      <c r="D53" t="s">
        <v>1188</v>
      </c>
      <c r="E53" t="s">
        <v>68</v>
      </c>
      <c r="F53" t="s">
        <v>4</v>
      </c>
      <c r="J53" t="s">
        <v>37</v>
      </c>
      <c r="K53" t="s">
        <v>47</v>
      </c>
      <c r="L53">
        <v>840</v>
      </c>
      <c r="M53" t="s">
        <v>95</v>
      </c>
      <c r="N53" s="5">
        <v>40519.387604166666</v>
      </c>
      <c r="O53" s="5">
        <v>40514.747083333335</v>
      </c>
      <c r="P53" s="5">
        <v>41073.455081018517</v>
      </c>
      <c r="Q53" s="5" t="s">
        <v>133</v>
      </c>
      <c r="R53" s="5" t="s">
        <v>54</v>
      </c>
      <c r="S53" s="5" t="s">
        <v>55</v>
      </c>
      <c r="T53" t="s">
        <v>56</v>
      </c>
      <c r="U53" t="s">
        <v>62</v>
      </c>
      <c r="V53" t="s">
        <v>81</v>
      </c>
      <c r="X53" t="s">
        <v>95</v>
      </c>
      <c r="Z53">
        <v>11829</v>
      </c>
      <c r="AA53" t="s">
        <v>49</v>
      </c>
      <c r="AB53" t="s">
        <v>1897</v>
      </c>
      <c r="AC53" s="5">
        <v>40514.747083333335</v>
      </c>
      <c r="AD53" s="5">
        <v>41079.398379629631</v>
      </c>
      <c r="AE53" t="s">
        <v>58</v>
      </c>
      <c r="AF53" t="s">
        <v>58</v>
      </c>
      <c r="AG53">
        <f>IF(AI53=0,"",YEAR(AD53))</f>
        <v>2012</v>
      </c>
      <c r="AH53">
        <f>IF(AI53=0,"",MONTH(AD53))</f>
        <v>6</v>
      </c>
      <c r="AI53">
        <f>WEEKNUM(AD53)</f>
        <v>25</v>
      </c>
      <c r="AJ53" t="s">
        <v>46</v>
      </c>
      <c r="AK53" t="s">
        <v>56</v>
      </c>
      <c r="AL53" s="6" t="str">
        <f t="shared" si="0"/>
        <v>x</v>
      </c>
      <c r="AM53" s="6" t="str">
        <f t="shared" si="1"/>
        <v>x</v>
      </c>
      <c r="AN53" s="6" t="str">
        <f t="shared" si="2"/>
        <v>x</v>
      </c>
      <c r="AO53" t="s">
        <v>1911</v>
      </c>
      <c r="AP53" t="s">
        <v>1911</v>
      </c>
      <c r="AQ53" t="s">
        <v>46</v>
      </c>
      <c r="AR53" t="s">
        <v>56</v>
      </c>
    </row>
    <row r="54" spans="2:44">
      <c r="B54" t="s">
        <v>1913</v>
      </c>
      <c r="C54" t="s">
        <v>1914</v>
      </c>
      <c r="D54" t="s">
        <v>1188</v>
      </c>
      <c r="E54" t="s">
        <v>83</v>
      </c>
      <c r="F54" t="s">
        <v>4</v>
      </c>
      <c r="J54" t="s">
        <v>37</v>
      </c>
      <c r="K54" t="s">
        <v>47</v>
      </c>
      <c r="M54" t="s">
        <v>60</v>
      </c>
      <c r="N54" s="5">
        <v>40603.576574074075</v>
      </c>
      <c r="O54" s="5">
        <v>40521.818344907406</v>
      </c>
      <c r="P54" s="5">
        <v>40933.413715277777</v>
      </c>
      <c r="Q54" s="5" t="s">
        <v>133</v>
      </c>
      <c r="R54" s="5" t="s">
        <v>54</v>
      </c>
      <c r="S54" s="5" t="s">
        <v>55</v>
      </c>
      <c r="T54" t="s">
        <v>56</v>
      </c>
      <c r="U54" t="s">
        <v>62</v>
      </c>
      <c r="V54" t="s">
        <v>81</v>
      </c>
      <c r="X54" t="s">
        <v>60</v>
      </c>
      <c r="Z54">
        <v>11829</v>
      </c>
      <c r="AA54" t="s">
        <v>49</v>
      </c>
      <c r="AB54" t="s">
        <v>1897</v>
      </c>
      <c r="AC54" s="5">
        <v>40521.818344907406</v>
      </c>
      <c r="AD54" s="5">
        <v>41038.398020833331</v>
      </c>
      <c r="AE54" t="s">
        <v>58</v>
      </c>
      <c r="AF54" t="s">
        <v>58</v>
      </c>
      <c r="AG54">
        <f>IF(AI54=0,"",YEAR(AD54))</f>
        <v>2012</v>
      </c>
      <c r="AH54">
        <f>IF(AI54=0,"",MONTH(AD54))</f>
        <v>5</v>
      </c>
      <c r="AI54">
        <f>WEEKNUM(AD54)</f>
        <v>19</v>
      </c>
      <c r="AJ54" t="s">
        <v>46</v>
      </c>
      <c r="AK54" t="s">
        <v>56</v>
      </c>
      <c r="AL54" s="6" t="str">
        <f t="shared" si="0"/>
        <v>x</v>
      </c>
      <c r="AM54" s="6" t="str">
        <f t="shared" si="1"/>
        <v>x</v>
      </c>
      <c r="AN54" s="6" t="str">
        <f t="shared" si="2"/>
        <v>x</v>
      </c>
      <c r="AO54" t="s">
        <v>1913</v>
      </c>
      <c r="AP54" t="s">
        <v>1913</v>
      </c>
      <c r="AQ54" t="s">
        <v>46</v>
      </c>
      <c r="AR54" t="s">
        <v>56</v>
      </c>
    </row>
    <row r="55" spans="2:44">
      <c r="B55" t="s">
        <v>160</v>
      </c>
      <c r="C55" t="s">
        <v>161</v>
      </c>
      <c r="D55" t="s">
        <v>1188</v>
      </c>
      <c r="E55" t="s">
        <v>50</v>
      </c>
      <c r="F55" t="s">
        <v>4</v>
      </c>
      <c r="G55" t="s">
        <v>51</v>
      </c>
      <c r="J55" t="s">
        <v>37</v>
      </c>
      <c r="K55" t="s">
        <v>64</v>
      </c>
      <c r="L55">
        <v>837</v>
      </c>
      <c r="M55" t="s">
        <v>98</v>
      </c>
      <c r="N55" s="5">
        <v>40527.584837962961</v>
      </c>
      <c r="O55" s="5">
        <v>40527.583460648151</v>
      </c>
      <c r="P55" s="5">
        <v>41549.622453703705</v>
      </c>
      <c r="Q55" s="5" t="s">
        <v>99</v>
      </c>
      <c r="R55" s="5" t="s">
        <v>54</v>
      </c>
      <c r="S55" s="5" t="s">
        <v>55</v>
      </c>
      <c r="T55" t="s">
        <v>56</v>
      </c>
      <c r="U55" t="s">
        <v>137</v>
      </c>
      <c r="X55" t="s">
        <v>98</v>
      </c>
      <c r="Y55" t="s">
        <v>1234</v>
      </c>
      <c r="Z55" t="s">
        <v>1234</v>
      </c>
      <c r="AA55" t="s">
        <v>63</v>
      </c>
      <c r="AB55" t="s">
        <v>56</v>
      </c>
      <c r="AC55" s="5">
        <v>40527.583460648151</v>
      </c>
      <c r="AD55" s="5">
        <v>41549.622453703705</v>
      </c>
      <c r="AE55" t="s">
        <v>58</v>
      </c>
      <c r="AF55" t="s">
        <v>58</v>
      </c>
      <c r="AG55">
        <f>IF(AI55=0,"",YEAR(AD55))</f>
        <v>2013</v>
      </c>
      <c r="AH55">
        <f>IF(AI55=0,"",MONTH(AD55))</f>
        <v>10</v>
      </c>
      <c r="AI55">
        <f>WEEKNUM(AD55)</f>
        <v>40</v>
      </c>
      <c r="AJ55" t="s">
        <v>59</v>
      </c>
      <c r="AK55" t="s">
        <v>1217</v>
      </c>
      <c r="AL55" s="6" t="str">
        <f t="shared" si="0"/>
        <v>x</v>
      </c>
      <c r="AM55" s="6" t="str">
        <f t="shared" si="1"/>
        <v>x</v>
      </c>
      <c r="AN55" s="6" t="str">
        <f t="shared" si="2"/>
        <v>x</v>
      </c>
      <c r="AO55" t="s">
        <v>160</v>
      </c>
      <c r="AP55" t="s">
        <v>160</v>
      </c>
      <c r="AQ55" t="s">
        <v>59</v>
      </c>
      <c r="AR55" t="s">
        <v>1217</v>
      </c>
    </row>
    <row r="56" spans="2:44">
      <c r="B56" t="s">
        <v>1915</v>
      </c>
      <c r="C56" t="s">
        <v>1916</v>
      </c>
      <c r="D56" t="s">
        <v>1188</v>
      </c>
      <c r="E56" t="s">
        <v>83</v>
      </c>
      <c r="F56" t="s">
        <v>4</v>
      </c>
      <c r="J56" t="s">
        <v>37</v>
      </c>
      <c r="K56" t="s">
        <v>47</v>
      </c>
      <c r="L56">
        <v>844</v>
      </c>
      <c r="M56" t="s">
        <v>95</v>
      </c>
      <c r="N56" s="5">
        <v>40603.577962962961</v>
      </c>
      <c r="O56" s="5">
        <v>40529.611273148148</v>
      </c>
      <c r="P56" s="5">
        <v>40885.758935185186</v>
      </c>
      <c r="Q56" s="5" t="s">
        <v>133</v>
      </c>
      <c r="R56" s="5" t="s">
        <v>54</v>
      </c>
      <c r="S56" s="5" t="s">
        <v>55</v>
      </c>
      <c r="T56" t="s">
        <v>56</v>
      </c>
      <c r="U56" t="s">
        <v>227</v>
      </c>
      <c r="V56" t="s">
        <v>81</v>
      </c>
      <c r="X56" t="s">
        <v>95</v>
      </c>
      <c r="Z56">
        <v>11829</v>
      </c>
      <c r="AA56" t="s">
        <v>49</v>
      </c>
      <c r="AB56" t="s">
        <v>1897</v>
      </c>
      <c r="AC56" s="5">
        <v>40529.611273148148</v>
      </c>
      <c r="AD56" s="5">
        <v>41038.405995370369</v>
      </c>
      <c r="AE56" t="s">
        <v>58</v>
      </c>
      <c r="AF56" t="s">
        <v>58</v>
      </c>
      <c r="AG56">
        <f>IF(AI56=0,"",YEAR(AD56))</f>
        <v>2012</v>
      </c>
      <c r="AH56">
        <f>IF(AI56=0,"",MONTH(AD56))</f>
        <v>5</v>
      </c>
      <c r="AI56">
        <f>WEEKNUM(AD56)</f>
        <v>19</v>
      </c>
      <c r="AJ56" t="s">
        <v>46</v>
      </c>
      <c r="AK56" t="s">
        <v>56</v>
      </c>
      <c r="AL56" s="6" t="str">
        <f t="shared" si="0"/>
        <v>x</v>
      </c>
      <c r="AM56" s="6" t="str">
        <f t="shared" si="1"/>
        <v>x</v>
      </c>
      <c r="AN56" s="6" t="str">
        <f t="shared" si="2"/>
        <v>x</v>
      </c>
      <c r="AO56" t="s">
        <v>1915</v>
      </c>
      <c r="AP56" t="s">
        <v>1915</v>
      </c>
      <c r="AQ56" t="s">
        <v>46</v>
      </c>
      <c r="AR56" t="s">
        <v>56</v>
      </c>
    </row>
    <row r="57" spans="2:44">
      <c r="B57" t="s">
        <v>1917</v>
      </c>
      <c r="C57" t="s">
        <v>1918</v>
      </c>
      <c r="D57" t="s">
        <v>1188</v>
      </c>
      <c r="E57" t="s">
        <v>68</v>
      </c>
      <c r="F57" t="s">
        <v>4</v>
      </c>
      <c r="G57" t="s">
        <v>46</v>
      </c>
      <c r="J57" t="s">
        <v>37</v>
      </c>
      <c r="K57" t="s">
        <v>47</v>
      </c>
      <c r="M57" t="s">
        <v>95</v>
      </c>
      <c r="N57" s="5">
        <v>40603.578379629631</v>
      </c>
      <c r="O57" s="5">
        <v>40532.722962962966</v>
      </c>
      <c r="P57" s="5">
        <v>41138.662106481483</v>
      </c>
      <c r="Q57" s="5" t="s">
        <v>133</v>
      </c>
      <c r="R57" s="5" t="s">
        <v>54</v>
      </c>
      <c r="S57" s="5" t="s">
        <v>55</v>
      </c>
      <c r="T57" t="s">
        <v>56</v>
      </c>
      <c r="U57" t="s">
        <v>62</v>
      </c>
      <c r="V57" t="s">
        <v>81</v>
      </c>
      <c r="X57" t="s">
        <v>95</v>
      </c>
      <c r="Z57" t="s">
        <v>1919</v>
      </c>
      <c r="AA57" t="s">
        <v>63</v>
      </c>
      <c r="AB57" t="s">
        <v>56</v>
      </c>
      <c r="AC57" s="5">
        <v>40532.722962962966</v>
      </c>
      <c r="AD57" s="5">
        <v>41313.498437499999</v>
      </c>
      <c r="AE57" t="s">
        <v>58</v>
      </c>
      <c r="AF57" t="s">
        <v>58</v>
      </c>
      <c r="AG57">
        <f>IF(AI57=0,"",YEAR(AD57))</f>
        <v>2013</v>
      </c>
      <c r="AH57">
        <f>IF(AI57=0,"",MONTH(AD57))</f>
        <v>2</v>
      </c>
      <c r="AI57">
        <f>WEEKNUM(AD57)</f>
        <v>6</v>
      </c>
      <c r="AJ57" t="s">
        <v>46</v>
      </c>
      <c r="AK57" t="s">
        <v>56</v>
      </c>
      <c r="AL57" s="6" t="str">
        <f t="shared" si="0"/>
        <v>x</v>
      </c>
      <c r="AM57" s="6" t="str">
        <f t="shared" si="1"/>
        <v>x</v>
      </c>
      <c r="AN57" s="6" t="str">
        <f t="shared" si="2"/>
        <v>x</v>
      </c>
      <c r="AO57" t="s">
        <v>1917</v>
      </c>
      <c r="AP57" t="s">
        <v>1917</v>
      </c>
      <c r="AQ57" t="s">
        <v>46</v>
      </c>
      <c r="AR57" t="s">
        <v>56</v>
      </c>
    </row>
    <row r="58" spans="2:44">
      <c r="B58" t="s">
        <v>1920</v>
      </c>
      <c r="C58" t="s">
        <v>1921</v>
      </c>
      <c r="D58" t="s">
        <v>1188</v>
      </c>
      <c r="E58" t="s">
        <v>68</v>
      </c>
      <c r="F58" t="s">
        <v>4</v>
      </c>
      <c r="G58" t="s">
        <v>51</v>
      </c>
      <c r="H58" t="s">
        <v>1922</v>
      </c>
      <c r="I58" t="s">
        <v>107</v>
      </c>
      <c r="J58" t="s">
        <v>37</v>
      </c>
      <c r="K58" t="s">
        <v>47</v>
      </c>
      <c r="L58">
        <v>977</v>
      </c>
      <c r="M58" t="s">
        <v>98</v>
      </c>
      <c r="N58" s="5">
        <v>40603.579479166663</v>
      </c>
      <c r="O58" s="5">
        <v>40549.294004629628</v>
      </c>
      <c r="P58" s="5">
        <v>41016.374305555553</v>
      </c>
      <c r="Q58" s="5" t="s">
        <v>99</v>
      </c>
      <c r="R58" s="5" t="s">
        <v>54</v>
      </c>
      <c r="S58" s="5" t="s">
        <v>55</v>
      </c>
      <c r="T58" t="s">
        <v>56</v>
      </c>
      <c r="U58" t="s">
        <v>227</v>
      </c>
      <c r="X58" t="s">
        <v>57</v>
      </c>
      <c r="AA58" t="s">
        <v>49</v>
      </c>
      <c r="AB58" t="s">
        <v>56</v>
      </c>
      <c r="AC58" s="5">
        <v>40549.294004629628</v>
      </c>
      <c r="AD58" s="5">
        <v>41017.678877314815</v>
      </c>
      <c r="AE58" t="s">
        <v>58</v>
      </c>
      <c r="AF58" t="s">
        <v>58</v>
      </c>
      <c r="AG58">
        <f>IF(AI58=0,"",YEAR(AD58))</f>
        <v>2012</v>
      </c>
      <c r="AH58">
        <f>IF(AI58=0,"",MONTH(AD58))</f>
        <v>4</v>
      </c>
      <c r="AI58">
        <f>WEEKNUM(AD58)</f>
        <v>16</v>
      </c>
      <c r="AJ58" t="s">
        <v>59</v>
      </c>
      <c r="AK58" t="s">
        <v>1217</v>
      </c>
      <c r="AL58" s="6" t="str">
        <f t="shared" si="0"/>
        <v>x</v>
      </c>
      <c r="AM58" s="6" t="str">
        <f t="shared" si="1"/>
        <v>x</v>
      </c>
      <c r="AN58" s="6" t="str">
        <f t="shared" si="2"/>
        <v>x</v>
      </c>
      <c r="AO58" t="s">
        <v>1920</v>
      </c>
      <c r="AP58" t="s">
        <v>1920</v>
      </c>
      <c r="AQ58" t="s">
        <v>59</v>
      </c>
      <c r="AR58" t="s">
        <v>1217</v>
      </c>
    </row>
    <row r="59" spans="2:44">
      <c r="B59" t="s">
        <v>1923</v>
      </c>
      <c r="C59" t="s">
        <v>1924</v>
      </c>
      <c r="D59" t="s">
        <v>1188</v>
      </c>
      <c r="E59" t="s">
        <v>83</v>
      </c>
      <c r="F59" t="s">
        <v>4</v>
      </c>
      <c r="G59" t="s">
        <v>46</v>
      </c>
      <c r="I59" t="s">
        <v>46</v>
      </c>
      <c r="J59" t="s">
        <v>37</v>
      </c>
      <c r="K59" t="s">
        <v>47</v>
      </c>
      <c r="L59">
        <v>901</v>
      </c>
      <c r="M59" t="s">
        <v>57</v>
      </c>
      <c r="N59" s="5">
        <v>40556.472893518519</v>
      </c>
      <c r="O59" s="5">
        <v>40554.305046296293</v>
      </c>
      <c r="P59" s="5">
        <v>40892.686261574076</v>
      </c>
      <c r="Q59" s="5" t="s">
        <v>133</v>
      </c>
      <c r="R59" s="5" t="s">
        <v>54</v>
      </c>
      <c r="S59" s="5" t="s">
        <v>55</v>
      </c>
      <c r="T59" t="s">
        <v>56</v>
      </c>
      <c r="U59" t="s">
        <v>165</v>
      </c>
      <c r="X59" t="s">
        <v>57</v>
      </c>
      <c r="Z59">
        <v>11829</v>
      </c>
      <c r="AA59" t="s">
        <v>49</v>
      </c>
      <c r="AB59" t="s">
        <v>56</v>
      </c>
      <c r="AC59" s="5">
        <v>40554.305046296293</v>
      </c>
      <c r="AD59" s="5">
        <v>41201.460416666669</v>
      </c>
      <c r="AE59" t="s">
        <v>58</v>
      </c>
      <c r="AF59" t="s">
        <v>58</v>
      </c>
      <c r="AG59">
        <f>IF(AI59=0,"",YEAR(AD59))</f>
        <v>2012</v>
      </c>
      <c r="AH59">
        <f>IF(AI59=0,"",MONTH(AD59))</f>
        <v>10</v>
      </c>
      <c r="AI59">
        <f>WEEKNUM(AD59)</f>
        <v>42</v>
      </c>
      <c r="AJ59" t="s">
        <v>46</v>
      </c>
      <c r="AK59" t="s">
        <v>56</v>
      </c>
      <c r="AL59" s="6" t="str">
        <f t="shared" si="0"/>
        <v>x</v>
      </c>
      <c r="AM59" s="6" t="str">
        <f t="shared" si="1"/>
        <v>x</v>
      </c>
      <c r="AN59" s="6" t="str">
        <f t="shared" si="2"/>
        <v>x</v>
      </c>
      <c r="AO59" t="s">
        <v>1923</v>
      </c>
      <c r="AP59" t="s">
        <v>1923</v>
      </c>
      <c r="AQ59" t="s">
        <v>46</v>
      </c>
      <c r="AR59" t="s">
        <v>56</v>
      </c>
    </row>
    <row r="60" spans="2:44">
      <c r="B60" t="s">
        <v>1925</v>
      </c>
      <c r="C60" t="s">
        <v>1926</v>
      </c>
      <c r="D60" t="s">
        <v>1188</v>
      </c>
      <c r="E60" t="s">
        <v>50</v>
      </c>
      <c r="F60" t="s">
        <v>4</v>
      </c>
      <c r="J60" t="s">
        <v>37</v>
      </c>
      <c r="K60" t="s">
        <v>47</v>
      </c>
      <c r="L60">
        <v>859</v>
      </c>
      <c r="M60" t="s">
        <v>95</v>
      </c>
      <c r="N60" s="5">
        <v>40603.58017361111</v>
      </c>
      <c r="O60" s="5">
        <v>40563.735520833332</v>
      </c>
      <c r="P60" s="5">
        <v>41095.474247685182</v>
      </c>
      <c r="Q60" s="5" t="s">
        <v>133</v>
      </c>
      <c r="R60" s="5" t="s">
        <v>54</v>
      </c>
      <c r="S60" s="5" t="s">
        <v>1896</v>
      </c>
      <c r="T60" t="s">
        <v>56</v>
      </c>
      <c r="U60" t="s">
        <v>62</v>
      </c>
      <c r="V60" t="s">
        <v>81</v>
      </c>
      <c r="X60" t="s">
        <v>95</v>
      </c>
      <c r="Z60">
        <v>11829</v>
      </c>
      <c r="AA60" t="s">
        <v>49</v>
      </c>
      <c r="AB60" t="s">
        <v>56</v>
      </c>
      <c r="AC60" s="5">
        <v>40563.735520833332</v>
      </c>
      <c r="AD60" s="5">
        <v>41095.474247685182</v>
      </c>
      <c r="AE60" t="s">
        <v>58</v>
      </c>
      <c r="AF60" t="s">
        <v>58</v>
      </c>
      <c r="AG60">
        <f>IF(AI60=0,"",YEAR(AD60))</f>
        <v>2012</v>
      </c>
      <c r="AH60">
        <f>IF(AI60=0,"",MONTH(AD60))</f>
        <v>7</v>
      </c>
      <c r="AI60">
        <f>WEEKNUM(AD60)</f>
        <v>27</v>
      </c>
      <c r="AJ60" t="s">
        <v>46</v>
      </c>
      <c r="AK60" t="s">
        <v>56</v>
      </c>
      <c r="AL60" s="6" t="str">
        <f t="shared" si="0"/>
        <v>x</v>
      </c>
      <c r="AM60" s="6" t="str">
        <f t="shared" si="1"/>
        <v>x</v>
      </c>
      <c r="AN60" s="6" t="str">
        <f t="shared" si="2"/>
        <v>x</v>
      </c>
      <c r="AO60" t="s">
        <v>1925</v>
      </c>
      <c r="AP60" t="s">
        <v>1925</v>
      </c>
      <c r="AQ60" t="s">
        <v>46</v>
      </c>
      <c r="AR60" t="s">
        <v>56</v>
      </c>
    </row>
    <row r="61" spans="2:44">
      <c r="B61" t="s">
        <v>1927</v>
      </c>
      <c r="C61" t="s">
        <v>1928</v>
      </c>
      <c r="D61" t="s">
        <v>1188</v>
      </c>
      <c r="E61" t="s">
        <v>50</v>
      </c>
      <c r="F61" t="s">
        <v>4</v>
      </c>
      <c r="H61" t="s">
        <v>1929</v>
      </c>
      <c r="I61" t="s">
        <v>46</v>
      </c>
      <c r="J61" t="s">
        <v>37</v>
      </c>
      <c r="K61" t="s">
        <v>47</v>
      </c>
      <c r="M61" t="s">
        <v>57</v>
      </c>
      <c r="N61" s="5">
        <v>40571.333449074074</v>
      </c>
      <c r="O61" s="5">
        <v>40571.308657407404</v>
      </c>
      <c r="P61" s="5">
        <v>41095.476388888892</v>
      </c>
      <c r="Q61" s="5" t="s">
        <v>61</v>
      </c>
      <c r="R61" s="5" t="s">
        <v>54</v>
      </c>
      <c r="S61" s="5" t="s">
        <v>1896</v>
      </c>
      <c r="T61" t="s">
        <v>56</v>
      </c>
      <c r="U61" t="s">
        <v>62</v>
      </c>
      <c r="V61" t="s">
        <v>81</v>
      </c>
      <c r="X61" t="s">
        <v>57</v>
      </c>
      <c r="Z61">
        <v>11829</v>
      </c>
      <c r="AA61" t="s">
        <v>49</v>
      </c>
      <c r="AB61" t="s">
        <v>56</v>
      </c>
      <c r="AC61" s="5">
        <v>40571.308657407404</v>
      </c>
      <c r="AD61" s="5">
        <v>41095.476388888892</v>
      </c>
      <c r="AE61" t="s">
        <v>58</v>
      </c>
      <c r="AF61" t="s">
        <v>58</v>
      </c>
      <c r="AG61">
        <f>IF(AI61=0,"",YEAR(AD61))</f>
        <v>2012</v>
      </c>
      <c r="AH61">
        <f>IF(AI61=0,"",MONTH(AD61))</f>
        <v>7</v>
      </c>
      <c r="AI61">
        <f>WEEKNUM(AD61)</f>
        <v>27</v>
      </c>
      <c r="AJ61" t="s">
        <v>46</v>
      </c>
      <c r="AK61" t="s">
        <v>56</v>
      </c>
      <c r="AL61" s="6" t="str">
        <f t="shared" si="0"/>
        <v>x</v>
      </c>
      <c r="AM61" s="6" t="str">
        <f t="shared" si="1"/>
        <v>x</v>
      </c>
      <c r="AN61" s="6" t="str">
        <f t="shared" si="2"/>
        <v>x</v>
      </c>
      <c r="AO61" t="s">
        <v>1927</v>
      </c>
      <c r="AP61" t="s">
        <v>1927</v>
      </c>
      <c r="AQ61" t="s">
        <v>46</v>
      </c>
      <c r="AR61" t="s">
        <v>56</v>
      </c>
    </row>
    <row r="62" spans="2:44">
      <c r="B62" t="s">
        <v>167</v>
      </c>
      <c r="C62" t="s">
        <v>168</v>
      </c>
      <c r="D62" t="s">
        <v>1188</v>
      </c>
      <c r="E62" t="s">
        <v>50</v>
      </c>
      <c r="F62" t="s">
        <v>4</v>
      </c>
      <c r="G62" t="s">
        <v>51</v>
      </c>
      <c r="H62" t="s">
        <v>86</v>
      </c>
      <c r="I62" t="s">
        <v>107</v>
      </c>
      <c r="J62" t="s">
        <v>37</v>
      </c>
      <c r="K62" t="s">
        <v>47</v>
      </c>
      <c r="L62" s="8">
        <v>9011176</v>
      </c>
      <c r="M62" t="s">
        <v>57</v>
      </c>
      <c r="N62" s="5">
        <v>40989.621157407404</v>
      </c>
      <c r="O62" s="5">
        <v>40574.363495370373</v>
      </c>
      <c r="P62" s="5">
        <v>41540.529583333337</v>
      </c>
      <c r="Q62" s="5" t="s">
        <v>173</v>
      </c>
      <c r="R62" s="5" t="s">
        <v>54</v>
      </c>
      <c r="S62" s="5" t="s">
        <v>55</v>
      </c>
      <c r="T62" t="s">
        <v>56</v>
      </c>
      <c r="U62" t="s">
        <v>87</v>
      </c>
      <c r="W62" t="s">
        <v>88</v>
      </c>
      <c r="X62" t="s">
        <v>57</v>
      </c>
      <c r="Y62" t="s">
        <v>1234</v>
      </c>
      <c r="Z62" t="s">
        <v>1234</v>
      </c>
      <c r="AA62" t="s">
        <v>49</v>
      </c>
      <c r="AB62" t="s">
        <v>56</v>
      </c>
      <c r="AC62" s="5">
        <v>40574.363495370373</v>
      </c>
      <c r="AD62" s="5">
        <v>41540.529583333337</v>
      </c>
      <c r="AE62" t="s">
        <v>58</v>
      </c>
      <c r="AF62" t="s">
        <v>58</v>
      </c>
      <c r="AG62">
        <f>IF(AI62=0,"",YEAR(AD62))</f>
        <v>2013</v>
      </c>
      <c r="AH62">
        <f>IF(AI62=0,"",MONTH(AD62))</f>
        <v>9</v>
      </c>
      <c r="AI62">
        <f>WEEKNUM(AD62)</f>
        <v>39</v>
      </c>
      <c r="AJ62" t="s">
        <v>59</v>
      </c>
      <c r="AK62" t="s">
        <v>1217</v>
      </c>
      <c r="AL62" s="6" t="str">
        <f t="shared" si="0"/>
        <v>x</v>
      </c>
      <c r="AM62" s="6" t="str">
        <f t="shared" si="1"/>
        <v>x</v>
      </c>
      <c r="AN62" s="6" t="str">
        <f t="shared" si="2"/>
        <v>x</v>
      </c>
      <c r="AO62" t="s">
        <v>167</v>
      </c>
      <c r="AP62" t="s">
        <v>167</v>
      </c>
      <c r="AQ62" t="s">
        <v>59</v>
      </c>
      <c r="AR62" t="s">
        <v>1217</v>
      </c>
    </row>
    <row r="63" spans="2:44">
      <c r="B63" t="s">
        <v>169</v>
      </c>
      <c r="C63" t="s">
        <v>1184</v>
      </c>
      <c r="D63" t="s">
        <v>1188</v>
      </c>
      <c r="E63" t="s">
        <v>50</v>
      </c>
      <c r="F63" t="s">
        <v>4</v>
      </c>
      <c r="G63" t="s">
        <v>51</v>
      </c>
      <c r="H63" t="s">
        <v>86</v>
      </c>
      <c r="I63" t="s">
        <v>51</v>
      </c>
      <c r="J63" t="s">
        <v>37</v>
      </c>
      <c r="K63" t="s">
        <v>47</v>
      </c>
      <c r="M63" t="s">
        <v>57</v>
      </c>
      <c r="N63" s="5">
        <v>40743.708657407406</v>
      </c>
      <c r="O63" s="5">
        <v>40582.569467592592</v>
      </c>
      <c r="P63" s="5">
        <v>41540.529826388891</v>
      </c>
      <c r="Q63" s="5" t="s">
        <v>147</v>
      </c>
      <c r="R63" s="5" t="s">
        <v>54</v>
      </c>
      <c r="S63" s="5" t="s">
        <v>55</v>
      </c>
      <c r="T63" t="s">
        <v>56</v>
      </c>
      <c r="U63" t="s">
        <v>87</v>
      </c>
      <c r="W63" t="s">
        <v>88</v>
      </c>
      <c r="X63" t="s">
        <v>98</v>
      </c>
      <c r="Y63" t="s">
        <v>1234</v>
      </c>
      <c r="Z63" t="s">
        <v>1234</v>
      </c>
      <c r="AA63" t="s">
        <v>49</v>
      </c>
      <c r="AB63" t="s">
        <v>56</v>
      </c>
      <c r="AC63" s="5">
        <v>40582.569467592592</v>
      </c>
      <c r="AD63" s="5">
        <v>41540.529988425929</v>
      </c>
      <c r="AE63" t="s">
        <v>58</v>
      </c>
      <c r="AF63" t="s">
        <v>58</v>
      </c>
      <c r="AG63">
        <f>IF(AI63=0,"",YEAR(AD63))</f>
        <v>2013</v>
      </c>
      <c r="AH63">
        <f>IF(AI63=0,"",MONTH(AD63))</f>
        <v>9</v>
      </c>
      <c r="AI63">
        <f>WEEKNUM(AD63)</f>
        <v>39</v>
      </c>
      <c r="AJ63" t="s">
        <v>59</v>
      </c>
      <c r="AK63" t="s">
        <v>1217</v>
      </c>
      <c r="AL63" s="6" t="str">
        <f t="shared" si="0"/>
        <v>x</v>
      </c>
      <c r="AM63" s="6" t="str">
        <f t="shared" si="1"/>
        <v>x</v>
      </c>
      <c r="AN63" s="6" t="str">
        <f t="shared" si="2"/>
        <v>x</v>
      </c>
      <c r="AO63" t="s">
        <v>169</v>
      </c>
      <c r="AP63" t="s">
        <v>169</v>
      </c>
      <c r="AQ63" t="s">
        <v>59</v>
      </c>
      <c r="AR63" t="s">
        <v>1217</v>
      </c>
    </row>
    <row r="64" spans="2:44">
      <c r="B64" t="s">
        <v>1930</v>
      </c>
      <c r="C64" t="s">
        <v>1931</v>
      </c>
      <c r="D64" t="s">
        <v>1188</v>
      </c>
      <c r="E64" t="s">
        <v>50</v>
      </c>
      <c r="F64" t="s">
        <v>4</v>
      </c>
      <c r="G64" t="s">
        <v>170</v>
      </c>
      <c r="J64" t="s">
        <v>37</v>
      </c>
      <c r="K64" t="s">
        <v>47</v>
      </c>
      <c r="L64" s="8"/>
      <c r="M64" s="8" t="s">
        <v>95</v>
      </c>
      <c r="N64" s="5">
        <v>40603.581296296295</v>
      </c>
      <c r="O64" s="5">
        <v>40582.585949074077</v>
      </c>
      <c r="P64" s="5">
        <v>41095.47824074074</v>
      </c>
      <c r="Q64" s="5" t="s">
        <v>127</v>
      </c>
      <c r="R64" s="5" t="s">
        <v>54</v>
      </c>
      <c r="S64" s="5" t="s">
        <v>1896</v>
      </c>
      <c r="T64" t="s">
        <v>56</v>
      </c>
      <c r="U64" t="s">
        <v>137</v>
      </c>
      <c r="V64" t="s">
        <v>1932</v>
      </c>
      <c r="X64" t="s">
        <v>95</v>
      </c>
      <c r="Z64">
        <v>11829</v>
      </c>
      <c r="AA64" t="s">
        <v>49</v>
      </c>
      <c r="AB64" t="s">
        <v>56</v>
      </c>
      <c r="AC64" s="5">
        <v>40582.585949074077</v>
      </c>
      <c r="AD64" s="5">
        <v>41095.47824074074</v>
      </c>
      <c r="AE64" t="s">
        <v>58</v>
      </c>
      <c r="AF64" t="s">
        <v>58</v>
      </c>
      <c r="AG64">
        <f>IF(AI64=0,"",YEAR(AD64))</f>
        <v>2012</v>
      </c>
      <c r="AH64">
        <f>IF(AI64=0,"",MONTH(AD64))</f>
        <v>7</v>
      </c>
      <c r="AI64">
        <f>WEEKNUM(AD64)</f>
        <v>27</v>
      </c>
      <c r="AJ64" t="s">
        <v>46</v>
      </c>
      <c r="AK64" t="s">
        <v>56</v>
      </c>
      <c r="AL64" s="6" t="str">
        <f t="shared" si="0"/>
        <v>x</v>
      </c>
      <c r="AM64" s="6" t="str">
        <f t="shared" si="1"/>
        <v>x</v>
      </c>
      <c r="AN64" s="6" t="str">
        <f t="shared" si="2"/>
        <v>x</v>
      </c>
      <c r="AO64" t="s">
        <v>1930</v>
      </c>
      <c r="AP64" t="s">
        <v>1930</v>
      </c>
      <c r="AQ64" t="s">
        <v>46</v>
      </c>
      <c r="AR64" t="s">
        <v>56</v>
      </c>
    </row>
    <row r="65" spans="2:44">
      <c r="B65" t="s">
        <v>171</v>
      </c>
      <c r="C65" t="s">
        <v>172</v>
      </c>
      <c r="D65" t="s">
        <v>1188</v>
      </c>
      <c r="E65" t="s">
        <v>50</v>
      </c>
      <c r="F65" t="s">
        <v>4</v>
      </c>
      <c r="G65" t="s">
        <v>170</v>
      </c>
      <c r="J65" t="s">
        <v>37</v>
      </c>
      <c r="K65" t="s">
        <v>47</v>
      </c>
      <c r="L65">
        <v>1597</v>
      </c>
      <c r="M65" t="s">
        <v>95</v>
      </c>
      <c r="N65" s="5">
        <v>40603.581782407404</v>
      </c>
      <c r="O65" s="5">
        <v>40582.590532407405</v>
      </c>
      <c r="P65" s="5">
        <v>41452.480706018519</v>
      </c>
      <c r="Q65" s="5" t="s">
        <v>173</v>
      </c>
      <c r="R65" s="5" t="s">
        <v>54</v>
      </c>
      <c r="S65" s="5" t="s">
        <v>55</v>
      </c>
      <c r="T65" t="s">
        <v>56</v>
      </c>
      <c r="U65" t="s">
        <v>137</v>
      </c>
      <c r="V65" t="s">
        <v>104</v>
      </c>
      <c r="X65" t="s">
        <v>95</v>
      </c>
      <c r="Y65" t="s">
        <v>1117</v>
      </c>
      <c r="Z65">
        <v>11865</v>
      </c>
      <c r="AA65" t="s">
        <v>49</v>
      </c>
      <c r="AB65" t="s">
        <v>56</v>
      </c>
      <c r="AC65" s="5">
        <v>40582.590532407405</v>
      </c>
      <c r="AD65" s="5">
        <v>41452.480706018519</v>
      </c>
      <c r="AE65" t="s">
        <v>58</v>
      </c>
      <c r="AF65" t="s">
        <v>58</v>
      </c>
      <c r="AG65">
        <f>IF(AI65=0,"",YEAR(AD65))</f>
        <v>2013</v>
      </c>
      <c r="AH65">
        <f>IF(AI65=0,"",MONTH(AD65))</f>
        <v>6</v>
      </c>
      <c r="AI65">
        <f>WEEKNUM(AD65)</f>
        <v>26</v>
      </c>
      <c r="AJ65" t="s">
        <v>46</v>
      </c>
      <c r="AK65" t="s">
        <v>56</v>
      </c>
      <c r="AL65" s="6" t="str">
        <f t="shared" si="0"/>
        <v>x</v>
      </c>
      <c r="AM65" s="6" t="str">
        <f t="shared" si="1"/>
        <v>x</v>
      </c>
      <c r="AN65" s="6" t="str">
        <f t="shared" si="2"/>
        <v>x</v>
      </c>
      <c r="AO65" t="s">
        <v>171</v>
      </c>
      <c r="AP65" t="s">
        <v>171</v>
      </c>
      <c r="AQ65" t="s">
        <v>46</v>
      </c>
      <c r="AR65" t="s">
        <v>56</v>
      </c>
    </row>
    <row r="66" spans="2:44">
      <c r="B66" t="s">
        <v>1933</v>
      </c>
      <c r="C66" t="s">
        <v>1934</v>
      </c>
      <c r="D66" t="s">
        <v>1188</v>
      </c>
      <c r="E66" t="s">
        <v>68</v>
      </c>
      <c r="F66" t="s">
        <v>4</v>
      </c>
      <c r="J66" t="s">
        <v>37</v>
      </c>
      <c r="K66" t="s">
        <v>47</v>
      </c>
      <c r="L66" t="s">
        <v>1935</v>
      </c>
      <c r="M66" t="s">
        <v>98</v>
      </c>
      <c r="N66" s="5">
        <v>40603.58221064815</v>
      </c>
      <c r="O66" s="5">
        <v>40582.594560185185</v>
      </c>
      <c r="P66" s="5">
        <v>41059.640613425923</v>
      </c>
      <c r="Q66" s="5" t="s">
        <v>99</v>
      </c>
      <c r="R66" s="5" t="s">
        <v>54</v>
      </c>
      <c r="S66" s="5" t="s">
        <v>55</v>
      </c>
      <c r="T66" t="s">
        <v>56</v>
      </c>
      <c r="U66" t="s">
        <v>165</v>
      </c>
      <c r="V66" t="s">
        <v>104</v>
      </c>
      <c r="X66" t="s">
        <v>95</v>
      </c>
      <c r="Z66">
        <v>11829</v>
      </c>
      <c r="AA66" t="s">
        <v>49</v>
      </c>
      <c r="AB66" t="s">
        <v>1897</v>
      </c>
      <c r="AC66" s="5">
        <v>40582.594560185185</v>
      </c>
      <c r="AD66" s="5">
        <v>41089.673541666663</v>
      </c>
      <c r="AE66" t="s">
        <v>58</v>
      </c>
      <c r="AF66" t="s">
        <v>58</v>
      </c>
      <c r="AG66">
        <f>IF(AI66=0,"",YEAR(AD66))</f>
        <v>2012</v>
      </c>
      <c r="AH66">
        <f>IF(AI66=0,"",MONTH(AD66))</f>
        <v>6</v>
      </c>
      <c r="AI66">
        <f>WEEKNUM(AD66)</f>
        <v>26</v>
      </c>
      <c r="AJ66" t="s">
        <v>46</v>
      </c>
      <c r="AK66" t="s">
        <v>56</v>
      </c>
      <c r="AL66" s="6" t="str">
        <f t="shared" si="0"/>
        <v>x</v>
      </c>
      <c r="AM66" s="6" t="str">
        <f t="shared" si="1"/>
        <v>x</v>
      </c>
      <c r="AN66" s="6" t="str">
        <f t="shared" si="2"/>
        <v>x</v>
      </c>
      <c r="AO66" t="s">
        <v>1933</v>
      </c>
      <c r="AP66" t="s">
        <v>1933</v>
      </c>
      <c r="AQ66" t="s">
        <v>46</v>
      </c>
      <c r="AR66" t="s">
        <v>56</v>
      </c>
    </row>
    <row r="67" spans="2:44">
      <c r="B67" t="s">
        <v>1936</v>
      </c>
      <c r="C67" t="s">
        <v>1937</v>
      </c>
      <c r="D67" t="s">
        <v>1188</v>
      </c>
      <c r="E67" t="s">
        <v>50</v>
      </c>
      <c r="F67" t="s">
        <v>4</v>
      </c>
      <c r="J67" t="s">
        <v>37</v>
      </c>
      <c r="K67" t="s">
        <v>47</v>
      </c>
      <c r="M67" t="s">
        <v>95</v>
      </c>
      <c r="N67" s="5">
        <v>40988.546747685185</v>
      </c>
      <c r="O67" s="5">
        <v>40582.606817129628</v>
      </c>
      <c r="P67" s="5">
        <v>41095.480428240742</v>
      </c>
      <c r="Q67" s="5" t="s">
        <v>173</v>
      </c>
      <c r="R67" s="5" t="s">
        <v>54</v>
      </c>
      <c r="S67" s="5" t="s">
        <v>1896</v>
      </c>
      <c r="T67" t="s">
        <v>56</v>
      </c>
      <c r="U67" t="s">
        <v>137</v>
      </c>
      <c r="V67" t="s">
        <v>104</v>
      </c>
      <c r="X67" t="s">
        <v>95</v>
      </c>
      <c r="Z67">
        <v>11829</v>
      </c>
      <c r="AA67" t="s">
        <v>49</v>
      </c>
      <c r="AB67" t="s">
        <v>56</v>
      </c>
      <c r="AC67" s="5">
        <v>40582.606817129628</v>
      </c>
      <c r="AD67" s="5">
        <v>41095.480428240742</v>
      </c>
      <c r="AE67" t="s">
        <v>58</v>
      </c>
      <c r="AF67" t="s">
        <v>58</v>
      </c>
      <c r="AG67">
        <f>IF(AI67=0,"",YEAR(AD67))</f>
        <v>2012</v>
      </c>
      <c r="AH67">
        <f>IF(AI67=0,"",MONTH(AD67))</f>
        <v>7</v>
      </c>
      <c r="AI67">
        <f>WEEKNUM(AD67)</f>
        <v>27</v>
      </c>
      <c r="AJ67" t="s">
        <v>46</v>
      </c>
      <c r="AK67" t="s">
        <v>56</v>
      </c>
      <c r="AL67" s="6" t="str">
        <f t="shared" ref="AL67:AL130" si="3">IF(ISERROR(MATCH(AO67,AP67,0)),"ERROR","x")</f>
        <v>x</v>
      </c>
      <c r="AM67" s="6" t="str">
        <f t="shared" ref="AM67:AM130" si="4">IF(ISERROR(MATCH(AJ67,AQ67,0)),"ERROR","x")</f>
        <v>x</v>
      </c>
      <c r="AN67" s="6" t="str">
        <f t="shared" ref="AN67:AN130" si="5">IF(ISERROR(MATCH(AK67,AR67,0)),"ERROR","x")</f>
        <v>x</v>
      </c>
      <c r="AO67" t="s">
        <v>1936</v>
      </c>
      <c r="AP67" t="s">
        <v>1936</v>
      </c>
      <c r="AQ67" t="s">
        <v>46</v>
      </c>
      <c r="AR67" t="s">
        <v>56</v>
      </c>
    </row>
    <row r="68" spans="2:44">
      <c r="B68" t="s">
        <v>1938</v>
      </c>
      <c r="C68" t="s">
        <v>1939</v>
      </c>
      <c r="D68" t="s">
        <v>1188</v>
      </c>
      <c r="E68" t="s">
        <v>50</v>
      </c>
      <c r="F68" t="s">
        <v>4</v>
      </c>
      <c r="J68" t="s">
        <v>37</v>
      </c>
      <c r="K68" t="s">
        <v>47</v>
      </c>
      <c r="L68">
        <v>920</v>
      </c>
      <c r="M68" t="s">
        <v>95</v>
      </c>
      <c r="N68" s="5">
        <v>40603.582685185182</v>
      </c>
      <c r="O68" s="5">
        <v>40582.637881944444</v>
      </c>
      <c r="P68" s="5">
        <v>41059.41028935185</v>
      </c>
      <c r="Q68" s="5"/>
      <c r="R68" s="5" t="s">
        <v>54</v>
      </c>
      <c r="S68" s="5" t="s">
        <v>55</v>
      </c>
      <c r="T68" t="s">
        <v>56</v>
      </c>
      <c r="U68" t="s">
        <v>62</v>
      </c>
      <c r="X68" t="s">
        <v>95</v>
      </c>
      <c r="Z68">
        <v>11829</v>
      </c>
      <c r="AA68" t="s">
        <v>49</v>
      </c>
      <c r="AB68" t="s">
        <v>1897</v>
      </c>
      <c r="AC68" s="5">
        <v>40582.637881944444</v>
      </c>
      <c r="AD68" s="5">
        <v>41059.41028935185</v>
      </c>
      <c r="AE68" t="s">
        <v>58</v>
      </c>
      <c r="AF68" t="s">
        <v>58</v>
      </c>
      <c r="AG68">
        <f>IF(AI68=0,"",YEAR(AD68))</f>
        <v>2012</v>
      </c>
      <c r="AH68">
        <f>IF(AI68=0,"",MONTH(AD68))</f>
        <v>5</v>
      </c>
      <c r="AI68">
        <f>WEEKNUM(AD68)</f>
        <v>22</v>
      </c>
      <c r="AJ68" t="s">
        <v>46</v>
      </c>
      <c r="AK68" t="s">
        <v>56</v>
      </c>
      <c r="AL68" s="6" t="str">
        <f t="shared" si="3"/>
        <v>x</v>
      </c>
      <c r="AM68" s="6" t="str">
        <f t="shared" si="4"/>
        <v>x</v>
      </c>
      <c r="AN68" s="6" t="str">
        <f t="shared" si="5"/>
        <v>x</v>
      </c>
      <c r="AO68" t="s">
        <v>1938</v>
      </c>
      <c r="AP68" t="s">
        <v>1938</v>
      </c>
      <c r="AQ68" t="s">
        <v>46</v>
      </c>
      <c r="AR68" t="s">
        <v>56</v>
      </c>
    </row>
    <row r="69" spans="2:44">
      <c r="B69" t="s">
        <v>174</v>
      </c>
      <c r="C69" t="s">
        <v>175</v>
      </c>
      <c r="D69" t="s">
        <v>1188</v>
      </c>
      <c r="E69" t="s">
        <v>50</v>
      </c>
      <c r="F69" t="s">
        <v>4</v>
      </c>
      <c r="G69" t="s">
        <v>51</v>
      </c>
      <c r="I69" t="s">
        <v>176</v>
      </c>
      <c r="J69" t="s">
        <v>37</v>
      </c>
      <c r="K69" t="s">
        <v>64</v>
      </c>
      <c r="M69" t="s">
        <v>98</v>
      </c>
      <c r="N69" s="5">
        <v>40588.426122685189</v>
      </c>
      <c r="O69" s="5">
        <v>40588.418136574073</v>
      </c>
      <c r="P69" s="5">
        <v>41549.605682870373</v>
      </c>
      <c r="Q69" s="5" t="s">
        <v>173</v>
      </c>
      <c r="R69" s="5" t="s">
        <v>54</v>
      </c>
      <c r="S69" s="5" t="s">
        <v>55</v>
      </c>
      <c r="T69" t="s">
        <v>56</v>
      </c>
      <c r="U69" t="s">
        <v>137</v>
      </c>
      <c r="V69" t="s">
        <v>81</v>
      </c>
      <c r="X69" t="s">
        <v>98</v>
      </c>
      <c r="Y69" t="s">
        <v>1234</v>
      </c>
      <c r="Z69" t="s">
        <v>1234</v>
      </c>
      <c r="AA69" t="s">
        <v>49</v>
      </c>
      <c r="AB69" t="s">
        <v>56</v>
      </c>
      <c r="AC69" s="5">
        <v>40588.418136574073</v>
      </c>
      <c r="AD69" s="5">
        <v>41549.605682870373</v>
      </c>
      <c r="AE69" t="s">
        <v>58</v>
      </c>
      <c r="AF69" t="s">
        <v>58</v>
      </c>
      <c r="AG69">
        <f>IF(AI69=0,"",YEAR(AD69))</f>
        <v>2013</v>
      </c>
      <c r="AH69">
        <f>IF(AI69=0,"",MONTH(AD69))</f>
        <v>10</v>
      </c>
      <c r="AI69">
        <f>WEEKNUM(AD69)</f>
        <v>40</v>
      </c>
      <c r="AJ69" t="s">
        <v>59</v>
      </c>
      <c r="AK69" t="s">
        <v>1217</v>
      </c>
      <c r="AL69" s="6" t="str">
        <f t="shared" si="3"/>
        <v>x</v>
      </c>
      <c r="AM69" s="6" t="str">
        <f t="shared" si="4"/>
        <v>x</v>
      </c>
      <c r="AN69" s="6" t="str">
        <f t="shared" si="5"/>
        <v>x</v>
      </c>
      <c r="AO69" t="s">
        <v>174</v>
      </c>
      <c r="AP69" t="s">
        <v>174</v>
      </c>
      <c r="AQ69" t="s">
        <v>59</v>
      </c>
      <c r="AR69" t="s">
        <v>1217</v>
      </c>
    </row>
    <row r="70" spans="2:44">
      <c r="B70" t="s">
        <v>1940</v>
      </c>
      <c r="C70" t="s">
        <v>1941</v>
      </c>
      <c r="D70" t="s">
        <v>1188</v>
      </c>
      <c r="E70" t="s">
        <v>68</v>
      </c>
      <c r="F70" t="s">
        <v>4</v>
      </c>
      <c r="G70" t="s">
        <v>170</v>
      </c>
      <c r="I70" t="s">
        <v>46</v>
      </c>
      <c r="J70" t="s">
        <v>37</v>
      </c>
      <c r="K70" t="s">
        <v>47</v>
      </c>
      <c r="M70" t="s">
        <v>95</v>
      </c>
      <c r="N70" s="5">
        <v>40603.584768518522</v>
      </c>
      <c r="O70" s="5">
        <v>40596.616944444446</v>
      </c>
      <c r="P70" s="5">
        <v>41176.653703703705</v>
      </c>
      <c r="Q70" s="5" t="s">
        <v>147</v>
      </c>
      <c r="R70" s="5" t="s">
        <v>70</v>
      </c>
      <c r="S70" s="5" t="s">
        <v>55</v>
      </c>
      <c r="T70" t="s">
        <v>56</v>
      </c>
      <c r="U70" t="s">
        <v>1437</v>
      </c>
      <c r="X70" t="s">
        <v>95</v>
      </c>
      <c r="Z70" t="s">
        <v>1942</v>
      </c>
      <c r="AA70" t="s">
        <v>49</v>
      </c>
      <c r="AB70" t="s">
        <v>56</v>
      </c>
      <c r="AC70" s="5">
        <v>40596.616944444446</v>
      </c>
      <c r="AD70" s="5">
        <v>41176.661249999997</v>
      </c>
      <c r="AE70" t="s">
        <v>58</v>
      </c>
      <c r="AF70" t="s">
        <v>58</v>
      </c>
      <c r="AG70">
        <f>IF(AI70=0,"",YEAR(AD70))</f>
        <v>2012</v>
      </c>
      <c r="AH70">
        <f>IF(AI70=0,"",MONTH(AD70))</f>
        <v>9</v>
      </c>
      <c r="AI70">
        <f>WEEKNUM(AD70)</f>
        <v>39</v>
      </c>
      <c r="AJ70" t="s">
        <v>46</v>
      </c>
      <c r="AK70" t="s">
        <v>56</v>
      </c>
      <c r="AL70" s="6" t="str">
        <f t="shared" si="3"/>
        <v>x</v>
      </c>
      <c r="AM70" s="6" t="str">
        <f t="shared" si="4"/>
        <v>x</v>
      </c>
      <c r="AN70" s="6" t="str">
        <f t="shared" si="5"/>
        <v>x</v>
      </c>
      <c r="AO70" t="s">
        <v>1940</v>
      </c>
      <c r="AP70" t="s">
        <v>1940</v>
      </c>
      <c r="AQ70" t="s">
        <v>46</v>
      </c>
      <c r="AR70" t="s">
        <v>56</v>
      </c>
    </row>
    <row r="71" spans="2:44">
      <c r="B71" t="s">
        <v>177</v>
      </c>
      <c r="C71" t="s">
        <v>178</v>
      </c>
      <c r="D71" t="s">
        <v>1188</v>
      </c>
      <c r="E71" t="s">
        <v>50</v>
      </c>
      <c r="F71" t="s">
        <v>4</v>
      </c>
      <c r="G71" t="s">
        <v>51</v>
      </c>
      <c r="I71" t="s">
        <v>107</v>
      </c>
      <c r="J71" t="s">
        <v>37</v>
      </c>
      <c r="K71" t="s">
        <v>64</v>
      </c>
      <c r="L71">
        <v>912</v>
      </c>
      <c r="M71" t="s">
        <v>98</v>
      </c>
      <c r="N71" s="5">
        <v>40610.602037037039</v>
      </c>
      <c r="O71" s="5">
        <v>40610.596898148149</v>
      </c>
      <c r="P71" s="5">
        <v>41549.612395833334</v>
      </c>
      <c r="Q71" s="5" t="s">
        <v>173</v>
      </c>
      <c r="R71" s="5" t="s">
        <v>54</v>
      </c>
      <c r="S71" s="5" t="s">
        <v>55</v>
      </c>
      <c r="T71" t="s">
        <v>56</v>
      </c>
      <c r="U71" t="s">
        <v>137</v>
      </c>
      <c r="X71" t="s">
        <v>98</v>
      </c>
      <c r="Y71" t="s">
        <v>1234</v>
      </c>
      <c r="Z71" t="s">
        <v>1234</v>
      </c>
      <c r="AA71" t="s">
        <v>49</v>
      </c>
      <c r="AB71" t="s">
        <v>56</v>
      </c>
      <c r="AC71" s="5">
        <v>40610.596898148149</v>
      </c>
      <c r="AD71" s="5">
        <v>41549.612395833334</v>
      </c>
      <c r="AE71" t="s">
        <v>58</v>
      </c>
      <c r="AF71" t="s">
        <v>58</v>
      </c>
      <c r="AG71">
        <f>IF(AI71=0,"",YEAR(AD71))</f>
        <v>2013</v>
      </c>
      <c r="AH71">
        <f>IF(AI71=0,"",MONTH(AD71))</f>
        <v>10</v>
      </c>
      <c r="AI71">
        <f>WEEKNUM(AD71)</f>
        <v>40</v>
      </c>
      <c r="AJ71" t="s">
        <v>59</v>
      </c>
      <c r="AK71" t="s">
        <v>1217</v>
      </c>
      <c r="AL71" s="6" t="str">
        <f t="shared" si="3"/>
        <v>x</v>
      </c>
      <c r="AM71" s="6" t="str">
        <f t="shared" si="4"/>
        <v>x</v>
      </c>
      <c r="AN71" s="6" t="str">
        <f t="shared" si="5"/>
        <v>x</v>
      </c>
      <c r="AO71" t="s">
        <v>177</v>
      </c>
      <c r="AP71" t="s">
        <v>177</v>
      </c>
      <c r="AQ71" t="s">
        <v>59</v>
      </c>
      <c r="AR71" t="s">
        <v>1217</v>
      </c>
    </row>
    <row r="72" spans="2:44">
      <c r="B72" t="s">
        <v>1943</v>
      </c>
      <c r="C72" t="s">
        <v>1944</v>
      </c>
      <c r="D72" t="s">
        <v>1188</v>
      </c>
      <c r="E72" t="s">
        <v>68</v>
      </c>
      <c r="F72" t="s">
        <v>4</v>
      </c>
      <c r="G72" t="s">
        <v>170</v>
      </c>
      <c r="J72" t="s">
        <v>37</v>
      </c>
      <c r="K72" t="s">
        <v>38</v>
      </c>
      <c r="L72" s="8">
        <v>117618652140</v>
      </c>
      <c r="M72" t="s">
        <v>98</v>
      </c>
      <c r="N72" s="5">
        <v>40618.4219212963</v>
      </c>
      <c r="O72" s="5">
        <v>40618.416990740741</v>
      </c>
      <c r="P72" s="5">
        <v>41059.55877314815</v>
      </c>
      <c r="Q72" s="5" t="s">
        <v>173</v>
      </c>
      <c r="R72" s="5" t="s">
        <v>54</v>
      </c>
      <c r="S72" s="5" t="s">
        <v>55</v>
      </c>
      <c r="T72" t="s">
        <v>56</v>
      </c>
      <c r="U72" t="s">
        <v>165</v>
      </c>
      <c r="V72" t="s">
        <v>104</v>
      </c>
      <c r="X72" t="s">
        <v>98</v>
      </c>
      <c r="Z72">
        <v>11832</v>
      </c>
      <c r="AA72" t="s">
        <v>49</v>
      </c>
      <c r="AB72" t="s">
        <v>1897</v>
      </c>
      <c r="AC72" s="5">
        <v>40618.416990740741</v>
      </c>
      <c r="AD72" s="5">
        <v>41079.434282407405</v>
      </c>
      <c r="AE72" t="s">
        <v>58</v>
      </c>
      <c r="AF72" t="s">
        <v>58</v>
      </c>
      <c r="AG72">
        <f>IF(AI72=0,"",YEAR(AD72))</f>
        <v>2012</v>
      </c>
      <c r="AH72">
        <f>IF(AI72=0,"",MONTH(AD72))</f>
        <v>6</v>
      </c>
      <c r="AI72">
        <f>WEEKNUM(AD72)</f>
        <v>25</v>
      </c>
      <c r="AJ72" t="s">
        <v>46</v>
      </c>
      <c r="AK72" t="s">
        <v>56</v>
      </c>
      <c r="AL72" s="6" t="str">
        <f t="shared" si="3"/>
        <v>x</v>
      </c>
      <c r="AM72" s="6" t="str">
        <f t="shared" si="4"/>
        <v>x</v>
      </c>
      <c r="AN72" s="6" t="str">
        <f t="shared" si="5"/>
        <v>x</v>
      </c>
      <c r="AO72" t="s">
        <v>1943</v>
      </c>
      <c r="AP72" t="s">
        <v>1943</v>
      </c>
      <c r="AQ72" t="s">
        <v>46</v>
      </c>
      <c r="AR72" t="s">
        <v>56</v>
      </c>
    </row>
    <row r="73" spans="2:44">
      <c r="B73" t="s">
        <v>179</v>
      </c>
      <c r="C73" t="s">
        <v>1185</v>
      </c>
      <c r="D73" t="s">
        <v>1188</v>
      </c>
      <c r="E73" t="s">
        <v>50</v>
      </c>
      <c r="F73" t="s">
        <v>4</v>
      </c>
      <c r="G73" t="s">
        <v>180</v>
      </c>
      <c r="H73" t="s">
        <v>86</v>
      </c>
      <c r="I73" t="s">
        <v>51</v>
      </c>
      <c r="J73" t="s">
        <v>37</v>
      </c>
      <c r="K73" t="s">
        <v>47</v>
      </c>
      <c r="L73" t="s">
        <v>181</v>
      </c>
      <c r="M73" t="s">
        <v>57</v>
      </c>
      <c r="N73" s="5">
        <v>40618.575833333336</v>
      </c>
      <c r="O73" s="5">
        <v>40618.443599537037</v>
      </c>
      <c r="P73" s="5">
        <v>41540.531539351854</v>
      </c>
      <c r="Q73" s="5" t="s">
        <v>173</v>
      </c>
      <c r="R73" s="5" t="s">
        <v>54</v>
      </c>
      <c r="S73" s="5" t="s">
        <v>55</v>
      </c>
      <c r="T73" t="s">
        <v>56</v>
      </c>
      <c r="U73" t="s">
        <v>87</v>
      </c>
      <c r="W73" t="s">
        <v>88</v>
      </c>
      <c r="X73" t="s">
        <v>57</v>
      </c>
      <c r="Y73" t="s">
        <v>1234</v>
      </c>
      <c r="Z73" t="s">
        <v>1234</v>
      </c>
      <c r="AA73" t="s">
        <v>49</v>
      </c>
      <c r="AB73" t="s">
        <v>56</v>
      </c>
      <c r="AC73" s="5">
        <v>40618.443599537037</v>
      </c>
      <c r="AD73" s="5">
        <v>41540.531550925924</v>
      </c>
      <c r="AE73" t="s">
        <v>58</v>
      </c>
      <c r="AF73" t="s">
        <v>58</v>
      </c>
      <c r="AG73">
        <f>IF(AI73=0,"",YEAR(AD73))</f>
        <v>2013</v>
      </c>
      <c r="AH73">
        <f>IF(AI73=0,"",MONTH(AD73))</f>
        <v>9</v>
      </c>
      <c r="AI73">
        <f>WEEKNUM(AD73)</f>
        <v>39</v>
      </c>
      <c r="AJ73" t="s">
        <v>59</v>
      </c>
      <c r="AK73" t="s">
        <v>1217</v>
      </c>
      <c r="AL73" s="6" t="str">
        <f t="shared" si="3"/>
        <v>x</v>
      </c>
      <c r="AM73" s="6" t="str">
        <f t="shared" si="4"/>
        <v>x</v>
      </c>
      <c r="AN73" s="6" t="str">
        <f t="shared" si="5"/>
        <v>x</v>
      </c>
      <c r="AO73" t="s">
        <v>179</v>
      </c>
      <c r="AP73" t="s">
        <v>179</v>
      </c>
      <c r="AQ73" t="s">
        <v>59</v>
      </c>
      <c r="AR73" t="s">
        <v>1217</v>
      </c>
    </row>
    <row r="74" spans="2:44">
      <c r="B74" t="s">
        <v>1945</v>
      </c>
      <c r="C74" t="s">
        <v>1946</v>
      </c>
      <c r="D74" t="s">
        <v>1188</v>
      </c>
      <c r="E74" t="s">
        <v>50</v>
      </c>
      <c r="F74" t="s">
        <v>4</v>
      </c>
      <c r="G74" t="s">
        <v>170</v>
      </c>
      <c r="J74" t="s">
        <v>37</v>
      </c>
      <c r="K74" t="s">
        <v>38</v>
      </c>
      <c r="L74" s="8">
        <v>97212841866</v>
      </c>
      <c r="M74" s="8" t="s">
        <v>98</v>
      </c>
      <c r="N74" s="5">
        <v>40618.579351851855</v>
      </c>
      <c r="O74" s="5">
        <v>40618.576388888891</v>
      </c>
      <c r="P74" s="5">
        <v>41102.612685185188</v>
      </c>
      <c r="Q74" s="5" t="s">
        <v>173</v>
      </c>
      <c r="R74" s="5" t="s">
        <v>54</v>
      </c>
      <c r="S74" s="5" t="s">
        <v>1896</v>
      </c>
      <c r="T74" t="s">
        <v>56</v>
      </c>
      <c r="U74" t="s">
        <v>62</v>
      </c>
      <c r="V74" t="s">
        <v>81</v>
      </c>
      <c r="X74" t="s">
        <v>98</v>
      </c>
      <c r="Z74">
        <v>11865</v>
      </c>
      <c r="AA74" t="s">
        <v>49</v>
      </c>
      <c r="AB74" t="s">
        <v>1897</v>
      </c>
      <c r="AC74" s="5">
        <v>40618.576388888891</v>
      </c>
      <c r="AD74" s="5">
        <v>41102.612685185188</v>
      </c>
      <c r="AE74" t="s">
        <v>58</v>
      </c>
      <c r="AF74" t="s">
        <v>58</v>
      </c>
      <c r="AG74">
        <f>IF(AI74=0,"",YEAR(AD74))</f>
        <v>2012</v>
      </c>
      <c r="AH74">
        <f>IF(AI74=0,"",MONTH(AD74))</f>
        <v>7</v>
      </c>
      <c r="AI74">
        <f>WEEKNUM(AD74)</f>
        <v>28</v>
      </c>
      <c r="AJ74" t="s">
        <v>46</v>
      </c>
      <c r="AK74" t="s">
        <v>56</v>
      </c>
      <c r="AL74" s="6" t="str">
        <f t="shared" si="3"/>
        <v>x</v>
      </c>
      <c r="AM74" s="6" t="str">
        <f t="shared" si="4"/>
        <v>x</v>
      </c>
      <c r="AN74" s="6" t="str">
        <f t="shared" si="5"/>
        <v>x</v>
      </c>
      <c r="AO74" t="s">
        <v>1945</v>
      </c>
      <c r="AP74" t="s">
        <v>1945</v>
      </c>
      <c r="AQ74" t="s">
        <v>46</v>
      </c>
      <c r="AR74" t="s">
        <v>56</v>
      </c>
    </row>
    <row r="75" spans="2:44">
      <c r="B75" t="s">
        <v>182</v>
      </c>
      <c r="C75" t="s">
        <v>183</v>
      </c>
      <c r="D75" t="s">
        <v>1188</v>
      </c>
      <c r="E75" t="s">
        <v>50</v>
      </c>
      <c r="F75" t="s">
        <v>4</v>
      </c>
      <c r="G75" t="s">
        <v>46</v>
      </c>
      <c r="I75" t="s">
        <v>46</v>
      </c>
      <c r="J75" t="s">
        <v>37</v>
      </c>
      <c r="K75" t="s">
        <v>47</v>
      </c>
      <c r="M75" t="s">
        <v>57</v>
      </c>
      <c r="N75" s="5">
        <v>40619.374861111108</v>
      </c>
      <c r="O75" s="5">
        <v>40619.365972222222</v>
      </c>
      <c r="P75" s="5">
        <v>41488.394791666666</v>
      </c>
      <c r="Q75" s="5" t="s">
        <v>133</v>
      </c>
      <c r="R75" s="5" t="s">
        <v>54</v>
      </c>
      <c r="S75" s="5" t="s">
        <v>55</v>
      </c>
      <c r="T75" t="s">
        <v>56</v>
      </c>
      <c r="U75" t="s">
        <v>62</v>
      </c>
      <c r="V75" t="s">
        <v>81</v>
      </c>
      <c r="X75" t="s">
        <v>57</v>
      </c>
      <c r="Y75" t="s">
        <v>1117</v>
      </c>
      <c r="Z75">
        <v>11873</v>
      </c>
      <c r="AA75" t="s">
        <v>49</v>
      </c>
      <c r="AB75" t="s">
        <v>56</v>
      </c>
      <c r="AC75" s="5">
        <v>40619.365972222222</v>
      </c>
      <c r="AD75" s="5">
        <v>41488.394791666666</v>
      </c>
      <c r="AE75" t="s">
        <v>58</v>
      </c>
      <c r="AF75" t="s">
        <v>58</v>
      </c>
      <c r="AG75">
        <f>IF(AI75=0,"",YEAR(AD75))</f>
        <v>2013</v>
      </c>
      <c r="AH75">
        <f>IF(AI75=0,"",MONTH(AD75))</f>
        <v>8</v>
      </c>
      <c r="AI75">
        <f>WEEKNUM(AD75)</f>
        <v>31</v>
      </c>
      <c r="AJ75" t="s">
        <v>46</v>
      </c>
      <c r="AK75" t="s">
        <v>56</v>
      </c>
      <c r="AL75" s="6" t="str">
        <f t="shared" si="3"/>
        <v>x</v>
      </c>
      <c r="AM75" s="6" t="str">
        <f t="shared" si="4"/>
        <v>x</v>
      </c>
      <c r="AN75" s="6" t="str">
        <f t="shared" si="5"/>
        <v>x</v>
      </c>
      <c r="AO75" t="s">
        <v>182</v>
      </c>
      <c r="AP75" t="s">
        <v>182</v>
      </c>
      <c r="AQ75" t="s">
        <v>46</v>
      </c>
      <c r="AR75" t="s">
        <v>56</v>
      </c>
    </row>
    <row r="76" spans="2:44">
      <c r="B76" t="s">
        <v>1947</v>
      </c>
      <c r="C76" t="s">
        <v>1948</v>
      </c>
      <c r="D76" t="s">
        <v>1188</v>
      </c>
      <c r="E76" t="s">
        <v>50</v>
      </c>
      <c r="F76" t="s">
        <v>4</v>
      </c>
      <c r="J76" t="s">
        <v>37</v>
      </c>
      <c r="K76" t="s">
        <v>47</v>
      </c>
      <c r="L76" s="8"/>
      <c r="M76" s="8" t="s">
        <v>95</v>
      </c>
      <c r="N76" s="5">
        <v>40637.953287037039</v>
      </c>
      <c r="O76" s="5">
        <v>40620.425949074073</v>
      </c>
      <c r="P76" s="5">
        <v>41095.486157407409</v>
      </c>
      <c r="Q76" s="5" t="s">
        <v>133</v>
      </c>
      <c r="R76" s="5" t="s">
        <v>54</v>
      </c>
      <c r="S76" s="5" t="s">
        <v>1896</v>
      </c>
      <c r="T76" t="s">
        <v>56</v>
      </c>
      <c r="U76" t="s">
        <v>62</v>
      </c>
      <c r="X76" t="s">
        <v>95</v>
      </c>
      <c r="Z76">
        <v>11832</v>
      </c>
      <c r="AA76" t="s">
        <v>49</v>
      </c>
      <c r="AB76" t="s">
        <v>56</v>
      </c>
      <c r="AC76" s="5">
        <v>40620.425949074073</v>
      </c>
      <c r="AD76" s="5">
        <v>41095.486157407409</v>
      </c>
      <c r="AE76" t="s">
        <v>58</v>
      </c>
      <c r="AF76" t="s">
        <v>58</v>
      </c>
      <c r="AG76">
        <f>IF(AI76=0,"",YEAR(AD76))</f>
        <v>2012</v>
      </c>
      <c r="AH76">
        <f>IF(AI76=0,"",MONTH(AD76))</f>
        <v>7</v>
      </c>
      <c r="AI76">
        <f>WEEKNUM(AD76)</f>
        <v>27</v>
      </c>
      <c r="AJ76" t="s">
        <v>46</v>
      </c>
      <c r="AK76" t="s">
        <v>56</v>
      </c>
      <c r="AL76" s="6" t="str">
        <f t="shared" si="3"/>
        <v>x</v>
      </c>
      <c r="AM76" s="6" t="str">
        <f t="shared" si="4"/>
        <v>x</v>
      </c>
      <c r="AN76" s="6" t="str">
        <f t="shared" si="5"/>
        <v>x</v>
      </c>
      <c r="AO76" t="s">
        <v>1947</v>
      </c>
      <c r="AP76" t="s">
        <v>1947</v>
      </c>
      <c r="AQ76" t="s">
        <v>46</v>
      </c>
      <c r="AR76" t="s">
        <v>56</v>
      </c>
    </row>
    <row r="77" spans="2:44">
      <c r="B77" t="s">
        <v>1949</v>
      </c>
      <c r="C77" t="s">
        <v>1950</v>
      </c>
      <c r="D77" t="s">
        <v>1188</v>
      </c>
      <c r="E77" t="s">
        <v>50</v>
      </c>
      <c r="F77" t="s">
        <v>4</v>
      </c>
      <c r="G77" t="s">
        <v>170</v>
      </c>
      <c r="J77" t="s">
        <v>37</v>
      </c>
      <c r="K77" t="s">
        <v>47</v>
      </c>
      <c r="M77" t="s">
        <v>60</v>
      </c>
      <c r="N77" s="5">
        <v>40745.778379629628</v>
      </c>
      <c r="O77" s="5">
        <v>40623.695717592593</v>
      </c>
      <c r="P77" s="5">
        <v>41102.61347222222</v>
      </c>
      <c r="Q77" s="5" t="s">
        <v>133</v>
      </c>
      <c r="R77" s="5" t="s">
        <v>54</v>
      </c>
      <c r="S77" s="5" t="s">
        <v>1896</v>
      </c>
      <c r="T77" t="s">
        <v>56</v>
      </c>
      <c r="U77" t="s">
        <v>62</v>
      </c>
      <c r="V77" t="s">
        <v>104</v>
      </c>
      <c r="X77" t="s">
        <v>60</v>
      </c>
      <c r="Z77">
        <v>11865</v>
      </c>
      <c r="AA77" t="s">
        <v>49</v>
      </c>
      <c r="AB77" t="s">
        <v>1897</v>
      </c>
      <c r="AC77" s="5">
        <v>40623.695717592593</v>
      </c>
      <c r="AD77" s="5">
        <v>41102.61347222222</v>
      </c>
      <c r="AE77" t="s">
        <v>58</v>
      </c>
      <c r="AF77" t="s">
        <v>58</v>
      </c>
      <c r="AG77">
        <f>IF(AI77=0,"",YEAR(AD77))</f>
        <v>2012</v>
      </c>
      <c r="AH77">
        <f>IF(AI77=0,"",MONTH(AD77))</f>
        <v>7</v>
      </c>
      <c r="AI77">
        <f>WEEKNUM(AD77)</f>
        <v>28</v>
      </c>
      <c r="AJ77" t="s">
        <v>46</v>
      </c>
      <c r="AK77" t="s">
        <v>56</v>
      </c>
      <c r="AL77" s="6" t="str">
        <f t="shared" si="3"/>
        <v>x</v>
      </c>
      <c r="AM77" s="6" t="str">
        <f t="shared" si="4"/>
        <v>x</v>
      </c>
      <c r="AN77" s="6" t="str">
        <f t="shared" si="5"/>
        <v>x</v>
      </c>
      <c r="AO77" t="s">
        <v>1949</v>
      </c>
      <c r="AP77" t="s">
        <v>1949</v>
      </c>
      <c r="AQ77" t="s">
        <v>46</v>
      </c>
      <c r="AR77" t="s">
        <v>56</v>
      </c>
    </row>
    <row r="78" spans="2:44">
      <c r="B78" t="s">
        <v>184</v>
      </c>
      <c r="C78" t="s">
        <v>185</v>
      </c>
      <c r="D78" t="s">
        <v>1188</v>
      </c>
      <c r="E78" t="s">
        <v>50</v>
      </c>
      <c r="F78" t="s">
        <v>4</v>
      </c>
      <c r="G78" t="s">
        <v>51</v>
      </c>
      <c r="H78" t="s">
        <v>86</v>
      </c>
      <c r="I78" t="s">
        <v>51</v>
      </c>
      <c r="J78" t="s">
        <v>37</v>
      </c>
      <c r="K78" t="s">
        <v>47</v>
      </c>
      <c r="L78" t="s">
        <v>186</v>
      </c>
      <c r="M78" t="s">
        <v>57</v>
      </c>
      <c r="N78" s="5">
        <v>40625.380798611113</v>
      </c>
      <c r="O78" s="5">
        <v>40625.356898148151</v>
      </c>
      <c r="P78" s="5">
        <v>41540.53197916667</v>
      </c>
      <c r="Q78" s="5" t="s">
        <v>173</v>
      </c>
      <c r="R78" s="5" t="s">
        <v>54</v>
      </c>
      <c r="S78" s="5" t="s">
        <v>55</v>
      </c>
      <c r="T78" t="s">
        <v>56</v>
      </c>
      <c r="U78" t="s">
        <v>87</v>
      </c>
      <c r="W78" t="s">
        <v>88</v>
      </c>
      <c r="X78" t="s">
        <v>57</v>
      </c>
      <c r="Y78" t="s">
        <v>1234</v>
      </c>
      <c r="Z78" t="s">
        <v>1234</v>
      </c>
      <c r="AA78" t="s">
        <v>49</v>
      </c>
      <c r="AB78" t="s">
        <v>56</v>
      </c>
      <c r="AC78" s="5">
        <v>40625.356898148151</v>
      </c>
      <c r="AD78" s="5">
        <v>41540.53197916667</v>
      </c>
      <c r="AE78" t="s">
        <v>58</v>
      </c>
      <c r="AF78" t="s">
        <v>58</v>
      </c>
      <c r="AG78">
        <f>IF(AI78=0,"",YEAR(AD78))</f>
        <v>2013</v>
      </c>
      <c r="AH78">
        <f>IF(AI78=0,"",MONTH(AD78))</f>
        <v>9</v>
      </c>
      <c r="AI78">
        <f>WEEKNUM(AD78)</f>
        <v>39</v>
      </c>
      <c r="AJ78" t="s">
        <v>59</v>
      </c>
      <c r="AK78" t="s">
        <v>1217</v>
      </c>
      <c r="AL78" s="6" t="str">
        <f t="shared" si="3"/>
        <v>x</v>
      </c>
      <c r="AM78" s="6" t="str">
        <f t="shared" si="4"/>
        <v>x</v>
      </c>
      <c r="AN78" s="6" t="str">
        <f t="shared" si="5"/>
        <v>x</v>
      </c>
      <c r="AO78" t="s">
        <v>184</v>
      </c>
      <c r="AP78" t="s">
        <v>184</v>
      </c>
      <c r="AQ78" t="s">
        <v>59</v>
      </c>
      <c r="AR78" t="s">
        <v>1217</v>
      </c>
    </row>
    <row r="79" spans="2:44">
      <c r="B79" t="s">
        <v>187</v>
      </c>
      <c r="C79" t="s">
        <v>188</v>
      </c>
      <c r="D79" t="s">
        <v>71</v>
      </c>
      <c r="E79" t="s">
        <v>68</v>
      </c>
      <c r="F79" t="s">
        <v>4</v>
      </c>
      <c r="G79" t="s">
        <v>170</v>
      </c>
      <c r="H79" t="s">
        <v>189</v>
      </c>
      <c r="I79" t="s">
        <v>190</v>
      </c>
      <c r="J79" t="s">
        <v>37</v>
      </c>
      <c r="K79" t="s">
        <v>47</v>
      </c>
      <c r="M79" t="s">
        <v>57</v>
      </c>
      <c r="N79" s="5">
        <v>40627.479537037034</v>
      </c>
      <c r="O79" s="5">
        <v>40625.358958333331</v>
      </c>
      <c r="P79" s="5">
        <v>41095.319074074076</v>
      </c>
      <c r="Q79" s="5" t="s">
        <v>133</v>
      </c>
      <c r="R79" s="5" t="s">
        <v>54</v>
      </c>
      <c r="S79" s="5"/>
      <c r="T79" t="s">
        <v>56</v>
      </c>
      <c r="U79" t="s">
        <v>62</v>
      </c>
      <c r="V79" t="s">
        <v>81</v>
      </c>
      <c r="X79" t="s">
        <v>57</v>
      </c>
      <c r="Y79" t="s">
        <v>1117</v>
      </c>
      <c r="Z79">
        <v>11873</v>
      </c>
      <c r="AA79" t="s">
        <v>49</v>
      </c>
      <c r="AB79" t="s">
        <v>56</v>
      </c>
      <c r="AC79" s="5">
        <v>40625.358958333331</v>
      </c>
      <c r="AE79" t="s">
        <v>58</v>
      </c>
      <c r="AF79" t="s">
        <v>58</v>
      </c>
      <c r="AG79" t="str">
        <f>IF(AI79=0,"",YEAR(AD79))</f>
        <v/>
      </c>
      <c r="AH79" t="str">
        <f>IF(AI79=0,"",MONTH(AD79))</f>
        <v/>
      </c>
      <c r="AI79">
        <f>WEEKNUM(AD79)</f>
        <v>0</v>
      </c>
      <c r="AJ79" t="s">
        <v>46</v>
      </c>
      <c r="AK79" t="s">
        <v>56</v>
      </c>
      <c r="AL79" s="6" t="str">
        <f t="shared" si="3"/>
        <v>x</v>
      </c>
      <c r="AM79" s="6" t="str">
        <f t="shared" si="4"/>
        <v>x</v>
      </c>
      <c r="AN79" s="6" t="str">
        <f t="shared" si="5"/>
        <v>x</v>
      </c>
      <c r="AO79" t="s">
        <v>187</v>
      </c>
      <c r="AP79" t="s">
        <v>187</v>
      </c>
      <c r="AQ79" t="s">
        <v>46</v>
      </c>
      <c r="AR79" t="s">
        <v>56</v>
      </c>
    </row>
    <row r="80" spans="2:44">
      <c r="B80" t="s">
        <v>1951</v>
      </c>
      <c r="C80" t="s">
        <v>1952</v>
      </c>
      <c r="D80" t="s">
        <v>1188</v>
      </c>
      <c r="E80" t="s">
        <v>50</v>
      </c>
      <c r="F80" t="s">
        <v>4</v>
      </c>
      <c r="I80" t="s">
        <v>170</v>
      </c>
      <c r="J80" t="s">
        <v>37</v>
      </c>
      <c r="K80" t="s">
        <v>47</v>
      </c>
      <c r="M80" t="s">
        <v>60</v>
      </c>
      <c r="N80" s="5">
        <v>40637.954814814817</v>
      </c>
      <c r="O80" s="5">
        <v>40627.534884259258</v>
      </c>
      <c r="P80" s="5">
        <v>41102.614479166667</v>
      </c>
      <c r="Q80" s="5" t="s">
        <v>173</v>
      </c>
      <c r="R80" s="5" t="s">
        <v>54</v>
      </c>
      <c r="S80" s="5" t="s">
        <v>1896</v>
      </c>
      <c r="T80" t="s">
        <v>56</v>
      </c>
      <c r="U80" t="s">
        <v>62</v>
      </c>
      <c r="X80" t="s">
        <v>60</v>
      </c>
      <c r="Z80">
        <v>11865</v>
      </c>
      <c r="AA80" t="s">
        <v>49</v>
      </c>
      <c r="AB80" t="s">
        <v>1897</v>
      </c>
      <c r="AC80" s="5">
        <v>40627.534884259258</v>
      </c>
      <c r="AD80" s="5">
        <v>41102.614479166667</v>
      </c>
      <c r="AE80" t="s">
        <v>58</v>
      </c>
      <c r="AF80" t="s">
        <v>58</v>
      </c>
      <c r="AG80">
        <f>IF(AI80=0,"",YEAR(AD80))</f>
        <v>2012</v>
      </c>
      <c r="AH80">
        <f>IF(AI80=0,"",MONTH(AD80))</f>
        <v>7</v>
      </c>
      <c r="AI80">
        <f>WEEKNUM(AD80)</f>
        <v>28</v>
      </c>
      <c r="AJ80" t="s">
        <v>46</v>
      </c>
      <c r="AK80" t="s">
        <v>56</v>
      </c>
      <c r="AL80" s="6" t="str">
        <f t="shared" si="3"/>
        <v>x</v>
      </c>
      <c r="AM80" s="6" t="str">
        <f t="shared" si="4"/>
        <v>x</v>
      </c>
      <c r="AN80" s="6" t="str">
        <f t="shared" si="5"/>
        <v>x</v>
      </c>
      <c r="AO80" t="s">
        <v>1951</v>
      </c>
      <c r="AP80" t="s">
        <v>1951</v>
      </c>
      <c r="AQ80" t="s">
        <v>46</v>
      </c>
      <c r="AR80" t="s">
        <v>56</v>
      </c>
    </row>
    <row r="81" spans="2:44">
      <c r="B81" t="s">
        <v>1953</v>
      </c>
      <c r="C81" t="s">
        <v>1954</v>
      </c>
      <c r="D81" t="s">
        <v>1188</v>
      </c>
      <c r="E81" t="s">
        <v>68</v>
      </c>
      <c r="F81" t="s">
        <v>4</v>
      </c>
      <c r="J81" t="s">
        <v>1955</v>
      </c>
      <c r="K81" t="s">
        <v>38</v>
      </c>
      <c r="M81" t="s">
        <v>128</v>
      </c>
      <c r="N81" s="5">
        <v>40745.594988425924</v>
      </c>
      <c r="O81" s="5">
        <v>40628.535902777781</v>
      </c>
      <c r="P81" s="5">
        <v>41040.683865740742</v>
      </c>
      <c r="Q81" s="5" t="s">
        <v>133</v>
      </c>
      <c r="R81" s="5" t="s">
        <v>54</v>
      </c>
      <c r="S81" s="5" t="s">
        <v>55</v>
      </c>
      <c r="T81" t="s">
        <v>74</v>
      </c>
      <c r="U81" t="s">
        <v>218</v>
      </c>
      <c r="X81" t="s">
        <v>321</v>
      </c>
      <c r="Z81" t="s">
        <v>1956</v>
      </c>
      <c r="AA81" t="s">
        <v>42</v>
      </c>
      <c r="AB81" t="s">
        <v>74</v>
      </c>
      <c r="AC81" s="5">
        <v>40628.535902777781</v>
      </c>
      <c r="AD81" s="5">
        <v>41045.512592592589</v>
      </c>
      <c r="AE81" t="s">
        <v>58</v>
      </c>
      <c r="AF81" t="s">
        <v>58</v>
      </c>
      <c r="AG81">
        <f>IF(AI81=0,"",YEAR(AD81))</f>
        <v>2012</v>
      </c>
      <c r="AH81">
        <f>IF(AI81=0,"",MONTH(AD81))</f>
        <v>5</v>
      </c>
      <c r="AI81">
        <f>WEEKNUM(AD81)</f>
        <v>20</v>
      </c>
      <c r="AJ81" t="s">
        <v>46</v>
      </c>
      <c r="AK81" t="s">
        <v>906</v>
      </c>
      <c r="AL81" s="6" t="str">
        <f t="shared" si="3"/>
        <v>x</v>
      </c>
      <c r="AM81" s="6" t="str">
        <f t="shared" si="4"/>
        <v>x</v>
      </c>
      <c r="AN81" s="6" t="str">
        <f t="shared" si="5"/>
        <v>x</v>
      </c>
      <c r="AO81" t="s">
        <v>1953</v>
      </c>
      <c r="AP81" t="s">
        <v>1953</v>
      </c>
      <c r="AQ81" t="s">
        <v>46</v>
      </c>
      <c r="AR81" t="s">
        <v>906</v>
      </c>
    </row>
    <row r="82" spans="2:44">
      <c r="B82" t="s">
        <v>1957</v>
      </c>
      <c r="C82" t="s">
        <v>1958</v>
      </c>
      <c r="D82" t="s">
        <v>1188</v>
      </c>
      <c r="E82" t="s">
        <v>50</v>
      </c>
      <c r="F82" t="s">
        <v>4</v>
      </c>
      <c r="J82" t="s">
        <v>245</v>
      </c>
      <c r="K82" t="s">
        <v>64</v>
      </c>
      <c r="M82" t="s">
        <v>248</v>
      </c>
      <c r="N82" s="5">
        <v>41403.723391203705</v>
      </c>
      <c r="O82" s="5">
        <v>40631.620462962965</v>
      </c>
      <c r="P82" s="5">
        <v>41403.724282407406</v>
      </c>
      <c r="Q82" s="5" t="s">
        <v>99</v>
      </c>
      <c r="R82" s="5" t="s">
        <v>54</v>
      </c>
      <c r="S82" s="5" t="s">
        <v>55</v>
      </c>
      <c r="T82" t="s">
        <v>74</v>
      </c>
      <c r="U82" t="s">
        <v>1959</v>
      </c>
      <c r="V82" t="s">
        <v>104</v>
      </c>
      <c r="X82" t="s">
        <v>248</v>
      </c>
      <c r="Y82" t="s">
        <v>1662</v>
      </c>
      <c r="AA82" t="s">
        <v>192</v>
      </c>
      <c r="AB82" t="s">
        <v>74</v>
      </c>
      <c r="AC82" s="5">
        <v>40631.620462962965</v>
      </c>
      <c r="AD82" s="5">
        <v>41403.724953703706</v>
      </c>
      <c r="AE82" t="s">
        <v>58</v>
      </c>
      <c r="AF82" t="s">
        <v>58</v>
      </c>
      <c r="AG82">
        <f>IF(AI82=0,"",YEAR(AD82))</f>
        <v>2013</v>
      </c>
      <c r="AH82">
        <f>IF(AI82=0,"",MONTH(AD82))</f>
        <v>5</v>
      </c>
      <c r="AI82">
        <f>WEEKNUM(AD82)</f>
        <v>19</v>
      </c>
      <c r="AJ82" t="s">
        <v>46</v>
      </c>
      <c r="AK82" t="s">
        <v>906</v>
      </c>
      <c r="AL82" s="6" t="str">
        <f t="shared" si="3"/>
        <v>x</v>
      </c>
      <c r="AM82" s="6" t="str">
        <f t="shared" si="4"/>
        <v>x</v>
      </c>
      <c r="AN82" s="6" t="str">
        <f t="shared" si="5"/>
        <v>x</v>
      </c>
      <c r="AO82" t="s">
        <v>1957</v>
      </c>
      <c r="AP82" t="s">
        <v>1957</v>
      </c>
      <c r="AQ82" t="s">
        <v>46</v>
      </c>
      <c r="AR82" t="s">
        <v>906</v>
      </c>
    </row>
    <row r="83" spans="2:44">
      <c r="B83" t="s">
        <v>1960</v>
      </c>
      <c r="C83" t="s">
        <v>1961</v>
      </c>
      <c r="D83" t="s">
        <v>1188</v>
      </c>
      <c r="E83" t="s">
        <v>50</v>
      </c>
      <c r="F83" t="s">
        <v>4</v>
      </c>
      <c r="G83" t="s">
        <v>170</v>
      </c>
      <c r="J83" t="s">
        <v>37</v>
      </c>
      <c r="K83" t="s">
        <v>38</v>
      </c>
      <c r="L83" s="8">
        <v>168018642000</v>
      </c>
      <c r="M83" t="s">
        <v>98</v>
      </c>
      <c r="N83" s="5">
        <v>40637.955312500002</v>
      </c>
      <c r="O83" s="5">
        <v>40632.229363425926</v>
      </c>
      <c r="P83" s="5">
        <v>41102.336053240739</v>
      </c>
      <c r="Q83" s="5" t="s">
        <v>99</v>
      </c>
      <c r="R83" s="5" t="s">
        <v>54</v>
      </c>
      <c r="S83" s="5" t="s">
        <v>1896</v>
      </c>
      <c r="T83" t="s">
        <v>56</v>
      </c>
      <c r="U83" t="s">
        <v>62</v>
      </c>
      <c r="V83" t="s">
        <v>104</v>
      </c>
      <c r="X83" t="s">
        <v>191</v>
      </c>
      <c r="Z83">
        <v>11873</v>
      </c>
      <c r="AA83" t="s">
        <v>192</v>
      </c>
      <c r="AB83" t="s">
        <v>56</v>
      </c>
      <c r="AC83" s="5">
        <v>40632.229363425926</v>
      </c>
      <c r="AD83" s="5">
        <v>41102.336053240739</v>
      </c>
      <c r="AE83" t="s">
        <v>58</v>
      </c>
      <c r="AF83" t="s">
        <v>58</v>
      </c>
      <c r="AG83">
        <f>IF(AI83=0,"",YEAR(AD83))</f>
        <v>2012</v>
      </c>
      <c r="AH83">
        <f>IF(AI83=0,"",MONTH(AD83))</f>
        <v>7</v>
      </c>
      <c r="AI83">
        <f>WEEKNUM(AD83)</f>
        <v>28</v>
      </c>
      <c r="AJ83" t="s">
        <v>46</v>
      </c>
      <c r="AK83" t="s">
        <v>56</v>
      </c>
      <c r="AL83" s="6" t="str">
        <f t="shared" si="3"/>
        <v>x</v>
      </c>
      <c r="AM83" s="6" t="str">
        <f t="shared" si="4"/>
        <v>x</v>
      </c>
      <c r="AN83" s="6" t="str">
        <f t="shared" si="5"/>
        <v>x</v>
      </c>
      <c r="AO83" t="s">
        <v>1960</v>
      </c>
      <c r="AP83" t="s">
        <v>1960</v>
      </c>
      <c r="AQ83" t="s">
        <v>46</v>
      </c>
      <c r="AR83" t="s">
        <v>56</v>
      </c>
    </row>
    <row r="84" spans="2:44">
      <c r="B84" t="s">
        <v>1962</v>
      </c>
      <c r="C84" t="s">
        <v>1963</v>
      </c>
      <c r="D84" t="s">
        <v>1188</v>
      </c>
      <c r="E84" t="s">
        <v>68</v>
      </c>
      <c r="F84" t="s">
        <v>4</v>
      </c>
      <c r="G84" t="s">
        <v>170</v>
      </c>
      <c r="J84" t="s">
        <v>37</v>
      </c>
      <c r="K84" t="s">
        <v>47</v>
      </c>
      <c r="M84" t="s">
        <v>60</v>
      </c>
      <c r="N84" s="5">
        <v>40637.955648148149</v>
      </c>
      <c r="O84" s="5">
        <v>40632.768101851849</v>
      </c>
      <c r="P84" s="5">
        <v>41096.481261574074</v>
      </c>
      <c r="Q84" s="5" t="s">
        <v>173</v>
      </c>
      <c r="R84" s="5" t="s">
        <v>54</v>
      </c>
      <c r="S84" s="5" t="s">
        <v>55</v>
      </c>
      <c r="T84" t="s">
        <v>56</v>
      </c>
      <c r="U84" t="s">
        <v>62</v>
      </c>
      <c r="X84" t="s">
        <v>60</v>
      </c>
      <c r="Z84">
        <v>11845</v>
      </c>
      <c r="AA84" t="s">
        <v>49</v>
      </c>
      <c r="AB84" t="s">
        <v>56</v>
      </c>
      <c r="AC84" s="5">
        <v>40632.768101851849</v>
      </c>
      <c r="AD84" s="5">
        <v>41122.706585648149</v>
      </c>
      <c r="AE84" t="s">
        <v>58</v>
      </c>
      <c r="AF84" t="s">
        <v>58</v>
      </c>
      <c r="AG84">
        <f>IF(AI84=0,"",YEAR(AD84))</f>
        <v>2012</v>
      </c>
      <c r="AH84">
        <f>IF(AI84=0,"",MONTH(AD84))</f>
        <v>8</v>
      </c>
      <c r="AI84">
        <f>WEEKNUM(AD84)</f>
        <v>31</v>
      </c>
      <c r="AJ84" t="s">
        <v>46</v>
      </c>
      <c r="AK84" t="s">
        <v>56</v>
      </c>
      <c r="AL84" s="6" t="str">
        <f t="shared" si="3"/>
        <v>x</v>
      </c>
      <c r="AM84" s="6" t="str">
        <f t="shared" si="4"/>
        <v>x</v>
      </c>
      <c r="AN84" s="6" t="str">
        <f t="shared" si="5"/>
        <v>x</v>
      </c>
      <c r="AO84" t="s">
        <v>1962</v>
      </c>
      <c r="AP84" t="s">
        <v>1962</v>
      </c>
      <c r="AQ84" t="s">
        <v>46</v>
      </c>
      <c r="AR84" t="s">
        <v>56</v>
      </c>
    </row>
    <row r="85" spans="2:44">
      <c r="B85" t="s">
        <v>1964</v>
      </c>
      <c r="C85" t="s">
        <v>1965</v>
      </c>
      <c r="D85" t="s">
        <v>1188</v>
      </c>
      <c r="E85" t="s">
        <v>50</v>
      </c>
      <c r="F85" t="s">
        <v>4</v>
      </c>
      <c r="I85" t="s">
        <v>1966</v>
      </c>
      <c r="J85" t="s">
        <v>37</v>
      </c>
      <c r="K85" t="s">
        <v>47</v>
      </c>
      <c r="L85" s="8"/>
      <c r="M85" s="8" t="s">
        <v>60</v>
      </c>
      <c r="N85" s="5">
        <v>40745.780081018522</v>
      </c>
      <c r="O85" s="5">
        <v>40634.415497685186</v>
      </c>
      <c r="P85" s="5">
        <v>41045.675868055558</v>
      </c>
      <c r="Q85" s="5" t="s">
        <v>99</v>
      </c>
      <c r="R85" s="5" t="s">
        <v>54</v>
      </c>
      <c r="S85" s="5" t="s">
        <v>55</v>
      </c>
      <c r="T85" t="s">
        <v>56</v>
      </c>
      <c r="U85" t="s">
        <v>227</v>
      </c>
      <c r="V85" t="s">
        <v>81</v>
      </c>
      <c r="X85" t="s">
        <v>60</v>
      </c>
      <c r="Z85">
        <v>11792</v>
      </c>
      <c r="AA85" t="s">
        <v>49</v>
      </c>
      <c r="AB85" t="s">
        <v>1897</v>
      </c>
      <c r="AC85" s="5">
        <v>40634.415497685186</v>
      </c>
      <c r="AD85" s="5">
        <v>41045.675868055558</v>
      </c>
      <c r="AE85" t="s">
        <v>58</v>
      </c>
      <c r="AF85" t="s">
        <v>58</v>
      </c>
      <c r="AG85">
        <f>IF(AI85=0,"",YEAR(AD85))</f>
        <v>2012</v>
      </c>
      <c r="AH85">
        <f>IF(AI85=0,"",MONTH(AD85))</f>
        <v>5</v>
      </c>
      <c r="AI85">
        <f>WEEKNUM(AD85)</f>
        <v>20</v>
      </c>
      <c r="AJ85" t="s">
        <v>46</v>
      </c>
      <c r="AK85" t="s">
        <v>56</v>
      </c>
      <c r="AL85" s="6" t="str">
        <f t="shared" si="3"/>
        <v>x</v>
      </c>
      <c r="AM85" s="6" t="str">
        <f t="shared" si="4"/>
        <v>x</v>
      </c>
      <c r="AN85" s="6" t="str">
        <f t="shared" si="5"/>
        <v>x</v>
      </c>
      <c r="AO85" t="s">
        <v>1964</v>
      </c>
      <c r="AP85" t="s">
        <v>1964</v>
      </c>
      <c r="AQ85" t="s">
        <v>46</v>
      </c>
      <c r="AR85" t="s">
        <v>56</v>
      </c>
    </row>
    <row r="86" spans="2:44">
      <c r="B86" t="s">
        <v>193</v>
      </c>
      <c r="C86" t="s">
        <v>194</v>
      </c>
      <c r="D86" t="s">
        <v>91</v>
      </c>
      <c r="E86" t="s">
        <v>83</v>
      </c>
      <c r="F86" t="s">
        <v>4</v>
      </c>
      <c r="G86" t="s">
        <v>51</v>
      </c>
      <c r="J86" t="s">
        <v>37</v>
      </c>
      <c r="K86" t="s">
        <v>64</v>
      </c>
      <c r="L86" s="8">
        <v>645102810451221</v>
      </c>
      <c r="M86" t="s">
        <v>66</v>
      </c>
      <c r="N86" s="5">
        <v>41344.593171296299</v>
      </c>
      <c r="O86" s="5">
        <v>40637.956666666665</v>
      </c>
      <c r="P86" s="5">
        <v>41344.594444444447</v>
      </c>
      <c r="Q86" s="5" t="s">
        <v>61</v>
      </c>
      <c r="R86" s="5" t="s">
        <v>54</v>
      </c>
      <c r="S86" s="5"/>
      <c r="T86" t="s">
        <v>56</v>
      </c>
      <c r="V86" t="s">
        <v>81</v>
      </c>
      <c r="X86" t="s">
        <v>98</v>
      </c>
      <c r="Y86" t="s">
        <v>1234</v>
      </c>
      <c r="AA86" t="s">
        <v>49</v>
      </c>
      <c r="AB86" t="s">
        <v>56</v>
      </c>
      <c r="AC86" s="5">
        <v>40637.956666666665</v>
      </c>
      <c r="AE86" t="s">
        <v>58</v>
      </c>
      <c r="AF86" t="s">
        <v>58</v>
      </c>
      <c r="AG86" t="str">
        <f>IF(AI86=0,"",YEAR(AD86))</f>
        <v/>
      </c>
      <c r="AH86" t="str">
        <f>IF(AI86=0,"",MONTH(AD86))</f>
        <v/>
      </c>
      <c r="AI86">
        <f>WEEKNUM(AD86)</f>
        <v>0</v>
      </c>
      <c r="AJ86" s="62" t="s">
        <v>59</v>
      </c>
      <c r="AK86" t="s">
        <v>1217</v>
      </c>
      <c r="AL86" s="6" t="str">
        <f t="shared" si="3"/>
        <v>x</v>
      </c>
      <c r="AM86" s="6" t="str">
        <f t="shared" si="4"/>
        <v>x</v>
      </c>
      <c r="AN86" s="6" t="str">
        <f t="shared" si="5"/>
        <v>x</v>
      </c>
      <c r="AO86" t="s">
        <v>193</v>
      </c>
      <c r="AP86" t="s">
        <v>193</v>
      </c>
      <c r="AQ86" s="62" t="s">
        <v>59</v>
      </c>
      <c r="AR86" t="s">
        <v>1217</v>
      </c>
    </row>
    <row r="87" spans="2:44">
      <c r="B87" t="s">
        <v>1967</v>
      </c>
      <c r="C87" t="s">
        <v>1968</v>
      </c>
      <c r="D87" t="s">
        <v>1188</v>
      </c>
      <c r="E87" t="s">
        <v>50</v>
      </c>
      <c r="F87" t="s">
        <v>4</v>
      </c>
      <c r="I87" t="s">
        <v>46</v>
      </c>
      <c r="J87" t="s">
        <v>37</v>
      </c>
      <c r="K87" t="s">
        <v>47</v>
      </c>
      <c r="L87">
        <v>2000</v>
      </c>
      <c r="M87" t="s">
        <v>98</v>
      </c>
      <c r="N87" s="5">
        <v>40640.072916666664</v>
      </c>
      <c r="O87" s="5">
        <v>40638.383692129632</v>
      </c>
      <c r="P87" s="5">
        <v>41102.616076388891</v>
      </c>
      <c r="Q87" s="5" t="s">
        <v>133</v>
      </c>
      <c r="R87" s="5" t="s">
        <v>54</v>
      </c>
      <c r="S87" s="5" t="s">
        <v>1896</v>
      </c>
      <c r="T87" t="s">
        <v>56</v>
      </c>
      <c r="U87" t="s">
        <v>165</v>
      </c>
      <c r="V87" t="s">
        <v>81</v>
      </c>
      <c r="X87" t="s">
        <v>57</v>
      </c>
      <c r="Z87">
        <v>11865</v>
      </c>
      <c r="AA87" t="s">
        <v>49</v>
      </c>
      <c r="AB87" t="s">
        <v>1897</v>
      </c>
      <c r="AC87" s="5">
        <v>40638.383692129632</v>
      </c>
      <c r="AD87" s="5">
        <v>41102.616076388891</v>
      </c>
      <c r="AE87" t="s">
        <v>58</v>
      </c>
      <c r="AF87" t="s">
        <v>58</v>
      </c>
      <c r="AG87">
        <f>IF(AI87=0,"",YEAR(AD87))</f>
        <v>2012</v>
      </c>
      <c r="AH87">
        <f>IF(AI87=0,"",MONTH(AD87))</f>
        <v>7</v>
      </c>
      <c r="AI87">
        <f>WEEKNUM(AD87)</f>
        <v>28</v>
      </c>
      <c r="AJ87" t="s">
        <v>46</v>
      </c>
      <c r="AK87" t="s">
        <v>56</v>
      </c>
      <c r="AL87" s="6" t="str">
        <f t="shared" si="3"/>
        <v>x</v>
      </c>
      <c r="AM87" s="6" t="str">
        <f t="shared" si="4"/>
        <v>x</v>
      </c>
      <c r="AN87" s="6" t="str">
        <f t="shared" si="5"/>
        <v>x</v>
      </c>
      <c r="AO87" t="s">
        <v>1967</v>
      </c>
      <c r="AP87" t="s">
        <v>1967</v>
      </c>
      <c r="AQ87" t="s">
        <v>46</v>
      </c>
      <c r="AR87" t="s">
        <v>56</v>
      </c>
    </row>
    <row r="88" spans="2:44">
      <c r="B88" t="s">
        <v>1969</v>
      </c>
      <c r="C88" t="s">
        <v>1970</v>
      </c>
      <c r="D88" t="s">
        <v>1188</v>
      </c>
      <c r="E88" t="s">
        <v>68</v>
      </c>
      <c r="F88" t="s">
        <v>4</v>
      </c>
      <c r="G88" t="s">
        <v>170</v>
      </c>
      <c r="J88" t="s">
        <v>37</v>
      </c>
      <c r="K88" t="s">
        <v>38</v>
      </c>
      <c r="L88" s="8" t="s">
        <v>1971</v>
      </c>
      <c r="M88" s="8" t="s">
        <v>98</v>
      </c>
      <c r="N88" s="5">
        <v>40640.057824074072</v>
      </c>
      <c r="O88" s="5">
        <v>40640.05028935185</v>
      </c>
      <c r="P88" s="5">
        <v>41108.469687500001</v>
      </c>
      <c r="Q88" s="5" t="s">
        <v>173</v>
      </c>
      <c r="R88" s="5" t="s">
        <v>54</v>
      </c>
      <c r="S88" s="5" t="s">
        <v>55</v>
      </c>
      <c r="T88" t="s">
        <v>56</v>
      </c>
      <c r="U88" t="s">
        <v>62</v>
      </c>
      <c r="V88" t="s">
        <v>104</v>
      </c>
      <c r="X88" t="s">
        <v>98</v>
      </c>
      <c r="Z88">
        <v>11833</v>
      </c>
      <c r="AA88" t="s">
        <v>42</v>
      </c>
      <c r="AB88" t="s">
        <v>56</v>
      </c>
      <c r="AC88" s="5">
        <v>40640.05028935185</v>
      </c>
      <c r="AD88" s="5">
        <v>41122.704722222225</v>
      </c>
      <c r="AE88" t="s">
        <v>58</v>
      </c>
      <c r="AF88" t="s">
        <v>58</v>
      </c>
      <c r="AG88">
        <f>IF(AI88=0,"",YEAR(AD88))</f>
        <v>2012</v>
      </c>
      <c r="AH88">
        <f>IF(AI88=0,"",MONTH(AD88))</f>
        <v>8</v>
      </c>
      <c r="AI88">
        <f>WEEKNUM(AD88)</f>
        <v>31</v>
      </c>
      <c r="AJ88" t="s">
        <v>46</v>
      </c>
      <c r="AK88" t="s">
        <v>56</v>
      </c>
      <c r="AL88" s="6" t="str">
        <f t="shared" si="3"/>
        <v>x</v>
      </c>
      <c r="AM88" s="6" t="str">
        <f t="shared" si="4"/>
        <v>x</v>
      </c>
      <c r="AN88" s="6" t="str">
        <f t="shared" si="5"/>
        <v>x</v>
      </c>
      <c r="AO88" t="s">
        <v>1969</v>
      </c>
      <c r="AP88" t="s">
        <v>1969</v>
      </c>
      <c r="AQ88" t="s">
        <v>46</v>
      </c>
      <c r="AR88" t="s">
        <v>56</v>
      </c>
    </row>
    <row r="89" spans="2:44">
      <c r="B89" t="s">
        <v>1972</v>
      </c>
      <c r="C89" t="s">
        <v>1973</v>
      </c>
      <c r="D89" t="s">
        <v>1188</v>
      </c>
      <c r="E89" t="s">
        <v>50</v>
      </c>
      <c r="F89" t="s">
        <v>4</v>
      </c>
      <c r="G89" t="s">
        <v>170</v>
      </c>
      <c r="J89" t="s">
        <v>37</v>
      </c>
      <c r="K89" t="s">
        <v>38</v>
      </c>
      <c r="L89" s="8">
        <v>1.0281176200021299E+19</v>
      </c>
      <c r="M89" t="s">
        <v>98</v>
      </c>
      <c r="N89" s="5">
        <v>40640.072199074071</v>
      </c>
      <c r="O89" s="5">
        <v>40640.06753472222</v>
      </c>
      <c r="P89" s="5">
        <v>41102.609699074077</v>
      </c>
      <c r="Q89" s="5" t="s">
        <v>173</v>
      </c>
      <c r="R89" s="5" t="s">
        <v>54</v>
      </c>
      <c r="S89" s="5" t="s">
        <v>1896</v>
      </c>
      <c r="T89" t="s">
        <v>56</v>
      </c>
      <c r="U89" t="s">
        <v>62</v>
      </c>
      <c r="V89" t="s">
        <v>104</v>
      </c>
      <c r="X89" t="s">
        <v>98</v>
      </c>
      <c r="Z89">
        <v>11852</v>
      </c>
      <c r="AA89" t="s">
        <v>42</v>
      </c>
      <c r="AB89" t="s">
        <v>56</v>
      </c>
      <c r="AC89" s="5">
        <v>40640.06753472222</v>
      </c>
      <c r="AD89" s="5">
        <v>41102.609699074077</v>
      </c>
      <c r="AE89" t="s">
        <v>58</v>
      </c>
      <c r="AF89" t="s">
        <v>58</v>
      </c>
      <c r="AG89">
        <f>IF(AI89=0,"",YEAR(AD89))</f>
        <v>2012</v>
      </c>
      <c r="AH89">
        <f>IF(AI89=0,"",MONTH(AD89))</f>
        <v>7</v>
      </c>
      <c r="AI89">
        <f>WEEKNUM(AD89)</f>
        <v>28</v>
      </c>
      <c r="AJ89" t="s">
        <v>46</v>
      </c>
      <c r="AK89" t="s">
        <v>56</v>
      </c>
      <c r="AL89" s="6" t="str">
        <f t="shared" si="3"/>
        <v>x</v>
      </c>
      <c r="AM89" s="6" t="str">
        <f t="shared" si="4"/>
        <v>x</v>
      </c>
      <c r="AN89" s="6" t="str">
        <f t="shared" si="5"/>
        <v>x</v>
      </c>
      <c r="AO89" t="s">
        <v>1972</v>
      </c>
      <c r="AP89" t="s">
        <v>1972</v>
      </c>
      <c r="AQ89" t="s">
        <v>46</v>
      </c>
      <c r="AR89" t="s">
        <v>56</v>
      </c>
    </row>
    <row r="90" spans="2:44">
      <c r="B90" t="s">
        <v>1974</v>
      </c>
      <c r="C90" t="s">
        <v>1975</v>
      </c>
      <c r="D90" t="s">
        <v>1188</v>
      </c>
      <c r="E90" t="s">
        <v>50</v>
      </c>
      <c r="F90" t="s">
        <v>4</v>
      </c>
      <c r="G90" t="s">
        <v>46</v>
      </c>
      <c r="I90" t="s">
        <v>1976</v>
      </c>
      <c r="J90" t="s">
        <v>37</v>
      </c>
      <c r="K90" t="s">
        <v>47</v>
      </c>
      <c r="M90" t="s">
        <v>57</v>
      </c>
      <c r="N90" s="5">
        <v>40646.086608796293</v>
      </c>
      <c r="O90" s="5">
        <v>40641.651273148149</v>
      </c>
      <c r="P90" s="5">
        <v>41095.481631944444</v>
      </c>
      <c r="Q90" s="5" t="s">
        <v>173</v>
      </c>
      <c r="R90" s="5" t="s">
        <v>54</v>
      </c>
      <c r="S90" s="5" t="s">
        <v>1896</v>
      </c>
      <c r="T90" t="s">
        <v>56</v>
      </c>
      <c r="U90" t="s">
        <v>62</v>
      </c>
      <c r="V90" t="s">
        <v>81</v>
      </c>
      <c r="X90" t="s">
        <v>57</v>
      </c>
      <c r="Z90">
        <v>11829</v>
      </c>
      <c r="AA90" t="s">
        <v>49</v>
      </c>
      <c r="AB90" t="s">
        <v>56</v>
      </c>
      <c r="AC90" s="5">
        <v>40641.651273148149</v>
      </c>
      <c r="AD90" s="5">
        <v>41095.481631944444</v>
      </c>
      <c r="AE90" t="s">
        <v>58</v>
      </c>
      <c r="AF90" t="s">
        <v>58</v>
      </c>
      <c r="AG90">
        <f>IF(AI90=0,"",YEAR(AD90))</f>
        <v>2012</v>
      </c>
      <c r="AH90">
        <f>IF(AI90=0,"",MONTH(AD90))</f>
        <v>7</v>
      </c>
      <c r="AI90">
        <f>WEEKNUM(AD90)</f>
        <v>27</v>
      </c>
      <c r="AJ90" t="s">
        <v>46</v>
      </c>
      <c r="AK90" t="s">
        <v>56</v>
      </c>
      <c r="AL90" s="6" t="str">
        <f t="shared" si="3"/>
        <v>x</v>
      </c>
      <c r="AM90" s="6" t="str">
        <f t="shared" si="4"/>
        <v>x</v>
      </c>
      <c r="AN90" s="6" t="str">
        <f t="shared" si="5"/>
        <v>x</v>
      </c>
      <c r="AO90" t="s">
        <v>1974</v>
      </c>
      <c r="AP90" t="s">
        <v>1974</v>
      </c>
      <c r="AQ90" t="s">
        <v>46</v>
      </c>
      <c r="AR90" t="s">
        <v>56</v>
      </c>
    </row>
    <row r="91" spans="2:44">
      <c r="B91" t="s">
        <v>1977</v>
      </c>
      <c r="C91" t="s">
        <v>1978</v>
      </c>
      <c r="D91" t="s">
        <v>1188</v>
      </c>
      <c r="E91" t="s">
        <v>50</v>
      </c>
      <c r="F91" t="s">
        <v>4</v>
      </c>
      <c r="G91" t="s">
        <v>170</v>
      </c>
      <c r="J91" t="s">
        <v>37</v>
      </c>
      <c r="K91" t="s">
        <v>38</v>
      </c>
      <c r="L91" s="8">
        <v>1865</v>
      </c>
      <c r="M91" s="8" t="s">
        <v>98</v>
      </c>
      <c r="N91" s="5">
        <v>40646.089050925926</v>
      </c>
      <c r="O91" s="5">
        <v>40646.087164351855</v>
      </c>
      <c r="P91" s="5">
        <v>41059.444293981483</v>
      </c>
      <c r="Q91" s="5" t="s">
        <v>133</v>
      </c>
      <c r="R91" s="5" t="s">
        <v>54</v>
      </c>
      <c r="S91" s="5" t="s">
        <v>55</v>
      </c>
      <c r="T91" t="s">
        <v>56</v>
      </c>
      <c r="U91" t="s">
        <v>62</v>
      </c>
      <c r="V91" t="s">
        <v>104</v>
      </c>
      <c r="X91" t="s">
        <v>98</v>
      </c>
      <c r="Z91">
        <v>11833</v>
      </c>
      <c r="AA91" t="s">
        <v>49</v>
      </c>
      <c r="AB91" t="s">
        <v>1897</v>
      </c>
      <c r="AC91" s="5">
        <v>40646.087164351855</v>
      </c>
      <c r="AD91" s="5">
        <v>41059.444293981483</v>
      </c>
      <c r="AE91" t="s">
        <v>58</v>
      </c>
      <c r="AF91" t="s">
        <v>58</v>
      </c>
      <c r="AG91">
        <f>IF(AI91=0,"",YEAR(AD91))</f>
        <v>2012</v>
      </c>
      <c r="AH91">
        <f>IF(AI91=0,"",MONTH(AD91))</f>
        <v>5</v>
      </c>
      <c r="AI91">
        <f>WEEKNUM(AD91)</f>
        <v>22</v>
      </c>
      <c r="AJ91" t="s">
        <v>46</v>
      </c>
      <c r="AK91" t="s">
        <v>56</v>
      </c>
      <c r="AL91" s="6" t="str">
        <f t="shared" si="3"/>
        <v>x</v>
      </c>
      <c r="AM91" s="6" t="str">
        <f t="shared" si="4"/>
        <v>x</v>
      </c>
      <c r="AN91" s="6" t="str">
        <f t="shared" si="5"/>
        <v>x</v>
      </c>
      <c r="AO91" t="s">
        <v>1977</v>
      </c>
      <c r="AP91" t="s">
        <v>1977</v>
      </c>
      <c r="AQ91" t="s">
        <v>46</v>
      </c>
      <c r="AR91" t="s">
        <v>56</v>
      </c>
    </row>
    <row r="92" spans="2:44">
      <c r="B92" t="s">
        <v>1979</v>
      </c>
      <c r="C92" t="s">
        <v>1980</v>
      </c>
      <c r="D92" t="s">
        <v>1188</v>
      </c>
      <c r="E92" t="s">
        <v>68</v>
      </c>
      <c r="F92" t="s">
        <v>4</v>
      </c>
      <c r="G92" t="s">
        <v>170</v>
      </c>
      <c r="J92" t="s">
        <v>37</v>
      </c>
      <c r="K92" t="s">
        <v>38</v>
      </c>
      <c r="L92" s="8">
        <v>10491866</v>
      </c>
      <c r="M92" t="s">
        <v>98</v>
      </c>
      <c r="N92" s="5">
        <v>41052.768877314818</v>
      </c>
      <c r="O92" s="5">
        <v>40646.586030092592</v>
      </c>
      <c r="P92" s="5">
        <v>41052.768877314818</v>
      </c>
      <c r="Q92" s="5" t="s">
        <v>173</v>
      </c>
      <c r="R92" s="5" t="s">
        <v>54</v>
      </c>
      <c r="S92" s="5" t="s">
        <v>55</v>
      </c>
      <c r="T92" t="s">
        <v>56</v>
      </c>
      <c r="U92" t="s">
        <v>165</v>
      </c>
      <c r="X92" t="s">
        <v>98</v>
      </c>
      <c r="Z92">
        <v>11829</v>
      </c>
      <c r="AA92" t="s">
        <v>42</v>
      </c>
      <c r="AB92" t="s">
        <v>1897</v>
      </c>
      <c r="AC92" s="5">
        <v>40646.586030092592</v>
      </c>
      <c r="AD92" s="5">
        <v>41052.790763888886</v>
      </c>
      <c r="AE92" t="s">
        <v>58</v>
      </c>
      <c r="AF92" t="s">
        <v>58</v>
      </c>
      <c r="AG92">
        <f>IF(AI92=0,"",YEAR(AD92))</f>
        <v>2012</v>
      </c>
      <c r="AH92">
        <f>IF(AI92=0,"",MONTH(AD92))</f>
        <v>5</v>
      </c>
      <c r="AI92">
        <f>WEEKNUM(AD92)</f>
        <v>21</v>
      </c>
      <c r="AJ92" t="s">
        <v>46</v>
      </c>
      <c r="AK92" t="s">
        <v>56</v>
      </c>
      <c r="AL92" s="6" t="str">
        <f t="shared" si="3"/>
        <v>x</v>
      </c>
      <c r="AM92" s="6" t="str">
        <f t="shared" si="4"/>
        <v>x</v>
      </c>
      <c r="AN92" s="6" t="str">
        <f t="shared" si="5"/>
        <v>x</v>
      </c>
      <c r="AO92" t="s">
        <v>1979</v>
      </c>
      <c r="AP92" t="s">
        <v>1979</v>
      </c>
      <c r="AQ92" t="s">
        <v>46</v>
      </c>
      <c r="AR92" t="s">
        <v>56</v>
      </c>
    </row>
    <row r="93" spans="2:44">
      <c r="B93" t="s">
        <v>1981</v>
      </c>
      <c r="C93" t="s">
        <v>1982</v>
      </c>
      <c r="D93" t="s">
        <v>1188</v>
      </c>
      <c r="E93" t="s">
        <v>83</v>
      </c>
      <c r="F93" t="s">
        <v>4</v>
      </c>
      <c r="J93" t="s">
        <v>37</v>
      </c>
      <c r="K93" t="s">
        <v>47</v>
      </c>
      <c r="L93" t="s">
        <v>1983</v>
      </c>
      <c r="M93" t="s">
        <v>95</v>
      </c>
      <c r="N93" s="5">
        <v>40651.686782407407</v>
      </c>
      <c r="O93" s="5">
        <v>40651.682349537034</v>
      </c>
      <c r="P93" s="5"/>
      <c r="Q93" s="5" t="s">
        <v>61</v>
      </c>
      <c r="R93" s="5" t="s">
        <v>54</v>
      </c>
      <c r="S93" s="5" t="s">
        <v>55</v>
      </c>
      <c r="T93" t="s">
        <v>56</v>
      </c>
      <c r="U93" t="s">
        <v>62</v>
      </c>
      <c r="X93" t="s">
        <v>66</v>
      </c>
      <c r="Z93">
        <v>11829</v>
      </c>
      <c r="AA93" t="s">
        <v>49</v>
      </c>
      <c r="AB93" t="s">
        <v>56</v>
      </c>
      <c r="AC93" s="5">
        <v>40651.682349537034</v>
      </c>
      <c r="AD93" s="5">
        <v>41088.468854166669</v>
      </c>
      <c r="AE93" t="s">
        <v>58</v>
      </c>
      <c r="AF93" t="s">
        <v>58</v>
      </c>
      <c r="AG93">
        <f>IF(AI93=0,"",YEAR(AD93))</f>
        <v>2012</v>
      </c>
      <c r="AH93">
        <f>IF(AI93=0,"",MONTH(AD93))</f>
        <v>6</v>
      </c>
      <c r="AI93">
        <f>WEEKNUM(AD93)</f>
        <v>26</v>
      </c>
      <c r="AJ93" t="s">
        <v>46</v>
      </c>
      <c r="AK93" t="s">
        <v>56</v>
      </c>
      <c r="AL93" s="6" t="str">
        <f t="shared" si="3"/>
        <v>x</v>
      </c>
      <c r="AM93" s="6" t="str">
        <f t="shared" si="4"/>
        <v>x</v>
      </c>
      <c r="AN93" s="6" t="str">
        <f t="shared" si="5"/>
        <v>x</v>
      </c>
      <c r="AO93" t="s">
        <v>1981</v>
      </c>
      <c r="AP93" t="s">
        <v>1981</v>
      </c>
      <c r="AQ93" t="s">
        <v>46</v>
      </c>
      <c r="AR93" t="s">
        <v>56</v>
      </c>
    </row>
    <row r="94" spans="2:44">
      <c r="B94" t="s">
        <v>1984</v>
      </c>
      <c r="C94" t="s">
        <v>1985</v>
      </c>
      <c r="D94" t="s">
        <v>1188</v>
      </c>
      <c r="E94" t="s">
        <v>50</v>
      </c>
      <c r="F94" t="s">
        <v>4</v>
      </c>
      <c r="J94" t="s">
        <v>37</v>
      </c>
      <c r="K94" t="s">
        <v>47</v>
      </c>
      <c r="L94" s="8" t="s">
        <v>1986</v>
      </c>
      <c r="M94" s="8" t="s">
        <v>98</v>
      </c>
      <c r="N94" s="5">
        <v>40654.66065972222</v>
      </c>
      <c r="O94" s="5">
        <v>40654.646157407406</v>
      </c>
      <c r="P94" s="5">
        <v>41102.301053240742</v>
      </c>
      <c r="Q94" s="5" t="s">
        <v>173</v>
      </c>
      <c r="R94" s="5" t="s">
        <v>54</v>
      </c>
      <c r="S94" s="5" t="s">
        <v>1896</v>
      </c>
      <c r="T94" t="s">
        <v>56</v>
      </c>
      <c r="U94" t="s">
        <v>62</v>
      </c>
      <c r="V94" t="s">
        <v>81</v>
      </c>
      <c r="X94" t="s">
        <v>66</v>
      </c>
      <c r="Z94">
        <v>11829</v>
      </c>
      <c r="AA94" t="s">
        <v>49</v>
      </c>
      <c r="AB94" t="s">
        <v>56</v>
      </c>
      <c r="AC94" s="5">
        <v>40654.646157407406</v>
      </c>
      <c r="AD94" s="5">
        <v>41102.301053240742</v>
      </c>
      <c r="AE94" t="s">
        <v>58</v>
      </c>
      <c r="AF94" t="s">
        <v>58</v>
      </c>
      <c r="AG94">
        <f>IF(AI94=0,"",YEAR(AD94))</f>
        <v>2012</v>
      </c>
      <c r="AH94">
        <f>IF(AI94=0,"",MONTH(AD94))</f>
        <v>7</v>
      </c>
      <c r="AI94">
        <f>WEEKNUM(AD94)</f>
        <v>28</v>
      </c>
      <c r="AJ94" t="s">
        <v>46</v>
      </c>
      <c r="AK94" t="s">
        <v>56</v>
      </c>
      <c r="AL94" s="6" t="str">
        <f t="shared" si="3"/>
        <v>x</v>
      </c>
      <c r="AM94" s="6" t="str">
        <f t="shared" si="4"/>
        <v>x</v>
      </c>
      <c r="AN94" s="6" t="str">
        <f t="shared" si="5"/>
        <v>x</v>
      </c>
      <c r="AO94" t="s">
        <v>1984</v>
      </c>
      <c r="AP94" t="s">
        <v>1984</v>
      </c>
      <c r="AQ94" t="s">
        <v>46</v>
      </c>
      <c r="AR94" t="s">
        <v>56</v>
      </c>
    </row>
    <row r="95" spans="2:44">
      <c r="B95" t="s">
        <v>1987</v>
      </c>
      <c r="C95" t="s">
        <v>1988</v>
      </c>
      <c r="D95" t="s">
        <v>1188</v>
      </c>
      <c r="E95" t="s">
        <v>50</v>
      </c>
      <c r="F95" t="s">
        <v>4</v>
      </c>
      <c r="J95" t="s">
        <v>37</v>
      </c>
      <c r="K95" t="s">
        <v>47</v>
      </c>
      <c r="M95" t="s">
        <v>60</v>
      </c>
      <c r="N95" s="5">
        <v>40745.780439814815</v>
      </c>
      <c r="O95" s="5">
        <v>40655.460960648146</v>
      </c>
      <c r="P95" s="5">
        <v>41045.675636574073</v>
      </c>
      <c r="Q95" s="5" t="s">
        <v>173</v>
      </c>
      <c r="R95" s="5" t="s">
        <v>54</v>
      </c>
      <c r="S95" t="s">
        <v>55</v>
      </c>
      <c r="T95" t="s">
        <v>56</v>
      </c>
      <c r="U95" t="s">
        <v>227</v>
      </c>
      <c r="V95" t="s">
        <v>81</v>
      </c>
      <c r="X95" t="s">
        <v>60</v>
      </c>
      <c r="Z95">
        <v>11829</v>
      </c>
      <c r="AA95" t="s">
        <v>49</v>
      </c>
      <c r="AB95" t="s">
        <v>1897</v>
      </c>
      <c r="AC95" s="5">
        <v>40655.460960648146</v>
      </c>
      <c r="AD95" s="5">
        <v>41045.675636574073</v>
      </c>
      <c r="AE95" t="s">
        <v>58</v>
      </c>
      <c r="AF95" t="s">
        <v>58</v>
      </c>
      <c r="AG95">
        <f>IF(AI95=0,"",YEAR(AD95))</f>
        <v>2012</v>
      </c>
      <c r="AH95">
        <f>IF(AI95=0,"",MONTH(AD95))</f>
        <v>5</v>
      </c>
      <c r="AI95">
        <f>WEEKNUM(AD95)</f>
        <v>20</v>
      </c>
      <c r="AJ95" t="s">
        <v>46</v>
      </c>
      <c r="AK95" t="s">
        <v>56</v>
      </c>
      <c r="AL95" s="6" t="str">
        <f t="shared" si="3"/>
        <v>x</v>
      </c>
      <c r="AM95" s="6" t="str">
        <f t="shared" si="4"/>
        <v>x</v>
      </c>
      <c r="AN95" s="6" t="str">
        <f t="shared" si="5"/>
        <v>x</v>
      </c>
      <c r="AO95" t="s">
        <v>1987</v>
      </c>
      <c r="AP95" t="s">
        <v>1987</v>
      </c>
      <c r="AQ95" t="s">
        <v>46</v>
      </c>
      <c r="AR95" t="s">
        <v>56</v>
      </c>
    </row>
    <row r="96" spans="2:44">
      <c r="B96" t="s">
        <v>195</v>
      </c>
      <c r="C96" t="s">
        <v>1186</v>
      </c>
      <c r="D96" t="s">
        <v>1188</v>
      </c>
      <c r="E96" t="s">
        <v>50</v>
      </c>
      <c r="F96" t="s">
        <v>4</v>
      </c>
      <c r="G96" t="s">
        <v>51</v>
      </c>
      <c r="H96" t="s">
        <v>86</v>
      </c>
      <c r="I96" t="s">
        <v>51</v>
      </c>
      <c r="J96" t="s">
        <v>37</v>
      </c>
      <c r="K96" t="s">
        <v>47</v>
      </c>
      <c r="M96" t="s">
        <v>57</v>
      </c>
      <c r="N96" s="5">
        <v>40743.708807870367</v>
      </c>
      <c r="O96" s="5">
        <v>40655.57708333333</v>
      </c>
      <c r="P96" s="5">
        <v>41540.532592592594</v>
      </c>
      <c r="Q96" s="5" t="s">
        <v>173</v>
      </c>
      <c r="R96" s="5" t="s">
        <v>54</v>
      </c>
      <c r="S96" s="5" t="s">
        <v>55</v>
      </c>
      <c r="T96" t="s">
        <v>56</v>
      </c>
      <c r="U96" t="s">
        <v>87</v>
      </c>
      <c r="W96" t="s">
        <v>88</v>
      </c>
      <c r="X96" t="s">
        <v>66</v>
      </c>
      <c r="Y96" t="s">
        <v>1234</v>
      </c>
      <c r="Z96" t="s">
        <v>1234</v>
      </c>
      <c r="AA96" t="s">
        <v>49</v>
      </c>
      <c r="AB96" t="s">
        <v>56</v>
      </c>
      <c r="AC96" s="5">
        <v>40655.57708333333</v>
      </c>
      <c r="AD96" s="5">
        <v>41540.532592592594</v>
      </c>
      <c r="AE96" t="s">
        <v>58</v>
      </c>
      <c r="AF96" t="s">
        <v>58</v>
      </c>
      <c r="AG96">
        <f>IF(AI96=0,"",YEAR(AD96))</f>
        <v>2013</v>
      </c>
      <c r="AH96">
        <f>IF(AI96=0,"",MONTH(AD96))</f>
        <v>9</v>
      </c>
      <c r="AI96">
        <f>WEEKNUM(AD96)</f>
        <v>39</v>
      </c>
      <c r="AJ96" t="s">
        <v>59</v>
      </c>
      <c r="AK96" t="s">
        <v>1217</v>
      </c>
      <c r="AL96" s="6" t="str">
        <f t="shared" si="3"/>
        <v>x</v>
      </c>
      <c r="AM96" s="6" t="str">
        <f t="shared" si="4"/>
        <v>x</v>
      </c>
      <c r="AN96" s="6" t="str">
        <f t="shared" si="5"/>
        <v>x</v>
      </c>
      <c r="AO96" t="s">
        <v>195</v>
      </c>
      <c r="AP96" t="s">
        <v>195</v>
      </c>
      <c r="AQ96" t="s">
        <v>59</v>
      </c>
      <c r="AR96" t="s">
        <v>1217</v>
      </c>
    </row>
    <row r="97" spans="2:44">
      <c r="B97" t="s">
        <v>1989</v>
      </c>
      <c r="C97" t="s">
        <v>1990</v>
      </c>
      <c r="D97" t="s">
        <v>1188</v>
      </c>
      <c r="E97" t="s">
        <v>68</v>
      </c>
      <c r="F97" t="s">
        <v>4</v>
      </c>
      <c r="G97" t="s">
        <v>170</v>
      </c>
      <c r="J97" t="s">
        <v>37</v>
      </c>
      <c r="K97" t="s">
        <v>38</v>
      </c>
      <c r="L97">
        <v>1024</v>
      </c>
      <c r="M97" t="s">
        <v>98</v>
      </c>
      <c r="N97" s="5">
        <v>40659.052534722221</v>
      </c>
      <c r="O97" s="5">
        <v>40659.048854166664</v>
      </c>
      <c r="P97" s="5">
        <v>41108.470358796294</v>
      </c>
      <c r="Q97" s="5" t="s">
        <v>99</v>
      </c>
      <c r="R97" s="5" t="s">
        <v>54</v>
      </c>
      <c r="S97" s="5" t="s">
        <v>55</v>
      </c>
      <c r="T97" t="s">
        <v>56</v>
      </c>
      <c r="U97" t="s">
        <v>62</v>
      </c>
      <c r="V97" t="s">
        <v>104</v>
      </c>
      <c r="X97" t="s">
        <v>98</v>
      </c>
      <c r="Z97">
        <v>11833</v>
      </c>
      <c r="AA97" t="s">
        <v>49</v>
      </c>
      <c r="AB97" t="s">
        <v>56</v>
      </c>
      <c r="AC97" s="5">
        <v>40659.048854166664</v>
      </c>
      <c r="AD97" s="5">
        <v>41122.704988425925</v>
      </c>
      <c r="AE97" t="s">
        <v>58</v>
      </c>
      <c r="AF97" t="s">
        <v>58</v>
      </c>
      <c r="AG97">
        <f>IF(AI97=0,"",YEAR(AD97))</f>
        <v>2012</v>
      </c>
      <c r="AH97">
        <f>IF(AI97=0,"",MONTH(AD97))</f>
        <v>8</v>
      </c>
      <c r="AI97">
        <f>WEEKNUM(AD97)</f>
        <v>31</v>
      </c>
      <c r="AJ97" t="s">
        <v>46</v>
      </c>
      <c r="AK97" t="s">
        <v>56</v>
      </c>
      <c r="AL97" s="6" t="str">
        <f t="shared" si="3"/>
        <v>x</v>
      </c>
      <c r="AM97" s="6" t="str">
        <f t="shared" si="4"/>
        <v>x</v>
      </c>
      <c r="AN97" s="6" t="str">
        <f t="shared" si="5"/>
        <v>x</v>
      </c>
      <c r="AO97" t="s">
        <v>1989</v>
      </c>
      <c r="AP97" t="s">
        <v>1989</v>
      </c>
      <c r="AQ97" t="s">
        <v>46</v>
      </c>
      <c r="AR97" t="s">
        <v>56</v>
      </c>
    </row>
    <row r="98" spans="2:44">
      <c r="B98" t="s">
        <v>1991</v>
      </c>
      <c r="C98" t="s">
        <v>1992</v>
      </c>
      <c r="D98" t="s">
        <v>1188</v>
      </c>
      <c r="E98" t="s">
        <v>50</v>
      </c>
      <c r="F98" t="s">
        <v>4</v>
      </c>
      <c r="G98" t="s">
        <v>170</v>
      </c>
      <c r="J98" t="s">
        <v>37</v>
      </c>
      <c r="K98" t="s">
        <v>47</v>
      </c>
      <c r="M98" t="s">
        <v>60</v>
      </c>
      <c r="N98" s="5">
        <v>40660.639537037037</v>
      </c>
      <c r="O98" s="5">
        <v>40660.525856481479</v>
      </c>
      <c r="P98" s="5">
        <v>41102.617210648146</v>
      </c>
      <c r="Q98" s="5" t="s">
        <v>133</v>
      </c>
      <c r="R98" s="5" t="s">
        <v>54</v>
      </c>
      <c r="S98" s="5" t="s">
        <v>1896</v>
      </c>
      <c r="T98" t="s">
        <v>56</v>
      </c>
      <c r="U98" t="s">
        <v>62</v>
      </c>
      <c r="X98" t="s">
        <v>60</v>
      </c>
      <c r="Z98">
        <v>11865</v>
      </c>
      <c r="AA98" t="s">
        <v>49</v>
      </c>
      <c r="AB98" t="s">
        <v>1897</v>
      </c>
      <c r="AC98" s="5">
        <v>40660.525856481479</v>
      </c>
      <c r="AD98" s="5">
        <v>41102.617210648146</v>
      </c>
      <c r="AE98" t="s">
        <v>58</v>
      </c>
      <c r="AF98" t="s">
        <v>58</v>
      </c>
      <c r="AG98">
        <f>IF(AI98=0,"",YEAR(AD98))</f>
        <v>2012</v>
      </c>
      <c r="AH98">
        <f>IF(AI98=0,"",MONTH(AD98))</f>
        <v>7</v>
      </c>
      <c r="AI98">
        <f>WEEKNUM(AD98)</f>
        <v>28</v>
      </c>
      <c r="AJ98" t="s">
        <v>46</v>
      </c>
      <c r="AK98" t="s">
        <v>56</v>
      </c>
      <c r="AL98" s="6" t="str">
        <f t="shared" si="3"/>
        <v>x</v>
      </c>
      <c r="AM98" s="6" t="str">
        <f t="shared" si="4"/>
        <v>x</v>
      </c>
      <c r="AN98" s="6" t="str">
        <f t="shared" si="5"/>
        <v>x</v>
      </c>
      <c r="AO98" t="s">
        <v>1991</v>
      </c>
      <c r="AP98" t="s">
        <v>1991</v>
      </c>
      <c r="AQ98" t="s">
        <v>46</v>
      </c>
      <c r="AR98" t="s">
        <v>56</v>
      </c>
    </row>
    <row r="99" spans="2:44">
      <c r="B99" t="s">
        <v>1993</v>
      </c>
      <c r="C99" t="s">
        <v>1994</v>
      </c>
      <c r="D99" t="s">
        <v>1188</v>
      </c>
      <c r="E99" t="s">
        <v>68</v>
      </c>
      <c r="F99" t="s">
        <v>4</v>
      </c>
      <c r="G99" t="s">
        <v>170</v>
      </c>
      <c r="J99" t="s">
        <v>37</v>
      </c>
      <c r="K99" t="s">
        <v>38</v>
      </c>
      <c r="L99">
        <v>2000</v>
      </c>
      <c r="M99" t="s">
        <v>98</v>
      </c>
      <c r="N99" s="5">
        <v>40660.64534722222</v>
      </c>
      <c r="O99" s="5">
        <v>40660.643067129633</v>
      </c>
      <c r="P99" s="5">
        <v>41052.789039351854</v>
      </c>
      <c r="Q99" s="5" t="s">
        <v>173</v>
      </c>
      <c r="R99" s="5" t="s">
        <v>54</v>
      </c>
      <c r="S99" s="5" t="s">
        <v>55</v>
      </c>
      <c r="T99" t="s">
        <v>56</v>
      </c>
      <c r="U99" t="s">
        <v>165</v>
      </c>
      <c r="V99" t="s">
        <v>104</v>
      </c>
      <c r="X99" t="s">
        <v>98</v>
      </c>
      <c r="Z99">
        <v>11829</v>
      </c>
      <c r="AA99" t="s">
        <v>49</v>
      </c>
      <c r="AB99" t="s">
        <v>1897</v>
      </c>
      <c r="AC99" s="5">
        <v>40660.643067129633</v>
      </c>
      <c r="AD99" s="5">
        <v>41053.681770833333</v>
      </c>
      <c r="AE99" t="s">
        <v>58</v>
      </c>
      <c r="AF99" t="s">
        <v>58</v>
      </c>
      <c r="AG99">
        <f>IF(AI99=0,"",YEAR(AD99))</f>
        <v>2012</v>
      </c>
      <c r="AH99">
        <f>IF(AI99=0,"",MONTH(AD99))</f>
        <v>5</v>
      </c>
      <c r="AI99">
        <f>WEEKNUM(AD99)</f>
        <v>21</v>
      </c>
      <c r="AJ99" t="s">
        <v>46</v>
      </c>
      <c r="AK99" t="s">
        <v>56</v>
      </c>
      <c r="AL99" s="6" t="str">
        <f t="shared" si="3"/>
        <v>x</v>
      </c>
      <c r="AM99" s="6" t="str">
        <f t="shared" si="4"/>
        <v>x</v>
      </c>
      <c r="AN99" s="6" t="str">
        <f t="shared" si="5"/>
        <v>x</v>
      </c>
      <c r="AO99" t="s">
        <v>1993</v>
      </c>
      <c r="AP99" t="s">
        <v>1993</v>
      </c>
      <c r="AQ99" t="s">
        <v>46</v>
      </c>
      <c r="AR99" t="s">
        <v>56</v>
      </c>
    </row>
    <row r="100" spans="2:44">
      <c r="B100" t="s">
        <v>1995</v>
      </c>
      <c r="C100" t="s">
        <v>1996</v>
      </c>
      <c r="D100" t="s">
        <v>1188</v>
      </c>
      <c r="E100" t="s">
        <v>50</v>
      </c>
      <c r="F100" t="s">
        <v>4</v>
      </c>
      <c r="G100" t="s">
        <v>170</v>
      </c>
      <c r="J100" t="s">
        <v>37</v>
      </c>
      <c r="K100" t="s">
        <v>38</v>
      </c>
      <c r="L100" s="8">
        <v>6.4511761586186496E+18</v>
      </c>
      <c r="M100" t="s">
        <v>98</v>
      </c>
      <c r="N100" s="5">
        <v>40660.650347222225</v>
      </c>
      <c r="O100" s="5">
        <v>40660.647002314814</v>
      </c>
      <c r="P100" s="5">
        <v>41064.727731481478</v>
      </c>
      <c r="Q100" s="5" t="s">
        <v>173</v>
      </c>
      <c r="R100" s="5" t="s">
        <v>54</v>
      </c>
      <c r="S100" s="5" t="s">
        <v>55</v>
      </c>
      <c r="T100" t="s">
        <v>56</v>
      </c>
      <c r="U100" t="s">
        <v>165</v>
      </c>
      <c r="V100" t="s">
        <v>104</v>
      </c>
      <c r="X100" t="s">
        <v>98</v>
      </c>
      <c r="Z100">
        <v>11829</v>
      </c>
      <c r="AA100" t="s">
        <v>42</v>
      </c>
      <c r="AB100" t="s">
        <v>1897</v>
      </c>
      <c r="AC100" s="5">
        <v>40660.647002314814</v>
      </c>
      <c r="AD100" s="5">
        <v>41064.727731481478</v>
      </c>
      <c r="AE100" t="s">
        <v>58</v>
      </c>
      <c r="AF100" t="s">
        <v>58</v>
      </c>
      <c r="AG100">
        <f>IF(AI100=0,"",YEAR(AD100))</f>
        <v>2012</v>
      </c>
      <c r="AH100">
        <f>IF(AI100=0,"",MONTH(AD100))</f>
        <v>6</v>
      </c>
      <c r="AI100">
        <f>WEEKNUM(AD100)</f>
        <v>23</v>
      </c>
      <c r="AJ100" t="s">
        <v>46</v>
      </c>
      <c r="AK100" t="s">
        <v>56</v>
      </c>
      <c r="AL100" s="6" t="str">
        <f t="shared" si="3"/>
        <v>x</v>
      </c>
      <c r="AM100" s="6" t="str">
        <f t="shared" si="4"/>
        <v>x</v>
      </c>
      <c r="AN100" s="6" t="str">
        <f t="shared" si="5"/>
        <v>x</v>
      </c>
      <c r="AO100" t="s">
        <v>1995</v>
      </c>
      <c r="AP100" t="s">
        <v>1995</v>
      </c>
      <c r="AQ100" t="s">
        <v>46</v>
      </c>
      <c r="AR100" t="s">
        <v>56</v>
      </c>
    </row>
    <row r="101" spans="2:44">
      <c r="B101" t="s">
        <v>1997</v>
      </c>
      <c r="C101" t="s">
        <v>1998</v>
      </c>
      <c r="D101" t="s">
        <v>1188</v>
      </c>
      <c r="E101" t="s">
        <v>50</v>
      </c>
      <c r="F101" t="s">
        <v>4</v>
      </c>
      <c r="G101" t="s">
        <v>170</v>
      </c>
      <c r="J101" t="s">
        <v>37</v>
      </c>
      <c r="K101" t="s">
        <v>38</v>
      </c>
      <c r="L101" s="8">
        <v>11561866</v>
      </c>
      <c r="M101" t="s">
        <v>98</v>
      </c>
      <c r="N101" s="5">
        <v>40661.733159722222</v>
      </c>
      <c r="O101" s="5">
        <v>40661.726805555554</v>
      </c>
      <c r="P101" s="5">
        <v>41102.618611111109</v>
      </c>
      <c r="Q101" s="5" t="s">
        <v>173</v>
      </c>
      <c r="R101" s="5" t="s">
        <v>54</v>
      </c>
      <c r="S101" s="5" t="s">
        <v>1896</v>
      </c>
      <c r="T101" t="s">
        <v>56</v>
      </c>
      <c r="U101" t="s">
        <v>62</v>
      </c>
      <c r="V101" t="s">
        <v>104</v>
      </c>
      <c r="X101" t="s">
        <v>98</v>
      </c>
      <c r="Z101">
        <v>11865</v>
      </c>
      <c r="AA101" t="s">
        <v>42</v>
      </c>
      <c r="AB101" t="s">
        <v>1897</v>
      </c>
      <c r="AC101" s="5">
        <v>40661.726805555554</v>
      </c>
      <c r="AD101" s="5">
        <v>41102.618611111109</v>
      </c>
      <c r="AE101" t="s">
        <v>58</v>
      </c>
      <c r="AF101" t="s">
        <v>58</v>
      </c>
      <c r="AG101">
        <f>IF(AI101=0,"",YEAR(AD101))</f>
        <v>2012</v>
      </c>
      <c r="AH101">
        <f>IF(AI101=0,"",MONTH(AD101))</f>
        <v>7</v>
      </c>
      <c r="AI101">
        <f>WEEKNUM(AD101)</f>
        <v>28</v>
      </c>
      <c r="AJ101" t="s">
        <v>46</v>
      </c>
      <c r="AK101" t="s">
        <v>56</v>
      </c>
      <c r="AL101" s="6" t="str">
        <f t="shared" si="3"/>
        <v>x</v>
      </c>
      <c r="AM101" s="6" t="str">
        <f t="shared" si="4"/>
        <v>x</v>
      </c>
      <c r="AN101" s="6" t="str">
        <f t="shared" si="5"/>
        <v>x</v>
      </c>
      <c r="AO101" t="s">
        <v>1997</v>
      </c>
      <c r="AP101" t="s">
        <v>1997</v>
      </c>
      <c r="AQ101" t="s">
        <v>46</v>
      </c>
      <c r="AR101" t="s">
        <v>56</v>
      </c>
    </row>
    <row r="102" spans="2:44">
      <c r="B102" t="s">
        <v>1999</v>
      </c>
      <c r="C102" t="s">
        <v>2000</v>
      </c>
      <c r="D102" t="s">
        <v>1188</v>
      </c>
      <c r="E102" t="s">
        <v>50</v>
      </c>
      <c r="F102" t="s">
        <v>4</v>
      </c>
      <c r="J102" t="s">
        <v>37</v>
      </c>
      <c r="K102" t="s">
        <v>47</v>
      </c>
      <c r="L102" s="8">
        <v>931</v>
      </c>
      <c r="M102" s="8" t="s">
        <v>95</v>
      </c>
      <c r="N102" s="5">
        <v>40681.630023148151</v>
      </c>
      <c r="O102" s="5">
        <v>40661.908715277779</v>
      </c>
      <c r="P102" s="5">
        <v>41064.727430555555</v>
      </c>
      <c r="Q102" s="5"/>
      <c r="R102" s="5" t="s">
        <v>54</v>
      </c>
      <c r="S102" s="5" t="s">
        <v>55</v>
      </c>
      <c r="T102" t="s">
        <v>56</v>
      </c>
      <c r="U102" t="s">
        <v>137</v>
      </c>
      <c r="V102" t="s">
        <v>104</v>
      </c>
      <c r="X102" t="s">
        <v>95</v>
      </c>
      <c r="Z102">
        <v>11829</v>
      </c>
      <c r="AA102" t="s">
        <v>49</v>
      </c>
      <c r="AB102" t="s">
        <v>1897</v>
      </c>
      <c r="AC102" s="5">
        <v>40661.908715277779</v>
      </c>
      <c r="AD102" s="5">
        <v>41064.727430555555</v>
      </c>
      <c r="AE102" t="s">
        <v>58</v>
      </c>
      <c r="AF102" t="s">
        <v>58</v>
      </c>
      <c r="AG102">
        <f>IF(AI102=0,"",YEAR(AD102))</f>
        <v>2012</v>
      </c>
      <c r="AH102">
        <f>IF(AI102=0,"",MONTH(AD102))</f>
        <v>6</v>
      </c>
      <c r="AI102">
        <f>WEEKNUM(AD102)</f>
        <v>23</v>
      </c>
      <c r="AJ102" t="s">
        <v>46</v>
      </c>
      <c r="AK102" t="s">
        <v>56</v>
      </c>
      <c r="AL102" s="6" t="str">
        <f t="shared" si="3"/>
        <v>x</v>
      </c>
      <c r="AM102" s="6" t="str">
        <f t="shared" si="4"/>
        <v>x</v>
      </c>
      <c r="AN102" s="6" t="str">
        <f t="shared" si="5"/>
        <v>x</v>
      </c>
      <c r="AO102" t="s">
        <v>1999</v>
      </c>
      <c r="AP102" t="s">
        <v>1999</v>
      </c>
      <c r="AQ102" t="s">
        <v>46</v>
      </c>
      <c r="AR102" t="s">
        <v>56</v>
      </c>
    </row>
    <row r="103" spans="2:44">
      <c r="B103" t="s">
        <v>2001</v>
      </c>
      <c r="C103" t="s">
        <v>2002</v>
      </c>
      <c r="D103" t="s">
        <v>1188</v>
      </c>
      <c r="E103" t="s">
        <v>68</v>
      </c>
      <c r="F103" t="s">
        <v>4</v>
      </c>
      <c r="G103" t="s">
        <v>46</v>
      </c>
      <c r="I103" t="s">
        <v>46</v>
      </c>
      <c r="J103" t="s">
        <v>37</v>
      </c>
      <c r="K103" t="s">
        <v>47</v>
      </c>
      <c r="L103" s="8">
        <v>1225</v>
      </c>
      <c r="M103" s="8" t="s">
        <v>57</v>
      </c>
      <c r="N103" s="5">
        <v>40681.632905092592</v>
      </c>
      <c r="O103" s="5">
        <v>40665.418425925927</v>
      </c>
      <c r="P103" s="5">
        <v>41102.684340277781</v>
      </c>
      <c r="Q103" s="5" t="s">
        <v>99</v>
      </c>
      <c r="R103" s="5" t="s">
        <v>54</v>
      </c>
      <c r="S103" s="5" t="s">
        <v>55</v>
      </c>
      <c r="T103" t="s">
        <v>56</v>
      </c>
      <c r="U103" t="s">
        <v>62</v>
      </c>
      <c r="V103" t="s">
        <v>81</v>
      </c>
      <c r="X103" t="s">
        <v>57</v>
      </c>
      <c r="Z103">
        <v>11829</v>
      </c>
      <c r="AA103" t="s">
        <v>49</v>
      </c>
      <c r="AB103" t="s">
        <v>56</v>
      </c>
      <c r="AC103" s="5">
        <v>40665.418437499997</v>
      </c>
      <c r="AD103" s="5">
        <v>41122.453148148146</v>
      </c>
      <c r="AE103" t="s">
        <v>58</v>
      </c>
      <c r="AF103" t="s">
        <v>58</v>
      </c>
      <c r="AG103">
        <f>IF(AI103=0,"",YEAR(AD103))</f>
        <v>2012</v>
      </c>
      <c r="AH103">
        <f>IF(AI103=0,"",MONTH(AD103))</f>
        <v>8</v>
      </c>
      <c r="AI103">
        <f>WEEKNUM(AD103)</f>
        <v>31</v>
      </c>
      <c r="AJ103" t="s">
        <v>46</v>
      </c>
      <c r="AK103" t="s">
        <v>56</v>
      </c>
      <c r="AL103" s="6" t="str">
        <f t="shared" si="3"/>
        <v>x</v>
      </c>
      <c r="AM103" s="6" t="str">
        <f t="shared" si="4"/>
        <v>x</v>
      </c>
      <c r="AN103" s="6" t="str">
        <f t="shared" si="5"/>
        <v>x</v>
      </c>
      <c r="AO103" t="s">
        <v>2001</v>
      </c>
      <c r="AP103" t="s">
        <v>2001</v>
      </c>
      <c r="AQ103" t="s">
        <v>46</v>
      </c>
      <c r="AR103" t="s">
        <v>56</v>
      </c>
    </row>
    <row r="104" spans="2:44">
      <c r="B104" t="s">
        <v>196</v>
      </c>
      <c r="C104" t="s">
        <v>197</v>
      </c>
      <c r="D104" t="s">
        <v>71</v>
      </c>
      <c r="E104" t="s">
        <v>83</v>
      </c>
      <c r="F104" t="s">
        <v>4</v>
      </c>
      <c r="G104" t="s">
        <v>170</v>
      </c>
      <c r="I104" t="s">
        <v>46</v>
      </c>
      <c r="J104" t="s">
        <v>37</v>
      </c>
      <c r="K104" t="s">
        <v>47</v>
      </c>
      <c r="M104" t="s">
        <v>95</v>
      </c>
      <c r="N104" s="5">
        <v>41064.699456018519</v>
      </c>
      <c r="O104" s="5">
        <v>40665.422268518516</v>
      </c>
      <c r="P104" s="5">
        <v>41249.655370370368</v>
      </c>
      <c r="Q104" s="5" t="s">
        <v>133</v>
      </c>
      <c r="R104" s="5" t="s">
        <v>54</v>
      </c>
      <c r="S104" s="5"/>
      <c r="T104" t="s">
        <v>56</v>
      </c>
      <c r="U104" t="s">
        <v>87</v>
      </c>
      <c r="V104" t="s">
        <v>81</v>
      </c>
      <c r="X104" t="s">
        <v>57</v>
      </c>
      <c r="Y104" t="s">
        <v>1117</v>
      </c>
      <c r="Z104">
        <v>11926</v>
      </c>
      <c r="AA104" t="s">
        <v>49</v>
      </c>
      <c r="AB104" t="s">
        <v>56</v>
      </c>
      <c r="AC104" s="5">
        <v>40665.422268518516</v>
      </c>
      <c r="AE104" t="s">
        <v>58</v>
      </c>
      <c r="AF104" t="s">
        <v>58</v>
      </c>
      <c r="AG104" t="str">
        <f>IF(AI104=0,"",YEAR(AD104))</f>
        <v/>
      </c>
      <c r="AH104" t="str">
        <f>IF(AI104=0,"",MONTH(AD104))</f>
        <v/>
      </c>
      <c r="AI104">
        <f>WEEKNUM(AD104)</f>
        <v>0</v>
      </c>
      <c r="AJ104" t="s">
        <v>46</v>
      </c>
      <c r="AK104" t="s">
        <v>56</v>
      </c>
      <c r="AL104" s="6" t="str">
        <f t="shared" si="3"/>
        <v>x</v>
      </c>
      <c r="AM104" s="6" t="str">
        <f t="shared" si="4"/>
        <v>x</v>
      </c>
      <c r="AN104" s="6" t="str">
        <f t="shared" si="5"/>
        <v>x</v>
      </c>
      <c r="AO104" t="s">
        <v>196</v>
      </c>
      <c r="AP104" t="s">
        <v>196</v>
      </c>
      <c r="AQ104" t="s">
        <v>46</v>
      </c>
      <c r="AR104" t="s">
        <v>56</v>
      </c>
    </row>
    <row r="105" spans="2:44">
      <c r="B105" t="s">
        <v>198</v>
      </c>
      <c r="C105" t="s">
        <v>199</v>
      </c>
      <c r="D105" t="s">
        <v>1188</v>
      </c>
      <c r="E105" t="s">
        <v>50</v>
      </c>
      <c r="F105" t="s">
        <v>4</v>
      </c>
      <c r="G105" t="s">
        <v>46</v>
      </c>
      <c r="I105" t="s">
        <v>46</v>
      </c>
      <c r="J105" t="s">
        <v>37</v>
      </c>
      <c r="K105" t="s">
        <v>47</v>
      </c>
      <c r="M105" t="s">
        <v>57</v>
      </c>
      <c r="N105" s="5">
        <v>40892.399236111109</v>
      </c>
      <c r="O105" s="5">
        <v>40666.54010416667</v>
      </c>
      <c r="P105" s="5">
        <v>41410.704722222225</v>
      </c>
      <c r="Q105" s="5" t="s">
        <v>173</v>
      </c>
      <c r="R105" s="5" t="s">
        <v>54</v>
      </c>
      <c r="S105" s="5" t="s">
        <v>55</v>
      </c>
      <c r="T105" t="s">
        <v>56</v>
      </c>
      <c r="U105" t="s">
        <v>62</v>
      </c>
      <c r="V105" t="s">
        <v>104</v>
      </c>
      <c r="X105" t="s">
        <v>66</v>
      </c>
      <c r="Y105" t="s">
        <v>1117</v>
      </c>
      <c r="Z105">
        <v>11873</v>
      </c>
      <c r="AA105" t="s">
        <v>49</v>
      </c>
      <c r="AB105" t="s">
        <v>56</v>
      </c>
      <c r="AC105" s="5">
        <v>40666.54010416667</v>
      </c>
      <c r="AD105" s="5">
        <v>41410.704722222225</v>
      </c>
      <c r="AE105" t="s">
        <v>58</v>
      </c>
      <c r="AF105" t="s">
        <v>58</v>
      </c>
      <c r="AG105">
        <f>IF(AI105=0,"",YEAR(AD105))</f>
        <v>2013</v>
      </c>
      <c r="AH105">
        <f>IF(AI105=0,"",MONTH(AD105))</f>
        <v>5</v>
      </c>
      <c r="AI105">
        <f>WEEKNUM(AD105)</f>
        <v>20</v>
      </c>
      <c r="AJ105" t="s">
        <v>46</v>
      </c>
      <c r="AK105" t="s">
        <v>56</v>
      </c>
      <c r="AL105" s="6" t="str">
        <f t="shared" si="3"/>
        <v>x</v>
      </c>
      <c r="AM105" s="6" t="str">
        <f t="shared" si="4"/>
        <v>x</v>
      </c>
      <c r="AN105" s="6" t="str">
        <f t="shared" si="5"/>
        <v>x</v>
      </c>
      <c r="AO105" t="s">
        <v>198</v>
      </c>
      <c r="AP105" t="s">
        <v>198</v>
      </c>
      <c r="AQ105" t="s">
        <v>46</v>
      </c>
      <c r="AR105" t="s">
        <v>56</v>
      </c>
    </row>
    <row r="106" spans="2:44">
      <c r="B106" t="s">
        <v>2003</v>
      </c>
      <c r="C106" t="s">
        <v>2004</v>
      </c>
      <c r="D106" t="s">
        <v>1188</v>
      </c>
      <c r="E106" t="s">
        <v>50</v>
      </c>
      <c r="F106" t="s">
        <v>4</v>
      </c>
      <c r="G106" t="s">
        <v>170</v>
      </c>
      <c r="J106" t="s">
        <v>37</v>
      </c>
      <c r="K106" t="s">
        <v>47</v>
      </c>
      <c r="L106">
        <v>1060</v>
      </c>
      <c r="M106" t="s">
        <v>95</v>
      </c>
      <c r="N106" s="5">
        <v>40681.636296296296</v>
      </c>
      <c r="O106" s="5">
        <v>40666.567719907405</v>
      </c>
      <c r="P106" s="5">
        <v>41102.653067129628</v>
      </c>
      <c r="Q106" s="5" t="s">
        <v>133</v>
      </c>
      <c r="R106" s="5" t="s">
        <v>54</v>
      </c>
      <c r="S106" s="5" t="s">
        <v>1896</v>
      </c>
      <c r="T106" t="s">
        <v>56</v>
      </c>
      <c r="U106" t="s">
        <v>137</v>
      </c>
      <c r="V106" t="s">
        <v>104</v>
      </c>
      <c r="X106" t="s">
        <v>95</v>
      </c>
      <c r="Z106">
        <v>11865</v>
      </c>
      <c r="AA106" t="s">
        <v>49</v>
      </c>
      <c r="AB106" t="s">
        <v>1897</v>
      </c>
      <c r="AC106" s="5">
        <v>40666.567719907405</v>
      </c>
      <c r="AD106" s="5">
        <v>41102.653067129628</v>
      </c>
      <c r="AE106" t="s">
        <v>58</v>
      </c>
      <c r="AF106" t="s">
        <v>58</v>
      </c>
      <c r="AG106">
        <f>IF(AI106=0,"",YEAR(AD106))</f>
        <v>2012</v>
      </c>
      <c r="AH106">
        <f>IF(AI106=0,"",MONTH(AD106))</f>
        <v>7</v>
      </c>
      <c r="AI106">
        <f>WEEKNUM(AD106)</f>
        <v>28</v>
      </c>
      <c r="AJ106" t="s">
        <v>46</v>
      </c>
      <c r="AK106" t="s">
        <v>56</v>
      </c>
      <c r="AL106" s="6" t="str">
        <f t="shared" si="3"/>
        <v>x</v>
      </c>
      <c r="AM106" s="6" t="str">
        <f t="shared" si="4"/>
        <v>x</v>
      </c>
      <c r="AN106" s="6" t="str">
        <f t="shared" si="5"/>
        <v>x</v>
      </c>
      <c r="AO106" t="s">
        <v>2003</v>
      </c>
      <c r="AP106" t="s">
        <v>2003</v>
      </c>
      <c r="AQ106" t="s">
        <v>46</v>
      </c>
      <c r="AR106" t="s">
        <v>56</v>
      </c>
    </row>
    <row r="107" spans="2:44">
      <c r="B107" t="s">
        <v>200</v>
      </c>
      <c r="C107" t="s">
        <v>201</v>
      </c>
      <c r="D107" t="s">
        <v>1188</v>
      </c>
      <c r="E107" t="s">
        <v>50</v>
      </c>
      <c r="F107" t="s">
        <v>4</v>
      </c>
      <c r="G107" t="s">
        <v>51</v>
      </c>
      <c r="J107" t="s">
        <v>37</v>
      </c>
      <c r="K107" t="s">
        <v>64</v>
      </c>
      <c r="L107">
        <v>1059</v>
      </c>
      <c r="M107" t="s">
        <v>95</v>
      </c>
      <c r="N107" s="5">
        <v>40681.636643518519</v>
      </c>
      <c r="O107" s="5">
        <v>40666.596956018519</v>
      </c>
      <c r="P107" s="5">
        <v>41537.704236111109</v>
      </c>
      <c r="Q107" s="5" t="s">
        <v>173</v>
      </c>
      <c r="R107" s="5" t="s">
        <v>54</v>
      </c>
      <c r="S107" s="5" t="s">
        <v>55</v>
      </c>
      <c r="T107" t="s">
        <v>56</v>
      </c>
      <c r="U107" t="s">
        <v>165</v>
      </c>
      <c r="V107" t="s">
        <v>104</v>
      </c>
      <c r="X107" t="s">
        <v>95</v>
      </c>
      <c r="Y107" t="s">
        <v>1234</v>
      </c>
      <c r="Z107" t="s">
        <v>1234</v>
      </c>
      <c r="AA107" t="s">
        <v>49</v>
      </c>
      <c r="AB107" t="s">
        <v>56</v>
      </c>
      <c r="AC107" s="5">
        <v>40666.596956018519</v>
      </c>
      <c r="AD107" s="5">
        <v>41537.704236111109</v>
      </c>
      <c r="AE107" t="s">
        <v>58</v>
      </c>
      <c r="AF107" t="s">
        <v>58</v>
      </c>
      <c r="AG107">
        <f>IF(AI107=0,"",YEAR(AD107))</f>
        <v>2013</v>
      </c>
      <c r="AH107">
        <f>IF(AI107=0,"",MONTH(AD107))</f>
        <v>9</v>
      </c>
      <c r="AI107">
        <f>WEEKNUM(AD107)</f>
        <v>38</v>
      </c>
      <c r="AJ107" t="s">
        <v>59</v>
      </c>
      <c r="AK107" t="s">
        <v>1217</v>
      </c>
      <c r="AL107" s="6" t="str">
        <f t="shared" si="3"/>
        <v>x</v>
      </c>
      <c r="AM107" s="6" t="str">
        <f t="shared" si="4"/>
        <v>x</v>
      </c>
      <c r="AN107" s="6" t="str">
        <f t="shared" si="5"/>
        <v>x</v>
      </c>
      <c r="AO107" t="s">
        <v>200</v>
      </c>
      <c r="AP107" t="s">
        <v>200</v>
      </c>
      <c r="AQ107" t="s">
        <v>59</v>
      </c>
      <c r="AR107" t="s">
        <v>1217</v>
      </c>
    </row>
    <row r="108" spans="2:44">
      <c r="B108" t="s">
        <v>2005</v>
      </c>
      <c r="C108" t="s">
        <v>2006</v>
      </c>
      <c r="D108" t="s">
        <v>1188</v>
      </c>
      <c r="E108" t="s">
        <v>68</v>
      </c>
      <c r="F108" t="s">
        <v>4</v>
      </c>
      <c r="J108" t="s">
        <v>37</v>
      </c>
      <c r="K108" t="s">
        <v>47</v>
      </c>
      <c r="M108" t="s">
        <v>95</v>
      </c>
      <c r="N108" s="5">
        <v>40681.636990740742</v>
      </c>
      <c r="O108" s="5">
        <v>40667.505729166667</v>
      </c>
      <c r="P108" s="5">
        <v>41087.609537037039</v>
      </c>
      <c r="Q108" s="5"/>
      <c r="R108" s="5" t="s">
        <v>54</v>
      </c>
      <c r="S108" s="5" t="s">
        <v>55</v>
      </c>
      <c r="T108" t="s">
        <v>56</v>
      </c>
      <c r="U108" t="s">
        <v>165</v>
      </c>
      <c r="V108" t="s">
        <v>104</v>
      </c>
      <c r="X108" t="s">
        <v>95</v>
      </c>
      <c r="Z108">
        <v>11829</v>
      </c>
      <c r="AA108" t="s">
        <v>49</v>
      </c>
      <c r="AB108" t="s">
        <v>56</v>
      </c>
      <c r="AC108" s="5">
        <v>40667.505729166667</v>
      </c>
      <c r="AD108" s="5">
        <v>41088.773564814815</v>
      </c>
      <c r="AE108" t="s">
        <v>58</v>
      </c>
      <c r="AF108" t="s">
        <v>58</v>
      </c>
      <c r="AG108">
        <f>IF(AI108=0,"",YEAR(AD108))</f>
        <v>2012</v>
      </c>
      <c r="AH108">
        <f>IF(AI108=0,"",MONTH(AD108))</f>
        <v>6</v>
      </c>
      <c r="AI108">
        <f>WEEKNUM(AD108)</f>
        <v>26</v>
      </c>
      <c r="AJ108" t="s">
        <v>46</v>
      </c>
      <c r="AK108" t="s">
        <v>56</v>
      </c>
      <c r="AL108" s="6" t="str">
        <f t="shared" si="3"/>
        <v>x</v>
      </c>
      <c r="AM108" s="6" t="str">
        <f t="shared" si="4"/>
        <v>x</v>
      </c>
      <c r="AN108" s="6" t="str">
        <f t="shared" si="5"/>
        <v>x</v>
      </c>
      <c r="AO108" t="s">
        <v>2005</v>
      </c>
      <c r="AP108" t="s">
        <v>2005</v>
      </c>
      <c r="AQ108" t="s">
        <v>46</v>
      </c>
      <c r="AR108" t="s">
        <v>56</v>
      </c>
    </row>
    <row r="109" spans="2:44">
      <c r="B109" t="s">
        <v>2007</v>
      </c>
      <c r="C109" t="s">
        <v>2008</v>
      </c>
      <c r="D109" t="s">
        <v>1188</v>
      </c>
      <c r="E109" t="s">
        <v>68</v>
      </c>
      <c r="F109" t="s">
        <v>4</v>
      </c>
      <c r="G109" t="s">
        <v>170</v>
      </c>
      <c r="J109" t="s">
        <v>37</v>
      </c>
      <c r="K109" t="s">
        <v>47</v>
      </c>
      <c r="M109" t="s">
        <v>98</v>
      </c>
      <c r="N109" s="5">
        <v>40738.545763888891</v>
      </c>
      <c r="O109" s="5">
        <v>40669.575740740744</v>
      </c>
      <c r="P109" s="5">
        <v>41102.687523148146</v>
      </c>
      <c r="Q109" s="5" t="s">
        <v>147</v>
      </c>
      <c r="R109" s="5" t="s">
        <v>132</v>
      </c>
      <c r="S109" s="5" t="s">
        <v>55</v>
      </c>
      <c r="T109" t="s">
        <v>56</v>
      </c>
      <c r="U109" t="s">
        <v>62</v>
      </c>
      <c r="X109" t="s">
        <v>66</v>
      </c>
      <c r="Z109">
        <v>11833</v>
      </c>
      <c r="AA109" t="s">
        <v>49</v>
      </c>
      <c r="AB109" t="s">
        <v>56</v>
      </c>
      <c r="AC109" s="5">
        <v>40669.575740740744</v>
      </c>
      <c r="AD109" s="5">
        <v>41122.705231481479</v>
      </c>
      <c r="AE109" t="s">
        <v>58</v>
      </c>
      <c r="AF109" t="s">
        <v>58</v>
      </c>
      <c r="AG109">
        <f>IF(AI109=0,"",YEAR(AD109))</f>
        <v>2012</v>
      </c>
      <c r="AH109">
        <f>IF(AI109=0,"",MONTH(AD109))</f>
        <v>8</v>
      </c>
      <c r="AI109">
        <f>WEEKNUM(AD109)</f>
        <v>31</v>
      </c>
      <c r="AJ109" t="s">
        <v>46</v>
      </c>
      <c r="AK109" t="s">
        <v>56</v>
      </c>
      <c r="AL109" s="6" t="str">
        <f t="shared" si="3"/>
        <v>x</v>
      </c>
      <c r="AM109" s="6" t="str">
        <f t="shared" si="4"/>
        <v>x</v>
      </c>
      <c r="AN109" s="6" t="str">
        <f t="shared" si="5"/>
        <v>x</v>
      </c>
      <c r="AO109" t="s">
        <v>2007</v>
      </c>
      <c r="AP109" t="s">
        <v>2007</v>
      </c>
      <c r="AQ109" t="s">
        <v>46</v>
      </c>
      <c r="AR109" t="s">
        <v>56</v>
      </c>
    </row>
    <row r="110" spans="2:44">
      <c r="B110" t="s">
        <v>2009</v>
      </c>
      <c r="C110" t="s">
        <v>2010</v>
      </c>
      <c r="D110" t="s">
        <v>1797</v>
      </c>
      <c r="E110" t="s">
        <v>324</v>
      </c>
      <c r="F110" t="s">
        <v>4</v>
      </c>
      <c r="J110" t="s">
        <v>245</v>
      </c>
      <c r="K110" t="s">
        <v>47</v>
      </c>
      <c r="L110" t="s">
        <v>2011</v>
      </c>
      <c r="M110" t="s">
        <v>271</v>
      </c>
      <c r="N110" s="5">
        <v>40932.371782407405</v>
      </c>
      <c r="O110" s="5">
        <v>40673.485925925925</v>
      </c>
      <c r="P110" s="5"/>
      <c r="Q110" s="5"/>
      <c r="R110" s="5" t="s">
        <v>326</v>
      </c>
      <c r="S110" s="5"/>
      <c r="T110" t="s">
        <v>118</v>
      </c>
      <c r="U110" t="s">
        <v>375</v>
      </c>
      <c r="V110" t="s">
        <v>104</v>
      </c>
      <c r="X110" t="s">
        <v>191</v>
      </c>
      <c r="Y110" t="s">
        <v>1662</v>
      </c>
      <c r="AA110" t="s">
        <v>192</v>
      </c>
      <c r="AB110" t="s">
        <v>74</v>
      </c>
      <c r="AC110" s="5">
        <v>40673.485925925925</v>
      </c>
      <c r="AE110" t="s">
        <v>45</v>
      </c>
      <c r="AF110" t="s">
        <v>58</v>
      </c>
      <c r="AG110" t="str">
        <f>IF(AI110=0,"",YEAR(AD110))</f>
        <v/>
      </c>
      <c r="AH110" t="str">
        <f>IF(AI110=0,"",MONTH(AD110))</f>
        <v/>
      </c>
      <c r="AI110">
        <f>WEEKNUM(AD110)</f>
        <v>0</v>
      </c>
      <c r="AJ110" s="62" t="s">
        <v>46</v>
      </c>
      <c r="AK110" t="s">
        <v>906</v>
      </c>
      <c r="AL110" s="6" t="str">
        <f t="shared" si="3"/>
        <v>x</v>
      </c>
      <c r="AM110" s="6" t="str">
        <f t="shared" si="4"/>
        <v>x</v>
      </c>
      <c r="AN110" s="6" t="str">
        <f t="shared" si="5"/>
        <v>x</v>
      </c>
      <c r="AO110" t="s">
        <v>2009</v>
      </c>
      <c r="AP110" t="s">
        <v>2009</v>
      </c>
      <c r="AQ110" s="62" t="s">
        <v>46</v>
      </c>
      <c r="AR110" t="s">
        <v>906</v>
      </c>
    </row>
    <row r="111" spans="2:44">
      <c r="B111" t="s">
        <v>2012</v>
      </c>
      <c r="C111" t="s">
        <v>2013</v>
      </c>
      <c r="D111" t="s">
        <v>1188</v>
      </c>
      <c r="E111" t="s">
        <v>50</v>
      </c>
      <c r="F111" t="s">
        <v>4</v>
      </c>
      <c r="G111" t="s">
        <v>170</v>
      </c>
      <c r="J111" t="s">
        <v>37</v>
      </c>
      <c r="K111" t="s">
        <v>47</v>
      </c>
      <c r="L111">
        <v>639</v>
      </c>
      <c r="M111" t="s">
        <v>60</v>
      </c>
      <c r="N111" s="5">
        <v>40681.638067129628</v>
      </c>
      <c r="O111" s="5">
        <v>40673.56517361111</v>
      </c>
      <c r="P111" s="5">
        <v>41102.654270833336</v>
      </c>
      <c r="Q111" s="5" t="s">
        <v>173</v>
      </c>
      <c r="R111" s="5" t="s">
        <v>54</v>
      </c>
      <c r="S111" s="5" t="s">
        <v>1896</v>
      </c>
      <c r="T111" t="s">
        <v>56</v>
      </c>
      <c r="U111" t="s">
        <v>165</v>
      </c>
      <c r="X111" t="s">
        <v>60</v>
      </c>
      <c r="Z111">
        <v>11873</v>
      </c>
      <c r="AA111" t="s">
        <v>49</v>
      </c>
      <c r="AB111" t="s">
        <v>1897</v>
      </c>
      <c r="AC111" s="5">
        <v>40673.56517361111</v>
      </c>
      <c r="AD111" s="5">
        <v>41102.654270833336</v>
      </c>
      <c r="AE111" t="s">
        <v>58</v>
      </c>
      <c r="AF111" t="s">
        <v>58</v>
      </c>
      <c r="AG111">
        <f>IF(AI111=0,"",YEAR(AD111))</f>
        <v>2012</v>
      </c>
      <c r="AH111">
        <f>IF(AI111=0,"",MONTH(AD111))</f>
        <v>7</v>
      </c>
      <c r="AI111">
        <f>WEEKNUM(AD111)</f>
        <v>28</v>
      </c>
      <c r="AJ111" t="s">
        <v>46</v>
      </c>
      <c r="AK111" t="s">
        <v>56</v>
      </c>
      <c r="AL111" s="6" t="str">
        <f t="shared" si="3"/>
        <v>x</v>
      </c>
      <c r="AM111" s="6" t="str">
        <f t="shared" si="4"/>
        <v>x</v>
      </c>
      <c r="AN111" s="6" t="str">
        <f t="shared" si="5"/>
        <v>x</v>
      </c>
      <c r="AO111" t="s">
        <v>2012</v>
      </c>
      <c r="AP111" t="s">
        <v>2012</v>
      </c>
      <c r="AQ111" t="s">
        <v>46</v>
      </c>
      <c r="AR111" t="s">
        <v>56</v>
      </c>
    </row>
    <row r="112" spans="2:44">
      <c r="B112" s="62" t="s">
        <v>204</v>
      </c>
      <c r="C112" s="62" t="s">
        <v>1187</v>
      </c>
      <c r="D112" s="62" t="s">
        <v>1188</v>
      </c>
      <c r="E112" s="62" t="s">
        <v>50</v>
      </c>
      <c r="F112" s="62" t="s">
        <v>4</v>
      </c>
      <c r="G112" s="62" t="s">
        <v>51</v>
      </c>
      <c r="H112" s="62" t="s">
        <v>86</v>
      </c>
      <c r="I112" s="62" t="s">
        <v>51</v>
      </c>
      <c r="J112" s="62" t="s">
        <v>37</v>
      </c>
      <c r="K112" s="62" t="s">
        <v>38</v>
      </c>
      <c r="L112" s="62"/>
      <c r="M112" s="62" t="s">
        <v>57</v>
      </c>
      <c r="N112" s="77">
        <v>40988.52615740741</v>
      </c>
      <c r="O112" s="77">
        <v>40674.418009259258</v>
      </c>
      <c r="P112" s="77">
        <v>41540.533113425925</v>
      </c>
      <c r="Q112" s="62" t="s">
        <v>61</v>
      </c>
      <c r="R112" s="62" t="s">
        <v>54</v>
      </c>
      <c r="S112" s="62" t="s">
        <v>55</v>
      </c>
      <c r="T112" s="62" t="s">
        <v>56</v>
      </c>
      <c r="U112" s="62" t="s">
        <v>87</v>
      </c>
      <c r="V112" s="62"/>
      <c r="W112" s="62" t="s">
        <v>88</v>
      </c>
      <c r="X112" s="62" t="s">
        <v>66</v>
      </c>
      <c r="Y112" s="62" t="s">
        <v>1234</v>
      </c>
      <c r="Z112" s="62" t="s">
        <v>1234</v>
      </c>
      <c r="AA112" s="62" t="s">
        <v>49</v>
      </c>
      <c r="AB112" s="62" t="s">
        <v>56</v>
      </c>
      <c r="AC112" s="77">
        <v>40674.418009259258</v>
      </c>
      <c r="AD112" s="5">
        <v>41540.533113425925</v>
      </c>
      <c r="AE112" s="62" t="s">
        <v>58</v>
      </c>
      <c r="AF112" s="62" t="s">
        <v>58</v>
      </c>
      <c r="AG112">
        <f>IF(AI112=0,"",YEAR(AD112))</f>
        <v>2013</v>
      </c>
      <c r="AH112">
        <f>IF(AI112=0,"",MONTH(AD112))</f>
        <v>9</v>
      </c>
      <c r="AI112">
        <f>WEEKNUM(AD112)</f>
        <v>39</v>
      </c>
      <c r="AJ112" t="s">
        <v>59</v>
      </c>
      <c r="AK112" t="s">
        <v>1217</v>
      </c>
      <c r="AL112" s="6" t="str">
        <f t="shared" si="3"/>
        <v>x</v>
      </c>
      <c r="AM112" s="6" t="str">
        <f t="shared" si="4"/>
        <v>x</v>
      </c>
      <c r="AN112" s="6" t="str">
        <f t="shared" si="5"/>
        <v>x</v>
      </c>
      <c r="AO112" s="62" t="s">
        <v>204</v>
      </c>
      <c r="AP112" t="s">
        <v>204</v>
      </c>
      <c r="AQ112" t="s">
        <v>59</v>
      </c>
      <c r="AR112" t="s">
        <v>1217</v>
      </c>
    </row>
    <row r="113" spans="2:44">
      <c r="B113" t="s">
        <v>2014</v>
      </c>
      <c r="C113" t="s">
        <v>2015</v>
      </c>
      <c r="D113" t="s">
        <v>1797</v>
      </c>
      <c r="E113" t="s">
        <v>324</v>
      </c>
      <c r="F113" t="s">
        <v>4</v>
      </c>
      <c r="J113" t="s">
        <v>245</v>
      </c>
      <c r="K113" t="s">
        <v>64</v>
      </c>
      <c r="L113" t="s">
        <v>2016</v>
      </c>
      <c r="M113" t="s">
        <v>246</v>
      </c>
      <c r="N113" s="5">
        <v>41122.412708333337</v>
      </c>
      <c r="O113" s="5">
        <v>40676.297361111108</v>
      </c>
      <c r="P113" s="5"/>
      <c r="Q113" s="5"/>
      <c r="R113" s="5"/>
      <c r="S113" s="5"/>
      <c r="T113" t="s">
        <v>118</v>
      </c>
      <c r="U113" t="s">
        <v>303</v>
      </c>
      <c r="X113" t="s">
        <v>191</v>
      </c>
      <c r="Y113" t="s">
        <v>1662</v>
      </c>
      <c r="AA113" t="s">
        <v>192</v>
      </c>
      <c r="AB113" t="s">
        <v>74</v>
      </c>
      <c r="AC113" s="5">
        <v>40676.297361111108</v>
      </c>
      <c r="AE113" t="s">
        <v>45</v>
      </c>
      <c r="AF113" t="s">
        <v>58</v>
      </c>
      <c r="AG113" t="str">
        <f>IF(AI113=0,"",YEAR(AD113))</f>
        <v/>
      </c>
      <c r="AH113" t="str">
        <f>IF(AI113=0,"",MONTH(AD113))</f>
        <v/>
      </c>
      <c r="AI113">
        <f>WEEKNUM(AD113)</f>
        <v>0</v>
      </c>
      <c r="AJ113" s="62" t="s">
        <v>46</v>
      </c>
      <c r="AK113" t="s">
        <v>906</v>
      </c>
      <c r="AL113" s="6" t="str">
        <f t="shared" si="3"/>
        <v>x</v>
      </c>
      <c r="AM113" s="6" t="str">
        <f t="shared" si="4"/>
        <v>x</v>
      </c>
      <c r="AN113" s="6" t="str">
        <f t="shared" si="5"/>
        <v>x</v>
      </c>
      <c r="AO113" t="s">
        <v>2014</v>
      </c>
      <c r="AP113" t="s">
        <v>2014</v>
      </c>
      <c r="AQ113" s="62" t="s">
        <v>46</v>
      </c>
      <c r="AR113" t="s">
        <v>906</v>
      </c>
    </row>
    <row r="114" spans="2:44">
      <c r="B114" t="s">
        <v>205</v>
      </c>
      <c r="C114" t="s">
        <v>206</v>
      </c>
      <c r="D114" t="s">
        <v>71</v>
      </c>
      <c r="E114" t="s">
        <v>83</v>
      </c>
      <c r="F114" t="s">
        <v>4</v>
      </c>
      <c r="J114" t="s">
        <v>130</v>
      </c>
      <c r="K114" t="s">
        <v>47</v>
      </c>
      <c r="L114">
        <v>1123</v>
      </c>
      <c r="M114" t="s">
        <v>131</v>
      </c>
      <c r="N114" s="5">
        <v>41470.758634259262</v>
      </c>
      <c r="O114" s="5">
        <v>40676.89571759259</v>
      </c>
      <c r="P114" s="5">
        <v>41593.699571759258</v>
      </c>
      <c r="Q114" s="5" t="s">
        <v>99</v>
      </c>
      <c r="R114" s="5" t="s">
        <v>54</v>
      </c>
      <c r="S114" s="5"/>
      <c r="T114" t="s">
        <v>118</v>
      </c>
      <c r="U114" t="s">
        <v>208</v>
      </c>
      <c r="X114" t="s">
        <v>209</v>
      </c>
      <c r="Y114" t="s">
        <v>1304</v>
      </c>
      <c r="Z114" t="s">
        <v>2971</v>
      </c>
      <c r="AA114" t="s">
        <v>49</v>
      </c>
      <c r="AB114" t="s">
        <v>74</v>
      </c>
      <c r="AC114" s="5">
        <v>40676.89571759259</v>
      </c>
      <c r="AE114" t="s">
        <v>45</v>
      </c>
      <c r="AF114" t="s">
        <v>58</v>
      </c>
      <c r="AG114" t="str">
        <f>IF(AI114=0,"",YEAR(AD114))</f>
        <v/>
      </c>
      <c r="AH114" t="str">
        <f>IF(AI114=0,"",MONTH(AD114))</f>
        <v/>
      </c>
      <c r="AI114">
        <f>WEEKNUM(AD114)</f>
        <v>0</v>
      </c>
      <c r="AJ114" t="s">
        <v>46</v>
      </c>
      <c r="AK114" t="s">
        <v>906</v>
      </c>
      <c r="AL114" s="6" t="str">
        <f t="shared" si="3"/>
        <v>x</v>
      </c>
      <c r="AM114" s="6" t="str">
        <f t="shared" si="4"/>
        <v>x</v>
      </c>
      <c r="AN114" s="6" t="str">
        <f t="shared" si="5"/>
        <v>x</v>
      </c>
      <c r="AO114" t="s">
        <v>205</v>
      </c>
      <c r="AP114" t="s">
        <v>205</v>
      </c>
      <c r="AQ114" t="s">
        <v>46</v>
      </c>
      <c r="AR114" t="s">
        <v>906</v>
      </c>
    </row>
    <row r="115" spans="2:44">
      <c r="B115" s="62" t="s">
        <v>221</v>
      </c>
      <c r="C115" s="62" t="s">
        <v>222</v>
      </c>
      <c r="D115" s="62" t="s">
        <v>1188</v>
      </c>
      <c r="E115" s="62" t="s">
        <v>50</v>
      </c>
      <c r="F115" s="62" t="s">
        <v>4</v>
      </c>
      <c r="G115" s="62" t="s">
        <v>51</v>
      </c>
      <c r="H115" s="62" t="s">
        <v>86</v>
      </c>
      <c r="I115" s="62" t="s">
        <v>223</v>
      </c>
      <c r="J115" s="62" t="s">
        <v>37</v>
      </c>
      <c r="K115" s="62" t="s">
        <v>47</v>
      </c>
      <c r="L115" s="62" t="s">
        <v>186</v>
      </c>
      <c r="M115" s="62" t="s">
        <v>57</v>
      </c>
      <c r="N115" s="77">
        <v>40681.640173611115</v>
      </c>
      <c r="O115" s="77">
        <v>40679.47755787037</v>
      </c>
      <c r="P115" s="77">
        <v>41540.53402777778</v>
      </c>
      <c r="Q115" s="62" t="s">
        <v>133</v>
      </c>
      <c r="R115" s="62" t="s">
        <v>54</v>
      </c>
      <c r="S115" s="62" t="s">
        <v>55</v>
      </c>
      <c r="T115" s="62" t="s">
        <v>56</v>
      </c>
      <c r="U115" s="62" t="s">
        <v>87</v>
      </c>
      <c r="V115" s="62"/>
      <c r="W115" s="62" t="s">
        <v>88</v>
      </c>
      <c r="X115" s="62" t="s">
        <v>57</v>
      </c>
      <c r="Y115" s="62" t="s">
        <v>1234</v>
      </c>
      <c r="Z115" s="62" t="s">
        <v>1234</v>
      </c>
      <c r="AA115" s="62" t="s">
        <v>49</v>
      </c>
      <c r="AB115" s="62" t="s">
        <v>56</v>
      </c>
      <c r="AC115" s="77">
        <v>40679.47755787037</v>
      </c>
      <c r="AD115" s="5">
        <v>41540.53402777778</v>
      </c>
      <c r="AE115" s="62" t="s">
        <v>58</v>
      </c>
      <c r="AF115" s="62" t="s">
        <v>58</v>
      </c>
      <c r="AG115">
        <f>IF(AI115=0,"",YEAR(AD115))</f>
        <v>2013</v>
      </c>
      <c r="AH115">
        <f>IF(AI115=0,"",MONTH(AD115))</f>
        <v>9</v>
      </c>
      <c r="AI115">
        <f>WEEKNUM(AD115)</f>
        <v>39</v>
      </c>
      <c r="AJ115" t="s">
        <v>59</v>
      </c>
      <c r="AK115" t="s">
        <v>1217</v>
      </c>
      <c r="AL115" s="6" t="str">
        <f t="shared" si="3"/>
        <v>x</v>
      </c>
      <c r="AM115" s="6" t="str">
        <f t="shared" si="4"/>
        <v>x</v>
      </c>
      <c r="AN115" s="6" t="str">
        <f t="shared" si="5"/>
        <v>x</v>
      </c>
      <c r="AO115" s="62" t="s">
        <v>221</v>
      </c>
      <c r="AP115" t="s">
        <v>221</v>
      </c>
      <c r="AQ115" t="s">
        <v>59</v>
      </c>
      <c r="AR115" t="s">
        <v>1217</v>
      </c>
    </row>
    <row r="116" spans="2:44">
      <c r="B116" t="s">
        <v>2017</v>
      </c>
      <c r="C116" t="s">
        <v>2018</v>
      </c>
      <c r="D116" t="s">
        <v>1188</v>
      </c>
      <c r="E116" t="s">
        <v>1859</v>
      </c>
      <c r="F116" t="s">
        <v>4</v>
      </c>
      <c r="J116" t="s">
        <v>247</v>
      </c>
      <c r="K116" t="s">
        <v>38</v>
      </c>
      <c r="L116" t="s">
        <v>2019</v>
      </c>
      <c r="M116" t="s">
        <v>248</v>
      </c>
      <c r="N116" s="5">
        <v>40802.548113425924</v>
      </c>
      <c r="O116" s="5">
        <v>40681.612835648149</v>
      </c>
      <c r="Q116" s="5"/>
      <c r="R116" s="5" t="s">
        <v>1197</v>
      </c>
      <c r="S116" t="s">
        <v>55</v>
      </c>
      <c r="T116" t="s">
        <v>118</v>
      </c>
      <c r="U116" t="s">
        <v>375</v>
      </c>
      <c r="X116" t="s">
        <v>191</v>
      </c>
      <c r="AA116" t="s">
        <v>42</v>
      </c>
      <c r="AB116" t="s">
        <v>74</v>
      </c>
      <c r="AC116" s="5">
        <v>40681.612835648149</v>
      </c>
      <c r="AD116" s="5">
        <v>41023.764189814814</v>
      </c>
      <c r="AE116" t="s">
        <v>58</v>
      </c>
      <c r="AF116" t="s">
        <v>58</v>
      </c>
      <c r="AG116">
        <f>IF(AI116=0,"",YEAR(AD116))</f>
        <v>2012</v>
      </c>
      <c r="AH116">
        <f>IF(AI116=0,"",MONTH(AD116))</f>
        <v>4</v>
      </c>
      <c r="AI116">
        <f>WEEKNUM(AD116)</f>
        <v>17</v>
      </c>
      <c r="AJ116" t="s">
        <v>46</v>
      </c>
      <c r="AK116" t="s">
        <v>906</v>
      </c>
      <c r="AL116" s="6" t="str">
        <f t="shared" si="3"/>
        <v>x</v>
      </c>
      <c r="AM116" s="6" t="str">
        <f t="shared" si="4"/>
        <v>x</v>
      </c>
      <c r="AN116" s="6" t="str">
        <f t="shared" si="5"/>
        <v>x</v>
      </c>
      <c r="AO116" t="s">
        <v>2017</v>
      </c>
      <c r="AP116" t="s">
        <v>2017</v>
      </c>
      <c r="AQ116" t="s">
        <v>46</v>
      </c>
      <c r="AR116" t="s">
        <v>906</v>
      </c>
    </row>
    <row r="117" spans="2:44">
      <c r="B117" t="s">
        <v>224</v>
      </c>
      <c r="C117" t="s">
        <v>225</v>
      </c>
      <c r="D117" t="s">
        <v>1188</v>
      </c>
      <c r="E117" t="s">
        <v>50</v>
      </c>
      <c r="F117" t="s">
        <v>69</v>
      </c>
      <c r="G117" t="s">
        <v>51</v>
      </c>
      <c r="H117" t="s">
        <v>51</v>
      </c>
      <c r="J117" t="s">
        <v>37</v>
      </c>
      <c r="K117" t="s">
        <v>47</v>
      </c>
      <c r="L117" t="s">
        <v>226</v>
      </c>
      <c r="M117" t="s">
        <v>66</v>
      </c>
      <c r="N117" s="5">
        <v>41177.671701388892</v>
      </c>
      <c r="O117" s="5">
        <v>40682.757650462961</v>
      </c>
      <c r="P117" s="5">
        <v>41537.702430555553</v>
      </c>
      <c r="Q117" s="5" t="s">
        <v>147</v>
      </c>
      <c r="R117" s="5" t="s">
        <v>54</v>
      </c>
      <c r="S117" s="5" t="s">
        <v>55</v>
      </c>
      <c r="T117" t="s">
        <v>56</v>
      </c>
      <c r="U117" t="s">
        <v>227</v>
      </c>
      <c r="V117" t="s">
        <v>81</v>
      </c>
      <c r="X117" t="s">
        <v>60</v>
      </c>
      <c r="Y117" t="s">
        <v>1234</v>
      </c>
      <c r="Z117" t="s">
        <v>1234</v>
      </c>
      <c r="AA117" t="s">
        <v>49</v>
      </c>
      <c r="AB117" t="s">
        <v>56</v>
      </c>
      <c r="AC117" s="5">
        <v>40682.757650462961</v>
      </c>
      <c r="AD117" s="5">
        <v>41537.702430555553</v>
      </c>
      <c r="AE117" t="s">
        <v>58</v>
      </c>
      <c r="AF117" t="s">
        <v>58</v>
      </c>
      <c r="AG117">
        <f>IF(AI117=0,"",YEAR(AD117))</f>
        <v>2013</v>
      </c>
      <c r="AH117">
        <f>IF(AI117=0,"",MONTH(AD117))</f>
        <v>9</v>
      </c>
      <c r="AI117">
        <f>WEEKNUM(AD117)</f>
        <v>38</v>
      </c>
      <c r="AJ117" t="s">
        <v>59</v>
      </c>
      <c r="AK117" t="s">
        <v>1217</v>
      </c>
      <c r="AL117" s="6" t="str">
        <f t="shared" si="3"/>
        <v>x</v>
      </c>
      <c r="AM117" s="6" t="str">
        <f t="shared" si="4"/>
        <v>x</v>
      </c>
      <c r="AN117" s="6" t="str">
        <f t="shared" si="5"/>
        <v>x</v>
      </c>
      <c r="AO117" t="s">
        <v>224</v>
      </c>
      <c r="AP117" t="s">
        <v>224</v>
      </c>
      <c r="AQ117" t="s">
        <v>59</v>
      </c>
      <c r="AR117" t="s">
        <v>1217</v>
      </c>
    </row>
    <row r="118" spans="2:44">
      <c r="B118" t="s">
        <v>2020</v>
      </c>
      <c r="C118" t="s">
        <v>2021</v>
      </c>
      <c r="D118" t="s">
        <v>1188</v>
      </c>
      <c r="E118" t="s">
        <v>68</v>
      </c>
      <c r="F118" t="s">
        <v>4</v>
      </c>
      <c r="G118" t="s">
        <v>170</v>
      </c>
      <c r="J118" t="s">
        <v>37</v>
      </c>
      <c r="K118" t="s">
        <v>47</v>
      </c>
      <c r="M118" t="s">
        <v>60</v>
      </c>
      <c r="N118" s="5">
        <v>40687.638368055559</v>
      </c>
      <c r="O118" s="5">
        <v>40683.775335648148</v>
      </c>
      <c r="P118" s="5">
        <v>41052.640196759261</v>
      </c>
      <c r="Q118" s="5"/>
      <c r="R118" s="5" t="s">
        <v>54</v>
      </c>
      <c r="S118" t="s">
        <v>55</v>
      </c>
      <c r="T118" t="s">
        <v>56</v>
      </c>
      <c r="U118" t="s">
        <v>62</v>
      </c>
      <c r="X118" t="s">
        <v>60</v>
      </c>
      <c r="Z118">
        <v>11845</v>
      </c>
      <c r="AA118" t="s">
        <v>49</v>
      </c>
      <c r="AB118" t="s">
        <v>1897</v>
      </c>
      <c r="AC118" s="5">
        <v>40683.775335648148</v>
      </c>
      <c r="AD118" s="5">
        <v>41052.662708333337</v>
      </c>
      <c r="AE118" t="s">
        <v>58</v>
      </c>
      <c r="AF118" t="s">
        <v>58</v>
      </c>
      <c r="AG118">
        <f>IF(AI118=0,"",YEAR(AD118))</f>
        <v>2012</v>
      </c>
      <c r="AH118">
        <f>IF(AI118=0,"",MONTH(AD118))</f>
        <v>5</v>
      </c>
      <c r="AI118">
        <f>WEEKNUM(AD118)</f>
        <v>21</v>
      </c>
      <c r="AJ118" t="s">
        <v>46</v>
      </c>
      <c r="AK118" t="s">
        <v>56</v>
      </c>
      <c r="AL118" s="6" t="str">
        <f t="shared" si="3"/>
        <v>x</v>
      </c>
      <c r="AM118" s="6" t="str">
        <f t="shared" si="4"/>
        <v>x</v>
      </c>
      <c r="AN118" s="6" t="str">
        <f t="shared" si="5"/>
        <v>x</v>
      </c>
      <c r="AO118" t="s">
        <v>2020</v>
      </c>
      <c r="AP118" t="s">
        <v>2020</v>
      </c>
      <c r="AQ118" t="s">
        <v>46</v>
      </c>
      <c r="AR118" t="s">
        <v>56</v>
      </c>
    </row>
    <row r="119" spans="2:44">
      <c r="B119" t="s">
        <v>2022</v>
      </c>
      <c r="C119" t="s">
        <v>2023</v>
      </c>
      <c r="D119" t="s">
        <v>1188</v>
      </c>
      <c r="E119" t="s">
        <v>68</v>
      </c>
      <c r="F119" t="s">
        <v>4</v>
      </c>
      <c r="J119" t="s">
        <v>37</v>
      </c>
      <c r="K119" t="s">
        <v>47</v>
      </c>
      <c r="L119" t="s">
        <v>2024</v>
      </c>
      <c r="M119" t="s">
        <v>98</v>
      </c>
      <c r="N119" s="5">
        <v>40745.781319444446</v>
      </c>
      <c r="O119" s="5">
        <v>40686.785937499997</v>
      </c>
      <c r="P119" s="5">
        <v>40807.603101851855</v>
      </c>
      <c r="Q119" s="5" t="s">
        <v>173</v>
      </c>
      <c r="R119" s="5" t="s">
        <v>54</v>
      </c>
      <c r="S119" s="5" t="s">
        <v>55</v>
      </c>
      <c r="T119" t="s">
        <v>56</v>
      </c>
      <c r="U119" t="s">
        <v>227</v>
      </c>
      <c r="V119" t="s">
        <v>104</v>
      </c>
      <c r="X119" t="s">
        <v>60</v>
      </c>
      <c r="Z119">
        <v>11829</v>
      </c>
      <c r="AA119" t="s">
        <v>49</v>
      </c>
      <c r="AB119" t="s">
        <v>1897</v>
      </c>
      <c r="AC119" s="5">
        <v>40686.785937499997</v>
      </c>
      <c r="AD119" s="5">
        <v>41079.398923611108</v>
      </c>
      <c r="AE119" t="s">
        <v>58</v>
      </c>
      <c r="AF119" t="s">
        <v>58</v>
      </c>
      <c r="AG119">
        <f>IF(AI119=0,"",YEAR(AD119))</f>
        <v>2012</v>
      </c>
      <c r="AH119">
        <f>IF(AI119=0,"",MONTH(AD119))</f>
        <v>6</v>
      </c>
      <c r="AI119">
        <f>WEEKNUM(AD119)</f>
        <v>25</v>
      </c>
      <c r="AJ119" t="s">
        <v>46</v>
      </c>
      <c r="AK119" t="s">
        <v>56</v>
      </c>
      <c r="AL119" s="6" t="str">
        <f t="shared" si="3"/>
        <v>x</v>
      </c>
      <c r="AM119" s="6" t="str">
        <f t="shared" si="4"/>
        <v>x</v>
      </c>
      <c r="AN119" s="6" t="str">
        <f t="shared" si="5"/>
        <v>x</v>
      </c>
      <c r="AO119" t="s">
        <v>2022</v>
      </c>
      <c r="AP119" t="s">
        <v>2022</v>
      </c>
      <c r="AQ119" t="s">
        <v>46</v>
      </c>
      <c r="AR119" t="s">
        <v>56</v>
      </c>
    </row>
    <row r="120" spans="2:44">
      <c r="B120" t="s">
        <v>2025</v>
      </c>
      <c r="C120" t="s">
        <v>2026</v>
      </c>
      <c r="D120" t="s">
        <v>1188</v>
      </c>
      <c r="E120" t="s">
        <v>68</v>
      </c>
      <c r="F120" t="s">
        <v>4</v>
      </c>
      <c r="G120" t="s">
        <v>170</v>
      </c>
      <c r="J120" t="s">
        <v>37</v>
      </c>
      <c r="K120" t="s">
        <v>47</v>
      </c>
      <c r="M120" t="s">
        <v>60</v>
      </c>
      <c r="N120" s="5">
        <v>40745.783692129633</v>
      </c>
      <c r="O120" s="5">
        <v>40686.791712962964</v>
      </c>
      <c r="P120" s="5">
        <v>41043.614606481482</v>
      </c>
      <c r="Q120" s="5" t="s">
        <v>99</v>
      </c>
      <c r="R120" s="5" t="s">
        <v>54</v>
      </c>
      <c r="S120" s="5" t="s">
        <v>55</v>
      </c>
      <c r="T120" t="s">
        <v>56</v>
      </c>
      <c r="U120" t="s">
        <v>227</v>
      </c>
      <c r="V120" t="s">
        <v>81</v>
      </c>
      <c r="X120" t="s">
        <v>60</v>
      </c>
      <c r="Z120">
        <v>11833</v>
      </c>
      <c r="AA120" t="s">
        <v>49</v>
      </c>
      <c r="AB120" t="s">
        <v>1897</v>
      </c>
      <c r="AC120" s="5">
        <v>40686.791712962964</v>
      </c>
      <c r="AD120" s="5">
        <v>41043.658958333333</v>
      </c>
      <c r="AE120" t="s">
        <v>58</v>
      </c>
      <c r="AF120" t="s">
        <v>58</v>
      </c>
      <c r="AG120">
        <f>IF(AI120=0,"",YEAR(AD120))</f>
        <v>2012</v>
      </c>
      <c r="AH120">
        <f>IF(AI120=0,"",MONTH(AD120))</f>
        <v>5</v>
      </c>
      <c r="AI120">
        <f>WEEKNUM(AD120)</f>
        <v>20</v>
      </c>
      <c r="AJ120" t="s">
        <v>46</v>
      </c>
      <c r="AK120" t="s">
        <v>56</v>
      </c>
      <c r="AL120" s="6" t="str">
        <f t="shared" si="3"/>
        <v>x</v>
      </c>
      <c r="AM120" s="6" t="str">
        <f t="shared" si="4"/>
        <v>x</v>
      </c>
      <c r="AN120" s="6" t="str">
        <f t="shared" si="5"/>
        <v>x</v>
      </c>
      <c r="AO120" t="s">
        <v>2025</v>
      </c>
      <c r="AP120" t="s">
        <v>2025</v>
      </c>
      <c r="AQ120" t="s">
        <v>46</v>
      </c>
      <c r="AR120" t="s">
        <v>56</v>
      </c>
    </row>
    <row r="121" spans="2:44">
      <c r="B121" t="s">
        <v>228</v>
      </c>
      <c r="C121" t="s">
        <v>229</v>
      </c>
      <c r="D121" t="s">
        <v>91</v>
      </c>
      <c r="E121" t="s">
        <v>83</v>
      </c>
      <c r="F121" t="s">
        <v>69</v>
      </c>
      <c r="G121" t="s">
        <v>51</v>
      </c>
      <c r="J121" t="s">
        <v>37</v>
      </c>
      <c r="K121" t="s">
        <v>47</v>
      </c>
      <c r="L121" t="s">
        <v>230</v>
      </c>
      <c r="M121" t="s">
        <v>98</v>
      </c>
      <c r="N121" s="5">
        <v>40700.607592592591</v>
      </c>
      <c r="O121" s="5">
        <v>40700.603518518517</v>
      </c>
      <c r="P121" s="5">
        <v>41537.461875000001</v>
      </c>
      <c r="Q121" s="5" t="s">
        <v>173</v>
      </c>
      <c r="R121" s="5" t="s">
        <v>54</v>
      </c>
      <c r="S121" s="5"/>
      <c r="T121" t="s">
        <v>56</v>
      </c>
      <c r="V121" t="s">
        <v>104</v>
      </c>
      <c r="X121" t="s">
        <v>98</v>
      </c>
      <c r="Y121" t="s">
        <v>1234</v>
      </c>
      <c r="AA121" t="s">
        <v>49</v>
      </c>
      <c r="AB121" t="s">
        <v>56</v>
      </c>
      <c r="AC121" s="5">
        <v>40700.603518518517</v>
      </c>
      <c r="AE121" t="s">
        <v>58</v>
      </c>
      <c r="AF121" t="s">
        <v>58</v>
      </c>
      <c r="AG121" t="str">
        <f>IF(AI121=0,"",YEAR(AD121))</f>
        <v/>
      </c>
      <c r="AH121" t="str">
        <f>IF(AI121=0,"",MONTH(AD121))</f>
        <v/>
      </c>
      <c r="AI121">
        <f>WEEKNUM(AD121)</f>
        <v>0</v>
      </c>
      <c r="AJ121" s="62" t="s">
        <v>59</v>
      </c>
      <c r="AK121" t="s">
        <v>1217</v>
      </c>
      <c r="AL121" s="6" t="str">
        <f t="shared" si="3"/>
        <v>x</v>
      </c>
      <c r="AM121" s="6" t="str">
        <f t="shared" si="4"/>
        <v>x</v>
      </c>
      <c r="AN121" s="6" t="str">
        <f t="shared" si="5"/>
        <v>x</v>
      </c>
      <c r="AO121" t="s">
        <v>228</v>
      </c>
      <c r="AP121" t="s">
        <v>228</v>
      </c>
      <c r="AQ121" s="62" t="s">
        <v>59</v>
      </c>
      <c r="AR121" t="s">
        <v>1217</v>
      </c>
    </row>
    <row r="122" spans="2:44">
      <c r="B122" t="s">
        <v>231</v>
      </c>
      <c r="C122" t="s">
        <v>232</v>
      </c>
      <c r="D122" t="s">
        <v>1188</v>
      </c>
      <c r="E122" t="s">
        <v>50</v>
      </c>
      <c r="F122" t="s">
        <v>4</v>
      </c>
      <c r="G122" t="s">
        <v>51</v>
      </c>
      <c r="H122" t="s">
        <v>86</v>
      </c>
      <c r="J122" t="s">
        <v>37</v>
      </c>
      <c r="K122" t="s">
        <v>64</v>
      </c>
      <c r="L122" t="s">
        <v>233</v>
      </c>
      <c r="M122" t="s">
        <v>57</v>
      </c>
      <c r="N122" s="5">
        <v>41001.617893518516</v>
      </c>
      <c r="O122" s="5">
        <v>40703.416412037041</v>
      </c>
      <c r="P122" s="5">
        <v>41540.53465277778</v>
      </c>
      <c r="Q122" s="5" t="s">
        <v>173</v>
      </c>
      <c r="R122" s="5" t="s">
        <v>54</v>
      </c>
      <c r="S122" s="5" t="s">
        <v>55</v>
      </c>
      <c r="T122" t="s">
        <v>56</v>
      </c>
      <c r="U122" t="s">
        <v>87</v>
      </c>
      <c r="V122" t="s">
        <v>81</v>
      </c>
      <c r="W122" t="s">
        <v>88</v>
      </c>
      <c r="X122" t="s">
        <v>98</v>
      </c>
      <c r="Y122" t="s">
        <v>1234</v>
      </c>
      <c r="Z122" t="s">
        <v>1234</v>
      </c>
      <c r="AA122" t="s">
        <v>49</v>
      </c>
      <c r="AB122" t="s">
        <v>56</v>
      </c>
      <c r="AC122" s="5">
        <v>40703.416412037041</v>
      </c>
      <c r="AD122" s="5">
        <v>41540.53465277778</v>
      </c>
      <c r="AE122" t="s">
        <v>58</v>
      </c>
      <c r="AF122" t="s">
        <v>58</v>
      </c>
      <c r="AG122">
        <f>IF(AI122=0,"",YEAR(AD122))</f>
        <v>2013</v>
      </c>
      <c r="AH122">
        <f>IF(AI122=0,"",MONTH(AD122))</f>
        <v>9</v>
      </c>
      <c r="AI122">
        <f>WEEKNUM(AD122)</f>
        <v>39</v>
      </c>
      <c r="AJ122" t="s">
        <v>59</v>
      </c>
      <c r="AK122" t="s">
        <v>1217</v>
      </c>
      <c r="AL122" s="6" t="str">
        <f t="shared" si="3"/>
        <v>x</v>
      </c>
      <c r="AM122" s="6" t="str">
        <f t="shared" si="4"/>
        <v>x</v>
      </c>
      <c r="AN122" s="6" t="str">
        <f t="shared" si="5"/>
        <v>x</v>
      </c>
      <c r="AO122" t="s">
        <v>231</v>
      </c>
      <c r="AP122" t="s">
        <v>231</v>
      </c>
      <c r="AQ122" t="s">
        <v>59</v>
      </c>
      <c r="AR122" t="s">
        <v>1217</v>
      </c>
    </row>
    <row r="123" spans="2:44">
      <c r="B123" s="62" t="s">
        <v>2027</v>
      </c>
      <c r="C123" s="62" t="s">
        <v>2028</v>
      </c>
      <c r="D123" s="62" t="s">
        <v>1188</v>
      </c>
      <c r="E123" s="62" t="s">
        <v>50</v>
      </c>
      <c r="F123" s="62" t="s">
        <v>4</v>
      </c>
      <c r="G123" s="62" t="s">
        <v>170</v>
      </c>
      <c r="H123" s="62"/>
      <c r="I123" s="62"/>
      <c r="J123" s="62" t="s">
        <v>37</v>
      </c>
      <c r="K123" s="62" t="s">
        <v>47</v>
      </c>
      <c r="L123" s="84">
        <v>77811561865</v>
      </c>
      <c r="M123" s="62" t="s">
        <v>60</v>
      </c>
      <c r="N123" s="77">
        <v>40752.575844907406</v>
      </c>
      <c r="O123" s="77">
        <v>40704.550219907411</v>
      </c>
      <c r="P123" s="77">
        <v>41102.655914351853</v>
      </c>
      <c r="Q123" s="62" t="s">
        <v>133</v>
      </c>
      <c r="R123" s="62" t="s">
        <v>54</v>
      </c>
      <c r="S123" s="62" t="s">
        <v>1896</v>
      </c>
      <c r="T123" s="62" t="s">
        <v>56</v>
      </c>
      <c r="U123" s="62" t="s">
        <v>62</v>
      </c>
      <c r="V123" s="62" t="s">
        <v>104</v>
      </c>
      <c r="W123" s="62"/>
      <c r="X123" s="62" t="s">
        <v>60</v>
      </c>
      <c r="Y123" s="62"/>
      <c r="Z123" s="62">
        <v>11865</v>
      </c>
      <c r="AA123" s="62" t="s">
        <v>42</v>
      </c>
      <c r="AB123" s="62" t="s">
        <v>1897</v>
      </c>
      <c r="AC123" s="77">
        <v>40704.550219907411</v>
      </c>
      <c r="AD123" s="5">
        <v>41102.655914351853</v>
      </c>
      <c r="AE123" s="62" t="s">
        <v>58</v>
      </c>
      <c r="AF123" s="62" t="s">
        <v>58</v>
      </c>
      <c r="AG123">
        <f>IF(AI123=0,"",YEAR(AD123))</f>
        <v>2012</v>
      </c>
      <c r="AH123">
        <f>IF(AI123=0,"",MONTH(AD123))</f>
        <v>7</v>
      </c>
      <c r="AI123">
        <f>WEEKNUM(AD123)</f>
        <v>28</v>
      </c>
      <c r="AJ123" t="s">
        <v>46</v>
      </c>
      <c r="AK123" t="s">
        <v>56</v>
      </c>
      <c r="AL123" s="6" t="str">
        <f t="shared" si="3"/>
        <v>x</v>
      </c>
      <c r="AM123" s="6" t="str">
        <f t="shared" si="4"/>
        <v>x</v>
      </c>
      <c r="AN123" s="6" t="str">
        <f t="shared" si="5"/>
        <v>x</v>
      </c>
      <c r="AO123" s="62" t="s">
        <v>2027</v>
      </c>
      <c r="AP123" t="s">
        <v>2027</v>
      </c>
      <c r="AQ123" t="s">
        <v>46</v>
      </c>
      <c r="AR123" t="s">
        <v>56</v>
      </c>
    </row>
    <row r="124" spans="2:44">
      <c r="B124" s="62" t="s">
        <v>2029</v>
      </c>
      <c r="C124" s="62" t="s">
        <v>2030</v>
      </c>
      <c r="D124" s="62" t="s">
        <v>1188</v>
      </c>
      <c r="E124" s="62" t="s">
        <v>50</v>
      </c>
      <c r="F124" s="62" t="s">
        <v>4</v>
      </c>
      <c r="G124" s="62"/>
      <c r="H124" s="62"/>
      <c r="I124" s="62"/>
      <c r="J124" s="62" t="s">
        <v>37</v>
      </c>
      <c r="K124" s="62" t="s">
        <v>47</v>
      </c>
      <c r="L124" s="62"/>
      <c r="M124" s="62" t="s">
        <v>60</v>
      </c>
      <c r="N124" s="77">
        <v>40704.642233796294</v>
      </c>
      <c r="O124" s="77">
        <v>40704.606493055559</v>
      </c>
      <c r="P124" s="77">
        <v>41059.445879629631</v>
      </c>
      <c r="Q124" s="62"/>
      <c r="R124" s="62" t="s">
        <v>54</v>
      </c>
      <c r="S124" s="62" t="s">
        <v>55</v>
      </c>
      <c r="T124" s="62" t="s">
        <v>56</v>
      </c>
      <c r="U124" s="62" t="s">
        <v>62</v>
      </c>
      <c r="V124" s="62"/>
      <c r="W124" s="62"/>
      <c r="X124" s="62" t="s">
        <v>60</v>
      </c>
      <c r="Y124" s="62"/>
      <c r="Z124" s="62">
        <v>11829</v>
      </c>
      <c r="AA124" s="62" t="s">
        <v>49</v>
      </c>
      <c r="AB124" s="62" t="s">
        <v>1897</v>
      </c>
      <c r="AC124" s="77">
        <v>40704.606493055559</v>
      </c>
      <c r="AD124" s="5">
        <v>41059.445879629631</v>
      </c>
      <c r="AE124" s="62" t="s">
        <v>58</v>
      </c>
      <c r="AF124" s="62" t="s">
        <v>58</v>
      </c>
      <c r="AG124">
        <f>IF(AI124=0,"",YEAR(AD124))</f>
        <v>2012</v>
      </c>
      <c r="AH124">
        <f>IF(AI124=0,"",MONTH(AD124))</f>
        <v>5</v>
      </c>
      <c r="AI124">
        <f>WEEKNUM(AD124)</f>
        <v>22</v>
      </c>
      <c r="AJ124" t="s">
        <v>46</v>
      </c>
      <c r="AK124" t="s">
        <v>56</v>
      </c>
      <c r="AL124" s="6" t="str">
        <f t="shared" si="3"/>
        <v>x</v>
      </c>
      <c r="AM124" s="6" t="str">
        <f t="shared" si="4"/>
        <v>x</v>
      </c>
      <c r="AN124" s="6" t="str">
        <f t="shared" si="5"/>
        <v>x</v>
      </c>
      <c r="AO124" s="62" t="s">
        <v>2029</v>
      </c>
      <c r="AP124" t="s">
        <v>2029</v>
      </c>
      <c r="AQ124" t="s">
        <v>46</v>
      </c>
      <c r="AR124" t="s">
        <v>56</v>
      </c>
    </row>
    <row r="125" spans="2:44">
      <c r="B125" t="s">
        <v>2031</v>
      </c>
      <c r="C125" t="s">
        <v>2032</v>
      </c>
      <c r="D125" t="s">
        <v>1188</v>
      </c>
      <c r="E125" t="s">
        <v>50</v>
      </c>
      <c r="F125" t="s">
        <v>4</v>
      </c>
      <c r="J125" t="s">
        <v>117</v>
      </c>
      <c r="K125" t="s">
        <v>64</v>
      </c>
      <c r="L125" s="8" t="s">
        <v>2014</v>
      </c>
      <c r="M125" t="s">
        <v>246</v>
      </c>
      <c r="N125" s="5">
        <v>40911.468854166669</v>
      </c>
      <c r="O125" s="5">
        <v>40707.567002314812</v>
      </c>
      <c r="P125" s="5">
        <v>41051.436076388891</v>
      </c>
      <c r="Q125" s="5" t="s">
        <v>147</v>
      </c>
      <c r="R125" s="5" t="s">
        <v>1197</v>
      </c>
      <c r="S125" s="5" t="s">
        <v>55</v>
      </c>
      <c r="T125" t="s">
        <v>74</v>
      </c>
      <c r="U125" t="s">
        <v>2033</v>
      </c>
      <c r="V125" t="s">
        <v>104</v>
      </c>
      <c r="X125" t="s">
        <v>321</v>
      </c>
      <c r="AA125" t="s">
        <v>42</v>
      </c>
      <c r="AB125" t="s">
        <v>74</v>
      </c>
      <c r="AC125" s="5">
        <v>40707.567002314812</v>
      </c>
      <c r="AD125" s="5">
        <v>41051.436076388891</v>
      </c>
      <c r="AE125" t="s">
        <v>45</v>
      </c>
      <c r="AF125" t="s">
        <v>58</v>
      </c>
      <c r="AG125">
        <f>IF(AI125=0,"",YEAR(AD125))</f>
        <v>2012</v>
      </c>
      <c r="AH125">
        <f>IF(AI125=0,"",MONTH(AD125))</f>
        <v>5</v>
      </c>
      <c r="AI125">
        <f>WEEKNUM(AD125)</f>
        <v>21</v>
      </c>
      <c r="AJ125" t="s">
        <v>46</v>
      </c>
      <c r="AK125" t="s">
        <v>906</v>
      </c>
      <c r="AL125" s="6" t="str">
        <f t="shared" si="3"/>
        <v>x</v>
      </c>
      <c r="AM125" s="6" t="str">
        <f t="shared" si="4"/>
        <v>x</v>
      </c>
      <c r="AN125" s="6" t="str">
        <f t="shared" si="5"/>
        <v>x</v>
      </c>
      <c r="AO125" t="s">
        <v>2031</v>
      </c>
      <c r="AP125" t="s">
        <v>2031</v>
      </c>
      <c r="AQ125" t="s">
        <v>46</v>
      </c>
      <c r="AR125" t="s">
        <v>906</v>
      </c>
    </row>
    <row r="126" spans="2:44">
      <c r="B126" t="s">
        <v>2034</v>
      </c>
      <c r="C126" t="s">
        <v>2035</v>
      </c>
      <c r="D126" t="s">
        <v>1188</v>
      </c>
      <c r="E126" t="s">
        <v>50</v>
      </c>
      <c r="F126" t="s">
        <v>4</v>
      </c>
      <c r="G126" t="s">
        <v>170</v>
      </c>
      <c r="J126" t="s">
        <v>37</v>
      </c>
      <c r="K126" t="s">
        <v>38</v>
      </c>
      <c r="L126" s="8">
        <v>778115618651866</v>
      </c>
      <c r="M126" t="s">
        <v>60</v>
      </c>
      <c r="N126" s="5">
        <v>40724.367407407408</v>
      </c>
      <c r="O126" s="5">
        <v>40708.553495370368</v>
      </c>
      <c r="P126" s="5">
        <v>41103.436724537038</v>
      </c>
      <c r="Q126" s="5" t="s">
        <v>173</v>
      </c>
      <c r="R126" s="5" t="s">
        <v>54</v>
      </c>
      <c r="S126" s="5" t="s">
        <v>1896</v>
      </c>
      <c r="T126" t="s">
        <v>56</v>
      </c>
      <c r="U126" t="s">
        <v>62</v>
      </c>
      <c r="V126" t="s">
        <v>104</v>
      </c>
      <c r="X126" t="s">
        <v>60</v>
      </c>
      <c r="Z126">
        <v>11865</v>
      </c>
      <c r="AA126" t="s">
        <v>42</v>
      </c>
      <c r="AB126" t="s">
        <v>1897</v>
      </c>
      <c r="AC126" s="5">
        <v>40708.553495370368</v>
      </c>
      <c r="AD126" s="5">
        <v>41103.436724537038</v>
      </c>
      <c r="AE126" t="s">
        <v>58</v>
      </c>
      <c r="AF126" t="s">
        <v>58</v>
      </c>
      <c r="AG126">
        <f>IF(AI126=0,"",YEAR(AD126))</f>
        <v>2012</v>
      </c>
      <c r="AH126">
        <f>IF(AI126=0,"",MONTH(AD126))</f>
        <v>7</v>
      </c>
      <c r="AI126">
        <f>WEEKNUM(AD126)</f>
        <v>28</v>
      </c>
      <c r="AJ126" t="s">
        <v>46</v>
      </c>
      <c r="AK126" t="s">
        <v>56</v>
      </c>
      <c r="AL126" s="6" t="str">
        <f t="shared" si="3"/>
        <v>x</v>
      </c>
      <c r="AM126" s="6" t="str">
        <f t="shared" si="4"/>
        <v>x</v>
      </c>
      <c r="AN126" s="6" t="str">
        <f t="shared" si="5"/>
        <v>x</v>
      </c>
      <c r="AO126" t="s">
        <v>2034</v>
      </c>
      <c r="AP126" t="s">
        <v>2034</v>
      </c>
      <c r="AQ126" t="s">
        <v>46</v>
      </c>
      <c r="AR126" t="s">
        <v>56</v>
      </c>
    </row>
    <row r="127" spans="2:44">
      <c r="B127" t="s">
        <v>2036</v>
      </c>
      <c r="C127" t="s">
        <v>2037</v>
      </c>
      <c r="D127" t="s">
        <v>1188</v>
      </c>
      <c r="E127" t="s">
        <v>50</v>
      </c>
      <c r="F127" t="s">
        <v>4</v>
      </c>
      <c r="G127" t="s">
        <v>170</v>
      </c>
      <c r="J127" t="s">
        <v>37</v>
      </c>
      <c r="K127" t="s">
        <v>64</v>
      </c>
      <c r="L127" s="8"/>
      <c r="M127" s="8" t="s">
        <v>98</v>
      </c>
      <c r="N127" s="5">
        <v>40849.454699074071</v>
      </c>
      <c r="O127" s="5">
        <v>40709.647129629629</v>
      </c>
      <c r="P127" s="5">
        <v>41043.659502314818</v>
      </c>
      <c r="Q127" s="5" t="s">
        <v>99</v>
      </c>
      <c r="R127" s="5" t="s">
        <v>54</v>
      </c>
      <c r="S127" s="5" t="s">
        <v>55</v>
      </c>
      <c r="T127" t="s">
        <v>56</v>
      </c>
      <c r="U127" t="s">
        <v>227</v>
      </c>
      <c r="V127" t="s">
        <v>104</v>
      </c>
      <c r="X127" t="s">
        <v>60</v>
      </c>
      <c r="Z127">
        <v>11829</v>
      </c>
      <c r="AA127" t="s">
        <v>192</v>
      </c>
      <c r="AB127" t="s">
        <v>1897</v>
      </c>
      <c r="AC127" s="5">
        <v>40709.647129629629</v>
      </c>
      <c r="AD127" s="5">
        <v>41043.659502314818</v>
      </c>
      <c r="AE127" t="s">
        <v>58</v>
      </c>
      <c r="AF127" t="s">
        <v>58</v>
      </c>
      <c r="AG127">
        <f>IF(AI127=0,"",YEAR(AD127))</f>
        <v>2012</v>
      </c>
      <c r="AH127">
        <f>IF(AI127=0,"",MONTH(AD127))</f>
        <v>5</v>
      </c>
      <c r="AI127">
        <f>WEEKNUM(AD127)</f>
        <v>20</v>
      </c>
      <c r="AJ127" t="s">
        <v>46</v>
      </c>
      <c r="AK127" t="s">
        <v>56</v>
      </c>
      <c r="AL127" s="6" t="str">
        <f t="shared" si="3"/>
        <v>x</v>
      </c>
      <c r="AM127" s="6" t="str">
        <f t="shared" si="4"/>
        <v>x</v>
      </c>
      <c r="AN127" s="6" t="str">
        <f t="shared" si="5"/>
        <v>x</v>
      </c>
      <c r="AO127" t="s">
        <v>2036</v>
      </c>
      <c r="AP127" t="s">
        <v>2036</v>
      </c>
      <c r="AQ127" t="s">
        <v>46</v>
      </c>
      <c r="AR127" t="s">
        <v>56</v>
      </c>
    </row>
    <row r="128" spans="2:44">
      <c r="B128" t="s">
        <v>2038</v>
      </c>
      <c r="C128" t="s">
        <v>2039</v>
      </c>
      <c r="D128" t="s">
        <v>1188</v>
      </c>
      <c r="E128" t="s">
        <v>50</v>
      </c>
      <c r="F128" t="s">
        <v>4</v>
      </c>
      <c r="G128" t="s">
        <v>170</v>
      </c>
      <c r="J128" t="s">
        <v>37</v>
      </c>
      <c r="K128" t="s">
        <v>47</v>
      </c>
      <c r="L128" s="8"/>
      <c r="M128" t="s">
        <v>95</v>
      </c>
      <c r="N128" s="5">
        <v>40724.36787037037</v>
      </c>
      <c r="O128" s="5">
        <v>40710.571238425924</v>
      </c>
      <c r="P128" s="5">
        <v>41401.750150462962</v>
      </c>
      <c r="Q128" s="5" t="s">
        <v>133</v>
      </c>
      <c r="R128" s="5" t="s">
        <v>54</v>
      </c>
      <c r="S128" s="5" t="s">
        <v>55</v>
      </c>
      <c r="T128" t="s">
        <v>56</v>
      </c>
      <c r="U128" t="s">
        <v>62</v>
      </c>
      <c r="V128" t="s">
        <v>81</v>
      </c>
      <c r="X128" t="s">
        <v>95</v>
      </c>
      <c r="Z128" t="s">
        <v>234</v>
      </c>
      <c r="AA128" t="s">
        <v>49</v>
      </c>
      <c r="AB128" t="s">
        <v>56</v>
      </c>
      <c r="AC128" s="5">
        <v>40710.571238425924</v>
      </c>
      <c r="AD128" s="5">
        <v>41401.750150462962</v>
      </c>
      <c r="AE128" t="s">
        <v>58</v>
      </c>
      <c r="AF128" t="s">
        <v>58</v>
      </c>
      <c r="AG128">
        <f>IF(AI128=0,"",YEAR(AD128))</f>
        <v>2013</v>
      </c>
      <c r="AH128">
        <f>IF(AI128=0,"",MONTH(AD128))</f>
        <v>5</v>
      </c>
      <c r="AI128">
        <f>WEEKNUM(AD128)</f>
        <v>19</v>
      </c>
      <c r="AJ128" t="s">
        <v>46</v>
      </c>
      <c r="AK128" t="s">
        <v>56</v>
      </c>
      <c r="AL128" s="6" t="str">
        <f t="shared" si="3"/>
        <v>x</v>
      </c>
      <c r="AM128" s="6" t="str">
        <f t="shared" si="4"/>
        <v>x</v>
      </c>
      <c r="AN128" s="6" t="str">
        <f t="shared" si="5"/>
        <v>x</v>
      </c>
      <c r="AO128" t="s">
        <v>2038</v>
      </c>
      <c r="AP128" t="s">
        <v>2038</v>
      </c>
      <c r="AQ128" t="s">
        <v>46</v>
      </c>
      <c r="AR128" t="s">
        <v>56</v>
      </c>
    </row>
    <row r="129" spans="2:44">
      <c r="B129" t="s">
        <v>2040</v>
      </c>
      <c r="C129" t="s">
        <v>2041</v>
      </c>
      <c r="D129" t="s">
        <v>1797</v>
      </c>
      <c r="E129" t="s">
        <v>324</v>
      </c>
      <c r="F129" t="s">
        <v>4</v>
      </c>
      <c r="G129" t="s">
        <v>170</v>
      </c>
      <c r="J129" t="s">
        <v>37</v>
      </c>
      <c r="K129" t="s">
        <v>64</v>
      </c>
      <c r="M129" t="s">
        <v>95</v>
      </c>
      <c r="N129" s="5">
        <v>40724.368206018517</v>
      </c>
      <c r="O129" s="5">
        <v>40711.6015625</v>
      </c>
      <c r="P129" s="5"/>
      <c r="Q129" s="5" t="s">
        <v>99</v>
      </c>
      <c r="R129" s="5"/>
      <c r="S129" s="5"/>
      <c r="T129" t="s">
        <v>56</v>
      </c>
      <c r="X129" t="s">
        <v>65</v>
      </c>
      <c r="Y129" t="s">
        <v>2042</v>
      </c>
      <c r="AA129" t="s">
        <v>192</v>
      </c>
      <c r="AB129" t="s">
        <v>56</v>
      </c>
      <c r="AC129" s="5">
        <v>40711.6015625</v>
      </c>
      <c r="AE129" t="s">
        <v>58</v>
      </c>
      <c r="AF129" t="s">
        <v>58</v>
      </c>
      <c r="AG129" t="str">
        <f>IF(AI129=0,"",YEAR(AD129))</f>
        <v/>
      </c>
      <c r="AH129" t="str">
        <f>IF(AI129=0,"",MONTH(AD129))</f>
        <v/>
      </c>
      <c r="AI129">
        <f>WEEKNUM(AD129)</f>
        <v>0</v>
      </c>
      <c r="AJ129" t="s">
        <v>46</v>
      </c>
      <c r="AK129" t="s">
        <v>56</v>
      </c>
      <c r="AL129" s="6" t="str">
        <f t="shared" si="3"/>
        <v>x</v>
      </c>
      <c r="AM129" s="6" t="str">
        <f t="shared" si="4"/>
        <v>x</v>
      </c>
      <c r="AN129" s="6" t="str">
        <f t="shared" si="5"/>
        <v>x</v>
      </c>
      <c r="AO129" t="s">
        <v>2040</v>
      </c>
      <c r="AP129" t="s">
        <v>2040</v>
      </c>
      <c r="AQ129" t="s">
        <v>46</v>
      </c>
      <c r="AR129" t="s">
        <v>56</v>
      </c>
    </row>
    <row r="130" spans="2:44">
      <c r="B130" t="s">
        <v>2043</v>
      </c>
      <c r="C130" t="s">
        <v>2044</v>
      </c>
      <c r="D130" t="s">
        <v>1188</v>
      </c>
      <c r="E130" t="s">
        <v>50</v>
      </c>
      <c r="F130" t="s">
        <v>4</v>
      </c>
      <c r="J130" t="s">
        <v>37</v>
      </c>
      <c r="K130" t="s">
        <v>47</v>
      </c>
      <c r="L130" s="8"/>
      <c r="M130" s="8" t="s">
        <v>95</v>
      </c>
      <c r="N130" s="5">
        <v>40724.368750000001</v>
      </c>
      <c r="O130" s="5">
        <v>40711.623599537037</v>
      </c>
      <c r="P130" s="5">
        <v>41102.65829861111</v>
      </c>
      <c r="Q130" s="5" t="s">
        <v>99</v>
      </c>
      <c r="R130" s="5" t="s">
        <v>54</v>
      </c>
      <c r="S130" s="5" t="s">
        <v>1896</v>
      </c>
      <c r="T130" t="s">
        <v>56</v>
      </c>
      <c r="U130" t="s">
        <v>62</v>
      </c>
      <c r="V130" t="s">
        <v>104</v>
      </c>
      <c r="X130" t="s">
        <v>95</v>
      </c>
      <c r="Z130">
        <v>11829</v>
      </c>
      <c r="AA130" t="s">
        <v>63</v>
      </c>
      <c r="AB130" t="s">
        <v>56</v>
      </c>
      <c r="AC130" s="5">
        <v>40711.623599537037</v>
      </c>
      <c r="AD130" s="5">
        <v>41102.65829861111</v>
      </c>
      <c r="AE130" t="s">
        <v>58</v>
      </c>
      <c r="AF130" t="s">
        <v>58</v>
      </c>
      <c r="AG130">
        <f>IF(AI130=0,"",YEAR(AD130))</f>
        <v>2012</v>
      </c>
      <c r="AH130">
        <f>IF(AI130=0,"",MONTH(AD130))</f>
        <v>7</v>
      </c>
      <c r="AI130">
        <f>WEEKNUM(AD130)</f>
        <v>28</v>
      </c>
      <c r="AJ130" t="s">
        <v>46</v>
      </c>
      <c r="AK130" t="s">
        <v>56</v>
      </c>
      <c r="AL130" s="6" t="str">
        <f t="shared" si="3"/>
        <v>x</v>
      </c>
      <c r="AM130" s="6" t="str">
        <f t="shared" si="4"/>
        <v>x</v>
      </c>
      <c r="AN130" s="6" t="str">
        <f t="shared" si="5"/>
        <v>x</v>
      </c>
      <c r="AO130" t="s">
        <v>2043</v>
      </c>
      <c r="AP130" t="s">
        <v>2043</v>
      </c>
      <c r="AQ130" t="s">
        <v>46</v>
      </c>
      <c r="AR130" t="s">
        <v>56</v>
      </c>
    </row>
    <row r="131" spans="2:44">
      <c r="B131" t="s">
        <v>2045</v>
      </c>
      <c r="C131" t="s">
        <v>2046</v>
      </c>
      <c r="D131" t="s">
        <v>1188</v>
      </c>
      <c r="E131" t="s">
        <v>50</v>
      </c>
      <c r="F131" t="s">
        <v>4</v>
      </c>
      <c r="G131" t="s">
        <v>170</v>
      </c>
      <c r="J131" t="s">
        <v>37</v>
      </c>
      <c r="K131" t="s">
        <v>47</v>
      </c>
      <c r="M131" t="s">
        <v>237</v>
      </c>
      <c r="N131" s="5">
        <v>41011.449965277781</v>
      </c>
      <c r="O131" s="5">
        <v>40714.331724537034</v>
      </c>
      <c r="P131" s="5">
        <v>41012.418553240743</v>
      </c>
      <c r="Q131" s="5" t="s">
        <v>147</v>
      </c>
      <c r="R131" s="5" t="s">
        <v>326</v>
      </c>
      <c r="S131" s="5" t="s">
        <v>55</v>
      </c>
      <c r="T131" t="s">
        <v>56</v>
      </c>
      <c r="U131" t="s">
        <v>288</v>
      </c>
      <c r="V131" t="s">
        <v>81</v>
      </c>
      <c r="X131" t="s">
        <v>65</v>
      </c>
      <c r="AA131" t="s">
        <v>49</v>
      </c>
      <c r="AB131" t="s">
        <v>56</v>
      </c>
      <c r="AC131" s="5">
        <v>40714.331724537034</v>
      </c>
      <c r="AD131" s="5">
        <v>41012.418877314813</v>
      </c>
      <c r="AE131" t="s">
        <v>58</v>
      </c>
      <c r="AF131" t="s">
        <v>58</v>
      </c>
      <c r="AG131">
        <f>IF(AI131=0,"",YEAR(AD131))</f>
        <v>2012</v>
      </c>
      <c r="AH131">
        <f>IF(AI131=0,"",MONTH(AD131))</f>
        <v>4</v>
      </c>
      <c r="AI131">
        <f>WEEKNUM(AD131)</f>
        <v>15</v>
      </c>
      <c r="AJ131" t="s">
        <v>46</v>
      </c>
      <c r="AK131" t="s">
        <v>56</v>
      </c>
      <c r="AL131" s="6" t="str">
        <f t="shared" ref="AL131:AL194" si="6">IF(ISERROR(MATCH(AO131,AP131,0)),"ERROR","x")</f>
        <v>x</v>
      </c>
      <c r="AM131" s="6" t="str">
        <f t="shared" ref="AM131:AM194" si="7">IF(ISERROR(MATCH(AJ131,AQ131,0)),"ERROR","x")</f>
        <v>x</v>
      </c>
      <c r="AN131" s="6" t="str">
        <f t="shared" ref="AN131:AN194" si="8">IF(ISERROR(MATCH(AK131,AR131,0)),"ERROR","x")</f>
        <v>x</v>
      </c>
      <c r="AO131" t="s">
        <v>2045</v>
      </c>
      <c r="AP131" t="s">
        <v>2045</v>
      </c>
      <c r="AQ131" t="s">
        <v>46</v>
      </c>
      <c r="AR131" t="s">
        <v>56</v>
      </c>
    </row>
    <row r="132" spans="2:44">
      <c r="B132" t="s">
        <v>235</v>
      </c>
      <c r="C132" t="s">
        <v>236</v>
      </c>
      <c r="D132" t="s">
        <v>1188</v>
      </c>
      <c r="E132" t="s">
        <v>50</v>
      </c>
      <c r="F132" t="s">
        <v>4</v>
      </c>
      <c r="G132" t="s">
        <v>51</v>
      </c>
      <c r="J132" t="s">
        <v>37</v>
      </c>
      <c r="K132" t="s">
        <v>64</v>
      </c>
      <c r="L132">
        <v>3310</v>
      </c>
      <c r="M132" t="s">
        <v>98</v>
      </c>
      <c r="N132" s="5">
        <v>40724.371203703704</v>
      </c>
      <c r="O132" s="5">
        <v>40717.650069444448</v>
      </c>
      <c r="P132" s="5">
        <v>41549.605011574073</v>
      </c>
      <c r="Q132" s="5" t="s">
        <v>173</v>
      </c>
      <c r="R132" s="5" t="s">
        <v>54</v>
      </c>
      <c r="S132" s="5" t="s">
        <v>55</v>
      </c>
      <c r="T132" t="s">
        <v>56</v>
      </c>
      <c r="U132" t="s">
        <v>137</v>
      </c>
      <c r="V132" t="s">
        <v>81</v>
      </c>
      <c r="X132" t="s">
        <v>95</v>
      </c>
      <c r="Y132" t="s">
        <v>1234</v>
      </c>
      <c r="Z132" t="s">
        <v>1234</v>
      </c>
      <c r="AA132" t="s">
        <v>192</v>
      </c>
      <c r="AB132" t="s">
        <v>56</v>
      </c>
      <c r="AC132" s="5">
        <v>40717.650069444448</v>
      </c>
      <c r="AD132" s="5">
        <v>41549.605011574073</v>
      </c>
      <c r="AE132" t="s">
        <v>58</v>
      </c>
      <c r="AF132" t="s">
        <v>58</v>
      </c>
      <c r="AG132">
        <f>IF(AI132=0,"",YEAR(AD132))</f>
        <v>2013</v>
      </c>
      <c r="AH132">
        <f>IF(AI132=0,"",MONTH(AD132))</f>
        <v>10</v>
      </c>
      <c r="AI132">
        <f>WEEKNUM(AD132)</f>
        <v>40</v>
      </c>
      <c r="AJ132" t="s">
        <v>59</v>
      </c>
      <c r="AK132" t="s">
        <v>1217</v>
      </c>
      <c r="AL132" s="6" t="str">
        <f t="shared" si="6"/>
        <v>x</v>
      </c>
      <c r="AM132" s="6" t="str">
        <f t="shared" si="7"/>
        <v>x</v>
      </c>
      <c r="AN132" s="6" t="str">
        <f t="shared" si="8"/>
        <v>x</v>
      </c>
      <c r="AO132" t="s">
        <v>235</v>
      </c>
      <c r="AP132" t="s">
        <v>235</v>
      </c>
      <c r="AQ132" t="s">
        <v>59</v>
      </c>
      <c r="AR132" t="s">
        <v>1217</v>
      </c>
    </row>
    <row r="133" spans="2:44">
      <c r="B133" s="62" t="s">
        <v>2047</v>
      </c>
      <c r="C133" s="62" t="s">
        <v>2048</v>
      </c>
      <c r="D133" s="62" t="s">
        <v>1188</v>
      </c>
      <c r="E133" s="62" t="s">
        <v>68</v>
      </c>
      <c r="F133" s="62" t="s">
        <v>4</v>
      </c>
      <c r="G133" s="62"/>
      <c r="H133" s="62"/>
      <c r="I133" s="62"/>
      <c r="J133" s="62" t="s">
        <v>37</v>
      </c>
      <c r="K133" s="62" t="s">
        <v>64</v>
      </c>
      <c r="L133" s="62"/>
      <c r="M133" s="62" t="s">
        <v>95</v>
      </c>
      <c r="N133" s="77">
        <v>40724.371898148151</v>
      </c>
      <c r="O133" s="77">
        <v>40721.630532407406</v>
      </c>
      <c r="P133" s="77">
        <v>41087.606446759259</v>
      </c>
      <c r="Q133" s="62" t="s">
        <v>99</v>
      </c>
      <c r="R133" s="62" t="s">
        <v>54</v>
      </c>
      <c r="S133" s="62" t="s">
        <v>55</v>
      </c>
      <c r="T133" s="62" t="s">
        <v>56</v>
      </c>
      <c r="U133" s="62" t="s">
        <v>137</v>
      </c>
      <c r="V133" s="62" t="s">
        <v>81</v>
      </c>
      <c r="W133" s="62"/>
      <c r="X133" s="62" t="s">
        <v>95</v>
      </c>
      <c r="Y133" s="62"/>
      <c r="Z133" s="62">
        <v>11829</v>
      </c>
      <c r="AA133" s="62" t="s">
        <v>192</v>
      </c>
      <c r="AB133" s="62" t="s">
        <v>56</v>
      </c>
      <c r="AC133" s="77">
        <v>40721.630532407406</v>
      </c>
      <c r="AD133" s="5">
        <v>41088.777905092589</v>
      </c>
      <c r="AE133" s="62" t="s">
        <v>58</v>
      </c>
      <c r="AF133" s="62" t="s">
        <v>58</v>
      </c>
      <c r="AG133">
        <f>IF(AI133=0,"",YEAR(AD133))</f>
        <v>2012</v>
      </c>
      <c r="AH133">
        <f>IF(AI133=0,"",MONTH(AD133))</f>
        <v>6</v>
      </c>
      <c r="AI133">
        <f>WEEKNUM(AD133)</f>
        <v>26</v>
      </c>
      <c r="AJ133" t="s">
        <v>46</v>
      </c>
      <c r="AK133" t="s">
        <v>56</v>
      </c>
      <c r="AL133" s="6" t="str">
        <f t="shared" si="6"/>
        <v>x</v>
      </c>
      <c r="AM133" s="6" t="str">
        <f t="shared" si="7"/>
        <v>x</v>
      </c>
      <c r="AN133" s="6" t="str">
        <f t="shared" si="8"/>
        <v>x</v>
      </c>
      <c r="AO133" s="62" t="s">
        <v>2047</v>
      </c>
      <c r="AP133" t="s">
        <v>2047</v>
      </c>
      <c r="AQ133" t="s">
        <v>46</v>
      </c>
      <c r="AR133" t="s">
        <v>56</v>
      </c>
    </row>
    <row r="134" spans="2:44">
      <c r="B134" t="s">
        <v>2049</v>
      </c>
      <c r="C134" t="s">
        <v>2050</v>
      </c>
      <c r="D134" t="s">
        <v>1188</v>
      </c>
      <c r="E134" t="s">
        <v>1859</v>
      </c>
      <c r="F134" t="s">
        <v>4</v>
      </c>
      <c r="J134" t="s">
        <v>84</v>
      </c>
      <c r="K134" t="s">
        <v>47</v>
      </c>
      <c r="L134">
        <v>1261</v>
      </c>
      <c r="M134" t="s">
        <v>246</v>
      </c>
      <c r="N134" s="5">
        <v>40802.535671296297</v>
      </c>
      <c r="O134" s="5">
        <v>40723.343738425923</v>
      </c>
      <c r="P134" s="5">
        <v>40988.628611111111</v>
      </c>
      <c r="Q134" s="5" t="s">
        <v>133</v>
      </c>
      <c r="R134" s="5" t="s">
        <v>70</v>
      </c>
      <c r="S134" s="5" t="s">
        <v>2051</v>
      </c>
      <c r="T134" t="s">
        <v>109</v>
      </c>
      <c r="U134" t="s">
        <v>320</v>
      </c>
      <c r="V134" t="s">
        <v>104</v>
      </c>
      <c r="X134" t="s">
        <v>269</v>
      </c>
      <c r="AA134" t="s">
        <v>63</v>
      </c>
      <c r="AB134" t="s">
        <v>74</v>
      </c>
      <c r="AC134" s="5">
        <v>40723.343738425923</v>
      </c>
      <c r="AD134" s="5">
        <v>41012.673379629632</v>
      </c>
      <c r="AE134" t="s">
        <v>220</v>
      </c>
      <c r="AF134" t="s">
        <v>58</v>
      </c>
      <c r="AG134">
        <f>IF(AI134=0,"",YEAR(AD134))</f>
        <v>2012</v>
      </c>
      <c r="AH134">
        <f>IF(AI134=0,"",MONTH(AD134))</f>
        <v>4</v>
      </c>
      <c r="AI134">
        <f>WEEKNUM(AD134)</f>
        <v>15</v>
      </c>
      <c r="AJ134" t="s">
        <v>46</v>
      </c>
      <c r="AK134" t="s">
        <v>906</v>
      </c>
      <c r="AL134" s="6" t="str">
        <f t="shared" si="6"/>
        <v>x</v>
      </c>
      <c r="AM134" s="6" t="str">
        <f t="shared" si="7"/>
        <v>x</v>
      </c>
      <c r="AN134" s="6" t="str">
        <f t="shared" si="8"/>
        <v>x</v>
      </c>
      <c r="AO134" t="s">
        <v>2049</v>
      </c>
      <c r="AP134" t="s">
        <v>2049</v>
      </c>
      <c r="AQ134" t="s">
        <v>46</v>
      </c>
      <c r="AR134" t="s">
        <v>906</v>
      </c>
    </row>
    <row r="135" spans="2:44">
      <c r="B135" t="s">
        <v>2052</v>
      </c>
      <c r="C135" t="s">
        <v>2053</v>
      </c>
      <c r="D135" t="s">
        <v>1188</v>
      </c>
      <c r="E135" t="s">
        <v>68</v>
      </c>
      <c r="F135" t="s">
        <v>4</v>
      </c>
      <c r="G135" t="s">
        <v>170</v>
      </c>
      <c r="J135" t="s">
        <v>37</v>
      </c>
      <c r="K135" t="s">
        <v>38</v>
      </c>
      <c r="L135">
        <v>1024</v>
      </c>
      <c r="M135" t="s">
        <v>98</v>
      </c>
      <c r="N135" s="5">
        <v>40724.764953703707</v>
      </c>
      <c r="O135" s="5">
        <v>40724.763067129628</v>
      </c>
      <c r="P135" s="5">
        <v>41102.689768518518</v>
      </c>
      <c r="Q135" s="5" t="s">
        <v>99</v>
      </c>
      <c r="R135" s="5" t="s">
        <v>54</v>
      </c>
      <c r="S135" s="5" t="s">
        <v>55</v>
      </c>
      <c r="T135" t="s">
        <v>56</v>
      </c>
      <c r="U135" t="s">
        <v>62</v>
      </c>
      <c r="V135" t="s">
        <v>104</v>
      </c>
      <c r="X135" t="s">
        <v>98</v>
      </c>
      <c r="Z135">
        <v>11845</v>
      </c>
      <c r="AA135" t="s">
        <v>49</v>
      </c>
      <c r="AB135" t="s">
        <v>56</v>
      </c>
      <c r="AC135" s="5">
        <v>40724.763067129628</v>
      </c>
      <c r="AD135" s="5">
        <v>41122.706875000003</v>
      </c>
      <c r="AE135" t="s">
        <v>58</v>
      </c>
      <c r="AF135" t="s">
        <v>58</v>
      </c>
      <c r="AG135">
        <f>IF(AI135=0,"",YEAR(AD135))</f>
        <v>2012</v>
      </c>
      <c r="AH135">
        <f>IF(AI135=0,"",MONTH(AD135))</f>
        <v>8</v>
      </c>
      <c r="AI135">
        <f>WEEKNUM(AD135)</f>
        <v>31</v>
      </c>
      <c r="AJ135" t="s">
        <v>46</v>
      </c>
      <c r="AK135" t="s">
        <v>56</v>
      </c>
      <c r="AL135" s="6" t="str">
        <f t="shared" si="6"/>
        <v>x</v>
      </c>
      <c r="AM135" s="6" t="str">
        <f t="shared" si="7"/>
        <v>x</v>
      </c>
      <c r="AN135" s="6" t="str">
        <f t="shared" si="8"/>
        <v>x</v>
      </c>
      <c r="AO135" t="s">
        <v>2052</v>
      </c>
      <c r="AP135" t="s">
        <v>2052</v>
      </c>
      <c r="AQ135" t="s">
        <v>46</v>
      </c>
      <c r="AR135" t="s">
        <v>56</v>
      </c>
    </row>
    <row r="136" spans="2:44">
      <c r="B136" t="s">
        <v>2054</v>
      </c>
      <c r="C136" t="s">
        <v>2055</v>
      </c>
      <c r="D136" t="s">
        <v>1188</v>
      </c>
      <c r="E136" t="s">
        <v>50</v>
      </c>
      <c r="F136" t="s">
        <v>4</v>
      </c>
      <c r="G136" t="s">
        <v>170</v>
      </c>
      <c r="J136" t="s">
        <v>37</v>
      </c>
      <c r="K136" t="s">
        <v>47</v>
      </c>
      <c r="M136" t="s">
        <v>237</v>
      </c>
      <c r="N136" s="5">
        <v>41226.483553240738</v>
      </c>
      <c r="O136" s="5">
        <v>40725.574652777781</v>
      </c>
      <c r="P136" s="5">
        <v>41227.632418981484</v>
      </c>
      <c r="Q136" s="5" t="s">
        <v>173</v>
      </c>
      <c r="R136" s="5" t="s">
        <v>132</v>
      </c>
      <c r="S136" s="5" t="s">
        <v>55</v>
      </c>
      <c r="T136" t="s">
        <v>56</v>
      </c>
      <c r="U136" t="s">
        <v>87</v>
      </c>
      <c r="V136" t="s">
        <v>81</v>
      </c>
      <c r="X136" t="s">
        <v>95</v>
      </c>
      <c r="AA136" t="s">
        <v>192</v>
      </c>
      <c r="AB136" t="s">
        <v>56</v>
      </c>
      <c r="AC136" s="5">
        <v>40725.574652777781</v>
      </c>
      <c r="AD136" s="5">
        <v>41227.632962962962</v>
      </c>
      <c r="AE136" t="s">
        <v>58</v>
      </c>
      <c r="AF136" t="s">
        <v>58</v>
      </c>
      <c r="AG136">
        <f>IF(AI136=0,"",YEAR(AD136))</f>
        <v>2012</v>
      </c>
      <c r="AH136">
        <f>IF(AI136=0,"",MONTH(AD136))</f>
        <v>11</v>
      </c>
      <c r="AI136">
        <f>WEEKNUM(AD136)</f>
        <v>46</v>
      </c>
      <c r="AJ136" t="s">
        <v>46</v>
      </c>
      <c r="AK136" t="s">
        <v>56</v>
      </c>
      <c r="AL136" s="6" t="str">
        <f t="shared" si="6"/>
        <v>x</v>
      </c>
      <c r="AM136" s="6" t="str">
        <f t="shared" si="7"/>
        <v>x</v>
      </c>
      <c r="AN136" s="6" t="str">
        <f t="shared" si="8"/>
        <v>x</v>
      </c>
      <c r="AO136" t="s">
        <v>2054</v>
      </c>
      <c r="AP136" t="s">
        <v>2054</v>
      </c>
      <c r="AQ136" t="s">
        <v>46</v>
      </c>
      <c r="AR136" t="s">
        <v>56</v>
      </c>
    </row>
    <row r="137" spans="2:44">
      <c r="B137" t="s">
        <v>2056</v>
      </c>
      <c r="C137" t="s">
        <v>2057</v>
      </c>
      <c r="D137" t="s">
        <v>1188</v>
      </c>
      <c r="E137" t="s">
        <v>50</v>
      </c>
      <c r="F137" t="s">
        <v>4</v>
      </c>
      <c r="G137" t="s">
        <v>170</v>
      </c>
      <c r="J137" t="s">
        <v>37</v>
      </c>
      <c r="K137" t="s">
        <v>47</v>
      </c>
      <c r="L137" s="8">
        <v>11991863</v>
      </c>
      <c r="M137" t="s">
        <v>98</v>
      </c>
      <c r="N137" s="5">
        <v>40729.446782407409</v>
      </c>
      <c r="O137" s="5">
        <v>40729.430601851855</v>
      </c>
      <c r="P137" s="5">
        <v>41401.750648148147</v>
      </c>
      <c r="Q137" s="5" t="s">
        <v>173</v>
      </c>
      <c r="R137" s="5" t="s">
        <v>54</v>
      </c>
      <c r="S137" s="5" t="s">
        <v>55</v>
      </c>
      <c r="T137" t="s">
        <v>56</v>
      </c>
      <c r="U137" t="s">
        <v>62</v>
      </c>
      <c r="V137" t="s">
        <v>104</v>
      </c>
      <c r="X137" t="s">
        <v>98</v>
      </c>
      <c r="Z137">
        <v>11913</v>
      </c>
      <c r="AA137" t="s">
        <v>49</v>
      </c>
      <c r="AB137" t="s">
        <v>56</v>
      </c>
      <c r="AC137" s="5">
        <v>40729.430601851855</v>
      </c>
      <c r="AD137" s="5">
        <v>41401.750648148147</v>
      </c>
      <c r="AE137" t="s">
        <v>58</v>
      </c>
      <c r="AF137" t="s">
        <v>58</v>
      </c>
      <c r="AG137">
        <f>IF(AI137=0,"",YEAR(AD137))</f>
        <v>2013</v>
      </c>
      <c r="AH137">
        <f>IF(AI137=0,"",MONTH(AD137))</f>
        <v>5</v>
      </c>
      <c r="AI137">
        <f>WEEKNUM(AD137)</f>
        <v>19</v>
      </c>
      <c r="AJ137" t="s">
        <v>46</v>
      </c>
      <c r="AK137" t="s">
        <v>56</v>
      </c>
      <c r="AL137" s="6" t="str">
        <f t="shared" si="6"/>
        <v>x</v>
      </c>
      <c r="AM137" s="6" t="str">
        <f t="shared" si="7"/>
        <v>x</v>
      </c>
      <c r="AN137" s="6" t="str">
        <f t="shared" si="8"/>
        <v>x</v>
      </c>
      <c r="AO137" t="s">
        <v>2056</v>
      </c>
      <c r="AP137" t="s">
        <v>2056</v>
      </c>
      <c r="AQ137" t="s">
        <v>46</v>
      </c>
      <c r="AR137" t="s">
        <v>56</v>
      </c>
    </row>
    <row r="138" spans="2:44">
      <c r="B138" t="s">
        <v>2058</v>
      </c>
      <c r="C138" t="s">
        <v>2059</v>
      </c>
      <c r="D138" t="s">
        <v>1188</v>
      </c>
      <c r="E138" t="s">
        <v>68</v>
      </c>
      <c r="F138" t="s">
        <v>4</v>
      </c>
      <c r="G138" t="s">
        <v>170</v>
      </c>
      <c r="J138" t="s">
        <v>37</v>
      </c>
      <c r="K138" t="s">
        <v>38</v>
      </c>
      <c r="L138">
        <v>1492</v>
      </c>
      <c r="M138" t="s">
        <v>98</v>
      </c>
      <c r="N138" s="5">
        <v>40729.660243055558</v>
      </c>
      <c r="O138" s="5">
        <v>40729.658495370371</v>
      </c>
      <c r="P138" s="5">
        <v>41087.469166666669</v>
      </c>
      <c r="Q138" s="5" t="s">
        <v>147</v>
      </c>
      <c r="R138" s="5" t="s">
        <v>54</v>
      </c>
      <c r="S138" s="5" t="s">
        <v>55</v>
      </c>
      <c r="T138" t="s">
        <v>56</v>
      </c>
      <c r="U138" t="s">
        <v>165</v>
      </c>
      <c r="V138" t="s">
        <v>104</v>
      </c>
      <c r="X138" t="s">
        <v>98</v>
      </c>
      <c r="Z138">
        <v>11849</v>
      </c>
      <c r="AA138" t="s">
        <v>49</v>
      </c>
      <c r="AB138" t="s">
        <v>56</v>
      </c>
      <c r="AC138" s="5">
        <v>40729.658495370371</v>
      </c>
      <c r="AD138" s="5">
        <v>41089.672835648147</v>
      </c>
      <c r="AE138" t="s">
        <v>58</v>
      </c>
      <c r="AF138" t="s">
        <v>58</v>
      </c>
      <c r="AG138">
        <f>IF(AI138=0,"",YEAR(AD138))</f>
        <v>2012</v>
      </c>
      <c r="AH138">
        <f>IF(AI138=0,"",MONTH(AD138))</f>
        <v>6</v>
      </c>
      <c r="AI138">
        <f>WEEKNUM(AD138)</f>
        <v>26</v>
      </c>
      <c r="AJ138" t="s">
        <v>46</v>
      </c>
      <c r="AK138" t="s">
        <v>56</v>
      </c>
      <c r="AL138" s="6" t="str">
        <f t="shared" si="6"/>
        <v>x</v>
      </c>
      <c r="AM138" s="6" t="str">
        <f t="shared" si="7"/>
        <v>x</v>
      </c>
      <c r="AN138" s="6" t="str">
        <f t="shared" si="8"/>
        <v>x</v>
      </c>
      <c r="AO138" t="s">
        <v>2058</v>
      </c>
      <c r="AP138" t="s">
        <v>2058</v>
      </c>
      <c r="AQ138" t="s">
        <v>46</v>
      </c>
      <c r="AR138" t="s">
        <v>56</v>
      </c>
    </row>
    <row r="139" spans="2:44">
      <c r="B139" t="s">
        <v>238</v>
      </c>
      <c r="C139" t="s">
        <v>239</v>
      </c>
      <c r="D139" t="s">
        <v>71</v>
      </c>
      <c r="E139" t="s">
        <v>83</v>
      </c>
      <c r="F139" t="s">
        <v>4</v>
      </c>
      <c r="G139" t="s">
        <v>51</v>
      </c>
      <c r="H139" t="s">
        <v>180</v>
      </c>
      <c r="I139" t="s">
        <v>107</v>
      </c>
      <c r="J139" t="s">
        <v>37</v>
      </c>
      <c r="K139" t="s">
        <v>47</v>
      </c>
      <c r="L139" s="8">
        <v>1.0541268130614699E+27</v>
      </c>
      <c r="M139" t="s">
        <v>98</v>
      </c>
      <c r="N139" s="5">
        <v>40731.631319444445</v>
      </c>
      <c r="O139" s="5">
        <v>40731.628067129626</v>
      </c>
      <c r="P139" s="5">
        <v>41051.384606481479</v>
      </c>
      <c r="Q139" s="5" t="s">
        <v>99</v>
      </c>
      <c r="R139" s="5" t="s">
        <v>54</v>
      </c>
      <c r="S139" s="5"/>
      <c r="T139" t="s">
        <v>56</v>
      </c>
      <c r="U139" t="s">
        <v>62</v>
      </c>
      <c r="X139" t="s">
        <v>98</v>
      </c>
      <c r="Y139" t="s">
        <v>1234</v>
      </c>
      <c r="Z139" t="s">
        <v>1234</v>
      </c>
      <c r="AA139" t="s">
        <v>49</v>
      </c>
      <c r="AB139" t="s">
        <v>56</v>
      </c>
      <c r="AC139" s="5">
        <v>40731.628067129626</v>
      </c>
      <c r="AE139" t="s">
        <v>58</v>
      </c>
      <c r="AF139" t="s">
        <v>58</v>
      </c>
      <c r="AG139" t="str">
        <f>IF(AI139=0,"",YEAR(AD139))</f>
        <v/>
      </c>
      <c r="AH139" t="str">
        <f>IF(AI139=0,"",MONTH(AD139))</f>
        <v/>
      </c>
      <c r="AI139">
        <f>WEEKNUM(AD139)</f>
        <v>0</v>
      </c>
      <c r="AJ139" t="s">
        <v>59</v>
      </c>
      <c r="AK139" t="s">
        <v>1217</v>
      </c>
      <c r="AL139" s="6" t="str">
        <f t="shared" si="6"/>
        <v>x</v>
      </c>
      <c r="AM139" s="6" t="str">
        <f t="shared" si="7"/>
        <v>x</v>
      </c>
      <c r="AN139" s="6" t="str">
        <f t="shared" si="8"/>
        <v>x</v>
      </c>
      <c r="AO139" t="s">
        <v>238</v>
      </c>
      <c r="AP139" t="s">
        <v>238</v>
      </c>
      <c r="AQ139" t="s">
        <v>59</v>
      </c>
      <c r="AR139" t="s">
        <v>1217</v>
      </c>
    </row>
    <row r="140" spans="2:44">
      <c r="B140" t="s">
        <v>2060</v>
      </c>
      <c r="C140" t="s">
        <v>2061</v>
      </c>
      <c r="D140" t="s">
        <v>1188</v>
      </c>
      <c r="E140" t="s">
        <v>68</v>
      </c>
      <c r="F140" t="s">
        <v>4</v>
      </c>
      <c r="G140" t="s">
        <v>170</v>
      </c>
      <c r="J140" t="s">
        <v>37</v>
      </c>
      <c r="K140" t="s">
        <v>38</v>
      </c>
      <c r="L140">
        <v>2136</v>
      </c>
      <c r="M140" t="s">
        <v>98</v>
      </c>
      <c r="N140" s="5">
        <v>40742.438668981478</v>
      </c>
      <c r="O140" s="5">
        <v>40742.436284722222</v>
      </c>
      <c r="P140" s="5">
        <v>41102.69226851852</v>
      </c>
      <c r="Q140" s="5" t="s">
        <v>99</v>
      </c>
      <c r="R140" s="5" t="s">
        <v>54</v>
      </c>
      <c r="S140" s="5" t="s">
        <v>55</v>
      </c>
      <c r="T140" t="s">
        <v>56</v>
      </c>
      <c r="U140" t="s">
        <v>62</v>
      </c>
      <c r="X140" t="s">
        <v>98</v>
      </c>
      <c r="Z140">
        <v>11833</v>
      </c>
      <c r="AA140" t="s">
        <v>49</v>
      </c>
      <c r="AB140" t="s">
        <v>56</v>
      </c>
      <c r="AC140" s="5">
        <v>40742.436284722222</v>
      </c>
      <c r="AD140" s="5">
        <v>41122.705462962964</v>
      </c>
      <c r="AE140" t="s">
        <v>58</v>
      </c>
      <c r="AF140" t="s">
        <v>58</v>
      </c>
      <c r="AG140">
        <f>IF(AI140=0,"",YEAR(AD140))</f>
        <v>2012</v>
      </c>
      <c r="AH140">
        <f>IF(AI140=0,"",MONTH(AD140))</f>
        <v>8</v>
      </c>
      <c r="AI140">
        <f>WEEKNUM(AD140)</f>
        <v>31</v>
      </c>
      <c r="AJ140" t="s">
        <v>46</v>
      </c>
      <c r="AK140" t="s">
        <v>56</v>
      </c>
      <c r="AL140" s="6" t="str">
        <f t="shared" si="6"/>
        <v>x</v>
      </c>
      <c r="AM140" s="6" t="str">
        <f t="shared" si="7"/>
        <v>x</v>
      </c>
      <c r="AN140" s="6" t="str">
        <f t="shared" si="8"/>
        <v>x</v>
      </c>
      <c r="AO140" t="s">
        <v>2060</v>
      </c>
      <c r="AP140" t="s">
        <v>2060</v>
      </c>
      <c r="AQ140" t="s">
        <v>46</v>
      </c>
      <c r="AR140" t="s">
        <v>56</v>
      </c>
    </row>
    <row r="141" spans="2:44">
      <c r="B141" t="s">
        <v>2062</v>
      </c>
      <c r="C141" t="s">
        <v>2063</v>
      </c>
      <c r="D141" t="s">
        <v>1188</v>
      </c>
      <c r="E141" t="s">
        <v>50</v>
      </c>
      <c r="F141" t="s">
        <v>4</v>
      </c>
      <c r="G141" t="s">
        <v>170</v>
      </c>
      <c r="J141" t="s">
        <v>37</v>
      </c>
      <c r="K141" t="s">
        <v>47</v>
      </c>
      <c r="L141" s="8">
        <v>1190</v>
      </c>
      <c r="M141" s="8" t="s">
        <v>60</v>
      </c>
      <c r="N141" s="5">
        <v>40773.591678240744</v>
      </c>
      <c r="O141" s="5">
        <v>40743.437326388892</v>
      </c>
      <c r="P141" s="5">
        <v>41110.43346064815</v>
      </c>
      <c r="Q141" s="5" t="s">
        <v>173</v>
      </c>
      <c r="R141" s="5" t="s">
        <v>54</v>
      </c>
      <c r="S141" s="5" t="s">
        <v>1896</v>
      </c>
      <c r="T141" t="s">
        <v>56</v>
      </c>
      <c r="U141" t="s">
        <v>62</v>
      </c>
      <c r="X141" t="s">
        <v>60</v>
      </c>
      <c r="Z141">
        <v>11865</v>
      </c>
      <c r="AA141" t="s">
        <v>49</v>
      </c>
      <c r="AB141" t="s">
        <v>1897</v>
      </c>
      <c r="AC141" s="5">
        <v>40743.437326388892</v>
      </c>
      <c r="AD141" s="5">
        <v>41110.43346064815</v>
      </c>
      <c r="AE141" t="s">
        <v>58</v>
      </c>
      <c r="AF141" t="s">
        <v>58</v>
      </c>
      <c r="AG141">
        <f>IF(AI141=0,"",YEAR(AD141))</f>
        <v>2012</v>
      </c>
      <c r="AH141">
        <f>IF(AI141=0,"",MONTH(AD141))</f>
        <v>7</v>
      </c>
      <c r="AI141">
        <f>WEEKNUM(AD141)</f>
        <v>29</v>
      </c>
      <c r="AJ141" t="s">
        <v>46</v>
      </c>
      <c r="AK141" t="s">
        <v>56</v>
      </c>
      <c r="AL141" s="6" t="str">
        <f t="shared" si="6"/>
        <v>x</v>
      </c>
      <c r="AM141" s="6" t="str">
        <f t="shared" si="7"/>
        <v>x</v>
      </c>
      <c r="AN141" s="6" t="str">
        <f t="shared" si="8"/>
        <v>x</v>
      </c>
      <c r="AO141" t="s">
        <v>2062</v>
      </c>
      <c r="AP141" t="s">
        <v>2062</v>
      </c>
      <c r="AQ141" t="s">
        <v>46</v>
      </c>
      <c r="AR141" t="s">
        <v>56</v>
      </c>
    </row>
    <row r="142" spans="2:44">
      <c r="B142" t="s">
        <v>2064</v>
      </c>
      <c r="C142" t="s">
        <v>2065</v>
      </c>
      <c r="D142" t="s">
        <v>1188</v>
      </c>
      <c r="E142" t="s">
        <v>50</v>
      </c>
      <c r="F142" t="s">
        <v>4</v>
      </c>
      <c r="J142" t="s">
        <v>247</v>
      </c>
      <c r="K142" t="s">
        <v>64</v>
      </c>
      <c r="M142" t="s">
        <v>191</v>
      </c>
      <c r="N142" s="5">
        <v>41002.485069444447</v>
      </c>
      <c r="O142" s="5">
        <v>40747.941145833334</v>
      </c>
      <c r="P142" s="5">
        <v>41030.419317129628</v>
      </c>
      <c r="Q142" s="5" t="s">
        <v>249</v>
      </c>
      <c r="R142" s="5" t="s">
        <v>132</v>
      </c>
      <c r="S142" s="5" t="s">
        <v>55</v>
      </c>
      <c r="T142" t="s">
        <v>109</v>
      </c>
      <c r="U142" t="s">
        <v>208</v>
      </c>
      <c r="V142" t="s">
        <v>104</v>
      </c>
      <c r="X142" t="s">
        <v>251</v>
      </c>
      <c r="AA142" t="s">
        <v>63</v>
      </c>
      <c r="AB142" t="s">
        <v>74</v>
      </c>
      <c r="AC142" s="5">
        <v>40747.941145833334</v>
      </c>
      <c r="AD142" s="5">
        <v>41030.419317129628</v>
      </c>
      <c r="AE142" t="s">
        <v>45</v>
      </c>
      <c r="AF142" t="s">
        <v>58</v>
      </c>
      <c r="AG142">
        <f>IF(AI142=0,"",YEAR(AD142))</f>
        <v>2012</v>
      </c>
      <c r="AH142">
        <f>IF(AI142=0,"",MONTH(AD142))</f>
        <v>5</v>
      </c>
      <c r="AI142">
        <f>WEEKNUM(AD142)</f>
        <v>18</v>
      </c>
      <c r="AJ142" t="s">
        <v>46</v>
      </c>
      <c r="AK142" t="s">
        <v>906</v>
      </c>
      <c r="AL142" s="6" t="str">
        <f t="shared" si="6"/>
        <v>x</v>
      </c>
      <c r="AM142" s="6" t="str">
        <f t="shared" si="7"/>
        <v>x</v>
      </c>
      <c r="AN142" s="6" t="str">
        <f t="shared" si="8"/>
        <v>x</v>
      </c>
      <c r="AO142" t="s">
        <v>2064</v>
      </c>
      <c r="AP142" t="s">
        <v>2064</v>
      </c>
      <c r="AQ142" t="s">
        <v>46</v>
      </c>
      <c r="AR142" t="s">
        <v>906</v>
      </c>
    </row>
    <row r="143" spans="2:44">
      <c r="B143" t="s">
        <v>2066</v>
      </c>
      <c r="C143" t="s">
        <v>2067</v>
      </c>
      <c r="D143" t="s">
        <v>1188</v>
      </c>
      <c r="E143" t="s">
        <v>50</v>
      </c>
      <c r="F143" t="s">
        <v>4</v>
      </c>
      <c r="J143" t="s">
        <v>247</v>
      </c>
      <c r="K143" t="s">
        <v>38</v>
      </c>
      <c r="L143" s="8"/>
      <c r="M143" s="8" t="s">
        <v>278</v>
      </c>
      <c r="N143" s="5">
        <v>41010.447824074072</v>
      </c>
      <c r="O143" s="5">
        <v>40747.942696759259</v>
      </c>
      <c r="P143" s="5">
        <v>41016.43204861111</v>
      </c>
      <c r="Q143" s="5" t="s">
        <v>147</v>
      </c>
      <c r="R143" s="5" t="s">
        <v>54</v>
      </c>
      <c r="S143" s="5" t="s">
        <v>55</v>
      </c>
      <c r="T143" t="s">
        <v>109</v>
      </c>
      <c r="U143" t="s">
        <v>375</v>
      </c>
      <c r="V143" t="s">
        <v>104</v>
      </c>
      <c r="X143" t="s">
        <v>251</v>
      </c>
      <c r="AA143" t="s">
        <v>63</v>
      </c>
      <c r="AB143" t="s">
        <v>74</v>
      </c>
      <c r="AC143" s="5">
        <v>40747.942696759259</v>
      </c>
      <c r="AD143" s="5">
        <v>41016.43204861111</v>
      </c>
      <c r="AE143" t="s">
        <v>45</v>
      </c>
      <c r="AF143" t="s">
        <v>58</v>
      </c>
      <c r="AG143">
        <f>IF(AI143=0,"",YEAR(AD143))</f>
        <v>2012</v>
      </c>
      <c r="AH143">
        <f>IF(AI143=0,"",MONTH(AD143))</f>
        <v>4</v>
      </c>
      <c r="AI143">
        <f>WEEKNUM(AD143)</f>
        <v>16</v>
      </c>
      <c r="AJ143" t="s">
        <v>46</v>
      </c>
      <c r="AK143" t="s">
        <v>906</v>
      </c>
      <c r="AL143" s="6" t="str">
        <f t="shared" si="6"/>
        <v>x</v>
      </c>
      <c r="AM143" s="6" t="str">
        <f t="shared" si="7"/>
        <v>x</v>
      </c>
      <c r="AN143" s="6" t="str">
        <f t="shared" si="8"/>
        <v>x</v>
      </c>
      <c r="AO143" t="s">
        <v>2066</v>
      </c>
      <c r="AP143" t="s">
        <v>2066</v>
      </c>
      <c r="AQ143" t="s">
        <v>46</v>
      </c>
      <c r="AR143" t="s">
        <v>906</v>
      </c>
    </row>
    <row r="144" spans="2:44">
      <c r="B144" t="s">
        <v>2068</v>
      </c>
      <c r="C144" t="s">
        <v>2069</v>
      </c>
      <c r="D144" t="s">
        <v>1188</v>
      </c>
      <c r="E144" t="s">
        <v>50</v>
      </c>
      <c r="F144" t="s">
        <v>4</v>
      </c>
      <c r="J144" t="s">
        <v>245</v>
      </c>
      <c r="K144" t="s">
        <v>108</v>
      </c>
      <c r="M144" t="s">
        <v>246</v>
      </c>
      <c r="N144" s="5">
        <v>40752.556319444448</v>
      </c>
      <c r="O144" s="5">
        <v>40750.455810185187</v>
      </c>
      <c r="P144" s="5">
        <v>41191.442986111113</v>
      </c>
      <c r="Q144" s="5" t="s">
        <v>147</v>
      </c>
      <c r="R144" s="5" t="s">
        <v>132</v>
      </c>
      <c r="S144" s="5" t="s">
        <v>55</v>
      </c>
      <c r="T144" t="s">
        <v>118</v>
      </c>
      <c r="U144" t="s">
        <v>2070</v>
      </c>
      <c r="V144" t="s">
        <v>104</v>
      </c>
      <c r="X144" t="s">
        <v>191</v>
      </c>
      <c r="Z144" t="s">
        <v>1779</v>
      </c>
      <c r="AA144" t="s">
        <v>42</v>
      </c>
      <c r="AB144" t="s">
        <v>74</v>
      </c>
      <c r="AC144" s="5">
        <v>40750.455810185187</v>
      </c>
      <c r="AD144" s="5">
        <v>41191.442986111113</v>
      </c>
      <c r="AE144" t="s">
        <v>44</v>
      </c>
      <c r="AF144" t="s">
        <v>58</v>
      </c>
      <c r="AG144">
        <f>IF(AI144=0,"",YEAR(AD144))</f>
        <v>2012</v>
      </c>
      <c r="AH144">
        <f>IF(AI144=0,"",MONTH(AD144))</f>
        <v>10</v>
      </c>
      <c r="AI144">
        <f>WEEKNUM(AD144)</f>
        <v>41</v>
      </c>
      <c r="AJ144" t="s">
        <v>46</v>
      </c>
      <c r="AK144" t="s">
        <v>906</v>
      </c>
      <c r="AL144" s="6" t="str">
        <f t="shared" si="6"/>
        <v>x</v>
      </c>
      <c r="AM144" s="6" t="str">
        <f t="shared" si="7"/>
        <v>x</v>
      </c>
      <c r="AN144" s="6" t="str">
        <f t="shared" si="8"/>
        <v>x</v>
      </c>
      <c r="AO144" t="s">
        <v>2068</v>
      </c>
      <c r="AP144" t="s">
        <v>2068</v>
      </c>
      <c r="AQ144" t="s">
        <v>46</v>
      </c>
      <c r="AR144" t="s">
        <v>906</v>
      </c>
    </row>
    <row r="145" spans="2:44">
      <c r="B145" t="s">
        <v>2071</v>
      </c>
      <c r="C145" t="s">
        <v>2072</v>
      </c>
      <c r="D145" t="s">
        <v>1188</v>
      </c>
      <c r="E145" t="s">
        <v>68</v>
      </c>
      <c r="F145" t="s">
        <v>4</v>
      </c>
      <c r="G145" t="s">
        <v>170</v>
      </c>
      <c r="J145" t="s">
        <v>37</v>
      </c>
      <c r="K145" t="s">
        <v>38</v>
      </c>
      <c r="L145">
        <v>1225</v>
      </c>
      <c r="M145" t="s">
        <v>98</v>
      </c>
      <c r="N145" s="5">
        <v>40751.407280092593</v>
      </c>
      <c r="O145" s="5">
        <v>40751.40488425926</v>
      </c>
      <c r="P145" s="5">
        <v>41108.47115740741</v>
      </c>
      <c r="Q145" s="5" t="s">
        <v>173</v>
      </c>
      <c r="R145" s="5" t="s">
        <v>54</v>
      </c>
      <c r="S145" s="5" t="s">
        <v>55</v>
      </c>
      <c r="T145" t="s">
        <v>56</v>
      </c>
      <c r="U145" t="s">
        <v>62</v>
      </c>
      <c r="V145" t="s">
        <v>104</v>
      </c>
      <c r="X145" t="s">
        <v>98</v>
      </c>
      <c r="Z145">
        <v>11833</v>
      </c>
      <c r="AA145" t="s">
        <v>49</v>
      </c>
      <c r="AB145" t="s">
        <v>56</v>
      </c>
      <c r="AC145" s="5">
        <v>40751.40488425926</v>
      </c>
      <c r="AD145" s="5">
        <v>41122.705729166664</v>
      </c>
      <c r="AE145" t="s">
        <v>58</v>
      </c>
      <c r="AF145" t="s">
        <v>58</v>
      </c>
      <c r="AG145">
        <f>IF(AI145=0,"",YEAR(AD145))</f>
        <v>2012</v>
      </c>
      <c r="AH145">
        <f>IF(AI145=0,"",MONTH(AD145))</f>
        <v>8</v>
      </c>
      <c r="AI145">
        <f>WEEKNUM(AD145)</f>
        <v>31</v>
      </c>
      <c r="AJ145" t="s">
        <v>46</v>
      </c>
      <c r="AK145" t="s">
        <v>56</v>
      </c>
      <c r="AL145" s="6" t="str">
        <f t="shared" si="6"/>
        <v>x</v>
      </c>
      <c r="AM145" s="6" t="str">
        <f t="shared" si="7"/>
        <v>x</v>
      </c>
      <c r="AN145" s="6" t="str">
        <f t="shared" si="8"/>
        <v>x</v>
      </c>
      <c r="AO145" t="s">
        <v>2071</v>
      </c>
      <c r="AP145" t="s">
        <v>2071</v>
      </c>
      <c r="AQ145" t="s">
        <v>46</v>
      </c>
      <c r="AR145" t="s">
        <v>56</v>
      </c>
    </row>
    <row r="146" spans="2:44">
      <c r="B146" t="s">
        <v>2073</v>
      </c>
      <c r="C146" t="s">
        <v>2074</v>
      </c>
      <c r="D146" t="s">
        <v>1188</v>
      </c>
      <c r="E146" t="s">
        <v>1859</v>
      </c>
      <c r="F146" t="s">
        <v>4</v>
      </c>
      <c r="J146" t="s">
        <v>247</v>
      </c>
      <c r="K146" t="s">
        <v>38</v>
      </c>
      <c r="M146" t="s">
        <v>248</v>
      </c>
      <c r="N146" s="5">
        <v>41009.657638888886</v>
      </c>
      <c r="O146" s="5">
        <v>40751.619328703702</v>
      </c>
      <c r="P146" s="5">
        <v>41009.657870370371</v>
      </c>
      <c r="Q146" s="5"/>
      <c r="R146" s="5" t="s">
        <v>132</v>
      </c>
      <c r="S146" s="5" t="s">
        <v>55</v>
      </c>
      <c r="T146" t="s">
        <v>109</v>
      </c>
      <c r="U146" t="s">
        <v>375</v>
      </c>
      <c r="V146" t="s">
        <v>104</v>
      </c>
      <c r="X146" t="s">
        <v>251</v>
      </c>
      <c r="AA146" t="s">
        <v>42</v>
      </c>
      <c r="AB146" t="s">
        <v>74</v>
      </c>
      <c r="AC146" s="5">
        <v>40751.619328703702</v>
      </c>
      <c r="AD146" s="5">
        <v>41025.694074074076</v>
      </c>
      <c r="AE146" t="s">
        <v>58</v>
      </c>
      <c r="AF146" t="s">
        <v>58</v>
      </c>
      <c r="AG146">
        <f>IF(AI146=0,"",YEAR(AD146))</f>
        <v>2012</v>
      </c>
      <c r="AH146">
        <f>IF(AI146=0,"",MONTH(AD146))</f>
        <v>4</v>
      </c>
      <c r="AI146">
        <f>WEEKNUM(AD146)</f>
        <v>17</v>
      </c>
      <c r="AJ146" t="s">
        <v>46</v>
      </c>
      <c r="AK146" t="s">
        <v>906</v>
      </c>
      <c r="AL146" s="6" t="str">
        <f t="shared" si="6"/>
        <v>x</v>
      </c>
      <c r="AM146" s="6" t="str">
        <f t="shared" si="7"/>
        <v>x</v>
      </c>
      <c r="AN146" s="6" t="str">
        <f t="shared" si="8"/>
        <v>x</v>
      </c>
      <c r="AO146" t="s">
        <v>2073</v>
      </c>
      <c r="AP146" t="s">
        <v>2073</v>
      </c>
      <c r="AQ146" t="s">
        <v>46</v>
      </c>
      <c r="AR146" t="s">
        <v>906</v>
      </c>
    </row>
    <row r="147" spans="2:44">
      <c r="B147" t="s">
        <v>2075</v>
      </c>
      <c r="C147" t="s">
        <v>2076</v>
      </c>
      <c r="D147" t="s">
        <v>1188</v>
      </c>
      <c r="E147" t="s">
        <v>50</v>
      </c>
      <c r="F147" t="s">
        <v>4</v>
      </c>
      <c r="G147" t="s">
        <v>170</v>
      </c>
      <c r="J147" t="s">
        <v>37</v>
      </c>
      <c r="K147" t="s">
        <v>47</v>
      </c>
      <c r="L147">
        <v>2138</v>
      </c>
      <c r="M147" t="s">
        <v>98</v>
      </c>
      <c r="N147" s="5">
        <v>40756.380810185183</v>
      </c>
      <c r="O147" s="5">
        <v>40756.375358796293</v>
      </c>
      <c r="P147" s="5">
        <v>41103.43822916667</v>
      </c>
      <c r="Q147" s="5" t="s">
        <v>133</v>
      </c>
      <c r="R147" s="5" t="s">
        <v>54</v>
      </c>
      <c r="S147" s="5" t="s">
        <v>1896</v>
      </c>
      <c r="T147" t="s">
        <v>56</v>
      </c>
      <c r="U147" t="s">
        <v>62</v>
      </c>
      <c r="V147" t="s">
        <v>104</v>
      </c>
      <c r="X147" t="s">
        <v>98</v>
      </c>
      <c r="Z147">
        <v>11865</v>
      </c>
      <c r="AA147" t="s">
        <v>42</v>
      </c>
      <c r="AB147" t="s">
        <v>1897</v>
      </c>
      <c r="AC147" s="5">
        <v>40756.375358796293</v>
      </c>
      <c r="AD147" s="5">
        <v>41103.43822916667</v>
      </c>
      <c r="AE147" t="s">
        <v>58</v>
      </c>
      <c r="AF147" t="s">
        <v>58</v>
      </c>
      <c r="AG147">
        <f>IF(AI147=0,"",YEAR(AD147))</f>
        <v>2012</v>
      </c>
      <c r="AH147">
        <f>IF(AI147=0,"",MONTH(AD147))</f>
        <v>7</v>
      </c>
      <c r="AI147">
        <f>WEEKNUM(AD147)</f>
        <v>28</v>
      </c>
      <c r="AJ147" t="s">
        <v>46</v>
      </c>
      <c r="AK147" t="s">
        <v>56</v>
      </c>
      <c r="AL147" s="6" t="str">
        <f t="shared" si="6"/>
        <v>x</v>
      </c>
      <c r="AM147" s="6" t="str">
        <f t="shared" si="7"/>
        <v>x</v>
      </c>
      <c r="AN147" s="6" t="str">
        <f t="shared" si="8"/>
        <v>x</v>
      </c>
      <c r="AO147" t="s">
        <v>2075</v>
      </c>
      <c r="AP147" t="s">
        <v>2075</v>
      </c>
      <c r="AQ147" t="s">
        <v>46</v>
      </c>
      <c r="AR147" t="s">
        <v>56</v>
      </c>
    </row>
    <row r="148" spans="2:44">
      <c r="B148" t="s">
        <v>2077</v>
      </c>
      <c r="C148" t="s">
        <v>2078</v>
      </c>
      <c r="D148" t="s">
        <v>1188</v>
      </c>
      <c r="E148" t="s">
        <v>50</v>
      </c>
      <c r="F148" t="s">
        <v>4</v>
      </c>
      <c r="G148" t="s">
        <v>170</v>
      </c>
      <c r="J148" t="s">
        <v>37</v>
      </c>
      <c r="K148" t="s">
        <v>38</v>
      </c>
      <c r="L148" s="8">
        <v>115618651866</v>
      </c>
      <c r="M148" t="s">
        <v>98</v>
      </c>
      <c r="N148" s="5">
        <v>40756.390798611108</v>
      </c>
      <c r="O148" s="5">
        <v>40756.3827662037</v>
      </c>
      <c r="P148" s="5">
        <v>41103.439016203702</v>
      </c>
      <c r="Q148" s="5" t="s">
        <v>173</v>
      </c>
      <c r="R148" s="5" t="s">
        <v>54</v>
      </c>
      <c r="S148" s="5" t="s">
        <v>1896</v>
      </c>
      <c r="T148" t="s">
        <v>56</v>
      </c>
      <c r="U148" t="s">
        <v>165</v>
      </c>
      <c r="V148" t="s">
        <v>104</v>
      </c>
      <c r="X148" t="s">
        <v>98</v>
      </c>
      <c r="Z148">
        <v>11865</v>
      </c>
      <c r="AA148" t="s">
        <v>42</v>
      </c>
      <c r="AB148" t="s">
        <v>1897</v>
      </c>
      <c r="AC148" s="5">
        <v>40756.3827662037</v>
      </c>
      <c r="AD148" s="5">
        <v>41103.439016203702</v>
      </c>
      <c r="AE148" t="s">
        <v>58</v>
      </c>
      <c r="AF148" t="s">
        <v>58</v>
      </c>
      <c r="AG148">
        <f>IF(AI148=0,"",YEAR(AD148))</f>
        <v>2012</v>
      </c>
      <c r="AH148">
        <f>IF(AI148=0,"",MONTH(AD148))</f>
        <v>7</v>
      </c>
      <c r="AI148">
        <f>WEEKNUM(AD148)</f>
        <v>28</v>
      </c>
      <c r="AJ148" t="s">
        <v>46</v>
      </c>
      <c r="AK148" t="s">
        <v>56</v>
      </c>
      <c r="AL148" s="6" t="str">
        <f t="shared" si="6"/>
        <v>x</v>
      </c>
      <c r="AM148" s="6" t="str">
        <f t="shared" si="7"/>
        <v>x</v>
      </c>
      <c r="AN148" s="6" t="str">
        <f t="shared" si="8"/>
        <v>x</v>
      </c>
      <c r="AO148" t="s">
        <v>2077</v>
      </c>
      <c r="AP148" t="s">
        <v>2077</v>
      </c>
      <c r="AQ148" t="s">
        <v>46</v>
      </c>
      <c r="AR148" t="s">
        <v>56</v>
      </c>
    </row>
    <row r="149" spans="2:44">
      <c r="B149" t="s">
        <v>2079</v>
      </c>
      <c r="C149" t="s">
        <v>2080</v>
      </c>
      <c r="D149" t="s">
        <v>1188</v>
      </c>
      <c r="E149" t="s">
        <v>50</v>
      </c>
      <c r="F149" t="s">
        <v>4</v>
      </c>
      <c r="G149" t="s">
        <v>170</v>
      </c>
      <c r="J149" t="s">
        <v>37</v>
      </c>
      <c r="K149" t="s">
        <v>47</v>
      </c>
      <c r="L149" s="8">
        <v>129213601756</v>
      </c>
      <c r="M149" t="s">
        <v>60</v>
      </c>
      <c r="N149" s="5">
        <v>40988.505370370367</v>
      </c>
      <c r="O149" s="5">
        <v>40756.707766203705</v>
      </c>
      <c r="P149" s="5">
        <v>41103.440011574072</v>
      </c>
      <c r="Q149" s="5" t="s">
        <v>133</v>
      </c>
      <c r="R149" s="5" t="s">
        <v>54</v>
      </c>
      <c r="S149" s="5" t="s">
        <v>1896</v>
      </c>
      <c r="T149" t="s">
        <v>56</v>
      </c>
      <c r="U149" t="s">
        <v>62</v>
      </c>
      <c r="V149" t="s">
        <v>104</v>
      </c>
      <c r="X149" t="s">
        <v>60</v>
      </c>
      <c r="Z149">
        <v>11865</v>
      </c>
      <c r="AA149" t="s">
        <v>42</v>
      </c>
      <c r="AB149" t="s">
        <v>1897</v>
      </c>
      <c r="AC149" s="5">
        <v>40756.707766203705</v>
      </c>
      <c r="AD149" s="5">
        <v>41103.440011574072</v>
      </c>
      <c r="AE149" t="s">
        <v>58</v>
      </c>
      <c r="AF149" t="s">
        <v>58</v>
      </c>
      <c r="AG149">
        <f>IF(AI149=0,"",YEAR(AD149))</f>
        <v>2012</v>
      </c>
      <c r="AH149">
        <f>IF(AI149=0,"",MONTH(AD149))</f>
        <v>7</v>
      </c>
      <c r="AI149">
        <f>WEEKNUM(AD149)</f>
        <v>28</v>
      </c>
      <c r="AJ149" t="s">
        <v>46</v>
      </c>
      <c r="AK149" t="s">
        <v>56</v>
      </c>
      <c r="AL149" s="6" t="str">
        <f t="shared" si="6"/>
        <v>x</v>
      </c>
      <c r="AM149" s="6" t="str">
        <f t="shared" si="7"/>
        <v>x</v>
      </c>
      <c r="AN149" s="6" t="str">
        <f t="shared" si="8"/>
        <v>x</v>
      </c>
      <c r="AO149" t="s">
        <v>2079</v>
      </c>
      <c r="AP149" t="s">
        <v>2079</v>
      </c>
      <c r="AQ149" t="s">
        <v>46</v>
      </c>
      <c r="AR149" t="s">
        <v>56</v>
      </c>
    </row>
    <row r="150" spans="2:44">
      <c r="B150" t="s">
        <v>2081</v>
      </c>
      <c r="C150" t="s">
        <v>2082</v>
      </c>
      <c r="D150" t="s">
        <v>1188</v>
      </c>
      <c r="E150" t="s">
        <v>50</v>
      </c>
      <c r="F150" t="s">
        <v>4</v>
      </c>
      <c r="J150" t="s">
        <v>37</v>
      </c>
      <c r="K150" t="s">
        <v>47</v>
      </c>
      <c r="L150" s="8" t="s">
        <v>2083</v>
      </c>
      <c r="M150" t="s">
        <v>60</v>
      </c>
      <c r="N150" s="5">
        <v>40988.547488425924</v>
      </c>
      <c r="O150" s="5">
        <v>40756.71292824074</v>
      </c>
      <c r="P150" s="5">
        <v>41059.446134259262</v>
      </c>
      <c r="Q150" s="5" t="s">
        <v>133</v>
      </c>
      <c r="R150" s="5" t="s">
        <v>54</v>
      </c>
      <c r="S150" s="5" t="s">
        <v>55</v>
      </c>
      <c r="T150" t="s">
        <v>56</v>
      </c>
      <c r="U150" t="s">
        <v>62</v>
      </c>
      <c r="V150" t="s">
        <v>104</v>
      </c>
      <c r="X150" t="s">
        <v>60</v>
      </c>
      <c r="Z150">
        <v>11829</v>
      </c>
      <c r="AA150" t="s">
        <v>42</v>
      </c>
      <c r="AB150" t="s">
        <v>1897</v>
      </c>
      <c r="AC150" s="5">
        <v>40756.71292824074</v>
      </c>
      <c r="AD150" s="5">
        <v>41059.446134259262</v>
      </c>
      <c r="AE150" t="s">
        <v>58</v>
      </c>
      <c r="AF150" t="s">
        <v>58</v>
      </c>
      <c r="AG150">
        <f>IF(AI150=0,"",YEAR(AD150))</f>
        <v>2012</v>
      </c>
      <c r="AH150">
        <f>IF(AI150=0,"",MONTH(AD150))</f>
        <v>5</v>
      </c>
      <c r="AI150">
        <f>WEEKNUM(AD150)</f>
        <v>22</v>
      </c>
      <c r="AJ150" t="s">
        <v>46</v>
      </c>
      <c r="AK150" t="s">
        <v>56</v>
      </c>
      <c r="AL150" s="6" t="str">
        <f t="shared" si="6"/>
        <v>x</v>
      </c>
      <c r="AM150" s="6" t="str">
        <f t="shared" si="7"/>
        <v>x</v>
      </c>
      <c r="AN150" s="6" t="str">
        <f t="shared" si="8"/>
        <v>x</v>
      </c>
      <c r="AO150" t="s">
        <v>2081</v>
      </c>
      <c r="AP150" t="s">
        <v>2081</v>
      </c>
      <c r="AQ150" t="s">
        <v>46</v>
      </c>
      <c r="AR150" t="s">
        <v>56</v>
      </c>
    </row>
    <row r="151" spans="2:44">
      <c r="B151" t="s">
        <v>2084</v>
      </c>
      <c r="C151" t="s">
        <v>2085</v>
      </c>
      <c r="D151" t="s">
        <v>1188</v>
      </c>
      <c r="E151" t="s">
        <v>68</v>
      </c>
      <c r="F151" t="s">
        <v>4</v>
      </c>
      <c r="G151" t="s">
        <v>46</v>
      </c>
      <c r="J151" t="s">
        <v>37</v>
      </c>
      <c r="K151" t="s">
        <v>47</v>
      </c>
      <c r="L151" s="8">
        <v>1297</v>
      </c>
      <c r="M151" t="s">
        <v>95</v>
      </c>
      <c r="N151" s="5">
        <v>40758.692997685182</v>
      </c>
      <c r="O151" s="5">
        <v>40758.5858912037</v>
      </c>
      <c r="P151" s="5">
        <v>41101.508738425924</v>
      </c>
      <c r="Q151" s="5" t="s">
        <v>252</v>
      </c>
      <c r="R151" s="5" t="s">
        <v>54</v>
      </c>
      <c r="S151" s="5" t="s">
        <v>55</v>
      </c>
      <c r="T151" t="s">
        <v>56</v>
      </c>
      <c r="U151" t="s">
        <v>62</v>
      </c>
      <c r="V151" t="s">
        <v>104</v>
      </c>
      <c r="X151" t="s">
        <v>95</v>
      </c>
      <c r="Z151">
        <v>11880</v>
      </c>
      <c r="AA151" t="s">
        <v>49</v>
      </c>
      <c r="AB151" t="s">
        <v>56</v>
      </c>
      <c r="AC151" s="5">
        <v>40758.5858912037</v>
      </c>
      <c r="AD151" s="5">
        <v>41313.501134259262</v>
      </c>
      <c r="AE151" t="s">
        <v>58</v>
      </c>
      <c r="AF151" t="s">
        <v>58</v>
      </c>
      <c r="AG151">
        <f>IF(AI151=0,"",YEAR(AD151))</f>
        <v>2013</v>
      </c>
      <c r="AH151">
        <f>IF(AI151=0,"",MONTH(AD151))</f>
        <v>2</v>
      </c>
      <c r="AI151">
        <f>WEEKNUM(AD151)</f>
        <v>6</v>
      </c>
      <c r="AJ151" t="s">
        <v>46</v>
      </c>
      <c r="AK151" t="s">
        <v>56</v>
      </c>
      <c r="AL151" s="6" t="str">
        <f t="shared" si="6"/>
        <v>x</v>
      </c>
      <c r="AM151" s="6" t="str">
        <f t="shared" si="7"/>
        <v>x</v>
      </c>
      <c r="AN151" s="6" t="str">
        <f t="shared" si="8"/>
        <v>x</v>
      </c>
      <c r="AO151" t="s">
        <v>2084</v>
      </c>
      <c r="AP151" t="s">
        <v>2084</v>
      </c>
      <c r="AQ151" t="s">
        <v>46</v>
      </c>
      <c r="AR151" t="s">
        <v>56</v>
      </c>
    </row>
    <row r="152" spans="2:44">
      <c r="B152" t="s">
        <v>2086</v>
      </c>
      <c r="C152" t="s">
        <v>2087</v>
      </c>
      <c r="D152" t="s">
        <v>1188</v>
      </c>
      <c r="E152" t="s">
        <v>50</v>
      </c>
      <c r="F152" t="s">
        <v>4</v>
      </c>
      <c r="G152" t="s">
        <v>170</v>
      </c>
      <c r="J152" t="s">
        <v>37</v>
      </c>
      <c r="K152" t="s">
        <v>38</v>
      </c>
      <c r="L152" s="8">
        <v>1225</v>
      </c>
      <c r="M152" s="8" t="s">
        <v>98</v>
      </c>
      <c r="N152" s="5">
        <v>40764.531412037039</v>
      </c>
      <c r="O152" s="5">
        <v>40764.529236111113</v>
      </c>
      <c r="P152" s="5">
        <v>41064.727025462962</v>
      </c>
      <c r="Q152" s="5" t="s">
        <v>99</v>
      </c>
      <c r="R152" s="5" t="s">
        <v>54</v>
      </c>
      <c r="S152" s="5" t="s">
        <v>55</v>
      </c>
      <c r="T152" t="s">
        <v>56</v>
      </c>
      <c r="U152" t="s">
        <v>165</v>
      </c>
      <c r="X152" t="s">
        <v>98</v>
      </c>
      <c r="Z152">
        <v>11829</v>
      </c>
      <c r="AA152" t="s">
        <v>42</v>
      </c>
      <c r="AB152" t="s">
        <v>1897</v>
      </c>
      <c r="AC152" s="5">
        <v>40764.529236111113</v>
      </c>
      <c r="AD152" s="5">
        <v>41064.727025462962</v>
      </c>
      <c r="AE152" t="s">
        <v>58</v>
      </c>
      <c r="AF152" t="s">
        <v>58</v>
      </c>
      <c r="AG152">
        <f>IF(AI152=0,"",YEAR(AD152))</f>
        <v>2012</v>
      </c>
      <c r="AH152">
        <f>IF(AI152=0,"",MONTH(AD152))</f>
        <v>6</v>
      </c>
      <c r="AI152">
        <f>WEEKNUM(AD152)</f>
        <v>23</v>
      </c>
      <c r="AJ152" t="s">
        <v>46</v>
      </c>
      <c r="AK152" t="s">
        <v>56</v>
      </c>
      <c r="AL152" s="6" t="str">
        <f t="shared" si="6"/>
        <v>x</v>
      </c>
      <c r="AM152" s="6" t="str">
        <f t="shared" si="7"/>
        <v>x</v>
      </c>
      <c r="AN152" s="6" t="str">
        <f t="shared" si="8"/>
        <v>x</v>
      </c>
      <c r="AO152" t="s">
        <v>2086</v>
      </c>
      <c r="AP152" t="s">
        <v>2086</v>
      </c>
      <c r="AQ152" t="s">
        <v>46</v>
      </c>
      <c r="AR152" t="s">
        <v>56</v>
      </c>
    </row>
    <row r="153" spans="2:44">
      <c r="B153" t="s">
        <v>2088</v>
      </c>
      <c r="C153" t="s">
        <v>2089</v>
      </c>
      <c r="D153" t="s">
        <v>1188</v>
      </c>
      <c r="E153" t="s">
        <v>68</v>
      </c>
      <c r="F153" t="s">
        <v>4</v>
      </c>
      <c r="G153" t="s">
        <v>170</v>
      </c>
      <c r="J153" t="s">
        <v>37</v>
      </c>
      <c r="K153" t="s">
        <v>47</v>
      </c>
      <c r="L153" s="8"/>
      <c r="M153" s="8" t="s">
        <v>95</v>
      </c>
      <c r="N153" s="5">
        <v>40766.481539351851</v>
      </c>
      <c r="O153" s="5">
        <v>40765.732442129629</v>
      </c>
      <c r="P153" s="5">
        <v>41141.381203703706</v>
      </c>
      <c r="Q153" s="5" t="s">
        <v>99</v>
      </c>
      <c r="R153" s="5" t="s">
        <v>54</v>
      </c>
      <c r="S153" s="5" t="s">
        <v>55</v>
      </c>
      <c r="T153" t="s">
        <v>56</v>
      </c>
      <c r="U153" t="s">
        <v>62</v>
      </c>
      <c r="V153" t="s">
        <v>104</v>
      </c>
      <c r="X153" t="s">
        <v>95</v>
      </c>
      <c r="Z153">
        <v>11880</v>
      </c>
      <c r="AA153" t="s">
        <v>192</v>
      </c>
      <c r="AB153" t="s">
        <v>56</v>
      </c>
      <c r="AC153" s="5">
        <v>40765.732442129629</v>
      </c>
      <c r="AD153" s="5">
        <v>41313.503159722219</v>
      </c>
      <c r="AE153" t="s">
        <v>58</v>
      </c>
      <c r="AF153" t="s">
        <v>58</v>
      </c>
      <c r="AG153">
        <f>IF(AI153=0,"",YEAR(AD153))</f>
        <v>2013</v>
      </c>
      <c r="AH153">
        <f>IF(AI153=0,"",MONTH(AD153))</f>
        <v>2</v>
      </c>
      <c r="AI153">
        <f>WEEKNUM(AD153)</f>
        <v>6</v>
      </c>
      <c r="AJ153" t="s">
        <v>46</v>
      </c>
      <c r="AK153" t="s">
        <v>56</v>
      </c>
      <c r="AL153" s="6" t="str">
        <f t="shared" si="6"/>
        <v>x</v>
      </c>
      <c r="AM153" s="6" t="str">
        <f t="shared" si="7"/>
        <v>x</v>
      </c>
      <c r="AN153" s="6" t="str">
        <f t="shared" si="8"/>
        <v>x</v>
      </c>
      <c r="AO153" t="s">
        <v>2088</v>
      </c>
      <c r="AP153" t="s">
        <v>2088</v>
      </c>
      <c r="AQ153" t="s">
        <v>46</v>
      </c>
      <c r="AR153" t="s">
        <v>56</v>
      </c>
    </row>
    <row r="154" spans="2:44">
      <c r="B154" t="s">
        <v>2090</v>
      </c>
      <c r="C154" t="s">
        <v>2091</v>
      </c>
      <c r="D154" t="s">
        <v>1188</v>
      </c>
      <c r="E154" t="s">
        <v>50</v>
      </c>
      <c r="F154" t="s">
        <v>4</v>
      </c>
      <c r="G154" t="s">
        <v>170</v>
      </c>
      <c r="J154" t="s">
        <v>37</v>
      </c>
      <c r="K154" t="s">
        <v>47</v>
      </c>
      <c r="L154">
        <v>2000</v>
      </c>
      <c r="M154" t="s">
        <v>98</v>
      </c>
      <c r="N154" s="5">
        <v>40767.452013888891</v>
      </c>
      <c r="O154" s="5">
        <v>40767.448807870373</v>
      </c>
      <c r="P154" s="5">
        <v>41064.726504629631</v>
      </c>
      <c r="Q154" s="5" t="s">
        <v>173</v>
      </c>
      <c r="R154" s="5" t="s">
        <v>54</v>
      </c>
      <c r="S154" s="5" t="s">
        <v>55</v>
      </c>
      <c r="T154" t="s">
        <v>56</v>
      </c>
      <c r="U154" t="s">
        <v>165</v>
      </c>
      <c r="V154" t="s">
        <v>104</v>
      </c>
      <c r="X154" t="s">
        <v>98</v>
      </c>
      <c r="Z154">
        <v>11829</v>
      </c>
      <c r="AA154" t="s">
        <v>63</v>
      </c>
      <c r="AB154" t="s">
        <v>1897</v>
      </c>
      <c r="AC154" s="5">
        <v>40767.448807870373</v>
      </c>
      <c r="AD154" s="5">
        <v>41064.726504629631</v>
      </c>
      <c r="AE154" t="s">
        <v>58</v>
      </c>
      <c r="AF154" t="s">
        <v>58</v>
      </c>
      <c r="AG154">
        <f>IF(AI154=0,"",YEAR(AD154))</f>
        <v>2012</v>
      </c>
      <c r="AH154">
        <f>IF(AI154=0,"",MONTH(AD154))</f>
        <v>6</v>
      </c>
      <c r="AI154">
        <f>WEEKNUM(AD154)</f>
        <v>23</v>
      </c>
      <c r="AJ154" t="s">
        <v>46</v>
      </c>
      <c r="AK154" t="s">
        <v>56</v>
      </c>
      <c r="AL154" s="6" t="str">
        <f t="shared" si="6"/>
        <v>x</v>
      </c>
      <c r="AM154" s="6" t="str">
        <f t="shared" si="7"/>
        <v>x</v>
      </c>
      <c r="AN154" s="6" t="str">
        <f t="shared" si="8"/>
        <v>x</v>
      </c>
      <c r="AO154" t="s">
        <v>2090</v>
      </c>
      <c r="AP154" t="s">
        <v>2090</v>
      </c>
      <c r="AQ154" t="s">
        <v>46</v>
      </c>
      <c r="AR154" t="s">
        <v>56</v>
      </c>
    </row>
    <row r="155" spans="2:44">
      <c r="B155" t="s">
        <v>2092</v>
      </c>
      <c r="C155" t="s">
        <v>2093</v>
      </c>
      <c r="D155" t="s">
        <v>1188</v>
      </c>
      <c r="E155" t="s">
        <v>50</v>
      </c>
      <c r="F155" t="s">
        <v>4</v>
      </c>
      <c r="G155" t="s">
        <v>170</v>
      </c>
      <c r="J155" t="s">
        <v>37</v>
      </c>
      <c r="K155" t="s">
        <v>47</v>
      </c>
      <c r="L155" t="s">
        <v>2094</v>
      </c>
      <c r="M155" t="s">
        <v>98</v>
      </c>
      <c r="N155" s="5">
        <v>40771.44122685185</v>
      </c>
      <c r="O155" s="5">
        <v>40771.437349537038</v>
      </c>
      <c r="P155" s="5">
        <v>41103.442187499997</v>
      </c>
      <c r="Q155" s="5" t="s">
        <v>147</v>
      </c>
      <c r="R155" s="5" t="s">
        <v>54</v>
      </c>
      <c r="S155" s="5" t="s">
        <v>1896</v>
      </c>
      <c r="T155" t="s">
        <v>56</v>
      </c>
      <c r="U155" t="s">
        <v>62</v>
      </c>
      <c r="X155" t="s">
        <v>98</v>
      </c>
      <c r="Z155">
        <v>11865</v>
      </c>
      <c r="AA155" t="s">
        <v>42</v>
      </c>
      <c r="AB155" t="s">
        <v>1897</v>
      </c>
      <c r="AC155" s="5">
        <v>40771.437349537038</v>
      </c>
      <c r="AD155" s="5">
        <v>41103.442187499997</v>
      </c>
      <c r="AE155" t="s">
        <v>58</v>
      </c>
      <c r="AF155" t="s">
        <v>58</v>
      </c>
      <c r="AG155">
        <f>IF(AI155=0,"",YEAR(AD155))</f>
        <v>2012</v>
      </c>
      <c r="AH155">
        <f>IF(AI155=0,"",MONTH(AD155))</f>
        <v>7</v>
      </c>
      <c r="AI155">
        <f>WEEKNUM(AD155)</f>
        <v>28</v>
      </c>
      <c r="AJ155" t="s">
        <v>46</v>
      </c>
      <c r="AK155" t="s">
        <v>56</v>
      </c>
      <c r="AL155" s="6" t="str">
        <f t="shared" si="6"/>
        <v>x</v>
      </c>
      <c r="AM155" s="6" t="str">
        <f t="shared" si="7"/>
        <v>x</v>
      </c>
      <c r="AN155" s="6" t="str">
        <f t="shared" si="8"/>
        <v>x</v>
      </c>
      <c r="AO155" t="s">
        <v>2092</v>
      </c>
      <c r="AP155" t="s">
        <v>2092</v>
      </c>
      <c r="AQ155" t="s">
        <v>46</v>
      </c>
      <c r="AR155" t="s">
        <v>56</v>
      </c>
    </row>
    <row r="156" spans="2:44">
      <c r="B156" t="s">
        <v>2095</v>
      </c>
      <c r="C156" t="s">
        <v>2096</v>
      </c>
      <c r="D156" t="s">
        <v>1188</v>
      </c>
      <c r="E156" t="s">
        <v>50</v>
      </c>
      <c r="F156" t="s">
        <v>4</v>
      </c>
      <c r="G156" t="s">
        <v>170</v>
      </c>
      <c r="J156" t="s">
        <v>37</v>
      </c>
      <c r="K156" t="s">
        <v>47</v>
      </c>
      <c r="L156" s="8">
        <v>21362765</v>
      </c>
      <c r="M156" t="s">
        <v>95</v>
      </c>
      <c r="N156" s="5">
        <v>41229.427303240744</v>
      </c>
      <c r="O156" s="5">
        <v>40773.765034722222</v>
      </c>
      <c r="P156" s="5">
        <v>41318.744826388887</v>
      </c>
      <c r="Q156" s="5" t="s">
        <v>99</v>
      </c>
      <c r="R156" s="5" t="s">
        <v>54</v>
      </c>
      <c r="S156" s="5" t="s">
        <v>55</v>
      </c>
      <c r="T156" t="s">
        <v>56</v>
      </c>
      <c r="U156" t="s">
        <v>137</v>
      </c>
      <c r="V156" t="s">
        <v>81</v>
      </c>
      <c r="X156" t="s">
        <v>95</v>
      </c>
      <c r="Z156">
        <v>11926</v>
      </c>
      <c r="AA156" t="s">
        <v>192</v>
      </c>
      <c r="AB156" t="s">
        <v>56</v>
      </c>
      <c r="AC156" s="5">
        <v>40773.765034722222</v>
      </c>
      <c r="AD156" s="5">
        <v>41318.744826388887</v>
      </c>
      <c r="AE156" t="s">
        <v>58</v>
      </c>
      <c r="AF156" t="s">
        <v>58</v>
      </c>
      <c r="AG156">
        <f>IF(AI156=0,"",YEAR(AD156))</f>
        <v>2013</v>
      </c>
      <c r="AH156">
        <f>IF(AI156=0,"",MONTH(AD156))</f>
        <v>2</v>
      </c>
      <c r="AI156">
        <f>WEEKNUM(AD156)</f>
        <v>7</v>
      </c>
      <c r="AJ156" t="s">
        <v>46</v>
      </c>
      <c r="AK156" t="s">
        <v>56</v>
      </c>
      <c r="AL156" s="6" t="str">
        <f t="shared" si="6"/>
        <v>x</v>
      </c>
      <c r="AM156" s="6" t="str">
        <f t="shared" si="7"/>
        <v>x</v>
      </c>
      <c r="AN156" s="6" t="str">
        <f t="shared" si="8"/>
        <v>x</v>
      </c>
      <c r="AO156" t="s">
        <v>2095</v>
      </c>
      <c r="AP156" t="s">
        <v>2095</v>
      </c>
      <c r="AQ156" t="s">
        <v>46</v>
      </c>
      <c r="AR156" t="s">
        <v>56</v>
      </c>
    </row>
    <row r="157" spans="2:44">
      <c r="B157" t="s">
        <v>2097</v>
      </c>
      <c r="C157" t="s">
        <v>2098</v>
      </c>
      <c r="D157" t="s">
        <v>1188</v>
      </c>
      <c r="E157" t="s">
        <v>50</v>
      </c>
      <c r="F157" t="s">
        <v>4</v>
      </c>
      <c r="G157" t="s">
        <v>170</v>
      </c>
      <c r="J157" t="s">
        <v>37</v>
      </c>
      <c r="K157" t="s">
        <v>47</v>
      </c>
      <c r="M157" t="s">
        <v>95</v>
      </c>
      <c r="N157" s="5">
        <v>40798.71601851852</v>
      </c>
      <c r="O157" s="5">
        <v>40780.654872685183</v>
      </c>
      <c r="P157" s="5">
        <v>41157.726620370369</v>
      </c>
      <c r="Q157" s="5" t="s">
        <v>147</v>
      </c>
      <c r="R157" s="5" t="s">
        <v>54</v>
      </c>
      <c r="S157" s="5" t="s">
        <v>55</v>
      </c>
      <c r="T157" t="s">
        <v>56</v>
      </c>
      <c r="U157" t="s">
        <v>62</v>
      </c>
      <c r="V157" t="s">
        <v>104</v>
      </c>
      <c r="X157" t="s">
        <v>95</v>
      </c>
      <c r="Z157">
        <v>11829</v>
      </c>
      <c r="AA157" t="s">
        <v>63</v>
      </c>
      <c r="AB157" t="s">
        <v>56</v>
      </c>
      <c r="AC157" s="5">
        <v>40780.654872685183</v>
      </c>
      <c r="AD157" s="5">
        <v>41157.726620370369</v>
      </c>
      <c r="AE157" t="s">
        <v>58</v>
      </c>
      <c r="AF157" t="s">
        <v>58</v>
      </c>
      <c r="AG157">
        <f>IF(AI157=0,"",YEAR(AD157))</f>
        <v>2012</v>
      </c>
      <c r="AH157">
        <f>IF(AI157=0,"",MONTH(AD157))</f>
        <v>9</v>
      </c>
      <c r="AI157">
        <f>WEEKNUM(AD157)</f>
        <v>36</v>
      </c>
      <c r="AJ157" t="s">
        <v>46</v>
      </c>
      <c r="AK157" t="s">
        <v>56</v>
      </c>
      <c r="AL157" s="6" t="str">
        <f t="shared" si="6"/>
        <v>x</v>
      </c>
      <c r="AM157" s="6" t="str">
        <f t="shared" si="7"/>
        <v>x</v>
      </c>
      <c r="AN157" s="6" t="str">
        <f t="shared" si="8"/>
        <v>x</v>
      </c>
      <c r="AO157" t="s">
        <v>2097</v>
      </c>
      <c r="AP157" t="s">
        <v>2097</v>
      </c>
      <c r="AQ157" t="s">
        <v>46</v>
      </c>
      <c r="AR157" t="s">
        <v>56</v>
      </c>
    </row>
    <row r="158" spans="2:44">
      <c r="B158" t="s">
        <v>2099</v>
      </c>
      <c r="C158" t="s">
        <v>2100</v>
      </c>
      <c r="D158" t="s">
        <v>1797</v>
      </c>
      <c r="E158" t="s">
        <v>324</v>
      </c>
      <c r="F158" t="s">
        <v>69</v>
      </c>
      <c r="G158">
        <v>1620205</v>
      </c>
      <c r="H158" t="s">
        <v>2101</v>
      </c>
      <c r="I158" t="s">
        <v>2102</v>
      </c>
      <c r="J158" t="s">
        <v>37</v>
      </c>
      <c r="K158" t="s">
        <v>47</v>
      </c>
      <c r="L158" s="8"/>
      <c r="M158" t="s">
        <v>2103</v>
      </c>
      <c r="N158" s="5">
        <v>40793.573981481481</v>
      </c>
      <c r="O158" s="5">
        <v>40793.566018518519</v>
      </c>
      <c r="P158" s="5"/>
      <c r="Q158" s="5" t="s">
        <v>99</v>
      </c>
      <c r="R158" s="5"/>
      <c r="S158" s="5"/>
      <c r="T158" t="s">
        <v>56</v>
      </c>
      <c r="W158" t="s">
        <v>563</v>
      </c>
      <c r="X158" t="s">
        <v>2103</v>
      </c>
      <c r="Y158" t="s">
        <v>1161</v>
      </c>
      <c r="AA158" t="s">
        <v>63</v>
      </c>
      <c r="AB158" t="s">
        <v>56</v>
      </c>
      <c r="AC158" s="5">
        <v>40793.566018518519</v>
      </c>
      <c r="AE158" t="s">
        <v>58</v>
      </c>
      <c r="AF158" t="s">
        <v>58</v>
      </c>
      <c r="AG158" t="str">
        <f>IF(AI158=0,"",YEAR(AD158))</f>
        <v/>
      </c>
      <c r="AH158" t="str">
        <f>IF(AI158=0,"",MONTH(AD158))</f>
        <v/>
      </c>
      <c r="AI158">
        <f>WEEKNUM(AD158)</f>
        <v>0</v>
      </c>
      <c r="AJ158" s="62" t="s">
        <v>59</v>
      </c>
      <c r="AK158" t="s">
        <v>1217</v>
      </c>
      <c r="AL158" s="6" t="str">
        <f t="shared" si="6"/>
        <v>x</v>
      </c>
      <c r="AM158" s="6" t="str">
        <f t="shared" si="7"/>
        <v>x</v>
      </c>
      <c r="AN158" s="6" t="str">
        <f t="shared" si="8"/>
        <v>x</v>
      </c>
      <c r="AO158" t="s">
        <v>2099</v>
      </c>
      <c r="AP158" t="s">
        <v>2099</v>
      </c>
      <c r="AQ158" s="62" t="s">
        <v>59</v>
      </c>
      <c r="AR158" t="s">
        <v>1217</v>
      </c>
    </row>
    <row r="159" spans="2:44">
      <c r="B159" t="s">
        <v>2104</v>
      </c>
      <c r="C159" t="s">
        <v>2105</v>
      </c>
      <c r="D159" t="s">
        <v>1188</v>
      </c>
      <c r="E159" t="s">
        <v>50</v>
      </c>
      <c r="F159" t="s">
        <v>4</v>
      </c>
      <c r="G159" t="s">
        <v>170</v>
      </c>
      <c r="I159" t="s">
        <v>2106</v>
      </c>
      <c r="J159" t="s">
        <v>37</v>
      </c>
      <c r="K159" t="s">
        <v>47</v>
      </c>
      <c r="L159" s="8">
        <v>14652119</v>
      </c>
      <c r="M159" t="s">
        <v>98</v>
      </c>
      <c r="N159" s="5">
        <v>40798.716539351852</v>
      </c>
      <c r="O159" s="5">
        <v>40795.453368055554</v>
      </c>
      <c r="P159" s="5">
        <v>41064.725428240738</v>
      </c>
      <c r="Q159" s="5" t="s">
        <v>99</v>
      </c>
      <c r="R159" s="5" t="s">
        <v>54</v>
      </c>
      <c r="S159" s="5" t="s">
        <v>55</v>
      </c>
      <c r="T159" t="s">
        <v>56</v>
      </c>
      <c r="U159" t="s">
        <v>165</v>
      </c>
      <c r="V159" t="s">
        <v>104</v>
      </c>
      <c r="X159" t="s">
        <v>57</v>
      </c>
      <c r="Z159">
        <v>11829</v>
      </c>
      <c r="AA159" t="s">
        <v>49</v>
      </c>
      <c r="AB159" t="s">
        <v>1897</v>
      </c>
      <c r="AC159" s="5">
        <v>40795.453368055554</v>
      </c>
      <c r="AD159" s="5">
        <v>41064.725428240738</v>
      </c>
      <c r="AE159" t="s">
        <v>58</v>
      </c>
      <c r="AF159" t="s">
        <v>58</v>
      </c>
      <c r="AG159">
        <f>IF(AI159=0,"",YEAR(AD159))</f>
        <v>2012</v>
      </c>
      <c r="AH159">
        <f>IF(AI159=0,"",MONTH(AD159))</f>
        <v>6</v>
      </c>
      <c r="AI159">
        <f>WEEKNUM(AD159)</f>
        <v>23</v>
      </c>
      <c r="AJ159" t="s">
        <v>46</v>
      </c>
      <c r="AK159" t="s">
        <v>56</v>
      </c>
      <c r="AL159" s="6" t="str">
        <f t="shared" si="6"/>
        <v>x</v>
      </c>
      <c r="AM159" s="6" t="str">
        <f t="shared" si="7"/>
        <v>x</v>
      </c>
      <c r="AN159" s="6" t="str">
        <f t="shared" si="8"/>
        <v>x</v>
      </c>
      <c r="AO159" t="s">
        <v>2104</v>
      </c>
      <c r="AP159" t="s">
        <v>2104</v>
      </c>
      <c r="AQ159" t="s">
        <v>46</v>
      </c>
      <c r="AR159" t="s">
        <v>56</v>
      </c>
    </row>
    <row r="160" spans="2:44">
      <c r="B160" t="s">
        <v>2107</v>
      </c>
      <c r="C160" t="s">
        <v>2108</v>
      </c>
      <c r="D160" t="s">
        <v>1188</v>
      </c>
      <c r="E160" t="s">
        <v>50</v>
      </c>
      <c r="F160" t="s">
        <v>4</v>
      </c>
      <c r="G160" t="s">
        <v>170</v>
      </c>
      <c r="J160" t="s">
        <v>37</v>
      </c>
      <c r="K160" t="s">
        <v>47</v>
      </c>
      <c r="L160" s="8"/>
      <c r="M160" s="8" t="s">
        <v>57</v>
      </c>
      <c r="N160" s="5">
        <v>40892.617407407408</v>
      </c>
      <c r="O160" s="5">
        <v>40795.671307870369</v>
      </c>
      <c r="P160" s="5">
        <v>41103.443865740737</v>
      </c>
      <c r="Q160" s="5" t="s">
        <v>133</v>
      </c>
      <c r="R160" s="5" t="s">
        <v>54</v>
      </c>
      <c r="S160" s="5" t="s">
        <v>1896</v>
      </c>
      <c r="T160" t="s">
        <v>56</v>
      </c>
      <c r="U160" t="s">
        <v>62</v>
      </c>
      <c r="V160" t="s">
        <v>104</v>
      </c>
      <c r="X160" t="s">
        <v>57</v>
      </c>
      <c r="Z160">
        <v>11865</v>
      </c>
      <c r="AA160" t="s">
        <v>49</v>
      </c>
      <c r="AB160" t="s">
        <v>1897</v>
      </c>
      <c r="AC160" s="5">
        <v>40795.671307870369</v>
      </c>
      <c r="AD160" s="5">
        <v>41103.443865740737</v>
      </c>
      <c r="AE160" t="s">
        <v>58</v>
      </c>
      <c r="AF160" t="s">
        <v>58</v>
      </c>
      <c r="AG160">
        <f>IF(AI160=0,"",YEAR(AD160))</f>
        <v>2012</v>
      </c>
      <c r="AH160">
        <f>IF(AI160=0,"",MONTH(AD160))</f>
        <v>7</v>
      </c>
      <c r="AI160">
        <f>WEEKNUM(AD160)</f>
        <v>28</v>
      </c>
      <c r="AJ160" t="s">
        <v>46</v>
      </c>
      <c r="AK160" t="s">
        <v>56</v>
      </c>
      <c r="AL160" s="6" t="str">
        <f t="shared" si="6"/>
        <v>x</v>
      </c>
      <c r="AM160" s="6" t="str">
        <f t="shared" si="7"/>
        <v>x</v>
      </c>
      <c r="AN160" s="6" t="str">
        <f t="shared" si="8"/>
        <v>x</v>
      </c>
      <c r="AO160" t="s">
        <v>2107</v>
      </c>
      <c r="AP160" t="s">
        <v>2107</v>
      </c>
      <c r="AQ160" t="s">
        <v>46</v>
      </c>
      <c r="AR160" t="s">
        <v>56</v>
      </c>
    </row>
    <row r="161" spans="2:44">
      <c r="B161" t="s">
        <v>2109</v>
      </c>
      <c r="C161" t="s">
        <v>2110</v>
      </c>
      <c r="D161" t="s">
        <v>1188</v>
      </c>
      <c r="E161" t="s">
        <v>50</v>
      </c>
      <c r="F161" t="s">
        <v>4</v>
      </c>
      <c r="G161" t="s">
        <v>170</v>
      </c>
      <c r="J161" t="s">
        <v>37</v>
      </c>
      <c r="K161" t="s">
        <v>47</v>
      </c>
      <c r="L161" s="8">
        <v>1156136118631860</v>
      </c>
      <c r="M161" t="s">
        <v>98</v>
      </c>
      <c r="N161" s="5">
        <v>40798.722708333335</v>
      </c>
      <c r="O161" s="5">
        <v>40798.719340277778</v>
      </c>
      <c r="P161" s="5">
        <v>41103.444606481484</v>
      </c>
      <c r="Q161" s="5" t="s">
        <v>99</v>
      </c>
      <c r="R161" s="5" t="s">
        <v>54</v>
      </c>
      <c r="S161" s="5" t="s">
        <v>1896</v>
      </c>
      <c r="T161" t="s">
        <v>56</v>
      </c>
      <c r="U161" t="s">
        <v>165</v>
      </c>
      <c r="X161" t="s">
        <v>98</v>
      </c>
      <c r="Z161">
        <v>11865</v>
      </c>
      <c r="AA161" t="s">
        <v>49</v>
      </c>
      <c r="AB161" t="s">
        <v>1897</v>
      </c>
      <c r="AC161" s="5">
        <v>40798.719340277778</v>
      </c>
      <c r="AD161" s="5">
        <v>41103.444606481484</v>
      </c>
      <c r="AE161" t="s">
        <v>58</v>
      </c>
      <c r="AF161" t="s">
        <v>58</v>
      </c>
      <c r="AG161">
        <f>IF(AI161=0,"",YEAR(AD161))</f>
        <v>2012</v>
      </c>
      <c r="AH161">
        <f>IF(AI161=0,"",MONTH(AD161))</f>
        <v>7</v>
      </c>
      <c r="AI161">
        <f>WEEKNUM(AD161)</f>
        <v>28</v>
      </c>
      <c r="AJ161" t="s">
        <v>46</v>
      </c>
      <c r="AK161" t="s">
        <v>56</v>
      </c>
      <c r="AL161" s="6" t="str">
        <f t="shared" si="6"/>
        <v>x</v>
      </c>
      <c r="AM161" s="6" t="str">
        <f t="shared" si="7"/>
        <v>x</v>
      </c>
      <c r="AN161" s="6" t="str">
        <f t="shared" si="8"/>
        <v>x</v>
      </c>
      <c r="AO161" t="s">
        <v>2109</v>
      </c>
      <c r="AP161" t="s">
        <v>2109</v>
      </c>
      <c r="AQ161" t="s">
        <v>46</v>
      </c>
      <c r="AR161" t="s">
        <v>56</v>
      </c>
    </row>
    <row r="162" spans="2:44">
      <c r="B162" s="62" t="s">
        <v>2111</v>
      </c>
      <c r="C162" s="62" t="s">
        <v>2112</v>
      </c>
      <c r="D162" s="62" t="s">
        <v>1188</v>
      </c>
      <c r="E162" s="62" t="s">
        <v>50</v>
      </c>
      <c r="F162" s="62" t="s">
        <v>4</v>
      </c>
      <c r="G162" s="62" t="s">
        <v>170</v>
      </c>
      <c r="H162" s="62"/>
      <c r="I162" s="62"/>
      <c r="J162" s="62" t="s">
        <v>37</v>
      </c>
      <c r="K162" s="62" t="s">
        <v>38</v>
      </c>
      <c r="L162" s="84">
        <v>1.1561176186520001E+19</v>
      </c>
      <c r="M162" s="62" t="s">
        <v>98</v>
      </c>
      <c r="N162" s="77">
        <v>40798.724270833336</v>
      </c>
      <c r="O162" s="77">
        <v>40798.722997685189</v>
      </c>
      <c r="P162" s="77">
        <v>41103.445671296293</v>
      </c>
      <c r="Q162" s="62" t="s">
        <v>173</v>
      </c>
      <c r="R162" s="62" t="s">
        <v>54</v>
      </c>
      <c r="S162" s="62" t="s">
        <v>1896</v>
      </c>
      <c r="T162" s="62" t="s">
        <v>56</v>
      </c>
      <c r="U162" s="62" t="s">
        <v>165</v>
      </c>
      <c r="V162" s="62" t="s">
        <v>104</v>
      </c>
      <c r="W162" s="62"/>
      <c r="X162" s="62" t="s">
        <v>98</v>
      </c>
      <c r="Y162" s="62"/>
      <c r="Z162" s="62">
        <v>11865</v>
      </c>
      <c r="AA162" s="62" t="s">
        <v>42</v>
      </c>
      <c r="AB162" s="62" t="s">
        <v>1897</v>
      </c>
      <c r="AC162" s="77">
        <v>40798.722997685189</v>
      </c>
      <c r="AD162" s="5">
        <v>41103.445671296293</v>
      </c>
      <c r="AE162" s="62" t="s">
        <v>58</v>
      </c>
      <c r="AF162" s="62" t="s">
        <v>58</v>
      </c>
      <c r="AG162">
        <f>IF(AI162=0,"",YEAR(AD162))</f>
        <v>2012</v>
      </c>
      <c r="AH162">
        <f>IF(AI162=0,"",MONTH(AD162))</f>
        <v>7</v>
      </c>
      <c r="AI162">
        <f>WEEKNUM(AD162)</f>
        <v>28</v>
      </c>
      <c r="AJ162" t="s">
        <v>46</v>
      </c>
      <c r="AK162" t="s">
        <v>56</v>
      </c>
      <c r="AL162" s="6" t="str">
        <f t="shared" si="6"/>
        <v>x</v>
      </c>
      <c r="AM162" s="6" t="str">
        <f t="shared" si="7"/>
        <v>x</v>
      </c>
      <c r="AN162" s="6" t="str">
        <f t="shared" si="8"/>
        <v>x</v>
      </c>
      <c r="AO162" s="62" t="s">
        <v>2111</v>
      </c>
      <c r="AP162" t="s">
        <v>2111</v>
      </c>
      <c r="AQ162" t="s">
        <v>46</v>
      </c>
      <c r="AR162" t="s">
        <v>56</v>
      </c>
    </row>
    <row r="163" spans="2:44">
      <c r="B163" t="s">
        <v>2113</v>
      </c>
      <c r="C163" t="s">
        <v>2114</v>
      </c>
      <c r="D163" t="s">
        <v>1188</v>
      </c>
      <c r="E163" t="s">
        <v>68</v>
      </c>
      <c r="F163" t="s">
        <v>4</v>
      </c>
      <c r="J163" t="s">
        <v>37</v>
      </c>
      <c r="K163" t="s">
        <v>38</v>
      </c>
      <c r="L163" s="8">
        <v>7781291</v>
      </c>
      <c r="M163" s="8" t="s">
        <v>98</v>
      </c>
      <c r="N163" s="5">
        <v>40798.736747685187</v>
      </c>
      <c r="O163" s="5">
        <v>40798.733935185184</v>
      </c>
      <c r="P163" s="5">
        <v>41052.640520833331</v>
      </c>
      <c r="Q163" s="5" t="s">
        <v>173</v>
      </c>
      <c r="R163" s="5" t="s">
        <v>54</v>
      </c>
      <c r="S163" s="5" t="s">
        <v>55</v>
      </c>
      <c r="T163" t="s">
        <v>56</v>
      </c>
      <c r="U163" t="s">
        <v>62</v>
      </c>
      <c r="V163" t="s">
        <v>104</v>
      </c>
      <c r="X163" t="s">
        <v>98</v>
      </c>
      <c r="Z163">
        <v>11833</v>
      </c>
      <c r="AA163" t="s">
        <v>42</v>
      </c>
      <c r="AB163" t="s">
        <v>1897</v>
      </c>
      <c r="AC163" s="5">
        <v>40798.733935185184</v>
      </c>
      <c r="AD163" s="5">
        <v>41052.663460648146</v>
      </c>
      <c r="AE163" t="s">
        <v>58</v>
      </c>
      <c r="AF163" t="s">
        <v>58</v>
      </c>
      <c r="AG163">
        <f>IF(AI163=0,"",YEAR(AD163))</f>
        <v>2012</v>
      </c>
      <c r="AH163">
        <f>IF(AI163=0,"",MONTH(AD163))</f>
        <v>5</v>
      </c>
      <c r="AI163">
        <f>WEEKNUM(AD163)</f>
        <v>21</v>
      </c>
      <c r="AJ163" t="s">
        <v>46</v>
      </c>
      <c r="AK163" t="s">
        <v>56</v>
      </c>
      <c r="AL163" s="6" t="str">
        <f t="shared" si="6"/>
        <v>x</v>
      </c>
      <c r="AM163" s="6" t="str">
        <f t="shared" si="7"/>
        <v>x</v>
      </c>
      <c r="AN163" s="6" t="str">
        <f t="shared" si="8"/>
        <v>x</v>
      </c>
      <c r="AO163" t="s">
        <v>2113</v>
      </c>
      <c r="AP163" t="s">
        <v>2113</v>
      </c>
      <c r="AQ163" t="s">
        <v>46</v>
      </c>
      <c r="AR163" t="s">
        <v>56</v>
      </c>
    </row>
    <row r="164" spans="2:44">
      <c r="B164" t="s">
        <v>2115</v>
      </c>
      <c r="C164" t="s">
        <v>2116</v>
      </c>
      <c r="D164" t="s">
        <v>1188</v>
      </c>
      <c r="E164" t="s">
        <v>50</v>
      </c>
      <c r="F164" t="s">
        <v>4</v>
      </c>
      <c r="J164" t="s">
        <v>37</v>
      </c>
      <c r="K164" t="s">
        <v>38</v>
      </c>
      <c r="L164" s="8">
        <v>13571866</v>
      </c>
      <c r="M164" t="s">
        <v>98</v>
      </c>
      <c r="N164" s="5">
        <v>40798.741018518522</v>
      </c>
      <c r="O164" s="5">
        <v>40798.736932870372</v>
      </c>
      <c r="P164" s="5">
        <v>41103.447268518517</v>
      </c>
      <c r="Q164" s="5" t="s">
        <v>127</v>
      </c>
      <c r="R164" s="5" t="s">
        <v>54</v>
      </c>
      <c r="S164" s="5" t="s">
        <v>1896</v>
      </c>
      <c r="T164" t="s">
        <v>56</v>
      </c>
      <c r="U164" t="s">
        <v>165</v>
      </c>
      <c r="V164" t="s">
        <v>104</v>
      </c>
      <c r="X164" t="s">
        <v>98</v>
      </c>
      <c r="Z164">
        <v>11865</v>
      </c>
      <c r="AA164" t="s">
        <v>42</v>
      </c>
      <c r="AB164" t="s">
        <v>1897</v>
      </c>
      <c r="AC164" s="5">
        <v>40798.736932870372</v>
      </c>
      <c r="AD164" s="5">
        <v>41103.447268518517</v>
      </c>
      <c r="AE164" t="s">
        <v>58</v>
      </c>
      <c r="AF164" t="s">
        <v>58</v>
      </c>
      <c r="AG164">
        <f>IF(AI164=0,"",YEAR(AD164))</f>
        <v>2012</v>
      </c>
      <c r="AH164">
        <f>IF(AI164=0,"",MONTH(AD164))</f>
        <v>7</v>
      </c>
      <c r="AI164">
        <f>WEEKNUM(AD164)</f>
        <v>28</v>
      </c>
      <c r="AJ164" t="s">
        <v>46</v>
      </c>
      <c r="AK164" t="s">
        <v>56</v>
      </c>
      <c r="AL164" s="6" t="str">
        <f t="shared" si="6"/>
        <v>x</v>
      </c>
      <c r="AM164" s="6" t="str">
        <f t="shared" si="7"/>
        <v>x</v>
      </c>
      <c r="AN164" s="6" t="str">
        <f t="shared" si="8"/>
        <v>x</v>
      </c>
      <c r="AO164" t="s">
        <v>2115</v>
      </c>
      <c r="AP164" t="s">
        <v>2115</v>
      </c>
      <c r="AQ164" t="s">
        <v>46</v>
      </c>
      <c r="AR164" t="s">
        <v>56</v>
      </c>
    </row>
    <row r="165" spans="2:44">
      <c r="B165" t="s">
        <v>2117</v>
      </c>
      <c r="C165" t="s">
        <v>2118</v>
      </c>
      <c r="D165" t="s">
        <v>1188</v>
      </c>
      <c r="E165" t="s">
        <v>68</v>
      </c>
      <c r="F165" t="s">
        <v>4</v>
      </c>
      <c r="G165" t="s">
        <v>46</v>
      </c>
      <c r="I165" t="s">
        <v>46</v>
      </c>
      <c r="J165" t="s">
        <v>37</v>
      </c>
      <c r="K165" t="s">
        <v>47</v>
      </c>
      <c r="L165" s="8">
        <v>1779</v>
      </c>
      <c r="M165" s="8" t="s">
        <v>57</v>
      </c>
      <c r="N165" s="5">
        <v>40807.577106481483</v>
      </c>
      <c r="O165" s="5">
        <v>40801.697557870371</v>
      </c>
      <c r="P165" s="5">
        <v>41088.639999999999</v>
      </c>
      <c r="Q165" s="5" t="s">
        <v>133</v>
      </c>
      <c r="R165" s="5" t="s">
        <v>54</v>
      </c>
      <c r="S165" s="5" t="s">
        <v>55</v>
      </c>
      <c r="T165" t="s">
        <v>56</v>
      </c>
      <c r="U165" t="s">
        <v>62</v>
      </c>
      <c r="V165" t="s">
        <v>104</v>
      </c>
      <c r="X165" t="s">
        <v>57</v>
      </c>
      <c r="Z165">
        <v>11829</v>
      </c>
      <c r="AA165" t="s">
        <v>49</v>
      </c>
      <c r="AB165" t="s">
        <v>56</v>
      </c>
      <c r="AC165" s="5">
        <v>40801.697557870371</v>
      </c>
      <c r="AD165" s="5">
        <v>41088.763020833336</v>
      </c>
      <c r="AE165" t="s">
        <v>58</v>
      </c>
      <c r="AF165" t="s">
        <v>58</v>
      </c>
      <c r="AG165">
        <f>IF(AI165=0,"",YEAR(AD165))</f>
        <v>2012</v>
      </c>
      <c r="AH165">
        <f>IF(AI165=0,"",MONTH(AD165))</f>
        <v>6</v>
      </c>
      <c r="AI165">
        <f>WEEKNUM(AD165)</f>
        <v>26</v>
      </c>
      <c r="AJ165" t="s">
        <v>46</v>
      </c>
      <c r="AK165" t="s">
        <v>56</v>
      </c>
      <c r="AL165" s="6" t="str">
        <f t="shared" si="6"/>
        <v>x</v>
      </c>
      <c r="AM165" s="6" t="str">
        <f t="shared" si="7"/>
        <v>x</v>
      </c>
      <c r="AN165" s="6" t="str">
        <f t="shared" si="8"/>
        <v>x</v>
      </c>
      <c r="AO165" t="s">
        <v>2117</v>
      </c>
      <c r="AP165" t="s">
        <v>2117</v>
      </c>
      <c r="AQ165" t="s">
        <v>46</v>
      </c>
      <c r="AR165" t="s">
        <v>56</v>
      </c>
    </row>
    <row r="166" spans="2:44">
      <c r="B166" t="s">
        <v>2119</v>
      </c>
      <c r="C166" t="s">
        <v>2120</v>
      </c>
      <c r="D166" t="s">
        <v>1188</v>
      </c>
      <c r="E166" t="s">
        <v>50</v>
      </c>
      <c r="F166" t="s">
        <v>4</v>
      </c>
      <c r="G166" t="s">
        <v>2120</v>
      </c>
      <c r="J166" t="s">
        <v>117</v>
      </c>
      <c r="K166" t="s">
        <v>38</v>
      </c>
      <c r="L166" s="8">
        <v>1408</v>
      </c>
      <c r="M166" s="8" t="s">
        <v>338</v>
      </c>
      <c r="N166" s="5">
        <v>40806.601921296293</v>
      </c>
      <c r="O166" s="5">
        <v>40805.370625000003</v>
      </c>
      <c r="P166" s="5">
        <v>41015.441250000003</v>
      </c>
      <c r="Q166" s="5"/>
      <c r="R166" s="5" t="s">
        <v>70</v>
      </c>
      <c r="S166" s="5" t="s">
        <v>55</v>
      </c>
      <c r="T166" t="s">
        <v>74</v>
      </c>
      <c r="U166" t="s">
        <v>2121</v>
      </c>
      <c r="V166" t="s">
        <v>104</v>
      </c>
      <c r="X166" t="s">
        <v>2122</v>
      </c>
      <c r="AA166" t="s">
        <v>42</v>
      </c>
      <c r="AB166" t="s">
        <v>74</v>
      </c>
      <c r="AC166" s="5">
        <v>40805.370625000003</v>
      </c>
      <c r="AD166" s="5">
        <v>41015.441250000003</v>
      </c>
      <c r="AE166" t="s">
        <v>45</v>
      </c>
      <c r="AF166" t="s">
        <v>58</v>
      </c>
      <c r="AG166">
        <f>IF(AI166=0,"",YEAR(AD166))</f>
        <v>2012</v>
      </c>
      <c r="AH166">
        <f>IF(AI166=0,"",MONTH(AD166))</f>
        <v>4</v>
      </c>
      <c r="AI166">
        <f>WEEKNUM(AD166)</f>
        <v>16</v>
      </c>
      <c r="AJ166" t="s">
        <v>46</v>
      </c>
      <c r="AK166" t="s">
        <v>906</v>
      </c>
      <c r="AL166" s="6" t="str">
        <f t="shared" si="6"/>
        <v>x</v>
      </c>
      <c r="AM166" s="6" t="str">
        <f t="shared" si="7"/>
        <v>x</v>
      </c>
      <c r="AN166" s="6" t="str">
        <f t="shared" si="8"/>
        <v>x</v>
      </c>
      <c r="AO166" t="s">
        <v>2119</v>
      </c>
      <c r="AP166" t="s">
        <v>2119</v>
      </c>
      <c r="AQ166" t="s">
        <v>46</v>
      </c>
      <c r="AR166" t="s">
        <v>906</v>
      </c>
    </row>
    <row r="167" spans="2:44">
      <c r="B167" t="s">
        <v>2123</v>
      </c>
      <c r="C167" t="s">
        <v>2124</v>
      </c>
      <c r="D167" t="s">
        <v>1188</v>
      </c>
      <c r="E167" t="s">
        <v>68</v>
      </c>
      <c r="F167" t="s">
        <v>4</v>
      </c>
      <c r="G167" t="s">
        <v>170</v>
      </c>
      <c r="J167" t="s">
        <v>37</v>
      </c>
      <c r="K167" t="s">
        <v>47</v>
      </c>
      <c r="L167" s="8">
        <v>1524</v>
      </c>
      <c r="M167" s="8" t="s">
        <v>95</v>
      </c>
      <c r="N167" s="5">
        <v>40807.577453703707</v>
      </c>
      <c r="O167" s="5">
        <v>40805.463703703703</v>
      </c>
      <c r="P167" s="5">
        <v>41184.332881944443</v>
      </c>
      <c r="Q167" s="5" t="s">
        <v>133</v>
      </c>
      <c r="R167" s="5" t="s">
        <v>54</v>
      </c>
      <c r="S167" s="5" t="s">
        <v>55</v>
      </c>
      <c r="T167" t="s">
        <v>56</v>
      </c>
      <c r="U167" t="s">
        <v>62</v>
      </c>
      <c r="V167" t="s">
        <v>81</v>
      </c>
      <c r="X167" t="s">
        <v>95</v>
      </c>
      <c r="Z167">
        <v>11865</v>
      </c>
      <c r="AA167" t="s">
        <v>63</v>
      </c>
      <c r="AB167" t="s">
        <v>56</v>
      </c>
      <c r="AC167" s="5">
        <v>40805.463703703703</v>
      </c>
      <c r="AD167" s="5">
        <v>41313.505300925928</v>
      </c>
      <c r="AE167" t="s">
        <v>58</v>
      </c>
      <c r="AF167" t="s">
        <v>58</v>
      </c>
      <c r="AG167">
        <f>IF(AI167=0,"",YEAR(AD167))</f>
        <v>2013</v>
      </c>
      <c r="AH167">
        <f>IF(AI167=0,"",MONTH(AD167))</f>
        <v>2</v>
      </c>
      <c r="AI167">
        <f>WEEKNUM(AD167)</f>
        <v>6</v>
      </c>
      <c r="AJ167" t="s">
        <v>46</v>
      </c>
      <c r="AK167" t="s">
        <v>56</v>
      </c>
      <c r="AL167" s="6" t="str">
        <f t="shared" si="6"/>
        <v>x</v>
      </c>
      <c r="AM167" s="6" t="str">
        <f t="shared" si="7"/>
        <v>x</v>
      </c>
      <c r="AN167" s="6" t="str">
        <f t="shared" si="8"/>
        <v>x</v>
      </c>
      <c r="AO167" t="s">
        <v>2123</v>
      </c>
      <c r="AP167" t="s">
        <v>2123</v>
      </c>
      <c r="AQ167" t="s">
        <v>46</v>
      </c>
      <c r="AR167" t="s">
        <v>56</v>
      </c>
    </row>
    <row r="168" spans="2:44">
      <c r="B168" t="s">
        <v>2125</v>
      </c>
      <c r="C168" t="s">
        <v>2126</v>
      </c>
      <c r="D168" t="s">
        <v>1188</v>
      </c>
      <c r="E168" t="s">
        <v>50</v>
      </c>
      <c r="F168" t="s">
        <v>4</v>
      </c>
      <c r="J168" t="s">
        <v>37</v>
      </c>
      <c r="K168" t="s">
        <v>38</v>
      </c>
      <c r="L168" s="8" t="s">
        <v>2127</v>
      </c>
      <c r="M168" s="8" t="s">
        <v>302</v>
      </c>
      <c r="N168" s="5">
        <v>40984.587546296294</v>
      </c>
      <c r="O168" s="5">
        <v>40806.533425925925</v>
      </c>
      <c r="P168" s="5">
        <v>41025.730023148149</v>
      </c>
      <c r="Q168" s="5" t="s">
        <v>61</v>
      </c>
      <c r="R168" s="5" t="s">
        <v>132</v>
      </c>
      <c r="S168" s="5" t="s">
        <v>55</v>
      </c>
      <c r="T168" t="s">
        <v>74</v>
      </c>
      <c r="U168" t="s">
        <v>375</v>
      </c>
      <c r="V168" t="s">
        <v>104</v>
      </c>
      <c r="X168" t="s">
        <v>246</v>
      </c>
      <c r="AA168" t="s">
        <v>42</v>
      </c>
      <c r="AB168" t="s">
        <v>74</v>
      </c>
      <c r="AC168" s="5">
        <v>40806.533425925925</v>
      </c>
      <c r="AD168" s="5">
        <v>41025.730023148149</v>
      </c>
      <c r="AE168" t="s">
        <v>58</v>
      </c>
      <c r="AF168" t="s">
        <v>58</v>
      </c>
      <c r="AG168">
        <f>IF(AI168=0,"",YEAR(AD168))</f>
        <v>2012</v>
      </c>
      <c r="AH168">
        <f>IF(AI168=0,"",MONTH(AD168))</f>
        <v>4</v>
      </c>
      <c r="AI168">
        <f>WEEKNUM(AD168)</f>
        <v>17</v>
      </c>
      <c r="AJ168" t="s">
        <v>46</v>
      </c>
      <c r="AK168" t="s">
        <v>906</v>
      </c>
      <c r="AL168" s="6" t="str">
        <f t="shared" si="6"/>
        <v>x</v>
      </c>
      <c r="AM168" s="6" t="str">
        <f t="shared" si="7"/>
        <v>x</v>
      </c>
      <c r="AN168" s="6" t="str">
        <f t="shared" si="8"/>
        <v>x</v>
      </c>
      <c r="AO168" t="s">
        <v>2125</v>
      </c>
      <c r="AP168" t="s">
        <v>2125</v>
      </c>
      <c r="AQ168" t="s">
        <v>46</v>
      </c>
      <c r="AR168" t="s">
        <v>906</v>
      </c>
    </row>
    <row r="169" spans="2:44">
      <c r="B169" t="s">
        <v>272</v>
      </c>
      <c r="C169" t="s">
        <v>273</v>
      </c>
      <c r="D169" t="s">
        <v>1188</v>
      </c>
      <c r="E169" t="s">
        <v>50</v>
      </c>
      <c r="F169" t="s">
        <v>4</v>
      </c>
      <c r="G169" t="s">
        <v>46</v>
      </c>
      <c r="H169" t="s">
        <v>46</v>
      </c>
      <c r="J169" t="s">
        <v>37</v>
      </c>
      <c r="K169" t="s">
        <v>47</v>
      </c>
      <c r="M169" t="s">
        <v>57</v>
      </c>
      <c r="N169" s="5">
        <v>40807.66202546296</v>
      </c>
      <c r="O169" s="5">
        <v>40807.627881944441</v>
      </c>
      <c r="P169" s="5">
        <v>41410.706631944442</v>
      </c>
      <c r="Q169" s="5" t="s">
        <v>127</v>
      </c>
      <c r="R169" s="5" t="s">
        <v>54</v>
      </c>
      <c r="S169" s="5" t="s">
        <v>55</v>
      </c>
      <c r="T169" t="s">
        <v>56</v>
      </c>
      <c r="U169" t="s">
        <v>62</v>
      </c>
      <c r="V169" t="s">
        <v>104</v>
      </c>
      <c r="X169" t="s">
        <v>57</v>
      </c>
      <c r="Y169" t="s">
        <v>1117</v>
      </c>
      <c r="Z169">
        <v>11873</v>
      </c>
      <c r="AA169" t="s">
        <v>49</v>
      </c>
      <c r="AB169" t="s">
        <v>56</v>
      </c>
      <c r="AC169" s="5">
        <v>40807.627881944441</v>
      </c>
      <c r="AD169" s="5">
        <v>41410.706631944442</v>
      </c>
      <c r="AE169" t="s">
        <v>58</v>
      </c>
      <c r="AF169" t="s">
        <v>58</v>
      </c>
      <c r="AG169">
        <f>IF(AI169=0,"",YEAR(AD169))</f>
        <v>2013</v>
      </c>
      <c r="AH169">
        <f>IF(AI169=0,"",MONTH(AD169))</f>
        <v>5</v>
      </c>
      <c r="AI169">
        <f>WEEKNUM(AD169)</f>
        <v>20</v>
      </c>
      <c r="AJ169" t="s">
        <v>46</v>
      </c>
      <c r="AK169" t="s">
        <v>56</v>
      </c>
      <c r="AL169" s="6" t="str">
        <f t="shared" si="6"/>
        <v>x</v>
      </c>
      <c r="AM169" s="6" t="str">
        <f t="shared" si="7"/>
        <v>x</v>
      </c>
      <c r="AN169" s="6" t="str">
        <f t="shared" si="8"/>
        <v>x</v>
      </c>
      <c r="AO169" t="s">
        <v>272</v>
      </c>
      <c r="AP169" t="s">
        <v>272</v>
      </c>
      <c r="AQ169" t="s">
        <v>46</v>
      </c>
      <c r="AR169" t="s">
        <v>56</v>
      </c>
    </row>
    <row r="170" spans="2:44">
      <c r="B170" t="s">
        <v>274</v>
      </c>
      <c r="C170" t="s">
        <v>275</v>
      </c>
      <c r="D170" t="s">
        <v>1188</v>
      </c>
      <c r="E170" t="s">
        <v>50</v>
      </c>
      <c r="F170" t="s">
        <v>4</v>
      </c>
      <c r="J170" t="s">
        <v>245</v>
      </c>
      <c r="K170" t="s">
        <v>108</v>
      </c>
      <c r="M170" t="s">
        <v>248</v>
      </c>
      <c r="N170" s="5">
        <v>41464.693229166667</v>
      </c>
      <c r="O170" s="5">
        <v>40808.537951388891</v>
      </c>
      <c r="P170" s="5">
        <v>41577.460798611108</v>
      </c>
      <c r="Q170" s="5" t="s">
        <v>147</v>
      </c>
      <c r="R170" s="5" t="s">
        <v>54</v>
      </c>
      <c r="S170" s="5" t="s">
        <v>55</v>
      </c>
      <c r="T170" t="s">
        <v>74</v>
      </c>
      <c r="U170" t="s">
        <v>270</v>
      </c>
      <c r="V170" t="s">
        <v>104</v>
      </c>
      <c r="X170" t="s">
        <v>271</v>
      </c>
      <c r="Y170" t="s">
        <v>1203</v>
      </c>
      <c r="Z170" t="s">
        <v>1740</v>
      </c>
      <c r="AA170" t="s">
        <v>49</v>
      </c>
      <c r="AB170" t="s">
        <v>74</v>
      </c>
      <c r="AC170" s="5">
        <v>40808.537951388891</v>
      </c>
      <c r="AD170" s="5">
        <v>41577.460798611108</v>
      </c>
      <c r="AE170" t="s">
        <v>45</v>
      </c>
      <c r="AF170" t="s">
        <v>58</v>
      </c>
      <c r="AG170">
        <f>IF(AI170=0,"",YEAR(AD170))</f>
        <v>2013</v>
      </c>
      <c r="AH170">
        <f>IF(AI170=0,"",MONTH(AD170))</f>
        <v>10</v>
      </c>
      <c r="AI170">
        <f>WEEKNUM(AD170)</f>
        <v>44</v>
      </c>
      <c r="AJ170" t="s">
        <v>46</v>
      </c>
      <c r="AK170" t="s">
        <v>906</v>
      </c>
      <c r="AL170" s="6" t="str">
        <f t="shared" si="6"/>
        <v>x</v>
      </c>
      <c r="AM170" s="6" t="str">
        <f t="shared" si="7"/>
        <v>x</v>
      </c>
      <c r="AN170" s="6" t="str">
        <f t="shared" si="8"/>
        <v>x</v>
      </c>
      <c r="AO170" t="s">
        <v>274</v>
      </c>
      <c r="AP170" t="s">
        <v>274</v>
      </c>
      <c r="AQ170" t="s">
        <v>46</v>
      </c>
      <c r="AR170" t="s">
        <v>906</v>
      </c>
    </row>
    <row r="171" spans="2:44">
      <c r="B171" t="s">
        <v>279</v>
      </c>
      <c r="C171" t="s">
        <v>280</v>
      </c>
      <c r="D171" t="s">
        <v>1188</v>
      </c>
      <c r="E171" t="s">
        <v>50</v>
      </c>
      <c r="F171" t="s">
        <v>4</v>
      </c>
      <c r="J171" t="s">
        <v>245</v>
      </c>
      <c r="K171" t="s">
        <v>38</v>
      </c>
      <c r="M171" t="s">
        <v>439</v>
      </c>
      <c r="N171" s="5">
        <v>41400.576597222222</v>
      </c>
      <c r="O171" s="5">
        <v>40811.670162037037</v>
      </c>
      <c r="P171" s="5">
        <v>41536.4844212963</v>
      </c>
      <c r="Q171" s="5" t="s">
        <v>61</v>
      </c>
      <c r="R171" s="5" t="s">
        <v>132</v>
      </c>
      <c r="S171" s="5" t="s">
        <v>55</v>
      </c>
      <c r="T171" t="s">
        <v>109</v>
      </c>
      <c r="U171" t="s">
        <v>270</v>
      </c>
      <c r="V171" t="s">
        <v>104</v>
      </c>
      <c r="X171" t="s">
        <v>271</v>
      </c>
      <c r="Y171" t="s">
        <v>1161</v>
      </c>
      <c r="Z171" t="s">
        <v>1510</v>
      </c>
      <c r="AA171" t="s">
        <v>49</v>
      </c>
      <c r="AB171" t="s">
        <v>74</v>
      </c>
      <c r="AC171" s="5">
        <v>40811.670162037037</v>
      </c>
      <c r="AD171" s="5">
        <v>41536.4844212963</v>
      </c>
      <c r="AE171" t="s">
        <v>45</v>
      </c>
      <c r="AF171" t="s">
        <v>58</v>
      </c>
      <c r="AG171">
        <f>IF(AI171=0,"",YEAR(AD171))</f>
        <v>2013</v>
      </c>
      <c r="AH171">
        <f>IF(AI171=0,"",MONTH(AD171))</f>
        <v>9</v>
      </c>
      <c r="AI171">
        <f>WEEKNUM(AD171)</f>
        <v>38</v>
      </c>
      <c r="AJ171" t="s">
        <v>46</v>
      </c>
      <c r="AK171" t="s">
        <v>906</v>
      </c>
      <c r="AL171" s="6" t="str">
        <f t="shared" si="6"/>
        <v>x</v>
      </c>
      <c r="AM171" s="6" t="str">
        <f t="shared" si="7"/>
        <v>x</v>
      </c>
      <c r="AN171" s="6" t="str">
        <f t="shared" si="8"/>
        <v>x</v>
      </c>
      <c r="AO171" t="s">
        <v>279</v>
      </c>
      <c r="AP171" t="s">
        <v>279</v>
      </c>
      <c r="AQ171" t="s">
        <v>46</v>
      </c>
      <c r="AR171" t="s">
        <v>906</v>
      </c>
    </row>
    <row r="172" spans="2:44">
      <c r="B172" t="s">
        <v>2129</v>
      </c>
      <c r="C172" t="s">
        <v>2130</v>
      </c>
      <c r="D172" t="s">
        <v>1188</v>
      </c>
      <c r="E172" t="s">
        <v>50</v>
      </c>
      <c r="F172" t="s">
        <v>4</v>
      </c>
      <c r="I172" t="s">
        <v>46</v>
      </c>
      <c r="J172" t="s">
        <v>37</v>
      </c>
      <c r="K172" t="s">
        <v>47</v>
      </c>
      <c r="M172" t="s">
        <v>57</v>
      </c>
      <c r="N172" s="5">
        <v>40812.480914351851</v>
      </c>
      <c r="O172" s="5">
        <v>40812.376458333332</v>
      </c>
      <c r="P172" s="5">
        <v>41103.451226851852</v>
      </c>
      <c r="Q172" s="5" t="s">
        <v>99</v>
      </c>
      <c r="R172" s="5" t="s">
        <v>54</v>
      </c>
      <c r="S172" s="5" t="s">
        <v>1896</v>
      </c>
      <c r="T172" t="s">
        <v>56</v>
      </c>
      <c r="U172" t="s">
        <v>62</v>
      </c>
      <c r="V172" t="s">
        <v>104</v>
      </c>
      <c r="X172" t="s">
        <v>57</v>
      </c>
      <c r="Z172">
        <v>11865</v>
      </c>
      <c r="AA172" t="s">
        <v>49</v>
      </c>
      <c r="AB172" t="s">
        <v>1897</v>
      </c>
      <c r="AC172" s="5">
        <v>40812.376458333332</v>
      </c>
      <c r="AD172" s="5">
        <v>41103.451226851852</v>
      </c>
      <c r="AE172" t="s">
        <v>58</v>
      </c>
      <c r="AF172" t="s">
        <v>58</v>
      </c>
      <c r="AG172">
        <f>IF(AI172=0,"",YEAR(AD172))</f>
        <v>2012</v>
      </c>
      <c r="AH172">
        <f>IF(AI172=0,"",MONTH(AD172))</f>
        <v>7</v>
      </c>
      <c r="AI172">
        <f>WEEKNUM(AD172)</f>
        <v>28</v>
      </c>
      <c r="AJ172" t="s">
        <v>46</v>
      </c>
      <c r="AK172" t="s">
        <v>56</v>
      </c>
      <c r="AL172" s="6" t="str">
        <f t="shared" si="6"/>
        <v>x</v>
      </c>
      <c r="AM172" s="6" t="str">
        <f t="shared" si="7"/>
        <v>x</v>
      </c>
      <c r="AN172" s="6" t="str">
        <f t="shared" si="8"/>
        <v>x</v>
      </c>
      <c r="AO172" t="s">
        <v>2129</v>
      </c>
      <c r="AP172" t="s">
        <v>2129</v>
      </c>
      <c r="AQ172" t="s">
        <v>46</v>
      </c>
      <c r="AR172" t="s">
        <v>56</v>
      </c>
    </row>
    <row r="173" spans="2:44">
      <c r="B173" t="s">
        <v>2131</v>
      </c>
      <c r="C173" t="s">
        <v>2132</v>
      </c>
      <c r="D173" t="s">
        <v>1188</v>
      </c>
      <c r="E173" t="s">
        <v>68</v>
      </c>
      <c r="F173" t="s">
        <v>4</v>
      </c>
      <c r="G173" t="s">
        <v>170</v>
      </c>
      <c r="H173" t="s">
        <v>2133</v>
      </c>
      <c r="I173" t="s">
        <v>2134</v>
      </c>
      <c r="J173" t="s">
        <v>37</v>
      </c>
      <c r="K173" t="s">
        <v>38</v>
      </c>
      <c r="L173">
        <v>1156</v>
      </c>
      <c r="M173" t="s">
        <v>98</v>
      </c>
      <c r="N173" s="5">
        <v>40813.893333333333</v>
      </c>
      <c r="O173" s="5">
        <v>40813.890555555554</v>
      </c>
      <c r="P173" s="5">
        <v>41045.666319444441</v>
      </c>
      <c r="Q173" s="5" t="s">
        <v>173</v>
      </c>
      <c r="R173" s="5" t="s">
        <v>54</v>
      </c>
      <c r="S173" s="5" t="s">
        <v>55</v>
      </c>
      <c r="T173" t="s">
        <v>56</v>
      </c>
      <c r="U173" t="s">
        <v>227</v>
      </c>
      <c r="V173" t="s">
        <v>104</v>
      </c>
      <c r="X173" t="s">
        <v>98</v>
      </c>
      <c r="Z173">
        <v>11829</v>
      </c>
      <c r="AA173" t="s">
        <v>42</v>
      </c>
      <c r="AB173" t="s">
        <v>1897</v>
      </c>
      <c r="AC173" s="5">
        <v>40813.890555555554</v>
      </c>
      <c r="AD173" s="5">
        <v>41045.675393518519</v>
      </c>
      <c r="AE173" t="s">
        <v>58</v>
      </c>
      <c r="AF173" t="s">
        <v>58</v>
      </c>
      <c r="AG173">
        <f>IF(AI173=0,"",YEAR(AD173))</f>
        <v>2012</v>
      </c>
      <c r="AH173">
        <f>IF(AI173=0,"",MONTH(AD173))</f>
        <v>5</v>
      </c>
      <c r="AI173">
        <f>WEEKNUM(AD173)</f>
        <v>20</v>
      </c>
      <c r="AJ173" t="s">
        <v>46</v>
      </c>
      <c r="AK173" t="s">
        <v>56</v>
      </c>
      <c r="AL173" s="6" t="str">
        <f t="shared" si="6"/>
        <v>x</v>
      </c>
      <c r="AM173" s="6" t="str">
        <f t="shared" si="7"/>
        <v>x</v>
      </c>
      <c r="AN173" s="6" t="str">
        <f t="shared" si="8"/>
        <v>x</v>
      </c>
      <c r="AO173" t="s">
        <v>2131</v>
      </c>
      <c r="AP173" t="s">
        <v>2131</v>
      </c>
      <c r="AQ173" t="s">
        <v>46</v>
      </c>
      <c r="AR173" t="s">
        <v>56</v>
      </c>
    </row>
    <row r="174" spans="2:44">
      <c r="B174" t="s">
        <v>2135</v>
      </c>
      <c r="C174" t="s">
        <v>2136</v>
      </c>
      <c r="D174" t="s">
        <v>1188</v>
      </c>
      <c r="E174" t="s">
        <v>68</v>
      </c>
      <c r="F174" t="s">
        <v>4</v>
      </c>
      <c r="H174" t="s">
        <v>2137</v>
      </c>
      <c r="I174" t="s">
        <v>2138</v>
      </c>
      <c r="J174" t="s">
        <v>37</v>
      </c>
      <c r="K174" t="s">
        <v>38</v>
      </c>
      <c r="L174">
        <v>2000</v>
      </c>
      <c r="M174" t="s">
        <v>98</v>
      </c>
      <c r="N174" s="5">
        <v>40813.895416666666</v>
      </c>
      <c r="O174" s="5">
        <v>40813.893541666665</v>
      </c>
      <c r="P174" s="5">
        <v>41108.472002314818</v>
      </c>
      <c r="Q174" s="5" t="s">
        <v>173</v>
      </c>
      <c r="R174" s="5" t="s">
        <v>54</v>
      </c>
      <c r="S174" s="5" t="s">
        <v>55</v>
      </c>
      <c r="T174" t="s">
        <v>56</v>
      </c>
      <c r="U174" t="s">
        <v>62</v>
      </c>
      <c r="V174" t="s">
        <v>104</v>
      </c>
      <c r="X174" t="s">
        <v>98</v>
      </c>
      <c r="Z174">
        <v>11833</v>
      </c>
      <c r="AA174" t="s">
        <v>42</v>
      </c>
      <c r="AB174" t="s">
        <v>56</v>
      </c>
      <c r="AC174" s="5">
        <v>40813.893541666665</v>
      </c>
      <c r="AD174" s="5">
        <v>41122.705972222226</v>
      </c>
      <c r="AE174" t="s">
        <v>58</v>
      </c>
      <c r="AF174" t="s">
        <v>58</v>
      </c>
      <c r="AG174">
        <f>IF(AI174=0,"",YEAR(AD174))</f>
        <v>2012</v>
      </c>
      <c r="AH174">
        <f>IF(AI174=0,"",MONTH(AD174))</f>
        <v>8</v>
      </c>
      <c r="AI174">
        <f>WEEKNUM(AD174)</f>
        <v>31</v>
      </c>
      <c r="AJ174" t="s">
        <v>46</v>
      </c>
      <c r="AK174" t="s">
        <v>56</v>
      </c>
      <c r="AL174" s="6" t="str">
        <f t="shared" si="6"/>
        <v>x</v>
      </c>
      <c r="AM174" s="6" t="str">
        <f t="shared" si="7"/>
        <v>x</v>
      </c>
      <c r="AN174" s="6" t="str">
        <f t="shared" si="8"/>
        <v>x</v>
      </c>
      <c r="AO174" t="s">
        <v>2135</v>
      </c>
      <c r="AP174" t="s">
        <v>2135</v>
      </c>
      <c r="AQ174" t="s">
        <v>46</v>
      </c>
      <c r="AR174" t="s">
        <v>56</v>
      </c>
    </row>
    <row r="175" spans="2:44">
      <c r="B175" t="s">
        <v>2139</v>
      </c>
      <c r="C175" t="s">
        <v>2140</v>
      </c>
      <c r="D175" t="s">
        <v>1188</v>
      </c>
      <c r="E175" t="s">
        <v>50</v>
      </c>
      <c r="F175" t="s">
        <v>4</v>
      </c>
      <c r="J175" t="s">
        <v>37</v>
      </c>
      <c r="K175" t="s">
        <v>47</v>
      </c>
      <c r="L175" s="8">
        <v>778115616851866</v>
      </c>
      <c r="M175" t="s">
        <v>98</v>
      </c>
      <c r="N175" s="5">
        <v>40813.913888888892</v>
      </c>
      <c r="O175" s="5">
        <v>40813.907152777778</v>
      </c>
      <c r="P175" s="5">
        <v>41103.452349537038</v>
      </c>
      <c r="Q175" s="5" t="s">
        <v>99</v>
      </c>
      <c r="R175" s="5" t="s">
        <v>54</v>
      </c>
      <c r="S175" s="5" t="s">
        <v>1896</v>
      </c>
      <c r="T175" t="s">
        <v>56</v>
      </c>
      <c r="U175" t="s">
        <v>165</v>
      </c>
      <c r="V175" t="s">
        <v>104</v>
      </c>
      <c r="X175" t="s">
        <v>98</v>
      </c>
      <c r="Z175">
        <v>11865</v>
      </c>
      <c r="AA175" t="s">
        <v>63</v>
      </c>
      <c r="AB175" t="s">
        <v>1897</v>
      </c>
      <c r="AC175" s="5">
        <v>40813.907152777778</v>
      </c>
      <c r="AD175" s="5">
        <v>41103.452349537038</v>
      </c>
      <c r="AE175" t="s">
        <v>58</v>
      </c>
      <c r="AF175" t="s">
        <v>58</v>
      </c>
      <c r="AG175">
        <f>IF(AI175=0,"",YEAR(AD175))</f>
        <v>2012</v>
      </c>
      <c r="AH175">
        <f>IF(AI175=0,"",MONTH(AD175))</f>
        <v>7</v>
      </c>
      <c r="AI175">
        <f>WEEKNUM(AD175)</f>
        <v>28</v>
      </c>
      <c r="AJ175" t="s">
        <v>46</v>
      </c>
      <c r="AK175" t="s">
        <v>56</v>
      </c>
      <c r="AL175" s="6" t="str">
        <f t="shared" si="6"/>
        <v>x</v>
      </c>
      <c r="AM175" s="6" t="str">
        <f t="shared" si="7"/>
        <v>x</v>
      </c>
      <c r="AN175" s="6" t="str">
        <f t="shared" si="8"/>
        <v>x</v>
      </c>
      <c r="AO175" t="s">
        <v>2139</v>
      </c>
      <c r="AP175" t="s">
        <v>2139</v>
      </c>
      <c r="AQ175" t="s">
        <v>46</v>
      </c>
      <c r="AR175" t="s">
        <v>56</v>
      </c>
    </row>
    <row r="176" spans="2:44">
      <c r="B176" t="s">
        <v>281</v>
      </c>
      <c r="C176" t="s">
        <v>282</v>
      </c>
      <c r="D176" t="s">
        <v>71</v>
      </c>
      <c r="E176" t="s">
        <v>68</v>
      </c>
      <c r="F176" t="s">
        <v>4</v>
      </c>
      <c r="G176" t="s">
        <v>283</v>
      </c>
      <c r="H176" t="s">
        <v>284</v>
      </c>
      <c r="J176" t="s">
        <v>84</v>
      </c>
      <c r="K176" t="s">
        <v>108</v>
      </c>
      <c r="L176" t="s">
        <v>285</v>
      </c>
      <c r="M176" t="s">
        <v>65</v>
      </c>
      <c r="N176" s="5">
        <v>40814.514236111114</v>
      </c>
      <c r="O176" s="5">
        <v>40814.509664351855</v>
      </c>
      <c r="P176" s="5">
        <v>41040.68445601852</v>
      </c>
      <c r="Q176" s="5" t="s">
        <v>53</v>
      </c>
      <c r="R176" s="5" t="s">
        <v>54</v>
      </c>
      <c r="S176" s="5"/>
      <c r="T176" t="s">
        <v>74</v>
      </c>
      <c r="U176" t="s">
        <v>286</v>
      </c>
      <c r="X176" t="s">
        <v>65</v>
      </c>
      <c r="Y176" t="s">
        <v>1203</v>
      </c>
      <c r="Z176" t="s">
        <v>287</v>
      </c>
      <c r="AA176" t="s">
        <v>49</v>
      </c>
      <c r="AB176" t="s">
        <v>74</v>
      </c>
      <c r="AC176" s="5">
        <v>40814.509664351855</v>
      </c>
      <c r="AE176" t="s">
        <v>58</v>
      </c>
      <c r="AF176" t="s">
        <v>58</v>
      </c>
      <c r="AG176" t="str">
        <f>IF(AI176=0,"",YEAR(AD176))</f>
        <v/>
      </c>
      <c r="AH176" t="str">
        <f>IF(AI176=0,"",MONTH(AD176))</f>
        <v/>
      </c>
      <c r="AI176">
        <f>WEEKNUM(AD176)</f>
        <v>0</v>
      </c>
      <c r="AJ176" t="s">
        <v>59</v>
      </c>
      <c r="AK176" t="s">
        <v>2959</v>
      </c>
      <c r="AL176" s="6" t="str">
        <f t="shared" si="6"/>
        <v>x</v>
      </c>
      <c r="AM176" s="6" t="str">
        <f t="shared" si="7"/>
        <v>x</v>
      </c>
      <c r="AN176" s="6" t="str">
        <f t="shared" si="8"/>
        <v>x</v>
      </c>
      <c r="AO176" t="s">
        <v>281</v>
      </c>
      <c r="AP176" t="s">
        <v>281</v>
      </c>
      <c r="AQ176" t="s">
        <v>59</v>
      </c>
      <c r="AR176" t="s">
        <v>2959</v>
      </c>
    </row>
    <row r="177" spans="2:44">
      <c r="B177" t="s">
        <v>2141</v>
      </c>
      <c r="C177" t="s">
        <v>2142</v>
      </c>
      <c r="D177" t="s">
        <v>1188</v>
      </c>
      <c r="E177" t="s">
        <v>50</v>
      </c>
      <c r="F177" t="s">
        <v>4</v>
      </c>
      <c r="G177" t="s">
        <v>2143</v>
      </c>
      <c r="H177" t="s">
        <v>2144</v>
      </c>
      <c r="J177" t="s">
        <v>72</v>
      </c>
      <c r="K177" t="s">
        <v>108</v>
      </c>
      <c r="L177" s="8"/>
      <c r="M177" t="s">
        <v>65</v>
      </c>
      <c r="N177" s="5">
        <v>40830.360659722224</v>
      </c>
      <c r="O177" s="5">
        <v>40814.51730324074</v>
      </c>
      <c r="P177" s="5">
        <v>41395.801666666666</v>
      </c>
      <c r="Q177" s="5" t="s">
        <v>53</v>
      </c>
      <c r="R177" s="5" t="s">
        <v>54</v>
      </c>
      <c r="S177" s="5" t="s">
        <v>55</v>
      </c>
      <c r="T177" t="s">
        <v>74</v>
      </c>
      <c r="U177" t="s">
        <v>288</v>
      </c>
      <c r="X177" t="s">
        <v>65</v>
      </c>
      <c r="Z177" t="s">
        <v>289</v>
      </c>
      <c r="AA177" t="s">
        <v>49</v>
      </c>
      <c r="AB177" t="s">
        <v>74</v>
      </c>
      <c r="AC177" s="5">
        <v>40814.51730324074</v>
      </c>
      <c r="AD177" s="5">
        <v>41395.801666666666</v>
      </c>
      <c r="AE177" t="s">
        <v>58</v>
      </c>
      <c r="AF177" t="s">
        <v>58</v>
      </c>
      <c r="AG177">
        <f>IF(AI177=0,"",YEAR(AD177))</f>
        <v>2013</v>
      </c>
      <c r="AH177">
        <f>IF(AI177=0,"",MONTH(AD177))</f>
        <v>5</v>
      </c>
      <c r="AI177">
        <f>WEEKNUM(AD177)</f>
        <v>18</v>
      </c>
      <c r="AJ177" t="s">
        <v>59</v>
      </c>
      <c r="AK177" t="s">
        <v>2959</v>
      </c>
      <c r="AL177" s="6" t="str">
        <f t="shared" si="6"/>
        <v>x</v>
      </c>
      <c r="AM177" s="6" t="str">
        <f t="shared" si="7"/>
        <v>x</v>
      </c>
      <c r="AN177" s="6" t="str">
        <f t="shared" si="8"/>
        <v>x</v>
      </c>
      <c r="AO177" t="s">
        <v>2141</v>
      </c>
      <c r="AP177" t="s">
        <v>2141</v>
      </c>
      <c r="AQ177" t="s">
        <v>59</v>
      </c>
      <c r="AR177" t="s">
        <v>2959</v>
      </c>
    </row>
    <row r="178" spans="2:44">
      <c r="B178" t="s">
        <v>2145</v>
      </c>
      <c r="C178" t="s">
        <v>2146</v>
      </c>
      <c r="D178" t="s">
        <v>1188</v>
      </c>
      <c r="E178" t="s">
        <v>50</v>
      </c>
      <c r="F178" t="s">
        <v>4</v>
      </c>
      <c r="G178" t="s">
        <v>170</v>
      </c>
      <c r="J178" t="s">
        <v>37</v>
      </c>
      <c r="K178" t="s">
        <v>38</v>
      </c>
      <c r="L178">
        <v>1156</v>
      </c>
      <c r="M178" t="s">
        <v>98</v>
      </c>
      <c r="N178" s="5">
        <v>40816.599293981482</v>
      </c>
      <c r="O178" s="5">
        <v>40816.590775462966</v>
      </c>
      <c r="P178" s="5">
        <v>41103.45716435185</v>
      </c>
      <c r="Q178" s="5" t="s">
        <v>133</v>
      </c>
      <c r="R178" s="5" t="s">
        <v>54</v>
      </c>
      <c r="S178" s="5" t="s">
        <v>1896</v>
      </c>
      <c r="T178" t="s">
        <v>56</v>
      </c>
      <c r="U178" t="s">
        <v>227</v>
      </c>
      <c r="V178" t="s">
        <v>104</v>
      </c>
      <c r="X178" t="s">
        <v>98</v>
      </c>
      <c r="Z178">
        <v>11865</v>
      </c>
      <c r="AA178" t="s">
        <v>42</v>
      </c>
      <c r="AB178" t="s">
        <v>1897</v>
      </c>
      <c r="AC178" s="5">
        <v>40816.590775462966</v>
      </c>
      <c r="AD178" s="5">
        <v>41103.45716435185</v>
      </c>
      <c r="AE178" t="s">
        <v>58</v>
      </c>
      <c r="AF178" t="s">
        <v>58</v>
      </c>
      <c r="AG178">
        <f>IF(AI178=0,"",YEAR(AD178))</f>
        <v>2012</v>
      </c>
      <c r="AH178">
        <f>IF(AI178=0,"",MONTH(AD178))</f>
        <v>7</v>
      </c>
      <c r="AI178">
        <f>WEEKNUM(AD178)</f>
        <v>28</v>
      </c>
      <c r="AJ178" t="s">
        <v>46</v>
      </c>
      <c r="AK178" t="s">
        <v>56</v>
      </c>
      <c r="AL178" s="6" t="str">
        <f t="shared" si="6"/>
        <v>x</v>
      </c>
      <c r="AM178" s="6" t="str">
        <f t="shared" si="7"/>
        <v>x</v>
      </c>
      <c r="AN178" s="6" t="str">
        <f t="shared" si="8"/>
        <v>x</v>
      </c>
      <c r="AO178" t="s">
        <v>2145</v>
      </c>
      <c r="AP178" t="s">
        <v>2145</v>
      </c>
      <c r="AQ178" t="s">
        <v>46</v>
      </c>
      <c r="AR178" t="s">
        <v>56</v>
      </c>
    </row>
    <row r="179" spans="2:44">
      <c r="B179" t="s">
        <v>2147</v>
      </c>
      <c r="C179" t="s">
        <v>2148</v>
      </c>
      <c r="D179" t="s">
        <v>1188</v>
      </c>
      <c r="E179" t="s">
        <v>50</v>
      </c>
      <c r="F179" t="s">
        <v>4</v>
      </c>
      <c r="G179" t="s">
        <v>2149</v>
      </c>
      <c r="J179" t="s">
        <v>37</v>
      </c>
      <c r="K179" t="s">
        <v>108</v>
      </c>
      <c r="L179" s="8" t="s">
        <v>2150</v>
      </c>
      <c r="M179" s="8" t="s">
        <v>98</v>
      </c>
      <c r="N179" s="5">
        <v>40816.599756944444</v>
      </c>
      <c r="O179" s="5">
        <v>40816.597222222219</v>
      </c>
      <c r="P179" s="5">
        <v>41103.458506944444</v>
      </c>
      <c r="Q179" s="5" t="s">
        <v>133</v>
      </c>
      <c r="R179" s="5" t="s">
        <v>54</v>
      </c>
      <c r="S179" s="5" t="s">
        <v>1896</v>
      </c>
      <c r="T179" t="s">
        <v>56</v>
      </c>
      <c r="U179" t="s">
        <v>62</v>
      </c>
      <c r="V179" t="s">
        <v>104</v>
      </c>
      <c r="X179" t="s">
        <v>98</v>
      </c>
      <c r="Z179">
        <v>11865</v>
      </c>
      <c r="AA179" t="s">
        <v>219</v>
      </c>
      <c r="AB179" t="s">
        <v>1897</v>
      </c>
      <c r="AC179" s="5">
        <v>40816.597222222219</v>
      </c>
      <c r="AD179" s="5">
        <v>41103.458506944444</v>
      </c>
      <c r="AE179" t="s">
        <v>58</v>
      </c>
      <c r="AF179" t="s">
        <v>58</v>
      </c>
      <c r="AG179">
        <f>IF(AI179=0,"",YEAR(AD179))</f>
        <v>2012</v>
      </c>
      <c r="AH179">
        <f>IF(AI179=0,"",MONTH(AD179))</f>
        <v>7</v>
      </c>
      <c r="AI179">
        <f>WEEKNUM(AD179)</f>
        <v>28</v>
      </c>
      <c r="AJ179" t="s">
        <v>46</v>
      </c>
      <c r="AK179" t="s">
        <v>56</v>
      </c>
      <c r="AL179" s="6" t="str">
        <f t="shared" si="6"/>
        <v>x</v>
      </c>
      <c r="AM179" s="6" t="str">
        <f t="shared" si="7"/>
        <v>x</v>
      </c>
      <c r="AN179" s="6" t="str">
        <f t="shared" si="8"/>
        <v>x</v>
      </c>
      <c r="AO179" t="s">
        <v>2147</v>
      </c>
      <c r="AP179" t="s">
        <v>2147</v>
      </c>
      <c r="AQ179" t="s">
        <v>46</v>
      </c>
      <c r="AR179" t="s">
        <v>56</v>
      </c>
    </row>
    <row r="180" spans="2:44">
      <c r="B180" t="s">
        <v>290</v>
      </c>
      <c r="C180" t="s">
        <v>291</v>
      </c>
      <c r="D180" t="s">
        <v>71</v>
      </c>
      <c r="E180" t="s">
        <v>50</v>
      </c>
      <c r="F180" t="s">
        <v>4</v>
      </c>
      <c r="G180" t="s">
        <v>292</v>
      </c>
      <c r="H180" t="s">
        <v>293</v>
      </c>
      <c r="I180" t="s">
        <v>292</v>
      </c>
      <c r="J180" t="s">
        <v>37</v>
      </c>
      <c r="K180" t="s">
        <v>64</v>
      </c>
      <c r="L180" s="8">
        <v>6.4512251473158598E+30</v>
      </c>
      <c r="M180" t="s">
        <v>98</v>
      </c>
      <c r="N180" s="5">
        <v>40816.725601851853</v>
      </c>
      <c r="O180" s="5">
        <v>40816.72283564815</v>
      </c>
      <c r="P180" s="5">
        <v>41549.606238425928</v>
      </c>
      <c r="Q180" s="5" t="s">
        <v>53</v>
      </c>
      <c r="R180" s="5" t="s">
        <v>54</v>
      </c>
      <c r="S180" s="5"/>
      <c r="T180" t="s">
        <v>56</v>
      </c>
      <c r="U180" t="s">
        <v>62</v>
      </c>
      <c r="V180" t="s">
        <v>81</v>
      </c>
      <c r="X180" t="s">
        <v>98</v>
      </c>
      <c r="Y180" t="s">
        <v>1234</v>
      </c>
      <c r="Z180" t="s">
        <v>1234</v>
      </c>
      <c r="AA180" t="s">
        <v>49</v>
      </c>
      <c r="AB180" t="s">
        <v>56</v>
      </c>
      <c r="AC180" s="5">
        <v>40816.72283564815</v>
      </c>
      <c r="AE180" t="s">
        <v>58</v>
      </c>
      <c r="AF180" t="s">
        <v>58</v>
      </c>
      <c r="AG180" t="str">
        <f>IF(AI180=0,"",YEAR(AD180))</f>
        <v/>
      </c>
      <c r="AH180" t="str">
        <f>IF(AI180=0,"",MONTH(AD180))</f>
        <v/>
      </c>
      <c r="AI180">
        <f>WEEKNUM(AD180)</f>
        <v>0</v>
      </c>
      <c r="AJ180" t="s">
        <v>59</v>
      </c>
      <c r="AK180" t="s">
        <v>1217</v>
      </c>
      <c r="AL180" s="6" t="str">
        <f t="shared" si="6"/>
        <v>x</v>
      </c>
      <c r="AM180" s="6" t="str">
        <f t="shared" si="7"/>
        <v>x</v>
      </c>
      <c r="AN180" s="6" t="str">
        <f t="shared" si="8"/>
        <v>x</v>
      </c>
      <c r="AO180" t="s">
        <v>290</v>
      </c>
      <c r="AP180" t="s">
        <v>290</v>
      </c>
      <c r="AQ180" t="s">
        <v>59</v>
      </c>
      <c r="AR180" t="s">
        <v>1217</v>
      </c>
    </row>
    <row r="181" spans="2:44">
      <c r="B181" t="s">
        <v>296</v>
      </c>
      <c r="C181" t="s">
        <v>297</v>
      </c>
      <c r="D181" t="s">
        <v>91</v>
      </c>
      <c r="E181" t="s">
        <v>83</v>
      </c>
      <c r="F181" t="s">
        <v>69</v>
      </c>
      <c r="G181" t="s">
        <v>51</v>
      </c>
      <c r="J181" t="s">
        <v>37</v>
      </c>
      <c r="K181" t="s">
        <v>64</v>
      </c>
      <c r="L181" t="s">
        <v>298</v>
      </c>
      <c r="M181" t="s">
        <v>98</v>
      </c>
      <c r="N181" s="5">
        <v>40819.466307870367</v>
      </c>
      <c r="O181" s="5">
        <v>40819.436041666668</v>
      </c>
      <c r="P181" s="5">
        <v>41576.461354166669</v>
      </c>
      <c r="Q181" s="5" t="s">
        <v>53</v>
      </c>
      <c r="R181" s="5" t="s">
        <v>54</v>
      </c>
      <c r="S181" s="5"/>
      <c r="T181" t="s">
        <v>56</v>
      </c>
      <c r="V181" t="s">
        <v>104</v>
      </c>
      <c r="X181" t="s">
        <v>237</v>
      </c>
      <c r="Y181" t="s">
        <v>1234</v>
      </c>
      <c r="AA181" t="s">
        <v>192</v>
      </c>
      <c r="AB181" t="s">
        <v>56</v>
      </c>
      <c r="AC181" s="5">
        <v>40819.436041666668</v>
      </c>
      <c r="AE181" t="s">
        <v>58</v>
      </c>
      <c r="AF181" t="s">
        <v>58</v>
      </c>
      <c r="AG181" t="str">
        <f>IF(AI181=0,"",YEAR(AD181))</f>
        <v/>
      </c>
      <c r="AH181" t="str">
        <f>IF(AI181=0,"",MONTH(AD181))</f>
        <v/>
      </c>
      <c r="AI181">
        <f>WEEKNUM(AD181)</f>
        <v>0</v>
      </c>
      <c r="AJ181" s="62" t="s">
        <v>59</v>
      </c>
      <c r="AK181" t="s">
        <v>1217</v>
      </c>
      <c r="AL181" s="6" t="str">
        <f t="shared" si="6"/>
        <v>x</v>
      </c>
      <c r="AM181" s="6" t="str">
        <f t="shared" si="7"/>
        <v>x</v>
      </c>
      <c r="AN181" s="6" t="str">
        <f t="shared" si="8"/>
        <v>x</v>
      </c>
      <c r="AO181" t="s">
        <v>296</v>
      </c>
      <c r="AP181" t="s">
        <v>296</v>
      </c>
      <c r="AQ181" s="62" t="s">
        <v>59</v>
      </c>
      <c r="AR181" t="s">
        <v>1217</v>
      </c>
    </row>
    <row r="182" spans="2:44">
      <c r="B182" t="s">
        <v>299</v>
      </c>
      <c r="C182" t="s">
        <v>959</v>
      </c>
      <c r="D182" t="s">
        <v>67</v>
      </c>
      <c r="E182" t="s">
        <v>36</v>
      </c>
      <c r="F182" t="s">
        <v>69</v>
      </c>
      <c r="G182" t="s">
        <v>51</v>
      </c>
      <c r="J182" t="s">
        <v>37</v>
      </c>
      <c r="K182" t="s">
        <v>64</v>
      </c>
      <c r="L182" s="8" t="s">
        <v>298</v>
      </c>
      <c r="M182" t="s">
        <v>98</v>
      </c>
      <c r="N182" s="5">
        <v>40819.465914351851</v>
      </c>
      <c r="O182" s="5">
        <v>40819.441828703704</v>
      </c>
      <c r="P182" s="5"/>
      <c r="Q182" s="5" t="s">
        <v>53</v>
      </c>
      <c r="R182" s="5"/>
      <c r="S182" s="5"/>
      <c r="T182" t="s">
        <v>56</v>
      </c>
      <c r="V182" t="s">
        <v>104</v>
      </c>
      <c r="X182" t="s">
        <v>237</v>
      </c>
      <c r="Y182" t="s">
        <v>1234</v>
      </c>
      <c r="AA182" t="s">
        <v>192</v>
      </c>
      <c r="AB182" t="s">
        <v>56</v>
      </c>
      <c r="AC182" s="5">
        <v>40819.441828703704</v>
      </c>
      <c r="AE182" t="s">
        <v>58</v>
      </c>
      <c r="AF182" t="s">
        <v>58</v>
      </c>
      <c r="AG182" t="str">
        <f>IF(AI182=0,"",YEAR(AD182))</f>
        <v/>
      </c>
      <c r="AH182" t="str">
        <f>IF(AI182=0,"",MONTH(AD182))</f>
        <v/>
      </c>
      <c r="AI182">
        <f>WEEKNUM(AD182)</f>
        <v>0</v>
      </c>
      <c r="AJ182" t="s">
        <v>59</v>
      </c>
      <c r="AK182" t="s">
        <v>1217</v>
      </c>
      <c r="AL182" s="6" t="str">
        <f t="shared" si="6"/>
        <v>x</v>
      </c>
      <c r="AM182" s="6" t="str">
        <f t="shared" si="7"/>
        <v>x</v>
      </c>
      <c r="AN182" s="6" t="str">
        <f t="shared" si="8"/>
        <v>x</v>
      </c>
      <c r="AO182" t="s">
        <v>299</v>
      </c>
      <c r="AP182" t="s">
        <v>299</v>
      </c>
      <c r="AQ182" t="s">
        <v>59</v>
      </c>
      <c r="AR182" t="s">
        <v>1217</v>
      </c>
    </row>
    <row r="183" spans="2:44">
      <c r="B183" t="s">
        <v>300</v>
      </c>
      <c r="C183" t="s">
        <v>1237</v>
      </c>
      <c r="D183" t="s">
        <v>1188</v>
      </c>
      <c r="E183" t="s">
        <v>50</v>
      </c>
      <c r="F183" t="s">
        <v>69</v>
      </c>
      <c r="G183" t="s">
        <v>51</v>
      </c>
      <c r="H183" t="s">
        <v>86</v>
      </c>
      <c r="I183" t="s">
        <v>51</v>
      </c>
      <c r="J183" t="s">
        <v>37</v>
      </c>
      <c r="K183" t="s">
        <v>64</v>
      </c>
      <c r="L183" t="s">
        <v>301</v>
      </c>
      <c r="M183" t="s">
        <v>57</v>
      </c>
      <c r="N183" s="5">
        <v>40819.466111111113</v>
      </c>
      <c r="O183" s="5">
        <v>40819.444826388892</v>
      </c>
      <c r="P183" s="5">
        <v>41540.535370370373</v>
      </c>
      <c r="Q183" s="5" t="s">
        <v>53</v>
      </c>
      <c r="R183" s="5" t="s">
        <v>54</v>
      </c>
      <c r="S183" s="5" t="s">
        <v>55</v>
      </c>
      <c r="T183" t="s">
        <v>56</v>
      </c>
      <c r="U183" t="s">
        <v>87</v>
      </c>
      <c r="W183" t="s">
        <v>88</v>
      </c>
      <c r="X183" t="s">
        <v>237</v>
      </c>
      <c r="Y183" t="s">
        <v>1234</v>
      </c>
      <c r="Z183" t="s">
        <v>1234</v>
      </c>
      <c r="AA183" t="s">
        <v>192</v>
      </c>
      <c r="AB183" t="s">
        <v>56</v>
      </c>
      <c r="AC183" s="5">
        <v>40819.444826388892</v>
      </c>
      <c r="AD183" s="5">
        <v>41540.535370370373</v>
      </c>
      <c r="AE183" t="s">
        <v>58</v>
      </c>
      <c r="AF183" t="s">
        <v>58</v>
      </c>
      <c r="AG183">
        <f>IF(AI183=0,"",YEAR(AD183))</f>
        <v>2013</v>
      </c>
      <c r="AH183">
        <f>IF(AI183=0,"",MONTH(AD183))</f>
        <v>9</v>
      </c>
      <c r="AI183">
        <f>WEEKNUM(AD183)</f>
        <v>39</v>
      </c>
      <c r="AJ183" t="s">
        <v>59</v>
      </c>
      <c r="AK183" t="s">
        <v>1217</v>
      </c>
      <c r="AL183" s="6" t="str">
        <f t="shared" si="6"/>
        <v>x</v>
      </c>
      <c r="AM183" s="6" t="str">
        <f t="shared" si="7"/>
        <v>x</v>
      </c>
      <c r="AN183" s="6" t="str">
        <f t="shared" si="8"/>
        <v>x</v>
      </c>
      <c r="AO183" t="s">
        <v>300</v>
      </c>
      <c r="AP183" t="s">
        <v>300</v>
      </c>
      <c r="AQ183" t="s">
        <v>59</v>
      </c>
      <c r="AR183" t="s">
        <v>1217</v>
      </c>
    </row>
    <row r="184" spans="2:44">
      <c r="B184" t="s">
        <v>2151</v>
      </c>
      <c r="C184" t="s">
        <v>2152</v>
      </c>
      <c r="D184" t="s">
        <v>1188</v>
      </c>
      <c r="E184" t="s">
        <v>50</v>
      </c>
      <c r="F184" t="s">
        <v>4</v>
      </c>
      <c r="G184" t="s">
        <v>2153</v>
      </c>
      <c r="J184" t="s">
        <v>247</v>
      </c>
      <c r="K184" t="s">
        <v>38</v>
      </c>
      <c r="L184" s="8"/>
      <c r="M184" s="8" t="s">
        <v>271</v>
      </c>
      <c r="N184" s="5">
        <v>40822.57309027778</v>
      </c>
      <c r="O184" s="5">
        <v>40819.650300925925</v>
      </c>
      <c r="P184" s="5">
        <v>41015.441782407404</v>
      </c>
      <c r="Q184" s="5" t="s">
        <v>61</v>
      </c>
      <c r="R184" s="5" t="s">
        <v>54</v>
      </c>
      <c r="S184" s="5" t="s">
        <v>55</v>
      </c>
      <c r="T184" t="s">
        <v>118</v>
      </c>
      <c r="U184" t="s">
        <v>375</v>
      </c>
      <c r="V184" t="s">
        <v>104</v>
      </c>
      <c r="X184" t="s">
        <v>209</v>
      </c>
      <c r="Z184" t="s">
        <v>2154</v>
      </c>
      <c r="AA184" t="s">
        <v>42</v>
      </c>
      <c r="AB184" t="s">
        <v>74</v>
      </c>
      <c r="AC184" s="5">
        <v>40819.650300925925</v>
      </c>
      <c r="AD184" s="5">
        <v>41015.441782407404</v>
      </c>
      <c r="AE184" t="s">
        <v>45</v>
      </c>
      <c r="AF184" t="s">
        <v>58</v>
      </c>
      <c r="AG184">
        <f>IF(AI184=0,"",YEAR(AD184))</f>
        <v>2012</v>
      </c>
      <c r="AH184">
        <f>IF(AI184=0,"",MONTH(AD184))</f>
        <v>4</v>
      </c>
      <c r="AI184">
        <f>WEEKNUM(AD184)</f>
        <v>16</v>
      </c>
      <c r="AJ184" t="s">
        <v>46</v>
      </c>
      <c r="AK184" t="s">
        <v>906</v>
      </c>
      <c r="AL184" s="6" t="str">
        <f t="shared" si="6"/>
        <v>x</v>
      </c>
      <c r="AM184" s="6" t="str">
        <f t="shared" si="7"/>
        <v>x</v>
      </c>
      <c r="AN184" s="6" t="str">
        <f t="shared" si="8"/>
        <v>x</v>
      </c>
      <c r="AO184" t="s">
        <v>2151</v>
      </c>
      <c r="AP184" t="s">
        <v>2151</v>
      </c>
      <c r="AQ184" t="s">
        <v>46</v>
      </c>
      <c r="AR184" t="s">
        <v>906</v>
      </c>
    </row>
    <row r="185" spans="2:44">
      <c r="B185" t="s">
        <v>2155</v>
      </c>
      <c r="C185" t="s">
        <v>2156</v>
      </c>
      <c r="D185" t="s">
        <v>1188</v>
      </c>
      <c r="E185" t="s">
        <v>50</v>
      </c>
      <c r="F185" t="s">
        <v>4</v>
      </c>
      <c r="G185" t="s">
        <v>170</v>
      </c>
      <c r="J185" t="s">
        <v>37</v>
      </c>
      <c r="K185" t="s">
        <v>47</v>
      </c>
      <c r="M185" t="s">
        <v>95</v>
      </c>
      <c r="N185" s="5">
        <v>40821.446608796294</v>
      </c>
      <c r="O185" s="5">
        <v>40820.624895833331</v>
      </c>
      <c r="P185" s="5">
        <v>41177.711805555555</v>
      </c>
      <c r="Q185" s="5" t="s">
        <v>99</v>
      </c>
      <c r="R185" s="5" t="s">
        <v>54</v>
      </c>
      <c r="S185" s="5" t="s">
        <v>55</v>
      </c>
      <c r="T185" t="s">
        <v>56</v>
      </c>
      <c r="U185" t="s">
        <v>62</v>
      </c>
      <c r="V185" t="s">
        <v>104</v>
      </c>
      <c r="X185" t="s">
        <v>95</v>
      </c>
      <c r="Z185">
        <v>11829</v>
      </c>
      <c r="AA185" t="s">
        <v>63</v>
      </c>
      <c r="AB185" t="s">
        <v>56</v>
      </c>
      <c r="AC185" s="5">
        <v>40820.624895833331</v>
      </c>
      <c r="AD185" s="5">
        <v>41177.711805555555</v>
      </c>
      <c r="AE185" t="s">
        <v>58</v>
      </c>
      <c r="AF185" t="s">
        <v>58</v>
      </c>
      <c r="AG185">
        <f>IF(AI185=0,"",YEAR(AD185))</f>
        <v>2012</v>
      </c>
      <c r="AH185">
        <f>IF(AI185=0,"",MONTH(AD185))</f>
        <v>9</v>
      </c>
      <c r="AI185">
        <f>WEEKNUM(AD185)</f>
        <v>39</v>
      </c>
      <c r="AJ185" t="s">
        <v>46</v>
      </c>
      <c r="AK185" t="s">
        <v>56</v>
      </c>
      <c r="AL185" s="6" t="str">
        <f t="shared" si="6"/>
        <v>x</v>
      </c>
      <c r="AM185" s="6" t="str">
        <f t="shared" si="7"/>
        <v>x</v>
      </c>
      <c r="AN185" s="6" t="str">
        <f t="shared" si="8"/>
        <v>x</v>
      </c>
      <c r="AO185" t="s">
        <v>2155</v>
      </c>
      <c r="AP185" t="s">
        <v>2155</v>
      </c>
      <c r="AQ185" t="s">
        <v>46</v>
      </c>
      <c r="AR185" t="s">
        <v>56</v>
      </c>
    </row>
    <row r="186" spans="2:44">
      <c r="B186" t="s">
        <v>2157</v>
      </c>
      <c r="C186" t="s">
        <v>2158</v>
      </c>
      <c r="D186" t="s">
        <v>1188</v>
      </c>
      <c r="E186" t="s">
        <v>50</v>
      </c>
      <c r="F186" t="s">
        <v>4</v>
      </c>
      <c r="J186" t="s">
        <v>37</v>
      </c>
      <c r="K186" t="s">
        <v>47</v>
      </c>
      <c r="L186">
        <v>994</v>
      </c>
      <c r="M186" t="s">
        <v>60</v>
      </c>
      <c r="N186" s="5">
        <v>40821.812175925923</v>
      </c>
      <c r="O186" s="5">
        <v>40821.722627314812</v>
      </c>
      <c r="P186" s="5">
        <v>41059.446400462963</v>
      </c>
      <c r="Q186" s="5" t="s">
        <v>99</v>
      </c>
      <c r="R186" s="5" t="s">
        <v>54</v>
      </c>
      <c r="S186" t="s">
        <v>55</v>
      </c>
      <c r="T186" t="s">
        <v>56</v>
      </c>
      <c r="U186" t="s">
        <v>62</v>
      </c>
      <c r="V186" t="s">
        <v>104</v>
      </c>
      <c r="X186" t="s">
        <v>60</v>
      </c>
      <c r="Z186">
        <v>11829</v>
      </c>
      <c r="AA186" t="s">
        <v>42</v>
      </c>
      <c r="AB186" t="s">
        <v>1897</v>
      </c>
      <c r="AC186" s="5">
        <v>40821.722627314812</v>
      </c>
      <c r="AD186" s="5">
        <v>41059.446400462963</v>
      </c>
      <c r="AE186" t="s">
        <v>58</v>
      </c>
      <c r="AF186" t="s">
        <v>58</v>
      </c>
      <c r="AG186">
        <f>IF(AI186=0,"",YEAR(AD186))</f>
        <v>2012</v>
      </c>
      <c r="AH186">
        <f>IF(AI186=0,"",MONTH(AD186))</f>
        <v>5</v>
      </c>
      <c r="AI186">
        <f>WEEKNUM(AD186)</f>
        <v>22</v>
      </c>
      <c r="AJ186" t="s">
        <v>46</v>
      </c>
      <c r="AK186" t="s">
        <v>56</v>
      </c>
      <c r="AL186" s="6" t="str">
        <f t="shared" si="6"/>
        <v>x</v>
      </c>
      <c r="AM186" s="6" t="str">
        <f t="shared" si="7"/>
        <v>x</v>
      </c>
      <c r="AN186" s="6" t="str">
        <f t="shared" si="8"/>
        <v>x</v>
      </c>
      <c r="AO186" t="s">
        <v>2157</v>
      </c>
      <c r="AP186" t="s">
        <v>2157</v>
      </c>
      <c r="AQ186" t="s">
        <v>46</v>
      </c>
      <c r="AR186" t="s">
        <v>56</v>
      </c>
    </row>
    <row r="187" spans="2:44">
      <c r="B187" t="s">
        <v>2159</v>
      </c>
      <c r="C187" t="s">
        <v>2160</v>
      </c>
      <c r="D187" t="s">
        <v>1188</v>
      </c>
      <c r="E187" t="s">
        <v>50</v>
      </c>
      <c r="F187" t="s">
        <v>4</v>
      </c>
      <c r="J187" t="s">
        <v>37</v>
      </c>
      <c r="K187" t="s">
        <v>47</v>
      </c>
      <c r="L187">
        <v>1490</v>
      </c>
      <c r="M187" t="s">
        <v>60</v>
      </c>
      <c r="N187" s="5">
        <v>40821.814525462964</v>
      </c>
      <c r="O187" s="5">
        <v>40821.748043981483</v>
      </c>
      <c r="P187" s="5">
        <v>41059.446736111109</v>
      </c>
      <c r="Q187" s="5" t="s">
        <v>99</v>
      </c>
      <c r="R187" s="5" t="s">
        <v>54</v>
      </c>
      <c r="S187" s="5" t="s">
        <v>55</v>
      </c>
      <c r="T187" t="s">
        <v>56</v>
      </c>
      <c r="U187" t="s">
        <v>62</v>
      </c>
      <c r="X187" t="s">
        <v>60</v>
      </c>
      <c r="Z187">
        <v>11829</v>
      </c>
      <c r="AA187" t="s">
        <v>49</v>
      </c>
      <c r="AB187" t="s">
        <v>1897</v>
      </c>
      <c r="AC187" s="5">
        <v>40821.748043981483</v>
      </c>
      <c r="AD187" s="5">
        <v>41059.446736111109</v>
      </c>
      <c r="AE187" t="s">
        <v>58</v>
      </c>
      <c r="AF187" t="s">
        <v>58</v>
      </c>
      <c r="AG187">
        <f>IF(AI187=0,"",YEAR(AD187))</f>
        <v>2012</v>
      </c>
      <c r="AH187">
        <f>IF(AI187=0,"",MONTH(AD187))</f>
        <v>5</v>
      </c>
      <c r="AI187">
        <f>WEEKNUM(AD187)</f>
        <v>22</v>
      </c>
      <c r="AJ187" t="s">
        <v>46</v>
      </c>
      <c r="AK187" t="s">
        <v>56</v>
      </c>
      <c r="AL187" s="6" t="str">
        <f t="shared" si="6"/>
        <v>x</v>
      </c>
      <c r="AM187" s="6" t="str">
        <f t="shared" si="7"/>
        <v>x</v>
      </c>
      <c r="AN187" s="6" t="str">
        <f t="shared" si="8"/>
        <v>x</v>
      </c>
      <c r="AO187" t="s">
        <v>2159</v>
      </c>
      <c r="AP187" t="s">
        <v>2159</v>
      </c>
      <c r="AQ187" t="s">
        <v>46</v>
      </c>
      <c r="AR187" t="s">
        <v>56</v>
      </c>
    </row>
    <row r="188" spans="2:44">
      <c r="B188" t="s">
        <v>2161</v>
      </c>
      <c r="C188" t="s">
        <v>2162</v>
      </c>
      <c r="D188" t="s">
        <v>1188</v>
      </c>
      <c r="E188" t="s">
        <v>50</v>
      </c>
      <c r="F188" t="s">
        <v>4</v>
      </c>
      <c r="J188" t="s">
        <v>37</v>
      </c>
      <c r="K188" t="s">
        <v>64</v>
      </c>
      <c r="M188" t="s">
        <v>98</v>
      </c>
      <c r="N188" s="5">
        <v>40821.803877314815</v>
      </c>
      <c r="O188" s="5">
        <v>40821.801898148151</v>
      </c>
      <c r="P188" s="5">
        <v>41103.459409722222</v>
      </c>
      <c r="Q188" s="5" t="s">
        <v>147</v>
      </c>
      <c r="R188" s="5" t="s">
        <v>54</v>
      </c>
      <c r="S188" s="5" t="s">
        <v>1896</v>
      </c>
      <c r="T188" t="s">
        <v>56</v>
      </c>
      <c r="U188" t="s">
        <v>62</v>
      </c>
      <c r="V188" t="s">
        <v>81</v>
      </c>
      <c r="X188" t="s">
        <v>98</v>
      </c>
      <c r="Z188">
        <v>11865</v>
      </c>
      <c r="AA188" t="s">
        <v>63</v>
      </c>
      <c r="AB188" t="s">
        <v>1897</v>
      </c>
      <c r="AC188" s="5">
        <v>40821.801898148151</v>
      </c>
      <c r="AD188" s="5">
        <v>41103.459409722222</v>
      </c>
      <c r="AE188" t="s">
        <v>58</v>
      </c>
      <c r="AF188" t="s">
        <v>58</v>
      </c>
      <c r="AG188">
        <f>IF(AI188=0,"",YEAR(AD188))</f>
        <v>2012</v>
      </c>
      <c r="AH188">
        <f>IF(AI188=0,"",MONTH(AD188))</f>
        <v>7</v>
      </c>
      <c r="AI188">
        <f>WEEKNUM(AD188)</f>
        <v>28</v>
      </c>
      <c r="AJ188" t="s">
        <v>46</v>
      </c>
      <c r="AK188" t="s">
        <v>56</v>
      </c>
      <c r="AL188" s="6" t="str">
        <f t="shared" si="6"/>
        <v>x</v>
      </c>
      <c r="AM188" s="6" t="str">
        <f t="shared" si="7"/>
        <v>x</v>
      </c>
      <c r="AN188" s="6" t="str">
        <f t="shared" si="8"/>
        <v>x</v>
      </c>
      <c r="AO188" t="s">
        <v>2161</v>
      </c>
      <c r="AP188" t="s">
        <v>2161</v>
      </c>
      <c r="AQ188" t="s">
        <v>46</v>
      </c>
      <c r="AR188" t="s">
        <v>56</v>
      </c>
    </row>
    <row r="189" spans="2:44">
      <c r="B189" t="s">
        <v>2163</v>
      </c>
      <c r="C189" t="s">
        <v>2164</v>
      </c>
      <c r="D189" t="s">
        <v>1188</v>
      </c>
      <c r="E189" t="s">
        <v>68</v>
      </c>
      <c r="F189" t="s">
        <v>4</v>
      </c>
      <c r="G189" t="s">
        <v>2165</v>
      </c>
      <c r="J189" t="s">
        <v>37</v>
      </c>
      <c r="K189" t="s">
        <v>38</v>
      </c>
      <c r="L189">
        <v>1156</v>
      </c>
      <c r="M189" t="s">
        <v>98</v>
      </c>
      <c r="N189" s="5">
        <v>40826.715833333335</v>
      </c>
      <c r="O189" s="5">
        <v>40826.468611111108</v>
      </c>
      <c r="P189" s="5">
        <v>41045.666689814818</v>
      </c>
      <c r="Q189" s="5" t="s">
        <v>99</v>
      </c>
      <c r="R189" s="5" t="s">
        <v>54</v>
      </c>
      <c r="S189" s="5" t="s">
        <v>55</v>
      </c>
      <c r="T189" t="s">
        <v>74</v>
      </c>
      <c r="U189" t="s">
        <v>270</v>
      </c>
      <c r="V189" t="s">
        <v>104</v>
      </c>
      <c r="X189" t="s">
        <v>271</v>
      </c>
      <c r="Z189">
        <v>11833</v>
      </c>
      <c r="AA189" t="s">
        <v>192</v>
      </c>
      <c r="AB189" t="s">
        <v>1897</v>
      </c>
      <c r="AC189" s="5">
        <v>40826.468611111108</v>
      </c>
      <c r="AD189" s="5">
        <v>41045.675208333334</v>
      </c>
      <c r="AE189" t="s">
        <v>58</v>
      </c>
      <c r="AF189" t="s">
        <v>58</v>
      </c>
      <c r="AG189">
        <f>IF(AI189=0,"",YEAR(AD189))</f>
        <v>2012</v>
      </c>
      <c r="AH189">
        <f>IF(AI189=0,"",MONTH(AD189))</f>
        <v>5</v>
      </c>
      <c r="AI189">
        <f>WEEKNUM(AD189)</f>
        <v>20</v>
      </c>
      <c r="AJ189" t="s">
        <v>59</v>
      </c>
      <c r="AK189" t="s">
        <v>1217</v>
      </c>
      <c r="AL189" s="6" t="str">
        <f t="shared" si="6"/>
        <v>x</v>
      </c>
      <c r="AM189" s="6" t="str">
        <f t="shared" si="7"/>
        <v>x</v>
      </c>
      <c r="AN189" s="6" t="str">
        <f t="shared" si="8"/>
        <v>x</v>
      </c>
      <c r="AO189" t="s">
        <v>2163</v>
      </c>
      <c r="AP189" t="s">
        <v>2163</v>
      </c>
      <c r="AQ189" t="s">
        <v>59</v>
      </c>
      <c r="AR189" t="s">
        <v>1217</v>
      </c>
    </row>
    <row r="190" spans="2:44">
      <c r="B190" t="s">
        <v>2166</v>
      </c>
      <c r="C190" t="s">
        <v>2167</v>
      </c>
      <c r="D190" t="s">
        <v>1188</v>
      </c>
      <c r="E190" t="s">
        <v>50</v>
      </c>
      <c r="F190" t="s">
        <v>4</v>
      </c>
      <c r="J190" t="s">
        <v>37</v>
      </c>
      <c r="K190" t="s">
        <v>47</v>
      </c>
      <c r="M190" t="s">
        <v>98</v>
      </c>
      <c r="N190" s="5">
        <v>40826.726412037038</v>
      </c>
      <c r="O190" s="5">
        <v>40826.592083333337</v>
      </c>
      <c r="P190" s="5">
        <v>41045.729594907411</v>
      </c>
      <c r="Q190" s="5"/>
      <c r="R190" s="5" t="s">
        <v>54</v>
      </c>
      <c r="S190" s="5" t="s">
        <v>55</v>
      </c>
      <c r="T190" t="s">
        <v>118</v>
      </c>
      <c r="U190" t="s">
        <v>270</v>
      </c>
      <c r="V190" t="s">
        <v>104</v>
      </c>
      <c r="X190" t="s">
        <v>271</v>
      </c>
      <c r="Z190" t="s">
        <v>2168</v>
      </c>
      <c r="AA190" t="s">
        <v>49</v>
      </c>
      <c r="AB190" t="s">
        <v>74</v>
      </c>
      <c r="AC190" s="5">
        <v>40826.592083333337</v>
      </c>
      <c r="AD190" s="5">
        <v>41045.729594907411</v>
      </c>
      <c r="AE190" t="s">
        <v>45</v>
      </c>
      <c r="AF190" t="s">
        <v>58</v>
      </c>
      <c r="AG190">
        <f>IF(AI190=0,"",YEAR(AD190))</f>
        <v>2012</v>
      </c>
      <c r="AH190">
        <f>IF(AI190=0,"",MONTH(AD190))</f>
        <v>5</v>
      </c>
      <c r="AI190">
        <f>WEEKNUM(AD190)</f>
        <v>20</v>
      </c>
      <c r="AJ190" t="s">
        <v>46</v>
      </c>
      <c r="AK190" t="s">
        <v>906</v>
      </c>
      <c r="AL190" s="6" t="str">
        <f t="shared" si="6"/>
        <v>x</v>
      </c>
      <c r="AM190" s="6" t="str">
        <f t="shared" si="7"/>
        <v>x</v>
      </c>
      <c r="AN190" s="6" t="str">
        <f t="shared" si="8"/>
        <v>x</v>
      </c>
      <c r="AO190" t="s">
        <v>2166</v>
      </c>
      <c r="AP190" t="s">
        <v>2166</v>
      </c>
      <c r="AQ190" t="s">
        <v>46</v>
      </c>
      <c r="AR190" t="s">
        <v>906</v>
      </c>
    </row>
    <row r="191" spans="2:44">
      <c r="B191" t="s">
        <v>2169</v>
      </c>
      <c r="C191" t="s">
        <v>2170</v>
      </c>
      <c r="D191" t="s">
        <v>1188</v>
      </c>
      <c r="E191" t="s">
        <v>68</v>
      </c>
      <c r="F191" t="s">
        <v>4</v>
      </c>
      <c r="J191" t="s">
        <v>37</v>
      </c>
      <c r="K191" t="s">
        <v>47</v>
      </c>
      <c r="M191" t="s">
        <v>57</v>
      </c>
      <c r="N191" s="5">
        <v>40826.723344907405</v>
      </c>
      <c r="O191" s="5">
        <v>40826.716423611113</v>
      </c>
      <c r="P191" s="5">
        <v>41088.640567129631</v>
      </c>
      <c r="Q191" s="5" t="s">
        <v>173</v>
      </c>
      <c r="R191" s="5" t="s">
        <v>54</v>
      </c>
      <c r="S191" s="5" t="s">
        <v>55</v>
      </c>
      <c r="T191" t="s">
        <v>56</v>
      </c>
      <c r="U191" t="s">
        <v>62</v>
      </c>
      <c r="V191" t="s">
        <v>104</v>
      </c>
      <c r="X191" t="s">
        <v>98</v>
      </c>
      <c r="Z191">
        <v>11829</v>
      </c>
      <c r="AA191" t="s">
        <v>49</v>
      </c>
      <c r="AB191" t="s">
        <v>56</v>
      </c>
      <c r="AC191" s="5">
        <v>40826.716423611113</v>
      </c>
      <c r="AD191" s="5">
        <v>41088.763321759259</v>
      </c>
      <c r="AE191" t="s">
        <v>58</v>
      </c>
      <c r="AF191" t="s">
        <v>58</v>
      </c>
      <c r="AG191">
        <f>IF(AI191=0,"",YEAR(AD191))</f>
        <v>2012</v>
      </c>
      <c r="AH191">
        <f>IF(AI191=0,"",MONTH(AD191))</f>
        <v>6</v>
      </c>
      <c r="AI191">
        <f>WEEKNUM(AD191)</f>
        <v>26</v>
      </c>
      <c r="AJ191" t="s">
        <v>46</v>
      </c>
      <c r="AK191" t="s">
        <v>56</v>
      </c>
      <c r="AL191" s="6" t="str">
        <f t="shared" si="6"/>
        <v>x</v>
      </c>
      <c r="AM191" s="6" t="str">
        <f t="shared" si="7"/>
        <v>x</v>
      </c>
      <c r="AN191" s="6" t="str">
        <f t="shared" si="8"/>
        <v>x</v>
      </c>
      <c r="AO191" t="s">
        <v>2169</v>
      </c>
      <c r="AP191" t="s">
        <v>2169</v>
      </c>
      <c r="AQ191" t="s">
        <v>46</v>
      </c>
      <c r="AR191" t="s">
        <v>56</v>
      </c>
    </row>
    <row r="192" spans="2:44">
      <c r="B192" t="s">
        <v>2171</v>
      </c>
      <c r="C192" t="s">
        <v>2172</v>
      </c>
      <c r="D192" t="s">
        <v>1188</v>
      </c>
      <c r="E192" t="s">
        <v>83</v>
      </c>
      <c r="F192" t="s">
        <v>69</v>
      </c>
      <c r="G192" t="s">
        <v>2173</v>
      </c>
      <c r="J192" t="s">
        <v>37</v>
      </c>
      <c r="K192" t="s">
        <v>64</v>
      </c>
      <c r="M192" t="s">
        <v>237</v>
      </c>
      <c r="N192" s="5">
        <v>41201.565891203703</v>
      </c>
      <c r="O192" s="5">
        <v>40827.620856481481</v>
      </c>
      <c r="P192" s="5">
        <v>41201.569120370368</v>
      </c>
      <c r="Q192" s="5" t="s">
        <v>53</v>
      </c>
      <c r="R192" s="5" t="s">
        <v>54</v>
      </c>
      <c r="S192" s="5" t="s">
        <v>1896</v>
      </c>
      <c r="T192" t="s">
        <v>56</v>
      </c>
      <c r="U192" t="s">
        <v>288</v>
      </c>
      <c r="X192" t="s">
        <v>237</v>
      </c>
      <c r="Y192" s="7">
        <v>40940</v>
      </c>
      <c r="AA192" t="s">
        <v>63</v>
      </c>
      <c r="AB192" t="s">
        <v>56</v>
      </c>
      <c r="AC192" s="5">
        <v>40827.620856481481</v>
      </c>
      <c r="AD192" s="5">
        <v>41239.571863425925</v>
      </c>
      <c r="AE192" t="s">
        <v>58</v>
      </c>
      <c r="AF192" t="s">
        <v>58</v>
      </c>
      <c r="AG192">
        <f>IF(AI192=0,"",YEAR(AD192))</f>
        <v>2012</v>
      </c>
      <c r="AH192">
        <f>IF(AI192=0,"",MONTH(AD192))</f>
        <v>11</v>
      </c>
      <c r="AI192">
        <f>WEEKNUM(AD192)</f>
        <v>48</v>
      </c>
      <c r="AJ192" t="s">
        <v>59</v>
      </c>
      <c r="AK192" t="s">
        <v>1217</v>
      </c>
      <c r="AL192" s="6" t="str">
        <f t="shared" si="6"/>
        <v>x</v>
      </c>
      <c r="AM192" s="6" t="str">
        <f t="shared" si="7"/>
        <v>x</v>
      </c>
      <c r="AN192" s="6" t="str">
        <f t="shared" si="8"/>
        <v>x</v>
      </c>
      <c r="AO192" t="s">
        <v>2171</v>
      </c>
      <c r="AP192" t="s">
        <v>2171</v>
      </c>
      <c r="AQ192" t="s">
        <v>59</v>
      </c>
      <c r="AR192" t="s">
        <v>1217</v>
      </c>
    </row>
    <row r="193" spans="2:44">
      <c r="B193" t="s">
        <v>2174</v>
      </c>
      <c r="C193" t="s">
        <v>2175</v>
      </c>
      <c r="D193" t="s">
        <v>1188</v>
      </c>
      <c r="E193" t="s">
        <v>68</v>
      </c>
      <c r="F193" t="s">
        <v>4</v>
      </c>
      <c r="J193" t="s">
        <v>245</v>
      </c>
      <c r="K193" t="s">
        <v>108</v>
      </c>
      <c r="L193" t="s">
        <v>2176</v>
      </c>
      <c r="M193" t="s">
        <v>246</v>
      </c>
      <c r="N193" s="5">
        <v>41065.397986111115</v>
      </c>
      <c r="O193" s="5">
        <v>40829.600949074076</v>
      </c>
      <c r="P193" s="5">
        <v>41191.517754629633</v>
      </c>
      <c r="Q193" s="5" t="s">
        <v>99</v>
      </c>
      <c r="R193" s="5" t="s">
        <v>132</v>
      </c>
      <c r="S193" s="5" t="s">
        <v>55</v>
      </c>
      <c r="T193" t="s">
        <v>118</v>
      </c>
      <c r="U193" t="s">
        <v>318</v>
      </c>
      <c r="V193" t="s">
        <v>104</v>
      </c>
      <c r="X193" t="s">
        <v>191</v>
      </c>
      <c r="Z193" t="s">
        <v>2177</v>
      </c>
      <c r="AA193" t="s">
        <v>49</v>
      </c>
      <c r="AB193" t="s">
        <v>74</v>
      </c>
      <c r="AC193" s="5">
        <v>40829.600949074076</v>
      </c>
      <c r="AD193" s="5">
        <v>41193.421354166669</v>
      </c>
      <c r="AE193" t="s">
        <v>58</v>
      </c>
      <c r="AF193" t="s">
        <v>58</v>
      </c>
      <c r="AG193">
        <f>IF(AI193=0,"",YEAR(AD193))</f>
        <v>2012</v>
      </c>
      <c r="AH193">
        <f>IF(AI193=0,"",MONTH(AD193))</f>
        <v>10</v>
      </c>
      <c r="AI193">
        <f>WEEKNUM(AD193)</f>
        <v>41</v>
      </c>
      <c r="AJ193" t="s">
        <v>46</v>
      </c>
      <c r="AK193" t="s">
        <v>906</v>
      </c>
      <c r="AL193" s="6" t="str">
        <f t="shared" si="6"/>
        <v>x</v>
      </c>
      <c r="AM193" s="6" t="str">
        <f t="shared" si="7"/>
        <v>x</v>
      </c>
      <c r="AN193" s="6" t="str">
        <f t="shared" si="8"/>
        <v>x</v>
      </c>
      <c r="AO193" t="s">
        <v>2174</v>
      </c>
      <c r="AP193" t="s">
        <v>2174</v>
      </c>
      <c r="AQ193" t="s">
        <v>46</v>
      </c>
      <c r="AR193" t="s">
        <v>906</v>
      </c>
    </row>
    <row r="194" spans="2:44">
      <c r="B194" t="s">
        <v>2178</v>
      </c>
      <c r="C194" t="s">
        <v>2179</v>
      </c>
      <c r="D194" t="s">
        <v>1188</v>
      </c>
      <c r="E194" t="s">
        <v>50</v>
      </c>
      <c r="F194" t="s">
        <v>4</v>
      </c>
      <c r="J194" t="s">
        <v>37</v>
      </c>
      <c r="K194" t="s">
        <v>38</v>
      </c>
      <c r="L194" t="s">
        <v>2180</v>
      </c>
      <c r="M194" t="s">
        <v>98</v>
      </c>
      <c r="N194" s="5">
        <v>40830.50104166667</v>
      </c>
      <c r="O194" s="5">
        <v>40830.498738425929</v>
      </c>
      <c r="P194" s="5">
        <v>41109.339039351849</v>
      </c>
      <c r="Q194" s="5" t="s">
        <v>173</v>
      </c>
      <c r="R194" s="5" t="s">
        <v>54</v>
      </c>
      <c r="S194" s="5" t="s">
        <v>1896</v>
      </c>
      <c r="T194" t="s">
        <v>56</v>
      </c>
      <c r="U194" t="s">
        <v>62</v>
      </c>
      <c r="V194" t="s">
        <v>104</v>
      </c>
      <c r="X194" t="s">
        <v>98</v>
      </c>
      <c r="Y194" s="7"/>
      <c r="Z194">
        <v>11833</v>
      </c>
      <c r="AA194" t="s">
        <v>42</v>
      </c>
      <c r="AB194" t="s">
        <v>56</v>
      </c>
      <c r="AC194" s="5">
        <v>40830.498738425929</v>
      </c>
      <c r="AD194" s="5">
        <v>41109.339039351849</v>
      </c>
      <c r="AE194" t="s">
        <v>58</v>
      </c>
      <c r="AF194" t="s">
        <v>58</v>
      </c>
      <c r="AG194">
        <f>IF(AI194=0,"",YEAR(AD194))</f>
        <v>2012</v>
      </c>
      <c r="AH194">
        <f>IF(AI194=0,"",MONTH(AD194))</f>
        <v>7</v>
      </c>
      <c r="AI194">
        <f>WEEKNUM(AD194)</f>
        <v>29</v>
      </c>
      <c r="AJ194" t="s">
        <v>46</v>
      </c>
      <c r="AK194" t="s">
        <v>56</v>
      </c>
      <c r="AL194" s="6" t="str">
        <f t="shared" si="6"/>
        <v>x</v>
      </c>
      <c r="AM194" s="6" t="str">
        <f t="shared" si="7"/>
        <v>x</v>
      </c>
      <c r="AN194" s="6" t="str">
        <f t="shared" si="8"/>
        <v>x</v>
      </c>
      <c r="AO194" t="s">
        <v>2178</v>
      </c>
      <c r="AP194" t="s">
        <v>2178</v>
      </c>
      <c r="AQ194" t="s">
        <v>46</v>
      </c>
      <c r="AR194" t="s">
        <v>56</v>
      </c>
    </row>
    <row r="195" spans="2:44">
      <c r="B195" t="s">
        <v>2181</v>
      </c>
      <c r="C195" t="s">
        <v>2182</v>
      </c>
      <c r="D195" t="s">
        <v>1188</v>
      </c>
      <c r="E195" t="s">
        <v>50</v>
      </c>
      <c r="F195" t="s">
        <v>4</v>
      </c>
      <c r="J195" t="s">
        <v>1955</v>
      </c>
      <c r="K195" t="s">
        <v>47</v>
      </c>
      <c r="L195" t="s">
        <v>2183</v>
      </c>
      <c r="M195" t="s">
        <v>319</v>
      </c>
      <c r="N195" s="5">
        <v>41065.400127314817</v>
      </c>
      <c r="O195" s="5">
        <v>40830.775057870371</v>
      </c>
      <c r="P195" s="5">
        <v>41157.392974537041</v>
      </c>
      <c r="Q195" s="5" t="s">
        <v>147</v>
      </c>
      <c r="R195" s="5" t="s">
        <v>132</v>
      </c>
      <c r="S195" s="5" t="s">
        <v>55</v>
      </c>
      <c r="T195" t="s">
        <v>40</v>
      </c>
      <c r="U195" t="s">
        <v>1351</v>
      </c>
      <c r="V195" t="s">
        <v>104</v>
      </c>
      <c r="X195" t="s">
        <v>248</v>
      </c>
      <c r="Z195" t="s">
        <v>2184</v>
      </c>
      <c r="AA195" t="s">
        <v>42</v>
      </c>
      <c r="AB195" t="s">
        <v>74</v>
      </c>
      <c r="AC195" s="5">
        <v>40830.775057870371</v>
      </c>
      <c r="AD195" s="5">
        <v>41157.392974537041</v>
      </c>
      <c r="AE195" t="s">
        <v>58</v>
      </c>
      <c r="AF195" t="s">
        <v>58</v>
      </c>
      <c r="AG195">
        <f>IF(AI195=0,"",YEAR(AD195))</f>
        <v>2012</v>
      </c>
      <c r="AH195">
        <f>IF(AI195=0,"",MONTH(AD195))</f>
        <v>9</v>
      </c>
      <c r="AI195">
        <f>WEEKNUM(AD195)</f>
        <v>36</v>
      </c>
      <c r="AJ195" t="s">
        <v>46</v>
      </c>
      <c r="AK195" t="s">
        <v>906</v>
      </c>
      <c r="AL195" s="6" t="str">
        <f t="shared" ref="AL195:AL258" si="9">IF(ISERROR(MATCH(AO195,AP195,0)),"ERROR","x")</f>
        <v>x</v>
      </c>
      <c r="AM195" s="6" t="str">
        <f t="shared" ref="AM195:AM258" si="10">IF(ISERROR(MATCH(AJ195,AQ195,0)),"ERROR","x")</f>
        <v>x</v>
      </c>
      <c r="AN195" s="6" t="str">
        <f t="shared" ref="AN195:AN258" si="11">IF(ISERROR(MATCH(AK195,AR195,0)),"ERROR","x")</f>
        <v>x</v>
      </c>
      <c r="AO195" t="s">
        <v>2181</v>
      </c>
      <c r="AP195" t="s">
        <v>2181</v>
      </c>
      <c r="AQ195" t="s">
        <v>46</v>
      </c>
      <c r="AR195" t="s">
        <v>906</v>
      </c>
    </row>
    <row r="196" spans="2:44">
      <c r="B196" t="s">
        <v>2185</v>
      </c>
      <c r="C196" t="s">
        <v>2186</v>
      </c>
      <c r="D196" t="s">
        <v>1188</v>
      </c>
      <c r="E196" t="s">
        <v>68</v>
      </c>
      <c r="F196" t="s">
        <v>4</v>
      </c>
      <c r="I196" t="s">
        <v>46</v>
      </c>
      <c r="J196" t="s">
        <v>37</v>
      </c>
      <c r="K196" t="s">
        <v>47</v>
      </c>
      <c r="M196" t="s">
        <v>95</v>
      </c>
      <c r="N196" s="5">
        <v>40834.720648148148</v>
      </c>
      <c r="O196" s="5">
        <v>40834.332395833335</v>
      </c>
      <c r="P196" s="5">
        <v>41087.606689814813</v>
      </c>
      <c r="Q196" s="5" t="s">
        <v>99</v>
      </c>
      <c r="R196" s="5" t="s">
        <v>54</v>
      </c>
      <c r="S196" s="5" t="s">
        <v>55</v>
      </c>
      <c r="T196" t="s">
        <v>56</v>
      </c>
      <c r="U196" t="s">
        <v>2187</v>
      </c>
      <c r="V196" t="s">
        <v>104</v>
      </c>
      <c r="X196" t="s">
        <v>57</v>
      </c>
      <c r="Y196" s="7"/>
      <c r="Z196">
        <v>11829</v>
      </c>
      <c r="AA196" t="s">
        <v>49</v>
      </c>
      <c r="AB196" t="s">
        <v>56</v>
      </c>
      <c r="AC196" s="5">
        <v>40834.332395833335</v>
      </c>
      <c r="AD196" s="5">
        <v>41088.778194444443</v>
      </c>
      <c r="AE196" t="s">
        <v>58</v>
      </c>
      <c r="AF196" t="s">
        <v>58</v>
      </c>
      <c r="AG196">
        <f>IF(AI196=0,"",YEAR(AD196))</f>
        <v>2012</v>
      </c>
      <c r="AH196">
        <f>IF(AI196=0,"",MONTH(AD196))</f>
        <v>6</v>
      </c>
      <c r="AI196">
        <f>WEEKNUM(AD196)</f>
        <v>26</v>
      </c>
      <c r="AJ196" t="s">
        <v>46</v>
      </c>
      <c r="AK196" t="s">
        <v>56</v>
      </c>
      <c r="AL196" s="6" t="str">
        <f t="shared" si="9"/>
        <v>x</v>
      </c>
      <c r="AM196" s="6" t="str">
        <f t="shared" si="10"/>
        <v>x</v>
      </c>
      <c r="AN196" s="6" t="str">
        <f t="shared" si="11"/>
        <v>x</v>
      </c>
      <c r="AO196" t="s">
        <v>2185</v>
      </c>
      <c r="AP196" t="s">
        <v>2185</v>
      </c>
      <c r="AQ196" t="s">
        <v>46</v>
      </c>
      <c r="AR196" t="s">
        <v>56</v>
      </c>
    </row>
    <row r="197" spans="2:44">
      <c r="B197" t="s">
        <v>2188</v>
      </c>
      <c r="C197" t="s">
        <v>2189</v>
      </c>
      <c r="D197" t="s">
        <v>1188</v>
      </c>
      <c r="E197" t="s">
        <v>50</v>
      </c>
      <c r="F197" t="s">
        <v>4</v>
      </c>
      <c r="G197" t="s">
        <v>2190</v>
      </c>
      <c r="J197" t="s">
        <v>37</v>
      </c>
      <c r="K197" t="s">
        <v>38</v>
      </c>
      <c r="L197" s="8">
        <v>6.4511761473213798E+18</v>
      </c>
      <c r="M197" t="s">
        <v>98</v>
      </c>
      <c r="N197" s="5">
        <v>40836.569768518515</v>
      </c>
      <c r="O197" s="5">
        <v>40836.563831018517</v>
      </c>
      <c r="P197" s="5">
        <v>41095.483946759261</v>
      </c>
      <c r="Q197" s="5" t="s">
        <v>173</v>
      </c>
      <c r="R197" s="5" t="s">
        <v>54</v>
      </c>
      <c r="S197" s="5" t="s">
        <v>1896</v>
      </c>
      <c r="T197" t="s">
        <v>56</v>
      </c>
      <c r="U197" t="s">
        <v>62</v>
      </c>
      <c r="V197" t="s">
        <v>104</v>
      </c>
      <c r="X197" t="s">
        <v>98</v>
      </c>
      <c r="Z197">
        <v>11829</v>
      </c>
      <c r="AA197" t="s">
        <v>219</v>
      </c>
      <c r="AB197" t="s">
        <v>56</v>
      </c>
      <c r="AC197" s="5">
        <v>40836.563831018517</v>
      </c>
      <c r="AD197" s="5">
        <v>41095.483946759261</v>
      </c>
      <c r="AE197" t="s">
        <v>58</v>
      </c>
      <c r="AF197" t="s">
        <v>58</v>
      </c>
      <c r="AG197">
        <f>IF(AI197=0,"",YEAR(AD197))</f>
        <v>2012</v>
      </c>
      <c r="AH197">
        <f>IF(AI197=0,"",MONTH(AD197))</f>
        <v>7</v>
      </c>
      <c r="AI197">
        <f>WEEKNUM(AD197)</f>
        <v>27</v>
      </c>
      <c r="AJ197" t="s">
        <v>46</v>
      </c>
      <c r="AK197" t="s">
        <v>56</v>
      </c>
      <c r="AL197" s="6" t="str">
        <f t="shared" si="9"/>
        <v>x</v>
      </c>
      <c r="AM197" s="6" t="str">
        <f t="shared" si="10"/>
        <v>x</v>
      </c>
      <c r="AN197" s="6" t="str">
        <f t="shared" si="11"/>
        <v>x</v>
      </c>
      <c r="AO197" t="s">
        <v>2188</v>
      </c>
      <c r="AP197" t="s">
        <v>2188</v>
      </c>
      <c r="AQ197" t="s">
        <v>46</v>
      </c>
      <c r="AR197" t="s">
        <v>56</v>
      </c>
    </row>
    <row r="198" spans="2:44">
      <c r="B198" t="s">
        <v>2191</v>
      </c>
      <c r="C198" t="s">
        <v>2192</v>
      </c>
      <c r="D198" t="s">
        <v>1188</v>
      </c>
      <c r="E198" t="s">
        <v>68</v>
      </c>
      <c r="F198" t="s">
        <v>4</v>
      </c>
      <c r="G198" t="s">
        <v>46</v>
      </c>
      <c r="I198" t="s">
        <v>46</v>
      </c>
      <c r="J198" t="s">
        <v>37</v>
      </c>
      <c r="K198" t="s">
        <v>47</v>
      </c>
      <c r="M198" t="s">
        <v>57</v>
      </c>
      <c r="N198" s="5">
        <v>40837.312604166669</v>
      </c>
      <c r="O198" s="5">
        <v>40837.308078703703</v>
      </c>
      <c r="P198" s="5">
        <v>41109.305763888886</v>
      </c>
      <c r="Q198" s="5" t="s">
        <v>133</v>
      </c>
      <c r="R198" s="5" t="s">
        <v>54</v>
      </c>
      <c r="S198" s="5" t="s">
        <v>55</v>
      </c>
      <c r="T198" t="s">
        <v>56</v>
      </c>
      <c r="U198" t="s">
        <v>62</v>
      </c>
      <c r="V198" t="s">
        <v>104</v>
      </c>
      <c r="X198" t="s">
        <v>57</v>
      </c>
      <c r="Z198">
        <v>11829</v>
      </c>
      <c r="AA198" t="s">
        <v>49</v>
      </c>
      <c r="AB198" t="s">
        <v>56</v>
      </c>
      <c r="AC198" s="5">
        <v>40837.308078703703</v>
      </c>
      <c r="AD198" s="5">
        <v>41122.453541666669</v>
      </c>
      <c r="AE198" t="s">
        <v>58</v>
      </c>
      <c r="AF198" t="s">
        <v>58</v>
      </c>
      <c r="AG198">
        <f>IF(AI198=0,"",YEAR(AD198))</f>
        <v>2012</v>
      </c>
      <c r="AH198">
        <f>IF(AI198=0,"",MONTH(AD198))</f>
        <v>8</v>
      </c>
      <c r="AI198">
        <f>WEEKNUM(AD198)</f>
        <v>31</v>
      </c>
      <c r="AJ198" t="s">
        <v>46</v>
      </c>
      <c r="AK198" t="s">
        <v>56</v>
      </c>
      <c r="AL198" s="6" t="str">
        <f t="shared" si="9"/>
        <v>x</v>
      </c>
      <c r="AM198" s="6" t="str">
        <f t="shared" si="10"/>
        <v>x</v>
      </c>
      <c r="AN198" s="6" t="str">
        <f t="shared" si="11"/>
        <v>x</v>
      </c>
      <c r="AO198" t="s">
        <v>2191</v>
      </c>
      <c r="AP198" t="s">
        <v>2191</v>
      </c>
      <c r="AQ198" t="s">
        <v>46</v>
      </c>
      <c r="AR198" t="s">
        <v>56</v>
      </c>
    </row>
    <row r="199" spans="2:44">
      <c r="B199" t="s">
        <v>2193</v>
      </c>
      <c r="C199" t="s">
        <v>2194</v>
      </c>
      <c r="D199" t="s">
        <v>1188</v>
      </c>
      <c r="E199" t="s">
        <v>68</v>
      </c>
      <c r="F199" t="s">
        <v>4</v>
      </c>
      <c r="J199" t="s">
        <v>37</v>
      </c>
      <c r="K199" t="s">
        <v>38</v>
      </c>
      <c r="L199" s="8" t="s">
        <v>2195</v>
      </c>
      <c r="M199" t="s">
        <v>95</v>
      </c>
      <c r="N199" s="5">
        <v>40840.437962962962</v>
      </c>
      <c r="O199" s="5">
        <v>40840.429988425924</v>
      </c>
      <c r="P199" s="5">
        <v>41052.626307870371</v>
      </c>
      <c r="Q199" s="5" t="s">
        <v>127</v>
      </c>
      <c r="R199" s="5" t="s">
        <v>54</v>
      </c>
      <c r="S199" s="5" t="s">
        <v>55</v>
      </c>
      <c r="T199" t="s">
        <v>56</v>
      </c>
      <c r="U199" t="s">
        <v>137</v>
      </c>
      <c r="V199" t="s">
        <v>104</v>
      </c>
      <c r="X199" t="s">
        <v>98</v>
      </c>
      <c r="Z199">
        <v>11829</v>
      </c>
      <c r="AA199" t="s">
        <v>42</v>
      </c>
      <c r="AB199" t="s">
        <v>1897</v>
      </c>
      <c r="AC199" s="5">
        <v>40840.429988425924</v>
      </c>
      <c r="AD199" s="5">
        <v>41052.791041666664</v>
      </c>
      <c r="AE199" t="s">
        <v>58</v>
      </c>
      <c r="AF199" t="s">
        <v>58</v>
      </c>
      <c r="AG199">
        <f>IF(AI199=0,"",YEAR(AD199))</f>
        <v>2012</v>
      </c>
      <c r="AH199">
        <f>IF(AI199=0,"",MONTH(AD199))</f>
        <v>5</v>
      </c>
      <c r="AI199">
        <f>WEEKNUM(AD199)</f>
        <v>21</v>
      </c>
      <c r="AJ199" t="s">
        <v>46</v>
      </c>
      <c r="AK199" t="s">
        <v>56</v>
      </c>
      <c r="AL199" s="6" t="str">
        <f t="shared" si="9"/>
        <v>x</v>
      </c>
      <c r="AM199" s="6" t="str">
        <f t="shared" si="10"/>
        <v>x</v>
      </c>
      <c r="AN199" s="6" t="str">
        <f t="shared" si="11"/>
        <v>x</v>
      </c>
      <c r="AO199" t="s">
        <v>2193</v>
      </c>
      <c r="AP199" t="s">
        <v>2193</v>
      </c>
      <c r="AQ199" t="s">
        <v>46</v>
      </c>
      <c r="AR199" t="s">
        <v>56</v>
      </c>
    </row>
    <row r="200" spans="2:44">
      <c r="B200" t="s">
        <v>2196</v>
      </c>
      <c r="C200" t="s">
        <v>2197</v>
      </c>
      <c r="D200" t="s">
        <v>1188</v>
      </c>
      <c r="E200" t="s">
        <v>50</v>
      </c>
      <c r="F200" t="s">
        <v>4</v>
      </c>
      <c r="J200" t="s">
        <v>130</v>
      </c>
      <c r="K200" t="s">
        <v>108</v>
      </c>
      <c r="M200" t="s">
        <v>393</v>
      </c>
      <c r="N200" s="5">
        <v>40843.503807870373</v>
      </c>
      <c r="O200" s="5">
        <v>40843.147303240738</v>
      </c>
      <c r="P200" s="5">
        <v>41023.504467592589</v>
      </c>
      <c r="Q200" s="5" t="s">
        <v>133</v>
      </c>
      <c r="R200" s="5" t="s">
        <v>132</v>
      </c>
      <c r="S200" s="5" t="s">
        <v>55</v>
      </c>
      <c r="T200" t="s">
        <v>74</v>
      </c>
      <c r="U200" t="s">
        <v>215</v>
      </c>
      <c r="V200" t="s">
        <v>104</v>
      </c>
      <c r="X200" t="s">
        <v>380</v>
      </c>
      <c r="AA200" t="s">
        <v>219</v>
      </c>
      <c r="AB200" t="s">
        <v>74</v>
      </c>
      <c r="AC200" s="5">
        <v>40843.147303240738</v>
      </c>
      <c r="AD200" s="5">
        <v>41023.504479166666</v>
      </c>
      <c r="AE200" t="s">
        <v>58</v>
      </c>
      <c r="AF200" t="s">
        <v>58</v>
      </c>
      <c r="AG200">
        <f>IF(AI200=0,"",YEAR(AD200))</f>
        <v>2012</v>
      </c>
      <c r="AH200">
        <f>IF(AI200=0,"",MONTH(AD200))</f>
        <v>4</v>
      </c>
      <c r="AI200">
        <f>WEEKNUM(AD200)</f>
        <v>17</v>
      </c>
      <c r="AJ200" t="s">
        <v>46</v>
      </c>
      <c r="AK200" t="s">
        <v>906</v>
      </c>
      <c r="AL200" s="6" t="str">
        <f t="shared" si="9"/>
        <v>x</v>
      </c>
      <c r="AM200" s="6" t="str">
        <f t="shared" si="10"/>
        <v>x</v>
      </c>
      <c r="AN200" s="6" t="str">
        <f t="shared" si="11"/>
        <v>x</v>
      </c>
      <c r="AO200" t="s">
        <v>2196</v>
      </c>
      <c r="AP200" t="s">
        <v>2196</v>
      </c>
      <c r="AQ200" t="s">
        <v>46</v>
      </c>
      <c r="AR200" t="s">
        <v>906</v>
      </c>
    </row>
    <row r="201" spans="2:44">
      <c r="B201" t="s">
        <v>2198</v>
      </c>
      <c r="C201" t="s">
        <v>2199</v>
      </c>
      <c r="D201" t="s">
        <v>1188</v>
      </c>
      <c r="E201" t="s">
        <v>50</v>
      </c>
      <c r="F201" t="s">
        <v>4</v>
      </c>
      <c r="J201" t="s">
        <v>84</v>
      </c>
      <c r="K201" t="s">
        <v>47</v>
      </c>
      <c r="L201" s="8"/>
      <c r="M201" s="8" t="s">
        <v>319</v>
      </c>
      <c r="N201" s="5">
        <v>40848.569791666669</v>
      </c>
      <c r="O201" s="5">
        <v>40843.621354166666</v>
      </c>
      <c r="P201" s="5">
        <v>41157.392210648148</v>
      </c>
      <c r="Q201" s="5" t="s">
        <v>133</v>
      </c>
      <c r="R201" s="5" t="s">
        <v>54</v>
      </c>
      <c r="S201" s="5" t="s">
        <v>55</v>
      </c>
      <c r="T201" t="s">
        <v>74</v>
      </c>
      <c r="U201" t="s">
        <v>227</v>
      </c>
      <c r="V201" t="s">
        <v>104</v>
      </c>
      <c r="X201" t="s">
        <v>65</v>
      </c>
      <c r="Z201" t="s">
        <v>2200</v>
      </c>
      <c r="AA201" t="s">
        <v>49</v>
      </c>
      <c r="AB201" t="s">
        <v>74</v>
      </c>
      <c r="AC201" s="5">
        <v>40843.621354166666</v>
      </c>
      <c r="AD201" s="5">
        <v>41157.392210648148</v>
      </c>
      <c r="AE201" t="s">
        <v>58</v>
      </c>
      <c r="AF201" t="s">
        <v>58</v>
      </c>
      <c r="AG201">
        <f>IF(AI201=0,"",YEAR(AD201))</f>
        <v>2012</v>
      </c>
      <c r="AH201">
        <f>IF(AI201=0,"",MONTH(AD201))</f>
        <v>9</v>
      </c>
      <c r="AI201">
        <f>WEEKNUM(AD201)</f>
        <v>36</v>
      </c>
      <c r="AJ201" t="s">
        <v>46</v>
      </c>
      <c r="AK201" t="s">
        <v>906</v>
      </c>
      <c r="AL201" s="6" t="str">
        <f t="shared" si="9"/>
        <v>x</v>
      </c>
      <c r="AM201" s="6" t="str">
        <f t="shared" si="10"/>
        <v>x</v>
      </c>
      <c r="AN201" s="6" t="str">
        <f t="shared" si="11"/>
        <v>x</v>
      </c>
      <c r="AO201" t="s">
        <v>2198</v>
      </c>
      <c r="AP201" t="s">
        <v>2198</v>
      </c>
      <c r="AQ201" t="s">
        <v>46</v>
      </c>
      <c r="AR201" t="s">
        <v>906</v>
      </c>
    </row>
    <row r="202" spans="2:44">
      <c r="B202" t="s">
        <v>2201</v>
      </c>
      <c r="C202" t="s">
        <v>2202</v>
      </c>
      <c r="D202" t="s">
        <v>1188</v>
      </c>
      <c r="E202" t="s">
        <v>1859</v>
      </c>
      <c r="F202" t="s">
        <v>4</v>
      </c>
      <c r="J202" t="s">
        <v>1955</v>
      </c>
      <c r="K202" t="s">
        <v>38</v>
      </c>
      <c r="M202" t="s">
        <v>246</v>
      </c>
      <c r="N202" s="5">
        <v>40848.574155092596</v>
      </c>
      <c r="O202" s="5">
        <v>40843.76829861111</v>
      </c>
      <c r="P202" s="5">
        <v>41023.752824074072</v>
      </c>
      <c r="Q202" s="5" t="s">
        <v>147</v>
      </c>
      <c r="R202" s="5" t="s">
        <v>132</v>
      </c>
      <c r="S202" s="5" t="s">
        <v>55</v>
      </c>
      <c r="T202" t="s">
        <v>118</v>
      </c>
      <c r="U202" t="s">
        <v>2033</v>
      </c>
      <c r="V202" t="s">
        <v>104</v>
      </c>
      <c r="X202" t="s">
        <v>393</v>
      </c>
      <c r="Z202">
        <v>11796</v>
      </c>
      <c r="AA202" t="s">
        <v>49</v>
      </c>
      <c r="AB202" t="s">
        <v>56</v>
      </c>
      <c r="AC202" s="5">
        <v>40843.76829861111</v>
      </c>
      <c r="AD202" s="5">
        <v>41023.758287037039</v>
      </c>
      <c r="AE202" t="s">
        <v>58</v>
      </c>
      <c r="AF202" t="s">
        <v>58</v>
      </c>
      <c r="AG202">
        <f>IF(AI202=0,"",YEAR(AD202))</f>
        <v>2012</v>
      </c>
      <c r="AH202">
        <f>IF(AI202=0,"",MONTH(AD202))</f>
        <v>4</v>
      </c>
      <c r="AI202">
        <f>WEEKNUM(AD202)</f>
        <v>17</v>
      </c>
      <c r="AJ202" t="s">
        <v>46</v>
      </c>
      <c r="AK202" t="s">
        <v>56</v>
      </c>
      <c r="AL202" s="6" t="str">
        <f t="shared" si="9"/>
        <v>x</v>
      </c>
      <c r="AM202" s="6" t="str">
        <f t="shared" si="10"/>
        <v>x</v>
      </c>
      <c r="AN202" s="6" t="str">
        <f t="shared" si="11"/>
        <v>x</v>
      </c>
      <c r="AO202" t="s">
        <v>2201</v>
      </c>
      <c r="AP202" t="s">
        <v>2201</v>
      </c>
      <c r="AQ202" t="s">
        <v>46</v>
      </c>
      <c r="AR202" t="s">
        <v>56</v>
      </c>
    </row>
    <row r="203" spans="2:44">
      <c r="B203" t="s">
        <v>2203</v>
      </c>
      <c r="C203" t="s">
        <v>2204</v>
      </c>
      <c r="D203" t="s">
        <v>1188</v>
      </c>
      <c r="E203" t="s">
        <v>50</v>
      </c>
      <c r="F203" t="s">
        <v>4</v>
      </c>
      <c r="J203" t="s">
        <v>1955</v>
      </c>
      <c r="K203" t="s">
        <v>38</v>
      </c>
      <c r="M203" t="s">
        <v>57</v>
      </c>
      <c r="N203" s="5">
        <v>40848.548472222225</v>
      </c>
      <c r="O203" s="5">
        <v>40847.693344907406</v>
      </c>
      <c r="P203" s="5">
        <v>40865.618194444447</v>
      </c>
      <c r="Q203" s="5" t="s">
        <v>99</v>
      </c>
      <c r="R203" s="5" t="s">
        <v>54</v>
      </c>
      <c r="S203" s="5" t="s">
        <v>55</v>
      </c>
      <c r="T203" t="s">
        <v>74</v>
      </c>
      <c r="U203" t="s">
        <v>215</v>
      </c>
      <c r="V203" t="s">
        <v>104</v>
      </c>
      <c r="X203" t="s">
        <v>338</v>
      </c>
      <c r="AA203" t="s">
        <v>49</v>
      </c>
      <c r="AB203" t="s">
        <v>74</v>
      </c>
      <c r="AC203" s="5">
        <v>40847.693344907406</v>
      </c>
      <c r="AD203" s="5">
        <v>41114.401666666665</v>
      </c>
      <c r="AE203" t="s">
        <v>58</v>
      </c>
      <c r="AF203" t="s">
        <v>58</v>
      </c>
      <c r="AG203">
        <f>IF(AI203=0,"",YEAR(AD203))</f>
        <v>2012</v>
      </c>
      <c r="AH203">
        <f>IF(AI203=0,"",MONTH(AD203))</f>
        <v>7</v>
      </c>
      <c r="AI203">
        <f>WEEKNUM(AD203)</f>
        <v>30</v>
      </c>
      <c r="AJ203" t="s">
        <v>46</v>
      </c>
      <c r="AK203" t="s">
        <v>906</v>
      </c>
      <c r="AL203" s="6" t="str">
        <f t="shared" si="9"/>
        <v>x</v>
      </c>
      <c r="AM203" s="6" t="str">
        <f t="shared" si="10"/>
        <v>x</v>
      </c>
      <c r="AN203" s="6" t="str">
        <f t="shared" si="11"/>
        <v>x</v>
      </c>
      <c r="AO203" t="s">
        <v>2203</v>
      </c>
      <c r="AP203" t="s">
        <v>2203</v>
      </c>
      <c r="AQ203" t="s">
        <v>46</v>
      </c>
      <c r="AR203" t="s">
        <v>906</v>
      </c>
    </row>
    <row r="204" spans="2:44">
      <c r="B204" t="s">
        <v>339</v>
      </c>
      <c r="C204" t="s">
        <v>1525</v>
      </c>
      <c r="D204" t="s">
        <v>71</v>
      </c>
      <c r="E204" t="s">
        <v>83</v>
      </c>
      <c r="F204" t="s">
        <v>4</v>
      </c>
      <c r="G204" t="s">
        <v>46</v>
      </c>
      <c r="J204" t="s">
        <v>37</v>
      </c>
      <c r="K204" t="s">
        <v>47</v>
      </c>
      <c r="M204" t="s">
        <v>95</v>
      </c>
      <c r="N204" s="5">
        <v>41199.661030092589</v>
      </c>
      <c r="O204" s="5">
        <v>40850.506851851853</v>
      </c>
      <c r="P204" s="5">
        <v>41173.481770833336</v>
      </c>
      <c r="Q204" s="5" t="s">
        <v>173</v>
      </c>
      <c r="R204" s="5" t="s">
        <v>54</v>
      </c>
      <c r="S204" s="5"/>
      <c r="T204" t="s">
        <v>56</v>
      </c>
      <c r="U204" t="s">
        <v>165</v>
      </c>
      <c r="X204" t="s">
        <v>95</v>
      </c>
      <c r="Y204" t="s">
        <v>1117</v>
      </c>
      <c r="Z204">
        <v>11913</v>
      </c>
      <c r="AA204" t="s">
        <v>42</v>
      </c>
      <c r="AB204" t="s">
        <v>56</v>
      </c>
      <c r="AC204" s="5">
        <v>40850.506851851853</v>
      </c>
      <c r="AE204" t="s">
        <v>58</v>
      </c>
      <c r="AF204" t="s">
        <v>58</v>
      </c>
      <c r="AG204" t="str">
        <f>IF(AI204=0,"",YEAR(AD204))</f>
        <v/>
      </c>
      <c r="AH204" t="str">
        <f>IF(AI204=0,"",MONTH(AD204))</f>
        <v/>
      </c>
      <c r="AI204">
        <f>WEEKNUM(AD204)</f>
        <v>0</v>
      </c>
      <c r="AJ204" t="s">
        <v>46</v>
      </c>
      <c r="AK204" t="s">
        <v>56</v>
      </c>
      <c r="AL204" s="6" t="str">
        <f t="shared" si="9"/>
        <v>x</v>
      </c>
      <c r="AM204" s="6" t="str">
        <f t="shared" si="10"/>
        <v>x</v>
      </c>
      <c r="AN204" s="6" t="str">
        <f t="shared" si="11"/>
        <v>x</v>
      </c>
      <c r="AO204" t="s">
        <v>339</v>
      </c>
      <c r="AP204" t="s">
        <v>339</v>
      </c>
      <c r="AQ204" t="s">
        <v>46</v>
      </c>
      <c r="AR204" t="s">
        <v>56</v>
      </c>
    </row>
    <row r="205" spans="2:44">
      <c r="B205" t="s">
        <v>2205</v>
      </c>
      <c r="C205" t="s">
        <v>2206</v>
      </c>
      <c r="D205" t="s">
        <v>1188</v>
      </c>
      <c r="E205" t="s">
        <v>68</v>
      </c>
      <c r="F205" t="s">
        <v>4</v>
      </c>
      <c r="J205" t="s">
        <v>37</v>
      </c>
      <c r="K205" t="s">
        <v>38</v>
      </c>
      <c r="L205" s="8">
        <v>11562119</v>
      </c>
      <c r="M205" t="s">
        <v>98</v>
      </c>
      <c r="N205" s="5">
        <v>40851.608124999999</v>
      </c>
      <c r="O205" s="5">
        <v>40851.606041666666</v>
      </c>
      <c r="P205" s="5">
        <v>41047.338252314818</v>
      </c>
      <c r="Q205" s="5" t="s">
        <v>173</v>
      </c>
      <c r="R205" s="5" t="s">
        <v>54</v>
      </c>
      <c r="S205" s="5" t="s">
        <v>55</v>
      </c>
      <c r="T205" t="s">
        <v>56</v>
      </c>
      <c r="U205" t="s">
        <v>62</v>
      </c>
      <c r="V205" t="s">
        <v>104</v>
      </c>
      <c r="X205" t="s">
        <v>98</v>
      </c>
      <c r="Z205">
        <v>11833</v>
      </c>
      <c r="AA205" t="s">
        <v>42</v>
      </c>
      <c r="AB205" t="s">
        <v>1897</v>
      </c>
      <c r="AC205" s="5">
        <v>40851.606041666666</v>
      </c>
      <c r="AD205" s="5">
        <v>41050.470671296294</v>
      </c>
      <c r="AE205" t="s">
        <v>58</v>
      </c>
      <c r="AF205" t="s">
        <v>58</v>
      </c>
      <c r="AG205">
        <f>IF(AI205=0,"",YEAR(AD205))</f>
        <v>2012</v>
      </c>
      <c r="AH205">
        <f>IF(AI205=0,"",MONTH(AD205))</f>
        <v>5</v>
      </c>
      <c r="AI205">
        <f>WEEKNUM(AD205)</f>
        <v>21</v>
      </c>
      <c r="AJ205" t="s">
        <v>46</v>
      </c>
      <c r="AK205" t="s">
        <v>56</v>
      </c>
      <c r="AL205" s="6" t="str">
        <f t="shared" si="9"/>
        <v>x</v>
      </c>
      <c r="AM205" s="6" t="str">
        <f t="shared" si="10"/>
        <v>x</v>
      </c>
      <c r="AN205" s="6" t="str">
        <f t="shared" si="11"/>
        <v>x</v>
      </c>
      <c r="AO205" t="s">
        <v>2205</v>
      </c>
      <c r="AP205" t="s">
        <v>2205</v>
      </c>
      <c r="AQ205" t="s">
        <v>46</v>
      </c>
      <c r="AR205" t="s">
        <v>56</v>
      </c>
    </row>
    <row r="206" spans="2:44">
      <c r="B206" t="s">
        <v>2207</v>
      </c>
      <c r="C206" t="s">
        <v>2208</v>
      </c>
      <c r="D206" t="s">
        <v>1188</v>
      </c>
      <c r="E206" t="s">
        <v>83</v>
      </c>
      <c r="F206" t="s">
        <v>4</v>
      </c>
      <c r="I206">
        <v>20111028</v>
      </c>
      <c r="J206" t="s">
        <v>37</v>
      </c>
      <c r="K206" t="s">
        <v>38</v>
      </c>
      <c r="L206">
        <v>1156</v>
      </c>
      <c r="M206" t="s">
        <v>98</v>
      </c>
      <c r="N206" s="5">
        <v>40851.613634259258</v>
      </c>
      <c r="O206" s="5">
        <v>40851.609386574077</v>
      </c>
      <c r="P206" s="5">
        <v>40998.541076388887</v>
      </c>
      <c r="Q206" s="5" t="s">
        <v>133</v>
      </c>
      <c r="R206" s="5" t="s">
        <v>54</v>
      </c>
      <c r="S206" s="5" t="s">
        <v>55</v>
      </c>
      <c r="T206" t="s">
        <v>56</v>
      </c>
      <c r="U206" t="s">
        <v>1697</v>
      </c>
      <c r="V206" t="s">
        <v>104</v>
      </c>
      <c r="X206" t="s">
        <v>98</v>
      </c>
      <c r="Z206">
        <v>11832</v>
      </c>
      <c r="AA206" t="s">
        <v>219</v>
      </c>
      <c r="AB206" t="s">
        <v>1897</v>
      </c>
      <c r="AC206" s="5">
        <v>40851.609386574077</v>
      </c>
      <c r="AD206" s="5">
        <v>41045.504884259259</v>
      </c>
      <c r="AE206" t="s">
        <v>58</v>
      </c>
      <c r="AF206" t="s">
        <v>58</v>
      </c>
      <c r="AG206">
        <f>IF(AI206=0,"",YEAR(AD206))</f>
        <v>2012</v>
      </c>
      <c r="AH206">
        <f>IF(AI206=0,"",MONTH(AD206))</f>
        <v>5</v>
      </c>
      <c r="AI206">
        <f>WEEKNUM(AD206)</f>
        <v>20</v>
      </c>
      <c r="AJ206" t="s">
        <v>46</v>
      </c>
      <c r="AK206" t="s">
        <v>56</v>
      </c>
      <c r="AL206" s="6" t="str">
        <f t="shared" si="9"/>
        <v>x</v>
      </c>
      <c r="AM206" s="6" t="str">
        <f t="shared" si="10"/>
        <v>x</v>
      </c>
      <c r="AN206" s="6" t="str">
        <f t="shared" si="11"/>
        <v>x</v>
      </c>
      <c r="AO206" t="s">
        <v>2207</v>
      </c>
      <c r="AP206" t="s">
        <v>2207</v>
      </c>
      <c r="AQ206" t="s">
        <v>46</v>
      </c>
      <c r="AR206" t="s">
        <v>56</v>
      </c>
    </row>
    <row r="207" spans="2:44">
      <c r="B207" t="s">
        <v>2209</v>
      </c>
      <c r="C207" t="s">
        <v>2210</v>
      </c>
      <c r="D207" t="s">
        <v>1188</v>
      </c>
      <c r="E207" t="s">
        <v>50</v>
      </c>
      <c r="F207" t="s">
        <v>4</v>
      </c>
      <c r="J207" t="s">
        <v>117</v>
      </c>
      <c r="K207" t="s">
        <v>38</v>
      </c>
      <c r="L207" s="8"/>
      <c r="M207" t="s">
        <v>302</v>
      </c>
      <c r="N207" s="5">
        <v>41045.6325</v>
      </c>
      <c r="O207" s="5">
        <v>40852.318287037036</v>
      </c>
      <c r="P207" s="5">
        <v>41183.516643518517</v>
      </c>
      <c r="Q207" s="5" t="s">
        <v>99</v>
      </c>
      <c r="R207" s="5" t="s">
        <v>70</v>
      </c>
      <c r="S207" s="5" t="s">
        <v>55</v>
      </c>
      <c r="T207" t="s">
        <v>109</v>
      </c>
      <c r="U207" t="s">
        <v>218</v>
      </c>
      <c r="V207" t="s">
        <v>104</v>
      </c>
      <c r="X207" t="s">
        <v>269</v>
      </c>
      <c r="Z207" t="s">
        <v>340</v>
      </c>
      <c r="AA207" t="s">
        <v>42</v>
      </c>
      <c r="AB207" t="s">
        <v>74</v>
      </c>
      <c r="AC207" s="5">
        <v>40852.318287037036</v>
      </c>
      <c r="AD207" s="5">
        <v>41183.516643518517</v>
      </c>
      <c r="AE207" t="s">
        <v>45</v>
      </c>
      <c r="AF207" t="s">
        <v>58</v>
      </c>
      <c r="AG207">
        <f>IF(AI207=0,"",YEAR(AD207))</f>
        <v>2012</v>
      </c>
      <c r="AH207">
        <f>IF(AI207=0,"",MONTH(AD207))</f>
        <v>10</v>
      </c>
      <c r="AI207">
        <f>WEEKNUM(AD207)</f>
        <v>40</v>
      </c>
      <c r="AJ207" t="s">
        <v>46</v>
      </c>
      <c r="AK207" t="s">
        <v>906</v>
      </c>
      <c r="AL207" s="6" t="str">
        <f t="shared" si="9"/>
        <v>x</v>
      </c>
      <c r="AM207" s="6" t="str">
        <f t="shared" si="10"/>
        <v>x</v>
      </c>
      <c r="AN207" s="6" t="str">
        <f t="shared" si="11"/>
        <v>x</v>
      </c>
      <c r="AO207" t="s">
        <v>2209</v>
      </c>
      <c r="AP207" t="s">
        <v>2209</v>
      </c>
      <c r="AQ207" t="s">
        <v>46</v>
      </c>
      <c r="AR207" t="s">
        <v>906</v>
      </c>
    </row>
    <row r="208" spans="2:44">
      <c r="B208" t="s">
        <v>349</v>
      </c>
      <c r="C208" t="s">
        <v>350</v>
      </c>
      <c r="D208" t="s">
        <v>1188</v>
      </c>
      <c r="E208" t="s">
        <v>50</v>
      </c>
      <c r="F208" t="s">
        <v>4</v>
      </c>
      <c r="G208" t="s">
        <v>46</v>
      </c>
      <c r="I208">
        <v>20111107</v>
      </c>
      <c r="J208" t="s">
        <v>37</v>
      </c>
      <c r="K208" t="s">
        <v>38</v>
      </c>
      <c r="L208" t="s">
        <v>351</v>
      </c>
      <c r="M208" t="s">
        <v>98</v>
      </c>
      <c r="N208" s="5">
        <v>40856.772418981483</v>
      </c>
      <c r="O208" s="5">
        <v>40856.769675925927</v>
      </c>
      <c r="P208" s="5">
        <v>41677.735972222225</v>
      </c>
      <c r="Q208" s="5" t="s">
        <v>173</v>
      </c>
      <c r="R208" s="5" t="s">
        <v>54</v>
      </c>
      <c r="S208" s="5" t="s">
        <v>55</v>
      </c>
      <c r="T208" t="s">
        <v>56</v>
      </c>
      <c r="U208" t="s">
        <v>62</v>
      </c>
      <c r="V208" t="s">
        <v>104</v>
      </c>
      <c r="X208" t="s">
        <v>98</v>
      </c>
      <c r="Y208" t="s">
        <v>1117</v>
      </c>
      <c r="Z208">
        <v>11928</v>
      </c>
      <c r="AA208" t="s">
        <v>42</v>
      </c>
      <c r="AB208" t="s">
        <v>56</v>
      </c>
      <c r="AC208" s="5">
        <v>40856.769675925927</v>
      </c>
      <c r="AD208" s="5">
        <v>41677.735972222225</v>
      </c>
      <c r="AE208" t="s">
        <v>58</v>
      </c>
      <c r="AF208" t="s">
        <v>58</v>
      </c>
      <c r="AG208">
        <f>IF(AI208=0,"",YEAR(AD208))</f>
        <v>2014</v>
      </c>
      <c r="AH208">
        <f>IF(AI208=0,"",MONTH(AD208))</f>
        <v>2</v>
      </c>
      <c r="AI208">
        <f>WEEKNUM(AD208)</f>
        <v>6</v>
      </c>
      <c r="AJ208" t="s">
        <v>46</v>
      </c>
      <c r="AK208" t="s">
        <v>56</v>
      </c>
      <c r="AL208" s="6" t="str">
        <f t="shared" si="9"/>
        <v>x</v>
      </c>
      <c r="AM208" s="6" t="str">
        <f t="shared" si="10"/>
        <v>x</v>
      </c>
      <c r="AN208" s="6" t="str">
        <f t="shared" si="11"/>
        <v>x</v>
      </c>
      <c r="AO208" t="s">
        <v>349</v>
      </c>
      <c r="AP208" t="s">
        <v>349</v>
      </c>
      <c r="AQ208" t="s">
        <v>46</v>
      </c>
      <c r="AR208" t="s">
        <v>56</v>
      </c>
    </row>
    <row r="209" spans="2:44">
      <c r="B209" t="s">
        <v>352</v>
      </c>
      <c r="C209" t="s">
        <v>353</v>
      </c>
      <c r="D209" t="s">
        <v>71</v>
      </c>
      <c r="E209" t="s">
        <v>68</v>
      </c>
      <c r="F209" t="s">
        <v>4</v>
      </c>
      <c r="G209" t="s">
        <v>46</v>
      </c>
      <c r="J209" t="s">
        <v>37</v>
      </c>
      <c r="K209" t="s">
        <v>47</v>
      </c>
      <c r="L209" s="8">
        <v>1864</v>
      </c>
      <c r="M209" s="8" t="s">
        <v>98</v>
      </c>
      <c r="N209" s="5">
        <v>40856.785173611112</v>
      </c>
      <c r="O209" s="5">
        <v>40856.781446759262</v>
      </c>
      <c r="P209" s="5">
        <v>41108.335173611114</v>
      </c>
      <c r="Q209" s="5" t="s">
        <v>99</v>
      </c>
      <c r="R209" s="5" t="s">
        <v>326</v>
      </c>
      <c r="S209" s="5"/>
      <c r="T209" t="s">
        <v>56</v>
      </c>
      <c r="U209" t="s">
        <v>62</v>
      </c>
      <c r="V209" t="s">
        <v>104</v>
      </c>
      <c r="X209" t="s">
        <v>98</v>
      </c>
      <c r="Y209" t="s">
        <v>1117</v>
      </c>
      <c r="Z209">
        <v>11852</v>
      </c>
      <c r="AA209" t="s">
        <v>192</v>
      </c>
      <c r="AB209" t="s">
        <v>56</v>
      </c>
      <c r="AC209" s="5">
        <v>40856.781446759262</v>
      </c>
      <c r="AE209" t="s">
        <v>58</v>
      </c>
      <c r="AF209" t="s">
        <v>58</v>
      </c>
      <c r="AG209" t="str">
        <f>IF(AI209=0,"",YEAR(AD209))</f>
        <v/>
      </c>
      <c r="AH209" t="str">
        <f>IF(AI209=0,"",MONTH(AD209))</f>
        <v/>
      </c>
      <c r="AI209">
        <f>WEEKNUM(AD209)</f>
        <v>0</v>
      </c>
      <c r="AJ209" t="s">
        <v>46</v>
      </c>
      <c r="AK209" t="s">
        <v>56</v>
      </c>
      <c r="AL209" s="6" t="str">
        <f t="shared" si="9"/>
        <v>x</v>
      </c>
      <c r="AM209" s="6" t="str">
        <f t="shared" si="10"/>
        <v>x</v>
      </c>
      <c r="AN209" s="6" t="str">
        <f t="shared" si="11"/>
        <v>x</v>
      </c>
      <c r="AO209" t="s">
        <v>352</v>
      </c>
      <c r="AP209" t="s">
        <v>352</v>
      </c>
      <c r="AQ209" t="s">
        <v>46</v>
      </c>
      <c r="AR209" t="s">
        <v>56</v>
      </c>
    </row>
    <row r="210" spans="2:44">
      <c r="B210" t="s">
        <v>2211</v>
      </c>
      <c r="C210" t="s">
        <v>2212</v>
      </c>
      <c r="D210" t="s">
        <v>1188</v>
      </c>
      <c r="E210" t="s">
        <v>50</v>
      </c>
      <c r="F210" t="s">
        <v>4</v>
      </c>
      <c r="J210" t="s">
        <v>37</v>
      </c>
      <c r="K210" t="s">
        <v>38</v>
      </c>
      <c r="L210" s="8">
        <v>778115618651866</v>
      </c>
      <c r="M210" t="s">
        <v>98</v>
      </c>
      <c r="N210" s="5">
        <v>40857.001516203702</v>
      </c>
      <c r="O210" s="5">
        <v>40856.99790509259</v>
      </c>
      <c r="P210" s="5">
        <v>41103.46434027778</v>
      </c>
      <c r="Q210" s="5" t="s">
        <v>173</v>
      </c>
      <c r="R210" s="5" t="s">
        <v>54</v>
      </c>
      <c r="S210" s="5" t="s">
        <v>1896</v>
      </c>
      <c r="T210" t="s">
        <v>56</v>
      </c>
      <c r="U210" t="s">
        <v>165</v>
      </c>
      <c r="V210" t="s">
        <v>104</v>
      </c>
      <c r="X210" t="s">
        <v>98</v>
      </c>
      <c r="Z210">
        <v>11865</v>
      </c>
      <c r="AA210" t="s">
        <v>49</v>
      </c>
      <c r="AB210" t="s">
        <v>1897</v>
      </c>
      <c r="AC210" s="5">
        <v>40856.99790509259</v>
      </c>
      <c r="AD210" s="5">
        <v>41103.46434027778</v>
      </c>
      <c r="AE210" t="s">
        <v>58</v>
      </c>
      <c r="AF210" t="s">
        <v>58</v>
      </c>
      <c r="AG210">
        <f>IF(AI210=0,"",YEAR(AD210))</f>
        <v>2012</v>
      </c>
      <c r="AH210">
        <f>IF(AI210=0,"",MONTH(AD210))</f>
        <v>7</v>
      </c>
      <c r="AI210">
        <f>WEEKNUM(AD210)</f>
        <v>28</v>
      </c>
      <c r="AJ210" t="s">
        <v>46</v>
      </c>
      <c r="AK210" t="s">
        <v>56</v>
      </c>
      <c r="AL210" s="6" t="str">
        <f t="shared" si="9"/>
        <v>x</v>
      </c>
      <c r="AM210" s="6" t="str">
        <f t="shared" si="10"/>
        <v>x</v>
      </c>
      <c r="AN210" s="6" t="str">
        <f t="shared" si="11"/>
        <v>x</v>
      </c>
      <c r="AO210" t="s">
        <v>2211</v>
      </c>
      <c r="AP210" t="s">
        <v>2211</v>
      </c>
      <c r="AQ210" t="s">
        <v>46</v>
      </c>
      <c r="AR210" t="s">
        <v>56</v>
      </c>
    </row>
    <row r="211" spans="2:44">
      <c r="B211" t="s">
        <v>2213</v>
      </c>
      <c r="C211" t="s">
        <v>2214</v>
      </c>
      <c r="D211" t="s">
        <v>1188</v>
      </c>
      <c r="E211" t="s">
        <v>50</v>
      </c>
      <c r="F211" t="s">
        <v>4</v>
      </c>
      <c r="G211" t="s">
        <v>170</v>
      </c>
      <c r="J211" t="s">
        <v>37</v>
      </c>
      <c r="K211" t="s">
        <v>47</v>
      </c>
      <c r="M211" t="s">
        <v>95</v>
      </c>
      <c r="N211" s="5">
        <v>40864.502453703702</v>
      </c>
      <c r="O211" s="5">
        <v>40861.364548611113</v>
      </c>
      <c r="P211" s="5">
        <v>41318.746215277781</v>
      </c>
      <c r="Q211" s="5" t="s">
        <v>133</v>
      </c>
      <c r="R211" s="5" t="s">
        <v>54</v>
      </c>
      <c r="S211" s="5" t="s">
        <v>55</v>
      </c>
      <c r="T211" t="s">
        <v>56</v>
      </c>
      <c r="U211" t="s">
        <v>62</v>
      </c>
      <c r="V211" t="s">
        <v>104</v>
      </c>
      <c r="X211" t="s">
        <v>95</v>
      </c>
      <c r="Z211">
        <v>11880</v>
      </c>
      <c r="AA211" t="s">
        <v>63</v>
      </c>
      <c r="AB211" t="s">
        <v>56</v>
      </c>
      <c r="AC211" s="5">
        <v>40861.364548611113</v>
      </c>
      <c r="AD211" s="5">
        <v>41318.746215277781</v>
      </c>
      <c r="AE211" t="s">
        <v>58</v>
      </c>
      <c r="AF211" t="s">
        <v>58</v>
      </c>
      <c r="AG211">
        <f>IF(AI211=0,"",YEAR(AD211))</f>
        <v>2013</v>
      </c>
      <c r="AH211">
        <f>IF(AI211=0,"",MONTH(AD211))</f>
        <v>2</v>
      </c>
      <c r="AI211">
        <f>WEEKNUM(AD211)</f>
        <v>7</v>
      </c>
      <c r="AJ211" t="s">
        <v>46</v>
      </c>
      <c r="AK211" t="s">
        <v>56</v>
      </c>
      <c r="AL211" s="6" t="str">
        <f t="shared" si="9"/>
        <v>x</v>
      </c>
      <c r="AM211" s="6" t="str">
        <f t="shared" si="10"/>
        <v>x</v>
      </c>
      <c r="AN211" s="6" t="str">
        <f t="shared" si="11"/>
        <v>x</v>
      </c>
      <c r="AO211" t="s">
        <v>2213</v>
      </c>
      <c r="AP211" t="s">
        <v>2213</v>
      </c>
      <c r="AQ211" t="s">
        <v>46</v>
      </c>
      <c r="AR211" t="s">
        <v>56</v>
      </c>
    </row>
    <row r="212" spans="2:44">
      <c r="B212" t="s">
        <v>2215</v>
      </c>
      <c r="C212" t="s">
        <v>2216</v>
      </c>
      <c r="D212" t="s">
        <v>1188</v>
      </c>
      <c r="E212" t="s">
        <v>68</v>
      </c>
      <c r="F212" t="s">
        <v>4</v>
      </c>
      <c r="G212" t="s">
        <v>46</v>
      </c>
      <c r="J212" t="s">
        <v>37</v>
      </c>
      <c r="K212" t="s">
        <v>64</v>
      </c>
      <c r="L212" s="8"/>
      <c r="M212" t="s">
        <v>95</v>
      </c>
      <c r="N212" s="5">
        <v>40864.502928240741</v>
      </c>
      <c r="O212" s="5">
        <v>40862.695509259262</v>
      </c>
      <c r="P212" s="5">
        <v>41312.741122685184</v>
      </c>
      <c r="Q212" s="5" t="s">
        <v>53</v>
      </c>
      <c r="R212" s="5" t="s">
        <v>54</v>
      </c>
      <c r="S212" s="5" t="s">
        <v>55</v>
      </c>
      <c r="T212" t="s">
        <v>56</v>
      </c>
      <c r="U212" t="s">
        <v>87</v>
      </c>
      <c r="X212" t="s">
        <v>95</v>
      </c>
      <c r="Z212">
        <v>11926</v>
      </c>
      <c r="AA212" t="s">
        <v>49</v>
      </c>
      <c r="AB212" t="s">
        <v>56</v>
      </c>
      <c r="AC212" s="5">
        <v>40862.695509259262</v>
      </c>
      <c r="AD212" s="5">
        <v>41313.506435185183</v>
      </c>
      <c r="AE212" t="s">
        <v>58</v>
      </c>
      <c r="AF212" t="s">
        <v>58</v>
      </c>
      <c r="AG212">
        <f>IF(AI212=0,"",YEAR(AD212))</f>
        <v>2013</v>
      </c>
      <c r="AH212">
        <f>IF(AI212=0,"",MONTH(AD212))</f>
        <v>2</v>
      </c>
      <c r="AI212">
        <f>WEEKNUM(AD212)</f>
        <v>6</v>
      </c>
      <c r="AJ212" t="s">
        <v>46</v>
      </c>
      <c r="AK212" t="s">
        <v>56</v>
      </c>
      <c r="AL212" s="6" t="str">
        <f t="shared" si="9"/>
        <v>x</v>
      </c>
      <c r="AM212" s="6" t="str">
        <f t="shared" si="10"/>
        <v>x</v>
      </c>
      <c r="AN212" s="6" t="str">
        <f t="shared" si="11"/>
        <v>x</v>
      </c>
      <c r="AO212" t="s">
        <v>2215</v>
      </c>
      <c r="AP212" t="s">
        <v>2215</v>
      </c>
      <c r="AQ212" t="s">
        <v>46</v>
      </c>
      <c r="AR212" t="s">
        <v>56</v>
      </c>
    </row>
    <row r="213" spans="2:44">
      <c r="B213" t="s">
        <v>2217</v>
      </c>
      <c r="C213" t="s">
        <v>2218</v>
      </c>
      <c r="D213" t="s">
        <v>1188</v>
      </c>
      <c r="E213" t="s">
        <v>50</v>
      </c>
      <c r="F213" t="s">
        <v>4</v>
      </c>
      <c r="G213" t="s">
        <v>46</v>
      </c>
      <c r="J213" t="s">
        <v>37</v>
      </c>
      <c r="K213" t="s">
        <v>38</v>
      </c>
      <c r="M213" t="s">
        <v>98</v>
      </c>
      <c r="N213" s="5">
        <v>40864.507037037038</v>
      </c>
      <c r="O213" s="5">
        <v>40864.503067129626</v>
      </c>
      <c r="P213" s="5">
        <v>41177.712372685186</v>
      </c>
      <c r="Q213" s="5" t="s">
        <v>147</v>
      </c>
      <c r="R213" s="5" t="s">
        <v>70</v>
      </c>
      <c r="S213" s="5" t="s">
        <v>55</v>
      </c>
      <c r="T213" t="s">
        <v>56</v>
      </c>
      <c r="U213" t="s">
        <v>1437</v>
      </c>
      <c r="V213" t="s">
        <v>81</v>
      </c>
      <c r="X213" t="s">
        <v>98</v>
      </c>
      <c r="Z213" t="s">
        <v>1942</v>
      </c>
      <c r="AA213" t="s">
        <v>49</v>
      </c>
      <c r="AB213" t="s">
        <v>56</v>
      </c>
      <c r="AC213" s="5">
        <v>40864.503067129626</v>
      </c>
      <c r="AD213" s="5">
        <v>41177.712372685186</v>
      </c>
      <c r="AE213" t="s">
        <v>58</v>
      </c>
      <c r="AF213" t="s">
        <v>58</v>
      </c>
      <c r="AG213">
        <f>IF(AI213=0,"",YEAR(AD213))</f>
        <v>2012</v>
      </c>
      <c r="AH213">
        <f>IF(AI213=0,"",MONTH(AD213))</f>
        <v>9</v>
      </c>
      <c r="AI213">
        <f>WEEKNUM(AD213)</f>
        <v>39</v>
      </c>
      <c r="AJ213" t="s">
        <v>46</v>
      </c>
      <c r="AK213" t="s">
        <v>56</v>
      </c>
      <c r="AL213" s="6" t="str">
        <f t="shared" si="9"/>
        <v>x</v>
      </c>
      <c r="AM213" s="6" t="str">
        <f t="shared" si="10"/>
        <v>x</v>
      </c>
      <c r="AN213" s="6" t="str">
        <f t="shared" si="11"/>
        <v>x</v>
      </c>
      <c r="AO213" t="s">
        <v>2217</v>
      </c>
      <c r="AP213" t="s">
        <v>2217</v>
      </c>
      <c r="AQ213" t="s">
        <v>46</v>
      </c>
      <c r="AR213" t="s">
        <v>56</v>
      </c>
    </row>
    <row r="214" spans="2:44">
      <c r="B214" t="s">
        <v>2219</v>
      </c>
      <c r="C214" t="s">
        <v>2220</v>
      </c>
      <c r="D214" t="s">
        <v>1188</v>
      </c>
      <c r="E214" t="s">
        <v>50</v>
      </c>
      <c r="F214" t="s">
        <v>4</v>
      </c>
      <c r="G214" t="s">
        <v>2221</v>
      </c>
      <c r="J214" t="s">
        <v>245</v>
      </c>
      <c r="K214" t="s">
        <v>64</v>
      </c>
      <c r="L214" s="8"/>
      <c r="M214" s="8" t="s">
        <v>319</v>
      </c>
      <c r="N214" s="5">
        <v>41369.404490740744</v>
      </c>
      <c r="O214" s="5">
        <v>40864.717766203707</v>
      </c>
      <c r="P214" s="5">
        <v>41395.769224537034</v>
      </c>
      <c r="Q214" s="5" t="s">
        <v>53</v>
      </c>
      <c r="R214" s="5" t="s">
        <v>54</v>
      </c>
      <c r="S214" s="5" t="s">
        <v>55</v>
      </c>
      <c r="T214" t="s">
        <v>74</v>
      </c>
      <c r="U214" t="s">
        <v>375</v>
      </c>
      <c r="V214" t="s">
        <v>104</v>
      </c>
      <c r="X214" t="s">
        <v>319</v>
      </c>
      <c r="Z214" t="s">
        <v>948</v>
      </c>
      <c r="AA214" t="s">
        <v>63</v>
      </c>
      <c r="AB214" t="s">
        <v>74</v>
      </c>
      <c r="AC214" s="5">
        <v>40864.717766203707</v>
      </c>
      <c r="AD214" s="5">
        <v>41395.769224537034</v>
      </c>
      <c r="AE214" t="s">
        <v>58</v>
      </c>
      <c r="AF214" t="s">
        <v>58</v>
      </c>
      <c r="AG214">
        <f>IF(AI214=0,"",YEAR(AD214))</f>
        <v>2013</v>
      </c>
      <c r="AH214">
        <f>IF(AI214=0,"",MONTH(AD214))</f>
        <v>5</v>
      </c>
      <c r="AI214">
        <f>WEEKNUM(AD214)</f>
        <v>18</v>
      </c>
      <c r="AJ214" t="s">
        <v>59</v>
      </c>
      <c r="AK214" t="s">
        <v>2959</v>
      </c>
      <c r="AL214" s="6" t="str">
        <f t="shared" si="9"/>
        <v>x</v>
      </c>
      <c r="AM214" s="6" t="str">
        <f t="shared" si="10"/>
        <v>x</v>
      </c>
      <c r="AN214" s="6" t="str">
        <f t="shared" si="11"/>
        <v>x</v>
      </c>
      <c r="AO214" t="s">
        <v>2219</v>
      </c>
      <c r="AP214" t="s">
        <v>2219</v>
      </c>
      <c r="AQ214" t="s">
        <v>59</v>
      </c>
      <c r="AR214" t="s">
        <v>2959</v>
      </c>
    </row>
    <row r="215" spans="2:44">
      <c r="B215" t="s">
        <v>2222</v>
      </c>
      <c r="C215" t="s">
        <v>2223</v>
      </c>
      <c r="D215" t="s">
        <v>1188</v>
      </c>
      <c r="E215" t="s">
        <v>50</v>
      </c>
      <c r="F215" t="s">
        <v>4</v>
      </c>
      <c r="J215" t="s">
        <v>245</v>
      </c>
      <c r="K215" t="s">
        <v>47</v>
      </c>
      <c r="M215" t="s">
        <v>338</v>
      </c>
      <c r="N215" s="5">
        <v>41010.753159722219</v>
      </c>
      <c r="O215" s="5">
        <v>40864.78460648148</v>
      </c>
      <c r="P215" s="5">
        <v>41043.445393518516</v>
      </c>
      <c r="Q215" s="5" t="s">
        <v>99</v>
      </c>
      <c r="R215" s="5" t="s">
        <v>54</v>
      </c>
      <c r="S215" s="5" t="s">
        <v>55</v>
      </c>
      <c r="T215" t="s">
        <v>74</v>
      </c>
      <c r="U215" t="s">
        <v>320</v>
      </c>
      <c r="X215" t="s">
        <v>319</v>
      </c>
      <c r="Z215" t="s">
        <v>1220</v>
      </c>
      <c r="AA215" t="s">
        <v>49</v>
      </c>
      <c r="AB215" t="s">
        <v>74</v>
      </c>
      <c r="AC215" s="5">
        <v>40864.78460648148</v>
      </c>
      <c r="AD215" s="5">
        <v>41044.473541666666</v>
      </c>
      <c r="AE215" t="s">
        <v>45</v>
      </c>
      <c r="AF215" t="s">
        <v>58</v>
      </c>
      <c r="AG215">
        <f>IF(AI215=0,"",YEAR(AD215))</f>
        <v>2012</v>
      </c>
      <c r="AH215">
        <f>IF(AI215=0,"",MONTH(AD215))</f>
        <v>5</v>
      </c>
      <c r="AI215">
        <f>WEEKNUM(AD215)</f>
        <v>20</v>
      </c>
      <c r="AJ215" t="s">
        <v>46</v>
      </c>
      <c r="AK215" t="s">
        <v>906</v>
      </c>
      <c r="AL215" s="6" t="str">
        <f t="shared" si="9"/>
        <v>x</v>
      </c>
      <c r="AM215" s="6" t="str">
        <f t="shared" si="10"/>
        <v>x</v>
      </c>
      <c r="AN215" s="6" t="str">
        <f t="shared" si="11"/>
        <v>x</v>
      </c>
      <c r="AO215" t="s">
        <v>2222</v>
      </c>
      <c r="AP215" t="s">
        <v>2222</v>
      </c>
      <c r="AQ215" t="s">
        <v>46</v>
      </c>
      <c r="AR215" t="s">
        <v>906</v>
      </c>
    </row>
    <row r="216" spans="2:44">
      <c r="B216" t="s">
        <v>2224</v>
      </c>
      <c r="C216" t="s">
        <v>2225</v>
      </c>
      <c r="D216" t="s">
        <v>1188</v>
      </c>
      <c r="E216" t="s">
        <v>50</v>
      </c>
      <c r="F216" t="s">
        <v>4</v>
      </c>
      <c r="J216" t="s">
        <v>37</v>
      </c>
      <c r="K216" t="s">
        <v>47</v>
      </c>
      <c r="L216" s="8">
        <v>186620002154</v>
      </c>
      <c r="M216" t="s">
        <v>98</v>
      </c>
      <c r="N216" s="5">
        <v>40868.532314814816</v>
      </c>
      <c r="O216" s="5">
        <v>40866.982824074075</v>
      </c>
      <c r="P216" s="5">
        <v>41109.59107638889</v>
      </c>
      <c r="Q216" s="5" t="s">
        <v>61</v>
      </c>
      <c r="R216" s="5" t="s">
        <v>54</v>
      </c>
      <c r="S216" s="5" t="s">
        <v>1896</v>
      </c>
      <c r="T216" t="s">
        <v>56</v>
      </c>
      <c r="U216" t="s">
        <v>62</v>
      </c>
      <c r="V216" t="s">
        <v>104</v>
      </c>
      <c r="X216" t="s">
        <v>95</v>
      </c>
      <c r="Z216">
        <v>11833</v>
      </c>
      <c r="AA216" t="s">
        <v>49</v>
      </c>
      <c r="AB216" t="s">
        <v>56</v>
      </c>
      <c r="AC216" s="5">
        <v>40866.982824074075</v>
      </c>
      <c r="AD216" s="5">
        <v>41109.591087962966</v>
      </c>
      <c r="AE216" t="s">
        <v>58</v>
      </c>
      <c r="AF216" t="s">
        <v>58</v>
      </c>
      <c r="AG216">
        <f>IF(AI216=0,"",YEAR(AD216))</f>
        <v>2012</v>
      </c>
      <c r="AH216">
        <f>IF(AI216=0,"",MONTH(AD216))</f>
        <v>7</v>
      </c>
      <c r="AI216">
        <f>WEEKNUM(AD216)</f>
        <v>29</v>
      </c>
      <c r="AJ216" t="s">
        <v>46</v>
      </c>
      <c r="AK216" t="s">
        <v>56</v>
      </c>
      <c r="AL216" s="6" t="str">
        <f t="shared" si="9"/>
        <v>x</v>
      </c>
      <c r="AM216" s="6" t="str">
        <f t="shared" si="10"/>
        <v>x</v>
      </c>
      <c r="AN216" s="6" t="str">
        <f t="shared" si="11"/>
        <v>x</v>
      </c>
      <c r="AO216" t="s">
        <v>2224</v>
      </c>
      <c r="AP216" t="s">
        <v>2224</v>
      </c>
      <c r="AQ216" t="s">
        <v>46</v>
      </c>
      <c r="AR216" t="s">
        <v>56</v>
      </c>
    </row>
    <row r="217" spans="2:44">
      <c r="B217" t="s">
        <v>2226</v>
      </c>
      <c r="C217" t="s">
        <v>2227</v>
      </c>
      <c r="D217" t="s">
        <v>1188</v>
      </c>
      <c r="E217" t="s">
        <v>68</v>
      </c>
      <c r="F217" t="s">
        <v>4</v>
      </c>
      <c r="G217" t="s">
        <v>170</v>
      </c>
      <c r="J217" t="s">
        <v>37</v>
      </c>
      <c r="K217" t="s">
        <v>64</v>
      </c>
      <c r="M217" t="s">
        <v>95</v>
      </c>
      <c r="N217" s="5">
        <v>40868.531597222223</v>
      </c>
      <c r="O217" s="5">
        <v>40866.987766203703</v>
      </c>
      <c r="P217" s="5">
        <v>41081.444849537038</v>
      </c>
      <c r="Q217" s="5" t="s">
        <v>99</v>
      </c>
      <c r="R217" s="5" t="s">
        <v>54</v>
      </c>
      <c r="S217" s="5" t="s">
        <v>55</v>
      </c>
      <c r="T217" t="s">
        <v>56</v>
      </c>
      <c r="U217" t="s">
        <v>62</v>
      </c>
      <c r="V217" t="s">
        <v>104</v>
      </c>
      <c r="X217" t="s">
        <v>95</v>
      </c>
      <c r="Z217">
        <v>11829</v>
      </c>
      <c r="AA217" t="s">
        <v>192</v>
      </c>
      <c r="AB217" t="s">
        <v>1897</v>
      </c>
      <c r="AC217" s="5">
        <v>40866.987766203703</v>
      </c>
      <c r="AD217" s="5">
        <v>41089.67396990741</v>
      </c>
      <c r="AE217" t="s">
        <v>58</v>
      </c>
      <c r="AF217" t="s">
        <v>58</v>
      </c>
      <c r="AG217">
        <f>IF(AI217=0,"",YEAR(AD217))</f>
        <v>2012</v>
      </c>
      <c r="AH217">
        <f>IF(AI217=0,"",MONTH(AD217))</f>
        <v>6</v>
      </c>
      <c r="AI217">
        <f>WEEKNUM(AD217)</f>
        <v>26</v>
      </c>
      <c r="AJ217" t="s">
        <v>46</v>
      </c>
      <c r="AK217" t="s">
        <v>56</v>
      </c>
      <c r="AL217" s="6" t="str">
        <f t="shared" si="9"/>
        <v>x</v>
      </c>
      <c r="AM217" s="6" t="str">
        <f t="shared" si="10"/>
        <v>x</v>
      </c>
      <c r="AN217" s="6" t="str">
        <f t="shared" si="11"/>
        <v>x</v>
      </c>
      <c r="AO217" t="s">
        <v>2226</v>
      </c>
      <c r="AP217" t="s">
        <v>2226</v>
      </c>
      <c r="AQ217" t="s">
        <v>46</v>
      </c>
      <c r="AR217" t="s">
        <v>56</v>
      </c>
    </row>
    <row r="218" spans="2:44">
      <c r="B218" t="s">
        <v>365</v>
      </c>
      <c r="C218" t="s">
        <v>366</v>
      </c>
      <c r="D218" t="s">
        <v>71</v>
      </c>
      <c r="E218" t="s">
        <v>68</v>
      </c>
      <c r="F218" t="s">
        <v>69</v>
      </c>
      <c r="G218" t="s">
        <v>367</v>
      </c>
      <c r="H218" t="s">
        <v>367</v>
      </c>
      <c r="I218" t="s">
        <v>368</v>
      </c>
      <c r="J218" t="s">
        <v>37</v>
      </c>
      <c r="K218" t="s">
        <v>47</v>
      </c>
      <c r="L218" s="8" t="s">
        <v>369</v>
      </c>
      <c r="M218" t="s">
        <v>57</v>
      </c>
      <c r="N218" s="5">
        <v>40868.386469907404</v>
      </c>
      <c r="O218" s="5">
        <v>40868.382939814815</v>
      </c>
      <c r="P218" s="5">
        <v>41164.621886574074</v>
      </c>
      <c r="Q218" s="5" t="s">
        <v>53</v>
      </c>
      <c r="R218" s="5" t="s">
        <v>54</v>
      </c>
      <c r="S218" s="5"/>
      <c r="T218" t="s">
        <v>56</v>
      </c>
      <c r="U218" t="s">
        <v>62</v>
      </c>
      <c r="W218" t="s">
        <v>88</v>
      </c>
      <c r="X218" t="s">
        <v>57</v>
      </c>
      <c r="Y218" t="s">
        <v>1238</v>
      </c>
      <c r="Z218" t="s">
        <v>1238</v>
      </c>
      <c r="AA218" t="s">
        <v>49</v>
      </c>
      <c r="AB218" t="s">
        <v>56</v>
      </c>
      <c r="AC218" s="5">
        <v>40868.382939814815</v>
      </c>
      <c r="AE218" t="s">
        <v>58</v>
      </c>
      <c r="AF218" t="s">
        <v>58</v>
      </c>
      <c r="AG218" t="str">
        <f>IF(AI218=0,"",YEAR(AD218))</f>
        <v/>
      </c>
      <c r="AH218" t="str">
        <f>IF(AI218=0,"",MONTH(AD218))</f>
        <v/>
      </c>
      <c r="AI218">
        <f>WEEKNUM(AD218)</f>
        <v>0</v>
      </c>
      <c r="AJ218" t="s">
        <v>59</v>
      </c>
      <c r="AK218" t="s">
        <v>1217</v>
      </c>
      <c r="AL218" s="6" t="str">
        <f t="shared" si="9"/>
        <v>x</v>
      </c>
      <c r="AM218" s="6" t="str">
        <f t="shared" si="10"/>
        <v>x</v>
      </c>
      <c r="AN218" s="6" t="str">
        <f t="shared" si="11"/>
        <v>x</v>
      </c>
      <c r="AO218" t="s">
        <v>365</v>
      </c>
      <c r="AP218" t="s">
        <v>365</v>
      </c>
      <c r="AQ218" t="s">
        <v>59</v>
      </c>
      <c r="AR218" t="s">
        <v>1217</v>
      </c>
    </row>
    <row r="219" spans="2:44">
      <c r="B219" t="s">
        <v>2228</v>
      </c>
      <c r="C219" t="s">
        <v>2229</v>
      </c>
      <c r="D219" t="s">
        <v>1188</v>
      </c>
      <c r="E219" t="s">
        <v>50</v>
      </c>
      <c r="F219" t="s">
        <v>4</v>
      </c>
      <c r="I219" t="s">
        <v>962</v>
      </c>
      <c r="J219" t="s">
        <v>84</v>
      </c>
      <c r="K219" t="s">
        <v>38</v>
      </c>
      <c r="M219" t="s">
        <v>271</v>
      </c>
      <c r="N219" s="5">
        <v>40904.654004629629</v>
      </c>
      <c r="O219" s="5">
        <v>40869.614444444444</v>
      </c>
      <c r="P219" s="5">
        <v>41045.730914351851</v>
      </c>
      <c r="Q219" s="5"/>
      <c r="R219" s="5" t="s">
        <v>54</v>
      </c>
      <c r="S219" s="5" t="s">
        <v>55</v>
      </c>
      <c r="T219" t="s">
        <v>109</v>
      </c>
      <c r="U219" t="s">
        <v>337</v>
      </c>
      <c r="V219" t="s">
        <v>104</v>
      </c>
      <c r="X219" t="s">
        <v>271</v>
      </c>
      <c r="Z219" t="s">
        <v>2168</v>
      </c>
      <c r="AA219" t="s">
        <v>42</v>
      </c>
      <c r="AB219" t="s">
        <v>74</v>
      </c>
      <c r="AC219" s="5">
        <v>40869.614444444444</v>
      </c>
      <c r="AD219" s="5">
        <v>41045.730914351851</v>
      </c>
      <c r="AE219" t="s">
        <v>220</v>
      </c>
      <c r="AF219" t="s">
        <v>58</v>
      </c>
      <c r="AG219">
        <f>IF(AI219=0,"",YEAR(AD219))</f>
        <v>2012</v>
      </c>
      <c r="AH219">
        <f>IF(AI219=0,"",MONTH(AD219))</f>
        <v>5</v>
      </c>
      <c r="AI219">
        <f>WEEKNUM(AD219)</f>
        <v>20</v>
      </c>
      <c r="AJ219" t="s">
        <v>46</v>
      </c>
      <c r="AK219" t="s">
        <v>906</v>
      </c>
      <c r="AL219" s="6" t="str">
        <f t="shared" si="9"/>
        <v>x</v>
      </c>
      <c r="AM219" s="6" t="str">
        <f t="shared" si="10"/>
        <v>x</v>
      </c>
      <c r="AN219" s="6" t="str">
        <f t="shared" si="11"/>
        <v>x</v>
      </c>
      <c r="AO219" t="s">
        <v>2228</v>
      </c>
      <c r="AP219" t="s">
        <v>2228</v>
      </c>
      <c r="AQ219" t="s">
        <v>46</v>
      </c>
      <c r="AR219" t="s">
        <v>906</v>
      </c>
    </row>
    <row r="220" spans="2:44">
      <c r="B220" t="s">
        <v>2230</v>
      </c>
      <c r="C220" t="s">
        <v>2231</v>
      </c>
      <c r="D220" t="s">
        <v>1188</v>
      </c>
      <c r="E220" t="s">
        <v>50</v>
      </c>
      <c r="F220" t="s">
        <v>4</v>
      </c>
      <c r="J220" t="s">
        <v>37</v>
      </c>
      <c r="K220" t="s">
        <v>47</v>
      </c>
      <c r="L220" s="8" t="s">
        <v>2232</v>
      </c>
      <c r="M220" s="8" t="s">
        <v>60</v>
      </c>
      <c r="N220" s="5">
        <v>40886.653819444444</v>
      </c>
      <c r="O220" s="5">
        <v>40882.601134259261</v>
      </c>
      <c r="P220" s="5">
        <v>41103.465636574074</v>
      </c>
      <c r="Q220" s="5" t="s">
        <v>133</v>
      </c>
      <c r="R220" s="5" t="s">
        <v>54</v>
      </c>
      <c r="S220" s="5" t="s">
        <v>1896</v>
      </c>
      <c r="T220" t="s">
        <v>56</v>
      </c>
      <c r="U220" t="s">
        <v>62</v>
      </c>
      <c r="X220" t="s">
        <v>60</v>
      </c>
      <c r="Y220" s="7">
        <v>41047</v>
      </c>
      <c r="Z220">
        <v>11865</v>
      </c>
      <c r="AA220" t="s">
        <v>42</v>
      </c>
      <c r="AB220" t="s">
        <v>1897</v>
      </c>
      <c r="AC220" s="5">
        <v>40882.601134259261</v>
      </c>
      <c r="AD220" s="5">
        <v>41103.465636574074</v>
      </c>
      <c r="AE220" t="s">
        <v>58</v>
      </c>
      <c r="AF220" t="s">
        <v>58</v>
      </c>
      <c r="AG220">
        <f>IF(AI220=0,"",YEAR(AD220))</f>
        <v>2012</v>
      </c>
      <c r="AH220">
        <f>IF(AI220=0,"",MONTH(AD220))</f>
        <v>7</v>
      </c>
      <c r="AI220">
        <f>WEEKNUM(AD220)</f>
        <v>28</v>
      </c>
      <c r="AJ220" t="s">
        <v>46</v>
      </c>
      <c r="AK220" t="s">
        <v>56</v>
      </c>
      <c r="AL220" s="6" t="str">
        <f t="shared" si="9"/>
        <v>x</v>
      </c>
      <c r="AM220" s="6" t="str">
        <f t="shared" si="10"/>
        <v>x</v>
      </c>
      <c r="AN220" s="6" t="str">
        <f t="shared" si="11"/>
        <v>x</v>
      </c>
      <c r="AO220" t="s">
        <v>2230</v>
      </c>
      <c r="AP220" t="s">
        <v>2230</v>
      </c>
      <c r="AQ220" t="s">
        <v>46</v>
      </c>
      <c r="AR220" t="s">
        <v>56</v>
      </c>
    </row>
    <row r="221" spans="2:44">
      <c r="B221" t="s">
        <v>2233</v>
      </c>
      <c r="C221" t="s">
        <v>2234</v>
      </c>
      <c r="D221" t="s">
        <v>1188</v>
      </c>
      <c r="E221" t="s">
        <v>83</v>
      </c>
      <c r="F221" t="s">
        <v>4</v>
      </c>
      <c r="G221" t="s">
        <v>2235</v>
      </c>
      <c r="J221" t="s">
        <v>72</v>
      </c>
      <c r="K221" t="s">
        <v>108</v>
      </c>
      <c r="M221" t="s">
        <v>321</v>
      </c>
      <c r="N221" s="5">
        <v>40890.672175925924</v>
      </c>
      <c r="O221" s="5">
        <v>40884.961076388892</v>
      </c>
      <c r="P221" s="5"/>
      <c r="Q221" s="5"/>
      <c r="R221" s="5" t="s">
        <v>54</v>
      </c>
      <c r="S221" s="5" t="s">
        <v>55</v>
      </c>
      <c r="T221" t="s">
        <v>109</v>
      </c>
      <c r="U221" t="s">
        <v>2033</v>
      </c>
      <c r="V221" t="s">
        <v>104</v>
      </c>
      <c r="X221" t="s">
        <v>358</v>
      </c>
      <c r="AA221" t="s">
        <v>219</v>
      </c>
      <c r="AB221" t="s">
        <v>74</v>
      </c>
      <c r="AC221" s="5">
        <v>40884.961076388892</v>
      </c>
      <c r="AD221" s="5">
        <v>41025.710370370369</v>
      </c>
      <c r="AE221" t="s">
        <v>220</v>
      </c>
      <c r="AF221" t="s">
        <v>58</v>
      </c>
      <c r="AG221">
        <f>IF(AI221=0,"",YEAR(AD221))</f>
        <v>2012</v>
      </c>
      <c r="AH221">
        <f>IF(AI221=0,"",MONTH(AD221))</f>
        <v>4</v>
      </c>
      <c r="AI221">
        <f>WEEKNUM(AD221)</f>
        <v>17</v>
      </c>
      <c r="AJ221" t="s">
        <v>46</v>
      </c>
      <c r="AK221" t="s">
        <v>906</v>
      </c>
      <c r="AL221" s="6" t="str">
        <f t="shared" si="9"/>
        <v>x</v>
      </c>
      <c r="AM221" s="6" t="str">
        <f t="shared" si="10"/>
        <v>x</v>
      </c>
      <c r="AN221" s="6" t="str">
        <f t="shared" si="11"/>
        <v>x</v>
      </c>
      <c r="AO221" t="s">
        <v>2233</v>
      </c>
      <c r="AP221" t="s">
        <v>2233</v>
      </c>
      <c r="AQ221" t="s">
        <v>46</v>
      </c>
      <c r="AR221" t="s">
        <v>906</v>
      </c>
    </row>
    <row r="222" spans="2:44">
      <c r="B222" t="s">
        <v>2236</v>
      </c>
      <c r="C222" t="s">
        <v>2237</v>
      </c>
      <c r="D222" t="s">
        <v>1188</v>
      </c>
      <c r="E222" t="s">
        <v>83</v>
      </c>
      <c r="F222" t="s">
        <v>4</v>
      </c>
      <c r="I222" t="s">
        <v>46</v>
      </c>
      <c r="J222" t="s">
        <v>37</v>
      </c>
      <c r="K222" t="s">
        <v>47</v>
      </c>
      <c r="M222" t="s">
        <v>57</v>
      </c>
      <c r="N222" s="5">
        <v>40886.613634259258</v>
      </c>
      <c r="O222" s="5">
        <v>40886.608807870369</v>
      </c>
      <c r="P222" s="5">
        <v>41064.69090277778</v>
      </c>
      <c r="Q222" s="5" t="s">
        <v>133</v>
      </c>
      <c r="R222" s="5" t="s">
        <v>54</v>
      </c>
      <c r="S222" s="5" t="s">
        <v>55</v>
      </c>
      <c r="T222" t="s">
        <v>56</v>
      </c>
      <c r="U222" t="s">
        <v>62</v>
      </c>
      <c r="V222" t="s">
        <v>104</v>
      </c>
      <c r="X222" t="s">
        <v>57</v>
      </c>
      <c r="Y222" s="7"/>
      <c r="Z222">
        <v>11829</v>
      </c>
      <c r="AA222" t="s">
        <v>49</v>
      </c>
      <c r="AB222" t="s">
        <v>56</v>
      </c>
      <c r="AC222" s="5">
        <v>40886.608807870369</v>
      </c>
      <c r="AD222" s="5">
        <v>41122.453981481478</v>
      </c>
      <c r="AE222" t="s">
        <v>58</v>
      </c>
      <c r="AF222" t="s">
        <v>58</v>
      </c>
      <c r="AG222">
        <f>IF(AI222=0,"",YEAR(AD222))</f>
        <v>2012</v>
      </c>
      <c r="AH222">
        <f>IF(AI222=0,"",MONTH(AD222))</f>
        <v>8</v>
      </c>
      <c r="AI222">
        <f>WEEKNUM(AD222)</f>
        <v>31</v>
      </c>
      <c r="AJ222" t="s">
        <v>46</v>
      </c>
      <c r="AK222" t="s">
        <v>56</v>
      </c>
      <c r="AL222" s="6" t="str">
        <f t="shared" si="9"/>
        <v>x</v>
      </c>
      <c r="AM222" s="6" t="str">
        <f t="shared" si="10"/>
        <v>x</v>
      </c>
      <c r="AN222" s="6" t="str">
        <f t="shared" si="11"/>
        <v>x</v>
      </c>
      <c r="AO222" t="s">
        <v>2236</v>
      </c>
      <c r="AP222" t="s">
        <v>2236</v>
      </c>
      <c r="AQ222" t="s">
        <v>46</v>
      </c>
      <c r="AR222" t="s">
        <v>56</v>
      </c>
    </row>
    <row r="223" spans="2:44">
      <c r="B223" t="s">
        <v>2238</v>
      </c>
      <c r="C223" t="s">
        <v>2239</v>
      </c>
      <c r="D223" t="s">
        <v>1188</v>
      </c>
      <c r="E223" t="s">
        <v>68</v>
      </c>
      <c r="F223" t="s">
        <v>4</v>
      </c>
      <c r="J223" t="s">
        <v>72</v>
      </c>
      <c r="K223" t="s">
        <v>108</v>
      </c>
      <c r="M223" t="s">
        <v>302</v>
      </c>
      <c r="N223" s="5">
        <v>40962.428703703707</v>
      </c>
      <c r="O223" s="5">
        <v>40887.919004629628</v>
      </c>
      <c r="P223" s="5">
        <v>40968.666342592594</v>
      </c>
      <c r="Q223" s="5" t="s">
        <v>99</v>
      </c>
      <c r="R223" s="5" t="s">
        <v>54</v>
      </c>
      <c r="S223" s="5" t="s">
        <v>55</v>
      </c>
      <c r="T223" t="s">
        <v>109</v>
      </c>
      <c r="U223" t="s">
        <v>375</v>
      </c>
      <c r="V223" t="s">
        <v>104</v>
      </c>
      <c r="X223" t="s">
        <v>358</v>
      </c>
      <c r="Z223" t="s">
        <v>2240</v>
      </c>
      <c r="AA223" t="s">
        <v>219</v>
      </c>
      <c r="AB223" t="s">
        <v>74</v>
      </c>
      <c r="AC223" s="5">
        <v>40887.919004629628</v>
      </c>
      <c r="AD223" s="5">
        <v>41045.493437500001</v>
      </c>
      <c r="AE223" t="s">
        <v>220</v>
      </c>
      <c r="AF223" t="s">
        <v>58</v>
      </c>
      <c r="AG223">
        <f>IF(AI223=0,"",YEAR(AD223))</f>
        <v>2012</v>
      </c>
      <c r="AH223">
        <f>IF(AI223=0,"",MONTH(AD223))</f>
        <v>5</v>
      </c>
      <c r="AI223">
        <f>WEEKNUM(AD223)</f>
        <v>20</v>
      </c>
      <c r="AJ223" t="s">
        <v>46</v>
      </c>
      <c r="AK223" t="s">
        <v>906</v>
      </c>
      <c r="AL223" s="6" t="str">
        <f t="shared" si="9"/>
        <v>x</v>
      </c>
      <c r="AM223" s="6" t="str">
        <f t="shared" si="10"/>
        <v>x</v>
      </c>
      <c r="AN223" s="6" t="str">
        <f t="shared" si="11"/>
        <v>x</v>
      </c>
      <c r="AO223" t="s">
        <v>2238</v>
      </c>
      <c r="AP223" t="s">
        <v>2238</v>
      </c>
      <c r="AQ223" t="s">
        <v>46</v>
      </c>
      <c r="AR223" t="s">
        <v>906</v>
      </c>
    </row>
    <row r="224" spans="2:44">
      <c r="B224" t="s">
        <v>2241</v>
      </c>
      <c r="C224" t="s">
        <v>2242</v>
      </c>
      <c r="D224" t="s">
        <v>1188</v>
      </c>
      <c r="E224" t="s">
        <v>68</v>
      </c>
      <c r="F224" t="s">
        <v>4</v>
      </c>
      <c r="G224" t="s">
        <v>170</v>
      </c>
      <c r="J224" t="s">
        <v>37</v>
      </c>
      <c r="K224" t="s">
        <v>47</v>
      </c>
      <c r="L224">
        <v>1369</v>
      </c>
      <c r="M224" t="s">
        <v>95</v>
      </c>
      <c r="N224" s="5">
        <v>40891.603796296295</v>
      </c>
      <c r="O224" s="5">
        <v>40890.550150462965</v>
      </c>
      <c r="P224" s="5">
        <v>41087.602430555555</v>
      </c>
      <c r="Q224" s="5"/>
      <c r="R224" s="5" t="s">
        <v>54</v>
      </c>
      <c r="S224" s="5" t="s">
        <v>55</v>
      </c>
      <c r="T224" t="s">
        <v>56</v>
      </c>
      <c r="U224" t="s">
        <v>137</v>
      </c>
      <c r="X224" t="s">
        <v>95</v>
      </c>
      <c r="Y224" s="7"/>
      <c r="Z224">
        <v>11829</v>
      </c>
      <c r="AA224" t="s">
        <v>63</v>
      </c>
      <c r="AB224" t="s">
        <v>56</v>
      </c>
      <c r="AC224" s="5">
        <v>40890.550150462965</v>
      </c>
      <c r="AD224" s="5">
        <v>41088.778657407405</v>
      </c>
      <c r="AE224" t="s">
        <v>58</v>
      </c>
      <c r="AF224" t="s">
        <v>58</v>
      </c>
      <c r="AG224">
        <f>IF(AI224=0,"",YEAR(AD224))</f>
        <v>2012</v>
      </c>
      <c r="AH224">
        <f>IF(AI224=0,"",MONTH(AD224))</f>
        <v>6</v>
      </c>
      <c r="AI224">
        <f>WEEKNUM(AD224)</f>
        <v>26</v>
      </c>
      <c r="AJ224" t="s">
        <v>46</v>
      </c>
      <c r="AK224" t="s">
        <v>56</v>
      </c>
      <c r="AL224" s="6" t="str">
        <f t="shared" si="9"/>
        <v>x</v>
      </c>
      <c r="AM224" s="6" t="str">
        <f t="shared" si="10"/>
        <v>x</v>
      </c>
      <c r="AN224" s="6" t="str">
        <f t="shared" si="11"/>
        <v>x</v>
      </c>
      <c r="AO224" t="s">
        <v>2241</v>
      </c>
      <c r="AP224" t="s">
        <v>2241</v>
      </c>
      <c r="AQ224" t="s">
        <v>46</v>
      </c>
      <c r="AR224" t="s">
        <v>56</v>
      </c>
    </row>
    <row r="225" spans="2:44">
      <c r="B225" t="s">
        <v>2243</v>
      </c>
      <c r="C225" t="s">
        <v>2244</v>
      </c>
      <c r="D225" t="s">
        <v>1188</v>
      </c>
      <c r="E225" t="s">
        <v>68</v>
      </c>
      <c r="F225" t="s">
        <v>4</v>
      </c>
      <c r="G225" t="s">
        <v>170</v>
      </c>
      <c r="J225" t="s">
        <v>37</v>
      </c>
      <c r="K225" t="s">
        <v>47</v>
      </c>
      <c r="M225" t="s">
        <v>95</v>
      </c>
      <c r="N225" s="5">
        <v>40891.610659722224</v>
      </c>
      <c r="O225" s="5">
        <v>40890.586076388892</v>
      </c>
      <c r="P225" s="5">
        <v>41060.666145833333</v>
      </c>
      <c r="Q225" s="5" t="s">
        <v>99</v>
      </c>
      <c r="R225" s="5" t="s">
        <v>54</v>
      </c>
      <c r="S225" t="s">
        <v>55</v>
      </c>
      <c r="T225" t="s">
        <v>56</v>
      </c>
      <c r="U225" t="s">
        <v>165</v>
      </c>
      <c r="X225" t="s">
        <v>95</v>
      </c>
      <c r="Z225">
        <v>11829</v>
      </c>
      <c r="AA225" t="s">
        <v>192</v>
      </c>
      <c r="AB225" t="s">
        <v>1897</v>
      </c>
      <c r="AC225" s="5">
        <v>40890.586076388892</v>
      </c>
      <c r="AD225" s="5">
        <v>41064.724502314813</v>
      </c>
      <c r="AE225" t="s">
        <v>58</v>
      </c>
      <c r="AF225" t="s">
        <v>58</v>
      </c>
      <c r="AG225">
        <f>IF(AI225=0,"",YEAR(AD225))</f>
        <v>2012</v>
      </c>
      <c r="AH225">
        <f>IF(AI225=0,"",MONTH(AD225))</f>
        <v>6</v>
      </c>
      <c r="AI225">
        <f>WEEKNUM(AD225)</f>
        <v>23</v>
      </c>
      <c r="AJ225" t="s">
        <v>46</v>
      </c>
      <c r="AK225" t="s">
        <v>56</v>
      </c>
      <c r="AL225" s="6" t="str">
        <f t="shared" si="9"/>
        <v>x</v>
      </c>
      <c r="AM225" s="6" t="str">
        <f t="shared" si="10"/>
        <v>x</v>
      </c>
      <c r="AN225" s="6" t="str">
        <f t="shared" si="11"/>
        <v>x</v>
      </c>
      <c r="AO225" t="s">
        <v>2243</v>
      </c>
      <c r="AP225" t="s">
        <v>2243</v>
      </c>
      <c r="AQ225" t="s">
        <v>46</v>
      </c>
      <c r="AR225" t="s">
        <v>56</v>
      </c>
    </row>
    <row r="226" spans="2:44">
      <c r="B226" t="s">
        <v>2245</v>
      </c>
      <c r="C226" t="s">
        <v>2246</v>
      </c>
      <c r="D226" t="s">
        <v>1188</v>
      </c>
      <c r="E226" t="s">
        <v>50</v>
      </c>
      <c r="F226" t="s">
        <v>4</v>
      </c>
      <c r="G226" t="s">
        <v>170</v>
      </c>
      <c r="J226" t="s">
        <v>37</v>
      </c>
      <c r="K226" t="s">
        <v>47</v>
      </c>
      <c r="M226" t="s">
        <v>60</v>
      </c>
      <c r="N226" s="5">
        <v>40891.611516203702</v>
      </c>
      <c r="O226" s="5">
        <v>40890.663599537038</v>
      </c>
      <c r="P226" s="5">
        <v>41103.46675925926</v>
      </c>
      <c r="Q226" s="5" t="s">
        <v>173</v>
      </c>
      <c r="R226" s="5" t="s">
        <v>54</v>
      </c>
      <c r="S226" s="5" t="s">
        <v>1896</v>
      </c>
      <c r="T226" t="s">
        <v>56</v>
      </c>
      <c r="U226" t="s">
        <v>227</v>
      </c>
      <c r="V226" t="s">
        <v>81</v>
      </c>
      <c r="X226" t="s">
        <v>60</v>
      </c>
      <c r="Z226">
        <v>11873</v>
      </c>
      <c r="AA226" t="s">
        <v>42</v>
      </c>
      <c r="AB226" t="s">
        <v>1897</v>
      </c>
      <c r="AC226" s="5">
        <v>40890.663599537038</v>
      </c>
      <c r="AD226" s="5">
        <v>41103.46675925926</v>
      </c>
      <c r="AE226" t="s">
        <v>58</v>
      </c>
      <c r="AF226" t="s">
        <v>58</v>
      </c>
      <c r="AG226">
        <f>IF(AI226=0,"",YEAR(AD226))</f>
        <v>2012</v>
      </c>
      <c r="AH226">
        <f>IF(AI226=0,"",MONTH(AD226))</f>
        <v>7</v>
      </c>
      <c r="AI226">
        <f>WEEKNUM(AD226)</f>
        <v>28</v>
      </c>
      <c r="AJ226" t="s">
        <v>46</v>
      </c>
      <c r="AK226" t="s">
        <v>56</v>
      </c>
      <c r="AL226" s="6" t="str">
        <f t="shared" si="9"/>
        <v>x</v>
      </c>
      <c r="AM226" s="6" t="str">
        <f t="shared" si="10"/>
        <v>x</v>
      </c>
      <c r="AN226" s="6" t="str">
        <f t="shared" si="11"/>
        <v>x</v>
      </c>
      <c r="AO226" t="s">
        <v>2245</v>
      </c>
      <c r="AP226" t="s">
        <v>2245</v>
      </c>
      <c r="AQ226" t="s">
        <v>46</v>
      </c>
      <c r="AR226" t="s">
        <v>56</v>
      </c>
    </row>
    <row r="227" spans="2:44">
      <c r="B227" t="s">
        <v>2247</v>
      </c>
      <c r="C227" t="s">
        <v>2248</v>
      </c>
      <c r="D227" t="s">
        <v>1188</v>
      </c>
      <c r="E227" t="s">
        <v>50</v>
      </c>
      <c r="F227" t="s">
        <v>4</v>
      </c>
      <c r="G227" t="s">
        <v>170</v>
      </c>
      <c r="J227" t="s">
        <v>37</v>
      </c>
      <c r="K227" t="s">
        <v>47</v>
      </c>
      <c r="M227" t="s">
        <v>95</v>
      </c>
      <c r="N227" s="5">
        <v>40891.612349537034</v>
      </c>
      <c r="O227" s="5">
        <v>40890.67560185185</v>
      </c>
      <c r="P227" s="5">
        <v>41095.484780092593</v>
      </c>
      <c r="Q227" s="5" t="s">
        <v>99</v>
      </c>
      <c r="R227" s="5" t="s">
        <v>54</v>
      </c>
      <c r="S227" s="5" t="s">
        <v>1896</v>
      </c>
      <c r="T227" t="s">
        <v>56</v>
      </c>
      <c r="U227" t="s">
        <v>62</v>
      </c>
      <c r="V227" t="s">
        <v>104</v>
      </c>
      <c r="X227" t="s">
        <v>95</v>
      </c>
      <c r="Z227">
        <v>11829</v>
      </c>
      <c r="AA227" t="s">
        <v>192</v>
      </c>
      <c r="AB227" t="s">
        <v>56</v>
      </c>
      <c r="AC227" s="5">
        <v>40890.67560185185</v>
      </c>
      <c r="AD227" s="5">
        <v>41095.484780092593</v>
      </c>
      <c r="AE227" t="s">
        <v>58</v>
      </c>
      <c r="AF227" t="s">
        <v>58</v>
      </c>
      <c r="AG227">
        <f>IF(AI227=0,"",YEAR(AD227))</f>
        <v>2012</v>
      </c>
      <c r="AH227">
        <f>IF(AI227=0,"",MONTH(AD227))</f>
        <v>7</v>
      </c>
      <c r="AI227">
        <f>WEEKNUM(AD227)</f>
        <v>27</v>
      </c>
      <c r="AJ227" t="s">
        <v>46</v>
      </c>
      <c r="AK227" t="s">
        <v>56</v>
      </c>
      <c r="AL227" s="6" t="str">
        <f t="shared" si="9"/>
        <v>x</v>
      </c>
      <c r="AM227" s="6" t="str">
        <f t="shared" si="10"/>
        <v>x</v>
      </c>
      <c r="AN227" s="6" t="str">
        <f t="shared" si="11"/>
        <v>x</v>
      </c>
      <c r="AO227" t="s">
        <v>2247</v>
      </c>
      <c r="AP227" t="s">
        <v>2247</v>
      </c>
      <c r="AQ227" t="s">
        <v>46</v>
      </c>
      <c r="AR227" t="s">
        <v>56</v>
      </c>
    </row>
    <row r="228" spans="2:44">
      <c r="B228" t="s">
        <v>2249</v>
      </c>
      <c r="C228" t="s">
        <v>2250</v>
      </c>
      <c r="D228" t="s">
        <v>1188</v>
      </c>
      <c r="E228" t="s">
        <v>50</v>
      </c>
      <c r="F228" t="s">
        <v>4</v>
      </c>
      <c r="G228" t="s">
        <v>170</v>
      </c>
      <c r="J228" t="s">
        <v>37</v>
      </c>
      <c r="K228" t="s">
        <v>47</v>
      </c>
      <c r="M228" t="s">
        <v>95</v>
      </c>
      <c r="N228" s="5">
        <v>40891.612893518519</v>
      </c>
      <c r="O228" s="5">
        <v>40890.701909722222</v>
      </c>
      <c r="P228" s="5">
        <v>41157.727164351854</v>
      </c>
      <c r="Q228" s="5" t="s">
        <v>173</v>
      </c>
      <c r="R228" s="5" t="s">
        <v>54</v>
      </c>
      <c r="S228" s="5" t="s">
        <v>55</v>
      </c>
      <c r="T228" t="s">
        <v>56</v>
      </c>
      <c r="U228" t="s">
        <v>62</v>
      </c>
      <c r="V228" t="s">
        <v>104</v>
      </c>
      <c r="X228" t="s">
        <v>95</v>
      </c>
      <c r="Z228">
        <v>11829</v>
      </c>
      <c r="AA228" t="s">
        <v>49</v>
      </c>
      <c r="AB228" t="s">
        <v>56</v>
      </c>
      <c r="AC228" s="5">
        <v>40890.701909722222</v>
      </c>
      <c r="AD228" s="5">
        <v>41157.727164351854</v>
      </c>
      <c r="AE228" t="s">
        <v>58</v>
      </c>
      <c r="AF228" t="s">
        <v>58</v>
      </c>
      <c r="AG228">
        <f>IF(AI228=0,"",YEAR(AD228))</f>
        <v>2012</v>
      </c>
      <c r="AH228">
        <f>IF(AI228=0,"",MONTH(AD228))</f>
        <v>9</v>
      </c>
      <c r="AI228">
        <f>WEEKNUM(AD228)</f>
        <v>36</v>
      </c>
      <c r="AJ228" t="s">
        <v>46</v>
      </c>
      <c r="AK228" t="s">
        <v>56</v>
      </c>
      <c r="AL228" s="6" t="str">
        <f t="shared" si="9"/>
        <v>x</v>
      </c>
      <c r="AM228" s="6" t="str">
        <f t="shared" si="10"/>
        <v>x</v>
      </c>
      <c r="AN228" s="6" t="str">
        <f t="shared" si="11"/>
        <v>x</v>
      </c>
      <c r="AO228" t="s">
        <v>2249</v>
      </c>
      <c r="AP228" t="s">
        <v>2249</v>
      </c>
      <c r="AQ228" t="s">
        <v>46</v>
      </c>
      <c r="AR228" t="s">
        <v>56</v>
      </c>
    </row>
    <row r="229" spans="2:44">
      <c r="B229" t="s">
        <v>2251</v>
      </c>
      <c r="C229" t="s">
        <v>2252</v>
      </c>
      <c r="D229" t="s">
        <v>1188</v>
      </c>
      <c r="E229" t="s">
        <v>50</v>
      </c>
      <c r="F229" t="s">
        <v>4</v>
      </c>
      <c r="G229" t="s">
        <v>170</v>
      </c>
      <c r="J229" t="s">
        <v>37</v>
      </c>
      <c r="K229" t="s">
        <v>64</v>
      </c>
      <c r="M229" t="s">
        <v>95</v>
      </c>
      <c r="N229" s="5">
        <v>40891.613391203704</v>
      </c>
      <c r="O229" s="5">
        <v>40890.720775462964</v>
      </c>
      <c r="P229" s="5">
        <v>41141.702268518522</v>
      </c>
      <c r="Q229" s="5" t="s">
        <v>99</v>
      </c>
      <c r="R229" s="5" t="s">
        <v>54</v>
      </c>
      <c r="S229" s="5" t="s">
        <v>55</v>
      </c>
      <c r="T229" t="s">
        <v>56</v>
      </c>
      <c r="U229" t="s">
        <v>62</v>
      </c>
      <c r="V229" t="s">
        <v>104</v>
      </c>
      <c r="X229" t="s">
        <v>95</v>
      </c>
      <c r="Z229">
        <v>11829</v>
      </c>
      <c r="AA229" t="s">
        <v>192</v>
      </c>
      <c r="AB229" t="s">
        <v>56</v>
      </c>
      <c r="AC229" s="5">
        <v>40890.720775462964</v>
      </c>
      <c r="AD229" s="5">
        <v>41141.702268518522</v>
      </c>
      <c r="AE229" t="s">
        <v>58</v>
      </c>
      <c r="AF229" t="s">
        <v>58</v>
      </c>
      <c r="AG229">
        <f>IF(AI229=0,"",YEAR(AD229))</f>
        <v>2012</v>
      </c>
      <c r="AH229">
        <f>IF(AI229=0,"",MONTH(AD229))</f>
        <v>8</v>
      </c>
      <c r="AI229">
        <f>WEEKNUM(AD229)</f>
        <v>34</v>
      </c>
      <c r="AJ229" t="s">
        <v>46</v>
      </c>
      <c r="AK229" t="s">
        <v>56</v>
      </c>
      <c r="AL229" s="6" t="str">
        <f t="shared" si="9"/>
        <v>x</v>
      </c>
      <c r="AM229" s="6" t="str">
        <f t="shared" si="10"/>
        <v>x</v>
      </c>
      <c r="AN229" s="6" t="str">
        <f t="shared" si="11"/>
        <v>x</v>
      </c>
      <c r="AO229" t="s">
        <v>2251</v>
      </c>
      <c r="AP229" t="s">
        <v>2251</v>
      </c>
      <c r="AQ229" t="s">
        <v>46</v>
      </c>
      <c r="AR229" t="s">
        <v>56</v>
      </c>
    </row>
    <row r="230" spans="2:44">
      <c r="B230" t="s">
        <v>2253</v>
      </c>
      <c r="C230" t="s">
        <v>2254</v>
      </c>
      <c r="D230" t="s">
        <v>1188</v>
      </c>
      <c r="E230" t="s">
        <v>50</v>
      </c>
      <c r="F230" t="s">
        <v>4</v>
      </c>
      <c r="G230" t="s">
        <v>170</v>
      </c>
      <c r="J230" t="s">
        <v>37</v>
      </c>
      <c r="K230" t="s">
        <v>47</v>
      </c>
      <c r="M230" t="s">
        <v>95</v>
      </c>
      <c r="N230" s="5">
        <v>40891.613993055558</v>
      </c>
      <c r="O230" s="5">
        <v>40890.732673611114</v>
      </c>
      <c r="P230" s="5">
        <v>41095.48537037037</v>
      </c>
      <c r="Q230" s="5" t="s">
        <v>173</v>
      </c>
      <c r="R230" s="5" t="s">
        <v>54</v>
      </c>
      <c r="S230" s="5" t="s">
        <v>1896</v>
      </c>
      <c r="T230" t="s">
        <v>56</v>
      </c>
      <c r="U230" t="s">
        <v>137</v>
      </c>
      <c r="V230" t="s">
        <v>104</v>
      </c>
      <c r="X230" t="s">
        <v>95</v>
      </c>
      <c r="Z230">
        <v>11829</v>
      </c>
      <c r="AA230" t="s">
        <v>49</v>
      </c>
      <c r="AB230" t="s">
        <v>56</v>
      </c>
      <c r="AC230" s="5">
        <v>40890.732673611114</v>
      </c>
      <c r="AD230" s="5">
        <v>41095.48537037037</v>
      </c>
      <c r="AE230" t="s">
        <v>58</v>
      </c>
      <c r="AF230" t="s">
        <v>58</v>
      </c>
      <c r="AG230">
        <f>IF(AI230=0,"",YEAR(AD230))</f>
        <v>2012</v>
      </c>
      <c r="AH230">
        <f>IF(AI230=0,"",MONTH(AD230))</f>
        <v>7</v>
      </c>
      <c r="AI230">
        <f>WEEKNUM(AD230)</f>
        <v>27</v>
      </c>
      <c r="AJ230" t="s">
        <v>46</v>
      </c>
      <c r="AK230" t="s">
        <v>56</v>
      </c>
      <c r="AL230" s="6" t="str">
        <f t="shared" si="9"/>
        <v>x</v>
      </c>
      <c r="AM230" s="6" t="str">
        <f t="shared" si="10"/>
        <v>x</v>
      </c>
      <c r="AN230" s="6" t="str">
        <f t="shared" si="11"/>
        <v>x</v>
      </c>
      <c r="AO230" t="s">
        <v>2253</v>
      </c>
      <c r="AP230" t="s">
        <v>2253</v>
      </c>
      <c r="AQ230" t="s">
        <v>46</v>
      </c>
      <c r="AR230" t="s">
        <v>56</v>
      </c>
    </row>
    <row r="231" spans="2:44">
      <c r="B231" t="s">
        <v>2255</v>
      </c>
      <c r="C231" t="s">
        <v>2256</v>
      </c>
      <c r="D231" t="s">
        <v>1188</v>
      </c>
      <c r="E231" t="s">
        <v>50</v>
      </c>
      <c r="F231" t="s">
        <v>4</v>
      </c>
      <c r="G231" t="s">
        <v>170</v>
      </c>
      <c r="J231" t="s">
        <v>37</v>
      </c>
      <c r="K231" t="s">
        <v>47</v>
      </c>
      <c r="M231" t="s">
        <v>95</v>
      </c>
      <c r="N231" s="5">
        <v>40891.614560185182</v>
      </c>
      <c r="O231" s="5">
        <v>40890.749606481484</v>
      </c>
      <c r="P231" s="5">
        <v>41103.467881944445</v>
      </c>
      <c r="Q231" s="5" t="s">
        <v>173</v>
      </c>
      <c r="R231" s="5" t="s">
        <v>54</v>
      </c>
      <c r="S231" s="5" t="s">
        <v>1896</v>
      </c>
      <c r="T231" t="s">
        <v>56</v>
      </c>
      <c r="U231" t="s">
        <v>137</v>
      </c>
      <c r="V231" t="s">
        <v>104</v>
      </c>
      <c r="X231" t="s">
        <v>95</v>
      </c>
      <c r="Z231">
        <v>11865</v>
      </c>
      <c r="AA231" t="s">
        <v>63</v>
      </c>
      <c r="AB231" t="s">
        <v>1897</v>
      </c>
      <c r="AC231" s="5">
        <v>40890.749606481484</v>
      </c>
      <c r="AD231" s="5">
        <v>41103.467881944445</v>
      </c>
      <c r="AE231" t="s">
        <v>58</v>
      </c>
      <c r="AF231" t="s">
        <v>58</v>
      </c>
      <c r="AG231">
        <f>IF(AI231=0,"",YEAR(AD231))</f>
        <v>2012</v>
      </c>
      <c r="AH231">
        <f>IF(AI231=0,"",MONTH(AD231))</f>
        <v>7</v>
      </c>
      <c r="AI231">
        <f>WEEKNUM(AD231)</f>
        <v>28</v>
      </c>
      <c r="AJ231" t="s">
        <v>46</v>
      </c>
      <c r="AK231" t="s">
        <v>56</v>
      </c>
      <c r="AL231" s="6" t="str">
        <f t="shared" si="9"/>
        <v>x</v>
      </c>
      <c r="AM231" s="6" t="str">
        <f t="shared" si="10"/>
        <v>x</v>
      </c>
      <c r="AN231" s="6" t="str">
        <f t="shared" si="11"/>
        <v>x</v>
      </c>
      <c r="AO231" t="s">
        <v>2255</v>
      </c>
      <c r="AP231" t="s">
        <v>2255</v>
      </c>
      <c r="AQ231" t="s">
        <v>46</v>
      </c>
      <c r="AR231" t="s">
        <v>56</v>
      </c>
    </row>
    <row r="232" spans="2:44">
      <c r="B232" t="s">
        <v>2257</v>
      </c>
      <c r="C232" t="s">
        <v>2258</v>
      </c>
      <c r="D232" t="s">
        <v>1188</v>
      </c>
      <c r="E232" t="s">
        <v>50</v>
      </c>
      <c r="F232" t="s">
        <v>4</v>
      </c>
      <c r="G232" t="s">
        <v>46</v>
      </c>
      <c r="I232" t="s">
        <v>46</v>
      </c>
      <c r="J232" t="s">
        <v>37</v>
      </c>
      <c r="K232" t="s">
        <v>47</v>
      </c>
      <c r="M232" t="s">
        <v>57</v>
      </c>
      <c r="N232" s="5">
        <v>40891.524502314816</v>
      </c>
      <c r="O232" s="5">
        <v>40891.515868055554</v>
      </c>
      <c r="P232" s="5">
        <v>41407.643159722225</v>
      </c>
      <c r="Q232" s="5" t="s">
        <v>133</v>
      </c>
      <c r="R232" s="5" t="s">
        <v>54</v>
      </c>
      <c r="S232" s="5" t="s">
        <v>55</v>
      </c>
      <c r="T232" t="s">
        <v>56</v>
      </c>
      <c r="U232" t="s">
        <v>62</v>
      </c>
      <c r="V232" t="s">
        <v>104</v>
      </c>
      <c r="X232" t="s">
        <v>57</v>
      </c>
      <c r="Z232">
        <v>11880</v>
      </c>
      <c r="AA232" t="s">
        <v>49</v>
      </c>
      <c r="AB232" t="s">
        <v>56</v>
      </c>
      <c r="AC232" s="5">
        <v>40891.515868055554</v>
      </c>
      <c r="AD232" s="5">
        <v>41407.643159722225</v>
      </c>
      <c r="AE232" t="s">
        <v>58</v>
      </c>
      <c r="AF232" t="s">
        <v>58</v>
      </c>
      <c r="AG232">
        <f>IF(AI232=0,"",YEAR(AD232))</f>
        <v>2013</v>
      </c>
      <c r="AH232">
        <f>IF(AI232=0,"",MONTH(AD232))</f>
        <v>5</v>
      </c>
      <c r="AI232">
        <f>WEEKNUM(AD232)</f>
        <v>20</v>
      </c>
      <c r="AJ232" t="s">
        <v>46</v>
      </c>
      <c r="AK232" t="s">
        <v>56</v>
      </c>
      <c r="AL232" s="6" t="str">
        <f t="shared" si="9"/>
        <v>x</v>
      </c>
      <c r="AM232" s="6" t="str">
        <f t="shared" si="10"/>
        <v>x</v>
      </c>
      <c r="AN232" s="6" t="str">
        <f t="shared" si="11"/>
        <v>x</v>
      </c>
      <c r="AO232" t="s">
        <v>2257</v>
      </c>
      <c r="AP232" t="s">
        <v>2257</v>
      </c>
      <c r="AQ232" t="s">
        <v>46</v>
      </c>
      <c r="AR232" t="s">
        <v>56</v>
      </c>
    </row>
    <row r="233" spans="2:44">
      <c r="B233" t="s">
        <v>374</v>
      </c>
      <c r="C233" t="s">
        <v>1205</v>
      </c>
      <c r="D233" t="s">
        <v>1188</v>
      </c>
      <c r="E233" t="s">
        <v>50</v>
      </c>
      <c r="F233" t="s">
        <v>4</v>
      </c>
      <c r="J233" t="s">
        <v>325</v>
      </c>
      <c r="K233" t="s">
        <v>108</v>
      </c>
      <c r="L233" t="s">
        <v>1743</v>
      </c>
      <c r="M233" t="s">
        <v>439</v>
      </c>
      <c r="N233" s="5">
        <v>41544.568842592591</v>
      </c>
      <c r="O233" s="5">
        <v>40891.777060185188</v>
      </c>
      <c r="P233" s="5">
        <v>41576.725740740738</v>
      </c>
      <c r="Q233" s="5" t="s">
        <v>249</v>
      </c>
      <c r="R233" s="5" t="s">
        <v>54</v>
      </c>
      <c r="S233" s="5" t="s">
        <v>55</v>
      </c>
      <c r="T233" t="s">
        <v>109</v>
      </c>
      <c r="U233" t="s">
        <v>318</v>
      </c>
      <c r="V233" t="s">
        <v>104</v>
      </c>
      <c r="X233" t="s">
        <v>240</v>
      </c>
      <c r="Y233" t="s">
        <v>1164</v>
      </c>
      <c r="Z233" t="s">
        <v>1686</v>
      </c>
      <c r="AA233" t="s">
        <v>219</v>
      </c>
      <c r="AB233" t="s">
        <v>74</v>
      </c>
      <c r="AC233" s="5">
        <v>40891.777060185188</v>
      </c>
      <c r="AD233" s="5">
        <v>41583.620208333334</v>
      </c>
      <c r="AE233" t="s">
        <v>220</v>
      </c>
      <c r="AF233" t="s">
        <v>58</v>
      </c>
      <c r="AG233">
        <f>IF(AI233=0,"",YEAR(AD233))</f>
        <v>2013</v>
      </c>
      <c r="AH233">
        <f>IF(AI233=0,"",MONTH(AD233))</f>
        <v>11</v>
      </c>
      <c r="AI233">
        <f>WEEKNUM(AD233)</f>
        <v>45</v>
      </c>
      <c r="AJ233" t="s">
        <v>46</v>
      </c>
      <c r="AK233" t="s">
        <v>906</v>
      </c>
      <c r="AL233" s="6" t="str">
        <f t="shared" si="9"/>
        <v>x</v>
      </c>
      <c r="AM233" s="6" t="str">
        <f t="shared" si="10"/>
        <v>x</v>
      </c>
      <c r="AN233" s="6" t="str">
        <f t="shared" si="11"/>
        <v>x</v>
      </c>
      <c r="AO233" t="s">
        <v>374</v>
      </c>
      <c r="AP233" t="s">
        <v>374</v>
      </c>
      <c r="AQ233" t="s">
        <v>46</v>
      </c>
      <c r="AR233" t="s">
        <v>906</v>
      </c>
    </row>
    <row r="234" spans="2:44">
      <c r="B234" t="s">
        <v>2259</v>
      </c>
      <c r="C234" t="s">
        <v>2260</v>
      </c>
      <c r="D234" t="s">
        <v>1188</v>
      </c>
      <c r="E234" t="s">
        <v>68</v>
      </c>
      <c r="F234" t="s">
        <v>4</v>
      </c>
      <c r="J234" t="s">
        <v>72</v>
      </c>
      <c r="K234" t="s">
        <v>47</v>
      </c>
      <c r="M234" t="s">
        <v>246</v>
      </c>
      <c r="N234" s="5">
        <v>40962.779178240744</v>
      </c>
      <c r="O234" s="5">
        <v>40893.982453703706</v>
      </c>
      <c r="P234" s="5">
        <v>41138.479375000003</v>
      </c>
      <c r="Q234" s="5" t="s">
        <v>147</v>
      </c>
      <c r="R234" s="5" t="s">
        <v>132</v>
      </c>
      <c r="S234" s="5" t="s">
        <v>55</v>
      </c>
      <c r="T234" t="s">
        <v>74</v>
      </c>
      <c r="U234" t="s">
        <v>375</v>
      </c>
      <c r="V234" t="s">
        <v>104</v>
      </c>
      <c r="X234" t="s">
        <v>358</v>
      </c>
      <c r="Z234" t="s">
        <v>1779</v>
      </c>
      <c r="AA234" t="s">
        <v>49</v>
      </c>
      <c r="AB234" t="s">
        <v>74</v>
      </c>
      <c r="AC234" s="5">
        <v>40893.982453703706</v>
      </c>
      <c r="AD234" s="5">
        <v>41183.508564814816</v>
      </c>
      <c r="AE234" t="s">
        <v>44</v>
      </c>
      <c r="AF234" t="s">
        <v>58</v>
      </c>
      <c r="AG234">
        <f>IF(AI234=0,"",YEAR(AD234))</f>
        <v>2012</v>
      </c>
      <c r="AH234">
        <f>IF(AI234=0,"",MONTH(AD234))</f>
        <v>10</v>
      </c>
      <c r="AI234">
        <f>WEEKNUM(AD234)</f>
        <v>40</v>
      </c>
      <c r="AJ234" t="s">
        <v>46</v>
      </c>
      <c r="AK234" t="s">
        <v>906</v>
      </c>
      <c r="AL234" s="6" t="str">
        <f t="shared" si="9"/>
        <v>x</v>
      </c>
      <c r="AM234" s="6" t="str">
        <f t="shared" si="10"/>
        <v>x</v>
      </c>
      <c r="AN234" s="6" t="str">
        <f t="shared" si="11"/>
        <v>x</v>
      </c>
      <c r="AO234" t="s">
        <v>2259</v>
      </c>
      <c r="AP234" t="s">
        <v>2259</v>
      </c>
      <c r="AQ234" t="s">
        <v>46</v>
      </c>
      <c r="AR234" t="s">
        <v>906</v>
      </c>
    </row>
    <row r="235" spans="2:44">
      <c r="B235" t="s">
        <v>376</v>
      </c>
      <c r="C235" t="s">
        <v>377</v>
      </c>
      <c r="D235" t="s">
        <v>1188</v>
      </c>
      <c r="E235" t="s">
        <v>50</v>
      </c>
      <c r="F235" t="s">
        <v>4</v>
      </c>
      <c r="G235" t="s">
        <v>46</v>
      </c>
      <c r="I235" t="s">
        <v>46</v>
      </c>
      <c r="J235" t="s">
        <v>37</v>
      </c>
      <c r="K235" t="s">
        <v>47</v>
      </c>
      <c r="M235" t="s">
        <v>57</v>
      </c>
      <c r="N235" s="5">
        <v>40897.361388888887</v>
      </c>
      <c r="O235" s="5">
        <v>40897.358657407407</v>
      </c>
      <c r="P235" s="5">
        <v>41410.705208333333</v>
      </c>
      <c r="Q235" s="5" t="s">
        <v>133</v>
      </c>
      <c r="R235" s="5" t="s">
        <v>54</v>
      </c>
      <c r="S235" s="5" t="s">
        <v>55</v>
      </c>
      <c r="T235" t="s">
        <v>56</v>
      </c>
      <c r="U235" t="s">
        <v>62</v>
      </c>
      <c r="V235" t="s">
        <v>104</v>
      </c>
      <c r="X235" t="s">
        <v>57</v>
      </c>
      <c r="Y235" t="s">
        <v>1117</v>
      </c>
      <c r="Z235">
        <v>11873</v>
      </c>
      <c r="AA235" t="s">
        <v>49</v>
      </c>
      <c r="AB235" t="s">
        <v>56</v>
      </c>
      <c r="AC235" s="5">
        <v>40897.358657407407</v>
      </c>
      <c r="AD235" s="5">
        <v>41410.705208333333</v>
      </c>
      <c r="AE235" t="s">
        <v>58</v>
      </c>
      <c r="AF235" t="s">
        <v>58</v>
      </c>
      <c r="AG235">
        <f>IF(AI235=0,"",YEAR(AD235))</f>
        <v>2013</v>
      </c>
      <c r="AH235">
        <f>IF(AI235=0,"",MONTH(AD235))</f>
        <v>5</v>
      </c>
      <c r="AI235">
        <f>WEEKNUM(AD235)</f>
        <v>20</v>
      </c>
      <c r="AJ235" t="s">
        <v>46</v>
      </c>
      <c r="AK235" t="s">
        <v>56</v>
      </c>
      <c r="AL235" s="6" t="str">
        <f t="shared" si="9"/>
        <v>x</v>
      </c>
      <c r="AM235" s="6" t="str">
        <f t="shared" si="10"/>
        <v>x</v>
      </c>
      <c r="AN235" s="6" t="str">
        <f t="shared" si="11"/>
        <v>x</v>
      </c>
      <c r="AO235" t="s">
        <v>376</v>
      </c>
      <c r="AP235" t="s">
        <v>376</v>
      </c>
      <c r="AQ235" t="s">
        <v>46</v>
      </c>
      <c r="AR235" t="s">
        <v>56</v>
      </c>
    </row>
    <row r="236" spans="2:44">
      <c r="B236" t="s">
        <v>378</v>
      </c>
      <c r="C236" t="s">
        <v>379</v>
      </c>
      <c r="D236" t="s">
        <v>1188</v>
      </c>
      <c r="E236" t="s">
        <v>50</v>
      </c>
      <c r="F236" t="s">
        <v>4</v>
      </c>
      <c r="G236" t="s">
        <v>46</v>
      </c>
      <c r="I236" t="s">
        <v>46</v>
      </c>
      <c r="J236" t="s">
        <v>37</v>
      </c>
      <c r="K236" t="s">
        <v>47</v>
      </c>
      <c r="M236" t="s">
        <v>57</v>
      </c>
      <c r="N236" s="5">
        <v>40897.554479166669</v>
      </c>
      <c r="O236" s="5">
        <v>40897.548460648148</v>
      </c>
      <c r="P236" s="5">
        <v>41488.395405092589</v>
      </c>
      <c r="Q236" s="5" t="s">
        <v>133</v>
      </c>
      <c r="R236" s="5" t="s">
        <v>54</v>
      </c>
      <c r="S236" s="5" t="s">
        <v>55</v>
      </c>
      <c r="T236" t="s">
        <v>56</v>
      </c>
      <c r="U236" t="s">
        <v>62</v>
      </c>
      <c r="V236" t="s">
        <v>104</v>
      </c>
      <c r="X236" t="s">
        <v>57</v>
      </c>
      <c r="Y236" t="s">
        <v>1117</v>
      </c>
      <c r="Z236">
        <v>11865</v>
      </c>
      <c r="AA236" t="s">
        <v>49</v>
      </c>
      <c r="AB236" t="s">
        <v>56</v>
      </c>
      <c r="AC236" s="5">
        <v>40897.548460648148</v>
      </c>
      <c r="AD236" s="5">
        <v>41488.395405092589</v>
      </c>
      <c r="AE236" t="s">
        <v>58</v>
      </c>
      <c r="AF236" t="s">
        <v>58</v>
      </c>
      <c r="AG236">
        <f>IF(AI236=0,"",YEAR(AD236))</f>
        <v>2013</v>
      </c>
      <c r="AH236">
        <f>IF(AI236=0,"",MONTH(AD236))</f>
        <v>8</v>
      </c>
      <c r="AI236">
        <f>WEEKNUM(AD236)</f>
        <v>31</v>
      </c>
      <c r="AJ236" t="s">
        <v>46</v>
      </c>
      <c r="AK236" t="s">
        <v>56</v>
      </c>
      <c r="AL236" s="6" t="str">
        <f t="shared" si="9"/>
        <v>x</v>
      </c>
      <c r="AM236" s="6" t="str">
        <f t="shared" si="10"/>
        <v>x</v>
      </c>
      <c r="AN236" s="6" t="str">
        <f t="shared" si="11"/>
        <v>x</v>
      </c>
      <c r="AO236" t="s">
        <v>378</v>
      </c>
      <c r="AP236" t="s">
        <v>378</v>
      </c>
      <c r="AQ236" t="s">
        <v>46</v>
      </c>
      <c r="AR236" t="s">
        <v>56</v>
      </c>
    </row>
    <row r="237" spans="2:44">
      <c r="B237" t="s">
        <v>2261</v>
      </c>
      <c r="C237" t="s">
        <v>2262</v>
      </c>
      <c r="D237" t="s">
        <v>1188</v>
      </c>
      <c r="E237" t="s">
        <v>83</v>
      </c>
      <c r="F237" t="s">
        <v>4</v>
      </c>
      <c r="I237" t="s">
        <v>2263</v>
      </c>
      <c r="J237" t="s">
        <v>37</v>
      </c>
      <c r="K237" t="s">
        <v>38</v>
      </c>
      <c r="M237" t="s">
        <v>98</v>
      </c>
      <c r="N237" s="5">
        <v>40904.68509259259</v>
      </c>
      <c r="O237" s="5">
        <v>40904.682488425926</v>
      </c>
      <c r="P237" s="5">
        <v>40994.755509259259</v>
      </c>
      <c r="Q237" s="5" t="s">
        <v>127</v>
      </c>
      <c r="R237" s="5" t="s">
        <v>54</v>
      </c>
      <c r="S237" s="5" t="s">
        <v>55</v>
      </c>
      <c r="T237" t="s">
        <v>56</v>
      </c>
      <c r="U237" t="s">
        <v>62</v>
      </c>
      <c r="V237" t="s">
        <v>104</v>
      </c>
      <c r="X237" t="s">
        <v>98</v>
      </c>
      <c r="Z237">
        <v>11829</v>
      </c>
      <c r="AA237" t="s">
        <v>42</v>
      </c>
      <c r="AB237" t="s">
        <v>56</v>
      </c>
      <c r="AC237" s="5">
        <v>40904.682488425926</v>
      </c>
      <c r="AD237" s="5">
        <v>41122.454282407409</v>
      </c>
      <c r="AE237" t="s">
        <v>58</v>
      </c>
      <c r="AF237" t="s">
        <v>58</v>
      </c>
      <c r="AG237">
        <f>IF(AI237=0,"",YEAR(AD237))</f>
        <v>2012</v>
      </c>
      <c r="AH237">
        <f>IF(AI237=0,"",MONTH(AD237))</f>
        <v>8</v>
      </c>
      <c r="AI237">
        <f>WEEKNUM(AD237)</f>
        <v>31</v>
      </c>
      <c r="AJ237" t="s">
        <v>46</v>
      </c>
      <c r="AK237" t="s">
        <v>56</v>
      </c>
      <c r="AL237" s="6" t="str">
        <f t="shared" si="9"/>
        <v>x</v>
      </c>
      <c r="AM237" s="6" t="str">
        <f t="shared" si="10"/>
        <v>x</v>
      </c>
      <c r="AN237" s="6" t="str">
        <f t="shared" si="11"/>
        <v>x</v>
      </c>
      <c r="AO237" t="s">
        <v>2261</v>
      </c>
      <c r="AP237" t="s">
        <v>2261</v>
      </c>
      <c r="AQ237" t="s">
        <v>46</v>
      </c>
      <c r="AR237" t="s">
        <v>56</v>
      </c>
    </row>
    <row r="238" spans="2:44">
      <c r="B238" t="s">
        <v>2264</v>
      </c>
      <c r="C238" t="s">
        <v>2265</v>
      </c>
      <c r="D238" t="s">
        <v>1188</v>
      </c>
      <c r="E238" t="s">
        <v>50</v>
      </c>
      <c r="F238" t="s">
        <v>4</v>
      </c>
      <c r="G238" t="s">
        <v>2266</v>
      </c>
      <c r="J238" t="s">
        <v>37</v>
      </c>
      <c r="K238" t="s">
        <v>47</v>
      </c>
      <c r="M238" t="s">
        <v>95</v>
      </c>
      <c r="N238" s="5">
        <v>40913.799525462964</v>
      </c>
      <c r="O238" s="5">
        <v>40913.616030092591</v>
      </c>
      <c r="P238" s="5">
        <v>41157.728379629632</v>
      </c>
      <c r="Q238" s="5" t="s">
        <v>173</v>
      </c>
      <c r="R238" s="5" t="s">
        <v>54</v>
      </c>
      <c r="S238" s="5" t="s">
        <v>55</v>
      </c>
      <c r="T238" t="s">
        <v>56</v>
      </c>
      <c r="U238" t="s">
        <v>62</v>
      </c>
      <c r="V238" t="s">
        <v>104</v>
      </c>
      <c r="X238" t="s">
        <v>95</v>
      </c>
      <c r="Z238">
        <v>11833</v>
      </c>
      <c r="AA238" t="s">
        <v>49</v>
      </c>
      <c r="AB238" t="s">
        <v>56</v>
      </c>
      <c r="AC238" s="5">
        <v>40913.616030092591</v>
      </c>
      <c r="AD238" s="5">
        <v>41157.728495370371</v>
      </c>
      <c r="AE238" t="s">
        <v>58</v>
      </c>
      <c r="AF238" t="s">
        <v>58</v>
      </c>
      <c r="AG238">
        <f>IF(AI238=0,"",YEAR(AD238))</f>
        <v>2012</v>
      </c>
      <c r="AH238">
        <f>IF(AI238=0,"",MONTH(AD238))</f>
        <v>9</v>
      </c>
      <c r="AI238">
        <f>WEEKNUM(AD238)</f>
        <v>36</v>
      </c>
      <c r="AJ238" t="s">
        <v>46</v>
      </c>
      <c r="AK238" t="s">
        <v>56</v>
      </c>
      <c r="AL238" s="6" t="str">
        <f t="shared" si="9"/>
        <v>x</v>
      </c>
      <c r="AM238" s="6" t="str">
        <f t="shared" si="10"/>
        <v>x</v>
      </c>
      <c r="AN238" s="6" t="str">
        <f t="shared" si="11"/>
        <v>x</v>
      </c>
      <c r="AO238" t="s">
        <v>2264</v>
      </c>
      <c r="AP238" t="s">
        <v>2264</v>
      </c>
      <c r="AQ238" t="s">
        <v>46</v>
      </c>
      <c r="AR238" t="s">
        <v>56</v>
      </c>
    </row>
    <row r="239" spans="2:44">
      <c r="B239" t="s">
        <v>2267</v>
      </c>
      <c r="C239" t="s">
        <v>2268</v>
      </c>
      <c r="D239" t="s">
        <v>1188</v>
      </c>
      <c r="E239" t="s">
        <v>1859</v>
      </c>
      <c r="F239" t="s">
        <v>4</v>
      </c>
      <c r="J239" t="s">
        <v>245</v>
      </c>
      <c r="K239" t="s">
        <v>47</v>
      </c>
      <c r="M239" t="s">
        <v>319</v>
      </c>
      <c r="N239" s="5">
        <v>40914.662256944444</v>
      </c>
      <c r="O239" s="5">
        <v>40914.659467592595</v>
      </c>
      <c r="P239" s="5"/>
      <c r="Q239" s="5" t="s">
        <v>147</v>
      </c>
      <c r="R239" s="5" t="s">
        <v>70</v>
      </c>
      <c r="S239" s="5" t="s">
        <v>55</v>
      </c>
      <c r="T239" t="s">
        <v>109</v>
      </c>
      <c r="U239" t="s">
        <v>375</v>
      </c>
      <c r="X239" t="s">
        <v>319</v>
      </c>
      <c r="AA239" t="s">
        <v>49</v>
      </c>
      <c r="AB239" t="s">
        <v>74</v>
      </c>
      <c r="AC239" s="5">
        <v>40914.659467592595</v>
      </c>
      <c r="AD239" s="5">
        <v>41017.713819444441</v>
      </c>
      <c r="AE239" t="s">
        <v>58</v>
      </c>
      <c r="AF239" t="s">
        <v>58</v>
      </c>
      <c r="AG239">
        <f>IF(AI239=0,"",YEAR(AD239))</f>
        <v>2012</v>
      </c>
      <c r="AH239">
        <f>IF(AI239=0,"",MONTH(AD239))</f>
        <v>4</v>
      </c>
      <c r="AI239">
        <f>WEEKNUM(AD239)</f>
        <v>16</v>
      </c>
      <c r="AJ239" t="s">
        <v>46</v>
      </c>
      <c r="AK239" t="s">
        <v>906</v>
      </c>
      <c r="AL239" s="6" t="str">
        <f t="shared" si="9"/>
        <v>x</v>
      </c>
      <c r="AM239" s="6" t="str">
        <f t="shared" si="10"/>
        <v>x</v>
      </c>
      <c r="AN239" s="6" t="str">
        <f t="shared" si="11"/>
        <v>x</v>
      </c>
      <c r="AO239" t="s">
        <v>2267</v>
      </c>
      <c r="AP239" t="s">
        <v>2267</v>
      </c>
      <c r="AQ239" t="s">
        <v>46</v>
      </c>
      <c r="AR239" t="s">
        <v>906</v>
      </c>
    </row>
    <row r="240" spans="2:44">
      <c r="B240" t="s">
        <v>383</v>
      </c>
      <c r="C240" t="s">
        <v>384</v>
      </c>
      <c r="D240" t="s">
        <v>1188</v>
      </c>
      <c r="E240" t="s">
        <v>50</v>
      </c>
      <c r="F240" t="s">
        <v>4</v>
      </c>
      <c r="J240" t="s">
        <v>247</v>
      </c>
      <c r="K240" t="s">
        <v>64</v>
      </c>
      <c r="M240" t="s">
        <v>319</v>
      </c>
      <c r="N240" s="5">
        <v>41241.692465277774</v>
      </c>
      <c r="O240" s="5">
        <v>40917.387048611112</v>
      </c>
      <c r="P240" s="5">
        <v>41457.502604166664</v>
      </c>
      <c r="Q240" s="5" t="s">
        <v>99</v>
      </c>
      <c r="R240" s="5" t="s">
        <v>54</v>
      </c>
      <c r="S240" s="5" t="s">
        <v>55</v>
      </c>
      <c r="T240" t="s">
        <v>118</v>
      </c>
      <c r="U240" t="s">
        <v>318</v>
      </c>
      <c r="X240" t="s">
        <v>191</v>
      </c>
      <c r="Y240" t="s">
        <v>1122</v>
      </c>
      <c r="Z240" t="s">
        <v>747</v>
      </c>
      <c r="AA240" t="s">
        <v>63</v>
      </c>
      <c r="AB240" t="s">
        <v>74</v>
      </c>
      <c r="AC240" s="5">
        <v>40917.387048611112</v>
      </c>
      <c r="AD240" s="5">
        <v>41457.502604166664</v>
      </c>
      <c r="AE240" t="s">
        <v>58</v>
      </c>
      <c r="AF240" t="s">
        <v>58</v>
      </c>
      <c r="AG240">
        <f>IF(AI240=0,"",YEAR(AD240))</f>
        <v>2013</v>
      </c>
      <c r="AH240">
        <f>IF(AI240=0,"",MONTH(AD240))</f>
        <v>7</v>
      </c>
      <c r="AI240">
        <f>WEEKNUM(AD240)</f>
        <v>27</v>
      </c>
      <c r="AJ240" t="s">
        <v>46</v>
      </c>
      <c r="AK240" t="s">
        <v>906</v>
      </c>
      <c r="AL240" s="6" t="str">
        <f t="shared" si="9"/>
        <v>x</v>
      </c>
      <c r="AM240" s="6" t="str">
        <f t="shared" si="10"/>
        <v>x</v>
      </c>
      <c r="AN240" s="6" t="str">
        <f t="shared" si="11"/>
        <v>x</v>
      </c>
      <c r="AO240" t="s">
        <v>383</v>
      </c>
      <c r="AP240" t="s">
        <v>383</v>
      </c>
      <c r="AQ240" t="s">
        <v>46</v>
      </c>
      <c r="AR240" t="s">
        <v>906</v>
      </c>
    </row>
    <row r="241" spans="2:44">
      <c r="B241" t="s">
        <v>2269</v>
      </c>
      <c r="C241" t="s">
        <v>2270</v>
      </c>
      <c r="D241" t="s">
        <v>1188</v>
      </c>
      <c r="E241" t="s">
        <v>68</v>
      </c>
      <c r="F241" t="s">
        <v>4</v>
      </c>
      <c r="H241" t="s">
        <v>2271</v>
      </c>
      <c r="J241" t="s">
        <v>245</v>
      </c>
      <c r="K241" t="s">
        <v>47</v>
      </c>
      <c r="M241" t="s">
        <v>248</v>
      </c>
      <c r="N241" s="5">
        <v>40959.401203703703</v>
      </c>
      <c r="O241" s="5">
        <v>40917.391736111109</v>
      </c>
      <c r="P241" s="5">
        <v>41025.529768518521</v>
      </c>
      <c r="Q241" s="5" t="s">
        <v>133</v>
      </c>
      <c r="R241" s="5" t="s">
        <v>54</v>
      </c>
      <c r="S241" s="5" t="s">
        <v>55</v>
      </c>
      <c r="T241" t="s">
        <v>118</v>
      </c>
      <c r="U241" t="s">
        <v>375</v>
      </c>
      <c r="X241" t="s">
        <v>191</v>
      </c>
      <c r="Z241" t="s">
        <v>2272</v>
      </c>
      <c r="AA241" t="s">
        <v>49</v>
      </c>
      <c r="AB241" t="s">
        <v>74</v>
      </c>
      <c r="AC241" s="5">
        <v>40917.391736111109</v>
      </c>
      <c r="AD241" s="5">
        <v>41200.579687500001</v>
      </c>
      <c r="AE241" t="s">
        <v>45</v>
      </c>
      <c r="AF241" t="s">
        <v>58</v>
      </c>
      <c r="AG241">
        <f>IF(AI241=0,"",YEAR(AD241))</f>
        <v>2012</v>
      </c>
      <c r="AH241">
        <f>IF(AI241=0,"",MONTH(AD241))</f>
        <v>10</v>
      </c>
      <c r="AI241">
        <f>WEEKNUM(AD241)</f>
        <v>42</v>
      </c>
      <c r="AJ241" t="s">
        <v>46</v>
      </c>
      <c r="AK241" t="s">
        <v>906</v>
      </c>
      <c r="AL241" s="6" t="str">
        <f t="shared" si="9"/>
        <v>x</v>
      </c>
      <c r="AM241" s="6" t="str">
        <f t="shared" si="10"/>
        <v>x</v>
      </c>
      <c r="AN241" s="6" t="str">
        <f t="shared" si="11"/>
        <v>x</v>
      </c>
      <c r="AO241" t="s">
        <v>2269</v>
      </c>
      <c r="AP241" t="s">
        <v>2269</v>
      </c>
      <c r="AQ241" t="s">
        <v>46</v>
      </c>
      <c r="AR241" t="s">
        <v>906</v>
      </c>
    </row>
    <row r="242" spans="2:44">
      <c r="B242" t="s">
        <v>2273</v>
      </c>
      <c r="C242" t="s">
        <v>2274</v>
      </c>
      <c r="D242" t="s">
        <v>1188</v>
      </c>
      <c r="E242" t="s">
        <v>50</v>
      </c>
      <c r="F242" t="s">
        <v>4</v>
      </c>
      <c r="G242" t="s">
        <v>46</v>
      </c>
      <c r="I242" t="s">
        <v>46</v>
      </c>
      <c r="J242" t="s">
        <v>37</v>
      </c>
      <c r="K242" t="s">
        <v>47</v>
      </c>
      <c r="M242" t="s">
        <v>95</v>
      </c>
      <c r="N242" s="5">
        <v>41064.674398148149</v>
      </c>
      <c r="O242" s="5">
        <v>40917.634872685187</v>
      </c>
      <c r="P242" s="5">
        <v>41318.746817129628</v>
      </c>
      <c r="Q242" s="5" t="s">
        <v>173</v>
      </c>
      <c r="R242" s="5" t="s">
        <v>54</v>
      </c>
      <c r="S242" s="5" t="s">
        <v>55</v>
      </c>
      <c r="T242" t="s">
        <v>56</v>
      </c>
      <c r="U242" t="s">
        <v>62</v>
      </c>
      <c r="V242" t="s">
        <v>104</v>
      </c>
      <c r="X242" t="s">
        <v>57</v>
      </c>
      <c r="Z242">
        <v>11913</v>
      </c>
      <c r="AA242" t="s">
        <v>49</v>
      </c>
      <c r="AB242" t="s">
        <v>56</v>
      </c>
      <c r="AC242" s="5">
        <v>40917.634872685187</v>
      </c>
      <c r="AD242" s="5">
        <v>41318.746817129628</v>
      </c>
      <c r="AE242" t="s">
        <v>58</v>
      </c>
      <c r="AF242" t="s">
        <v>58</v>
      </c>
      <c r="AG242">
        <f>IF(AI242=0,"",YEAR(AD242))</f>
        <v>2013</v>
      </c>
      <c r="AH242">
        <f>IF(AI242=0,"",MONTH(AD242))</f>
        <v>2</v>
      </c>
      <c r="AI242">
        <f>WEEKNUM(AD242)</f>
        <v>7</v>
      </c>
      <c r="AJ242" t="s">
        <v>46</v>
      </c>
      <c r="AK242" t="s">
        <v>56</v>
      </c>
      <c r="AL242" s="6" t="str">
        <f t="shared" si="9"/>
        <v>x</v>
      </c>
      <c r="AM242" s="6" t="str">
        <f t="shared" si="10"/>
        <v>x</v>
      </c>
      <c r="AN242" s="6" t="str">
        <f t="shared" si="11"/>
        <v>x</v>
      </c>
      <c r="AO242" t="s">
        <v>2273</v>
      </c>
      <c r="AP242" t="s">
        <v>2273</v>
      </c>
      <c r="AQ242" t="s">
        <v>46</v>
      </c>
      <c r="AR242" t="s">
        <v>56</v>
      </c>
    </row>
    <row r="243" spans="2:44">
      <c r="B243" t="s">
        <v>2275</v>
      </c>
      <c r="C243" t="s">
        <v>2276</v>
      </c>
      <c r="D243" t="s">
        <v>1188</v>
      </c>
      <c r="E243" t="s">
        <v>68</v>
      </c>
      <c r="F243" t="s">
        <v>4</v>
      </c>
      <c r="G243" t="s">
        <v>170</v>
      </c>
      <c r="J243" t="s">
        <v>37</v>
      </c>
      <c r="K243" t="s">
        <v>47</v>
      </c>
      <c r="L243">
        <v>1865</v>
      </c>
      <c r="M243" t="s">
        <v>95</v>
      </c>
      <c r="N243" s="5">
        <v>40931.689328703702</v>
      </c>
      <c r="O243" s="5">
        <v>40918.552685185183</v>
      </c>
      <c r="P243" s="5">
        <v>41092.69599537037</v>
      </c>
      <c r="Q243" s="5" t="s">
        <v>133</v>
      </c>
      <c r="R243" s="5" t="s">
        <v>54</v>
      </c>
      <c r="S243" t="s">
        <v>55</v>
      </c>
      <c r="T243" t="s">
        <v>56</v>
      </c>
      <c r="U243" t="s">
        <v>137</v>
      </c>
      <c r="X243" t="s">
        <v>95</v>
      </c>
      <c r="Z243">
        <v>11849</v>
      </c>
      <c r="AA243" t="s">
        <v>49</v>
      </c>
      <c r="AB243" t="s">
        <v>56</v>
      </c>
      <c r="AC243" s="5">
        <v>40918.552685185183</v>
      </c>
      <c r="AD243" s="5">
        <v>41122.707152777781</v>
      </c>
      <c r="AE243" t="s">
        <v>58</v>
      </c>
      <c r="AF243" t="s">
        <v>58</v>
      </c>
      <c r="AG243">
        <f>IF(AI243=0,"",YEAR(AD243))</f>
        <v>2012</v>
      </c>
      <c r="AH243">
        <f>IF(AI243=0,"",MONTH(AD243))</f>
        <v>8</v>
      </c>
      <c r="AI243">
        <f>WEEKNUM(AD243)</f>
        <v>31</v>
      </c>
      <c r="AJ243" t="s">
        <v>46</v>
      </c>
      <c r="AK243" t="s">
        <v>56</v>
      </c>
      <c r="AL243" s="6" t="str">
        <f t="shared" si="9"/>
        <v>x</v>
      </c>
      <c r="AM243" s="6" t="str">
        <f t="shared" si="10"/>
        <v>x</v>
      </c>
      <c r="AN243" s="6" t="str">
        <f t="shared" si="11"/>
        <v>x</v>
      </c>
      <c r="AO243" t="s">
        <v>2275</v>
      </c>
      <c r="AP243" t="s">
        <v>2275</v>
      </c>
      <c r="AQ243" t="s">
        <v>46</v>
      </c>
      <c r="AR243" t="s">
        <v>56</v>
      </c>
    </row>
    <row r="244" spans="2:44">
      <c r="B244" t="s">
        <v>2277</v>
      </c>
      <c r="C244" t="s">
        <v>2278</v>
      </c>
      <c r="D244" t="s">
        <v>1188</v>
      </c>
      <c r="E244" t="s">
        <v>50</v>
      </c>
      <c r="F244" t="s">
        <v>4</v>
      </c>
      <c r="G244" t="s">
        <v>2279</v>
      </c>
      <c r="I244" t="s">
        <v>2280</v>
      </c>
      <c r="J244" t="s">
        <v>1955</v>
      </c>
      <c r="K244" t="s">
        <v>38</v>
      </c>
      <c r="M244" t="s">
        <v>128</v>
      </c>
      <c r="N244" s="5">
        <v>41180.514918981484</v>
      </c>
      <c r="O244" s="5">
        <v>40919.542013888888</v>
      </c>
      <c r="P244" s="5">
        <v>41180.514918981484</v>
      </c>
      <c r="Q244" s="5" t="s">
        <v>147</v>
      </c>
      <c r="R244" s="5" t="s">
        <v>70</v>
      </c>
      <c r="S244" s="5" t="s">
        <v>55</v>
      </c>
      <c r="T244" t="s">
        <v>118</v>
      </c>
      <c r="U244" t="s">
        <v>375</v>
      </c>
      <c r="V244" t="s">
        <v>104</v>
      </c>
      <c r="X244" t="s">
        <v>338</v>
      </c>
      <c r="Y244" s="7">
        <v>41061</v>
      </c>
      <c r="Z244" t="s">
        <v>1942</v>
      </c>
      <c r="AA244" t="s">
        <v>42</v>
      </c>
      <c r="AB244" t="s">
        <v>74</v>
      </c>
      <c r="AC244" s="5">
        <v>40919.542013888888</v>
      </c>
      <c r="AD244" s="5">
        <v>41180.515960648147</v>
      </c>
      <c r="AE244" t="s">
        <v>58</v>
      </c>
      <c r="AF244" t="s">
        <v>58</v>
      </c>
      <c r="AG244">
        <f>IF(AI244=0,"",YEAR(AD244))</f>
        <v>2012</v>
      </c>
      <c r="AH244">
        <f>IF(AI244=0,"",MONTH(AD244))</f>
        <v>9</v>
      </c>
      <c r="AI244">
        <f>WEEKNUM(AD244)</f>
        <v>39</v>
      </c>
      <c r="AJ244" t="s">
        <v>46</v>
      </c>
      <c r="AK244" t="s">
        <v>906</v>
      </c>
      <c r="AL244" s="6" t="str">
        <f t="shared" si="9"/>
        <v>x</v>
      </c>
      <c r="AM244" s="6" t="str">
        <f t="shared" si="10"/>
        <v>x</v>
      </c>
      <c r="AN244" s="6" t="str">
        <f t="shared" si="11"/>
        <v>x</v>
      </c>
      <c r="AO244" t="s">
        <v>2277</v>
      </c>
      <c r="AP244" t="s">
        <v>2277</v>
      </c>
      <c r="AQ244" t="s">
        <v>46</v>
      </c>
      <c r="AR244" t="s">
        <v>906</v>
      </c>
    </row>
    <row r="245" spans="2:44">
      <c r="B245" t="s">
        <v>2281</v>
      </c>
      <c r="C245" t="s">
        <v>2282</v>
      </c>
      <c r="D245" t="s">
        <v>1188</v>
      </c>
      <c r="E245" t="s">
        <v>68</v>
      </c>
      <c r="F245" t="s">
        <v>4</v>
      </c>
      <c r="G245" t="s">
        <v>46</v>
      </c>
      <c r="I245" t="s">
        <v>46</v>
      </c>
      <c r="J245" t="s">
        <v>37</v>
      </c>
      <c r="K245" t="s">
        <v>47</v>
      </c>
      <c r="L245">
        <v>1176</v>
      </c>
      <c r="M245" t="s">
        <v>57</v>
      </c>
      <c r="N245" s="5">
        <v>40931.682129629633</v>
      </c>
      <c r="O245" s="5">
        <v>40924.447511574072</v>
      </c>
      <c r="P245" s="5">
        <v>41071.372997685183</v>
      </c>
      <c r="Q245" s="5" t="s">
        <v>61</v>
      </c>
      <c r="R245" s="5" t="s">
        <v>54</v>
      </c>
      <c r="S245" s="5" t="s">
        <v>55</v>
      </c>
      <c r="T245" t="s">
        <v>56</v>
      </c>
      <c r="U245" t="s">
        <v>62</v>
      </c>
      <c r="V245" t="s">
        <v>104</v>
      </c>
      <c r="X245" t="s">
        <v>57</v>
      </c>
      <c r="Z245">
        <v>11829</v>
      </c>
      <c r="AA245" t="s">
        <v>49</v>
      </c>
      <c r="AB245" t="s">
        <v>1897</v>
      </c>
      <c r="AC245" s="5">
        <v>40924.447511574072</v>
      </c>
      <c r="AD245" s="5">
        <v>41079.397870370369</v>
      </c>
      <c r="AE245" t="s">
        <v>58</v>
      </c>
      <c r="AF245" t="s">
        <v>58</v>
      </c>
      <c r="AG245">
        <f>IF(AI245=0,"",YEAR(AD245))</f>
        <v>2012</v>
      </c>
      <c r="AH245">
        <f>IF(AI245=0,"",MONTH(AD245))</f>
        <v>6</v>
      </c>
      <c r="AI245">
        <f>WEEKNUM(AD245)</f>
        <v>25</v>
      </c>
      <c r="AJ245" t="s">
        <v>46</v>
      </c>
      <c r="AK245" t="s">
        <v>56</v>
      </c>
      <c r="AL245" s="6" t="str">
        <f t="shared" si="9"/>
        <v>x</v>
      </c>
      <c r="AM245" s="6" t="str">
        <f t="shared" si="10"/>
        <v>x</v>
      </c>
      <c r="AN245" s="6" t="str">
        <f t="shared" si="11"/>
        <v>x</v>
      </c>
      <c r="AO245" t="s">
        <v>2281</v>
      </c>
      <c r="AP245" t="s">
        <v>2281</v>
      </c>
      <c r="AQ245" t="s">
        <v>46</v>
      </c>
      <c r="AR245" t="s">
        <v>56</v>
      </c>
    </row>
    <row r="246" spans="2:44">
      <c r="B246" t="s">
        <v>389</v>
      </c>
      <c r="C246" t="s">
        <v>390</v>
      </c>
      <c r="D246" t="s">
        <v>71</v>
      </c>
      <c r="E246" t="s">
        <v>83</v>
      </c>
      <c r="F246" t="s">
        <v>4</v>
      </c>
      <c r="G246" t="s">
        <v>170</v>
      </c>
      <c r="J246" t="s">
        <v>37</v>
      </c>
      <c r="K246" t="s">
        <v>47</v>
      </c>
      <c r="M246" t="s">
        <v>95</v>
      </c>
      <c r="N246" s="5">
        <v>40931.691192129627</v>
      </c>
      <c r="O246" s="5">
        <v>40924.646192129629</v>
      </c>
      <c r="P246" s="5">
        <v>41169.481446759259</v>
      </c>
      <c r="Q246" s="5" t="s">
        <v>133</v>
      </c>
      <c r="R246" s="5" t="s">
        <v>54</v>
      </c>
      <c r="S246" s="5"/>
      <c r="T246" t="s">
        <v>56</v>
      </c>
      <c r="U246" t="s">
        <v>62</v>
      </c>
      <c r="V246" t="s">
        <v>104</v>
      </c>
      <c r="X246" t="s">
        <v>95</v>
      </c>
      <c r="Y246" s="7" t="s">
        <v>1117</v>
      </c>
      <c r="Z246" t="s">
        <v>234</v>
      </c>
      <c r="AA246" t="s">
        <v>49</v>
      </c>
      <c r="AB246" t="s">
        <v>56</v>
      </c>
      <c r="AC246" s="5">
        <v>40924.646192129629</v>
      </c>
      <c r="AE246" t="s">
        <v>58</v>
      </c>
      <c r="AF246" t="s">
        <v>58</v>
      </c>
      <c r="AG246" t="str">
        <f>IF(AI246=0,"",YEAR(AD246))</f>
        <v/>
      </c>
      <c r="AH246" t="str">
        <f>IF(AI246=0,"",MONTH(AD246))</f>
        <v/>
      </c>
      <c r="AI246">
        <f>WEEKNUM(AD246)</f>
        <v>0</v>
      </c>
      <c r="AJ246" t="s">
        <v>46</v>
      </c>
      <c r="AK246" t="s">
        <v>56</v>
      </c>
      <c r="AL246" s="6" t="str">
        <f t="shared" si="9"/>
        <v>x</v>
      </c>
      <c r="AM246" s="6" t="str">
        <f t="shared" si="10"/>
        <v>x</v>
      </c>
      <c r="AN246" s="6" t="str">
        <f t="shared" si="11"/>
        <v>x</v>
      </c>
      <c r="AO246" t="s">
        <v>389</v>
      </c>
      <c r="AP246" t="s">
        <v>389</v>
      </c>
      <c r="AQ246" t="s">
        <v>46</v>
      </c>
      <c r="AR246" t="s">
        <v>56</v>
      </c>
    </row>
    <row r="247" spans="2:44">
      <c r="B247" t="s">
        <v>391</v>
      </c>
      <c r="C247" t="s">
        <v>392</v>
      </c>
      <c r="D247" t="s">
        <v>71</v>
      </c>
      <c r="E247" t="s">
        <v>68</v>
      </c>
      <c r="F247" t="s">
        <v>69</v>
      </c>
      <c r="G247" t="s">
        <v>93</v>
      </c>
      <c r="H247" t="s">
        <v>93</v>
      </c>
      <c r="J247" t="s">
        <v>37</v>
      </c>
      <c r="K247" t="s">
        <v>47</v>
      </c>
      <c r="L247">
        <v>916</v>
      </c>
      <c r="M247" t="s">
        <v>57</v>
      </c>
      <c r="N247" s="5">
        <v>40931.693067129629</v>
      </c>
      <c r="O247" s="5">
        <v>40927.426724537036</v>
      </c>
      <c r="P247" s="5">
        <v>41537.518171296295</v>
      </c>
      <c r="Q247" s="5" t="s">
        <v>73</v>
      </c>
      <c r="R247" s="5" t="s">
        <v>132</v>
      </c>
      <c r="S247" s="5"/>
      <c r="T247" t="s">
        <v>56</v>
      </c>
      <c r="U247" t="s">
        <v>62</v>
      </c>
      <c r="X247" t="s">
        <v>95</v>
      </c>
      <c r="Y247" t="s">
        <v>1235</v>
      </c>
      <c r="Z247" t="s">
        <v>1235</v>
      </c>
      <c r="AA247" t="s">
        <v>63</v>
      </c>
      <c r="AB247" t="s">
        <v>56</v>
      </c>
      <c r="AC247" s="5">
        <v>40927.426724537036</v>
      </c>
      <c r="AE247" t="s">
        <v>58</v>
      </c>
      <c r="AF247" t="s">
        <v>58</v>
      </c>
      <c r="AG247" t="str">
        <f>IF(AI247=0,"",YEAR(AD247))</f>
        <v/>
      </c>
      <c r="AH247" t="str">
        <f>IF(AI247=0,"",MONTH(AD247))</f>
        <v/>
      </c>
      <c r="AI247">
        <f>WEEKNUM(AD247)</f>
        <v>0</v>
      </c>
      <c r="AJ247" t="s">
        <v>59</v>
      </c>
      <c r="AK247" t="s">
        <v>1217</v>
      </c>
      <c r="AL247" s="6" t="str">
        <f t="shared" si="9"/>
        <v>x</v>
      </c>
      <c r="AM247" s="6" t="str">
        <f t="shared" si="10"/>
        <v>x</v>
      </c>
      <c r="AN247" s="6" t="str">
        <f t="shared" si="11"/>
        <v>x</v>
      </c>
      <c r="AO247" t="s">
        <v>391</v>
      </c>
      <c r="AP247" t="s">
        <v>391</v>
      </c>
      <c r="AQ247" t="s">
        <v>59</v>
      </c>
      <c r="AR247" t="s">
        <v>1217</v>
      </c>
    </row>
    <row r="248" spans="2:44">
      <c r="B248" t="s">
        <v>2283</v>
      </c>
      <c r="C248" t="s">
        <v>2284</v>
      </c>
      <c r="D248" t="s">
        <v>1188</v>
      </c>
      <c r="E248" t="s">
        <v>50</v>
      </c>
      <c r="F248" t="s">
        <v>4</v>
      </c>
      <c r="G248" t="s">
        <v>170</v>
      </c>
      <c r="J248" t="s">
        <v>37</v>
      </c>
      <c r="K248" t="s">
        <v>38</v>
      </c>
      <c r="L248">
        <v>1897</v>
      </c>
      <c r="M248" t="s">
        <v>95</v>
      </c>
      <c r="N248" s="5">
        <v>40931.693506944444</v>
      </c>
      <c r="O248" s="5">
        <v>40927.580358796295</v>
      </c>
      <c r="P248" s="5">
        <v>41103.470081018517</v>
      </c>
      <c r="Q248" s="5" t="s">
        <v>99</v>
      </c>
      <c r="R248" s="5" t="s">
        <v>54</v>
      </c>
      <c r="S248" s="5" t="s">
        <v>1896</v>
      </c>
      <c r="T248" t="s">
        <v>56</v>
      </c>
      <c r="U248" t="s">
        <v>137</v>
      </c>
      <c r="V248" t="s">
        <v>104</v>
      </c>
      <c r="X248" t="s">
        <v>95</v>
      </c>
      <c r="Y248" s="7"/>
      <c r="Z248">
        <v>11865</v>
      </c>
      <c r="AA248" t="s">
        <v>192</v>
      </c>
      <c r="AB248" t="s">
        <v>1897</v>
      </c>
      <c r="AC248" s="5">
        <v>40927.580358796295</v>
      </c>
      <c r="AD248" s="5">
        <v>41103.470081018517</v>
      </c>
      <c r="AE248" t="s">
        <v>58</v>
      </c>
      <c r="AF248" t="s">
        <v>58</v>
      </c>
      <c r="AG248">
        <f>IF(AI248=0,"",YEAR(AD248))</f>
        <v>2012</v>
      </c>
      <c r="AH248">
        <f>IF(AI248=0,"",MONTH(AD248))</f>
        <v>7</v>
      </c>
      <c r="AI248">
        <f>WEEKNUM(AD248)</f>
        <v>28</v>
      </c>
      <c r="AJ248" t="s">
        <v>46</v>
      </c>
      <c r="AK248" t="s">
        <v>56</v>
      </c>
      <c r="AL248" s="6" t="str">
        <f t="shared" si="9"/>
        <v>x</v>
      </c>
      <c r="AM248" s="6" t="str">
        <f t="shared" si="10"/>
        <v>x</v>
      </c>
      <c r="AN248" s="6" t="str">
        <f t="shared" si="11"/>
        <v>x</v>
      </c>
      <c r="AO248" t="s">
        <v>2283</v>
      </c>
      <c r="AP248" t="s">
        <v>2283</v>
      </c>
      <c r="AQ248" t="s">
        <v>46</v>
      </c>
      <c r="AR248" t="s">
        <v>56</v>
      </c>
    </row>
    <row r="249" spans="2:44">
      <c r="B249" t="s">
        <v>1125</v>
      </c>
      <c r="C249" t="s">
        <v>1126</v>
      </c>
      <c r="D249" t="s">
        <v>1188</v>
      </c>
      <c r="E249" t="s">
        <v>50</v>
      </c>
      <c r="F249" t="s">
        <v>4</v>
      </c>
      <c r="J249" t="s">
        <v>130</v>
      </c>
      <c r="K249" t="s">
        <v>47</v>
      </c>
      <c r="L249">
        <v>1858</v>
      </c>
      <c r="M249" t="s">
        <v>131</v>
      </c>
      <c r="N249" s="5">
        <v>41162.45553240741</v>
      </c>
      <c r="O249" s="5">
        <v>40931.621574074074</v>
      </c>
      <c r="P249" s="5">
        <v>41457.500671296293</v>
      </c>
      <c r="Q249" s="5" t="s">
        <v>133</v>
      </c>
      <c r="R249" s="5" t="s">
        <v>54</v>
      </c>
      <c r="S249" s="5" t="s">
        <v>55</v>
      </c>
      <c r="T249" t="s">
        <v>74</v>
      </c>
      <c r="U249" t="s">
        <v>288</v>
      </c>
      <c r="V249" t="s">
        <v>104</v>
      </c>
      <c r="X249" t="s">
        <v>65</v>
      </c>
      <c r="Y249" t="s">
        <v>1308</v>
      </c>
      <c r="Z249" t="s">
        <v>995</v>
      </c>
      <c r="AA249" t="s">
        <v>49</v>
      </c>
      <c r="AB249" t="s">
        <v>74</v>
      </c>
      <c r="AC249" s="5">
        <v>40931.621574074074</v>
      </c>
      <c r="AD249" s="5">
        <v>41457.500671296293</v>
      </c>
      <c r="AE249" t="s">
        <v>58</v>
      </c>
      <c r="AF249" t="s">
        <v>58</v>
      </c>
      <c r="AG249">
        <f>IF(AI249=0,"",YEAR(AD249))</f>
        <v>2013</v>
      </c>
      <c r="AH249">
        <f>IF(AI249=0,"",MONTH(AD249))</f>
        <v>7</v>
      </c>
      <c r="AI249">
        <f>WEEKNUM(AD249)</f>
        <v>27</v>
      </c>
      <c r="AJ249" t="s">
        <v>46</v>
      </c>
      <c r="AK249" t="s">
        <v>906</v>
      </c>
      <c r="AL249" s="6" t="str">
        <f t="shared" si="9"/>
        <v>x</v>
      </c>
      <c r="AM249" s="6" t="str">
        <f t="shared" si="10"/>
        <v>x</v>
      </c>
      <c r="AN249" s="6" t="str">
        <f t="shared" si="11"/>
        <v>x</v>
      </c>
      <c r="AO249" t="s">
        <v>1125</v>
      </c>
      <c r="AP249" t="s">
        <v>1125</v>
      </c>
      <c r="AQ249" t="s">
        <v>46</v>
      </c>
      <c r="AR249" t="s">
        <v>906</v>
      </c>
    </row>
    <row r="250" spans="2:44">
      <c r="B250" t="s">
        <v>953</v>
      </c>
      <c r="C250" t="s">
        <v>954</v>
      </c>
      <c r="D250" t="s">
        <v>1188</v>
      </c>
      <c r="E250" t="s">
        <v>50</v>
      </c>
      <c r="F250" t="s">
        <v>4</v>
      </c>
      <c r="J250" t="s">
        <v>130</v>
      </c>
      <c r="K250" t="s">
        <v>38</v>
      </c>
      <c r="M250" t="s">
        <v>131</v>
      </c>
      <c r="N250" s="5">
        <v>41395.772870370369</v>
      </c>
      <c r="O250" s="5">
        <v>40931.631377314814</v>
      </c>
      <c r="P250" s="5">
        <v>41457.501122685186</v>
      </c>
      <c r="Q250" s="5" t="s">
        <v>133</v>
      </c>
      <c r="R250" s="5" t="s">
        <v>54</v>
      </c>
      <c r="S250" s="5" t="s">
        <v>55</v>
      </c>
      <c r="T250" t="s">
        <v>74</v>
      </c>
      <c r="U250" t="s">
        <v>375</v>
      </c>
      <c r="V250" t="s">
        <v>104</v>
      </c>
      <c r="X250" t="s">
        <v>65</v>
      </c>
      <c r="Y250" t="s">
        <v>1308</v>
      </c>
      <c r="Z250" t="s">
        <v>995</v>
      </c>
      <c r="AA250" t="s">
        <v>63</v>
      </c>
      <c r="AB250" t="s">
        <v>74</v>
      </c>
      <c r="AC250" s="5">
        <v>40931.631377314814</v>
      </c>
      <c r="AD250" s="5">
        <v>41457.501122685186</v>
      </c>
      <c r="AE250" t="s">
        <v>58</v>
      </c>
      <c r="AF250" t="s">
        <v>58</v>
      </c>
      <c r="AG250">
        <f>IF(AI250=0,"",YEAR(AD250))</f>
        <v>2013</v>
      </c>
      <c r="AH250">
        <f>IF(AI250=0,"",MONTH(AD250))</f>
        <v>7</v>
      </c>
      <c r="AI250">
        <f>WEEKNUM(AD250)</f>
        <v>27</v>
      </c>
      <c r="AJ250" t="s">
        <v>46</v>
      </c>
      <c r="AK250" t="s">
        <v>906</v>
      </c>
      <c r="AL250" s="6" t="str">
        <f t="shared" si="9"/>
        <v>x</v>
      </c>
      <c r="AM250" s="6" t="str">
        <f t="shared" si="10"/>
        <v>x</v>
      </c>
      <c r="AN250" s="6" t="str">
        <f t="shared" si="11"/>
        <v>x</v>
      </c>
      <c r="AO250" t="s">
        <v>953</v>
      </c>
      <c r="AP250" t="s">
        <v>953</v>
      </c>
      <c r="AQ250" t="s">
        <v>46</v>
      </c>
      <c r="AR250" t="s">
        <v>906</v>
      </c>
    </row>
    <row r="251" spans="2:44">
      <c r="B251" t="s">
        <v>2285</v>
      </c>
      <c r="C251" t="s">
        <v>2286</v>
      </c>
      <c r="D251" t="s">
        <v>1188</v>
      </c>
      <c r="E251" t="s">
        <v>50</v>
      </c>
      <c r="F251" t="s">
        <v>4</v>
      </c>
      <c r="J251" t="s">
        <v>245</v>
      </c>
      <c r="K251" t="s">
        <v>38</v>
      </c>
      <c r="M251" t="s">
        <v>319</v>
      </c>
      <c r="N251" s="5">
        <v>41002.578263888892</v>
      </c>
      <c r="O251" s="5">
        <v>40931.730254629627</v>
      </c>
      <c r="P251" s="5">
        <v>41043.440451388888</v>
      </c>
      <c r="Q251" s="5" t="s">
        <v>99</v>
      </c>
      <c r="R251" s="5" t="s">
        <v>326</v>
      </c>
      <c r="S251" s="5" t="s">
        <v>55</v>
      </c>
      <c r="T251" t="s">
        <v>74</v>
      </c>
      <c r="U251" t="s">
        <v>320</v>
      </c>
      <c r="X251" t="s">
        <v>248</v>
      </c>
      <c r="Z251" t="s">
        <v>2168</v>
      </c>
      <c r="AA251" t="s">
        <v>42</v>
      </c>
      <c r="AB251" t="s">
        <v>74</v>
      </c>
      <c r="AC251" s="5">
        <v>40931.730254629627</v>
      </c>
      <c r="AD251" s="5">
        <v>41044.469907407409</v>
      </c>
      <c r="AE251" t="s">
        <v>58</v>
      </c>
      <c r="AF251" t="s">
        <v>58</v>
      </c>
      <c r="AG251">
        <f>IF(AI251=0,"",YEAR(AD251))</f>
        <v>2012</v>
      </c>
      <c r="AH251">
        <f>IF(AI251=0,"",MONTH(AD251))</f>
        <v>5</v>
      </c>
      <c r="AI251">
        <f>WEEKNUM(AD251)</f>
        <v>20</v>
      </c>
      <c r="AJ251" t="s">
        <v>46</v>
      </c>
      <c r="AK251" t="s">
        <v>906</v>
      </c>
      <c r="AL251" s="6" t="str">
        <f t="shared" si="9"/>
        <v>x</v>
      </c>
      <c r="AM251" s="6" t="str">
        <f t="shared" si="10"/>
        <v>x</v>
      </c>
      <c r="AN251" s="6" t="str">
        <f t="shared" si="11"/>
        <v>x</v>
      </c>
      <c r="AO251" t="s">
        <v>2285</v>
      </c>
      <c r="AP251" t="s">
        <v>2285</v>
      </c>
      <c r="AQ251" t="s">
        <v>46</v>
      </c>
      <c r="AR251" t="s">
        <v>906</v>
      </c>
    </row>
    <row r="252" spans="2:44">
      <c r="B252" t="s">
        <v>2287</v>
      </c>
      <c r="C252" t="s">
        <v>2288</v>
      </c>
      <c r="D252" t="s">
        <v>1188</v>
      </c>
      <c r="E252" t="s">
        <v>83</v>
      </c>
      <c r="F252" t="s">
        <v>4</v>
      </c>
      <c r="J252" t="s">
        <v>37</v>
      </c>
      <c r="K252" t="s">
        <v>38</v>
      </c>
      <c r="M252" t="s">
        <v>95</v>
      </c>
      <c r="N252" s="5">
        <v>40953.738159722219</v>
      </c>
      <c r="O252" s="5">
        <v>40932.643923611111</v>
      </c>
      <c r="P252" s="5">
        <v>41017.807766203703</v>
      </c>
      <c r="Q252" s="5" t="s">
        <v>173</v>
      </c>
      <c r="R252" s="5" t="s">
        <v>54</v>
      </c>
      <c r="S252" s="5" t="s">
        <v>55</v>
      </c>
      <c r="T252" t="s">
        <v>56</v>
      </c>
      <c r="U252" t="s">
        <v>2033</v>
      </c>
      <c r="V252" t="s">
        <v>104</v>
      </c>
      <c r="X252" t="s">
        <v>302</v>
      </c>
      <c r="Z252">
        <v>11829</v>
      </c>
      <c r="AA252" t="s">
        <v>42</v>
      </c>
      <c r="AB252" t="s">
        <v>1897</v>
      </c>
      <c r="AC252" s="5">
        <v>40932.643923611111</v>
      </c>
      <c r="AD252" s="5">
        <v>41064.724131944444</v>
      </c>
      <c r="AE252" t="s">
        <v>58</v>
      </c>
      <c r="AF252" t="s">
        <v>58</v>
      </c>
      <c r="AG252">
        <f>IF(AI252=0,"",YEAR(AD252))</f>
        <v>2012</v>
      </c>
      <c r="AH252">
        <f>IF(AI252=0,"",MONTH(AD252))</f>
        <v>6</v>
      </c>
      <c r="AI252">
        <f>WEEKNUM(AD252)</f>
        <v>23</v>
      </c>
      <c r="AJ252" t="s">
        <v>46</v>
      </c>
      <c r="AK252" t="s">
        <v>56</v>
      </c>
      <c r="AL252" s="6" t="str">
        <f t="shared" si="9"/>
        <v>x</v>
      </c>
      <c r="AM252" s="6" t="str">
        <f t="shared" si="10"/>
        <v>x</v>
      </c>
      <c r="AN252" s="6" t="str">
        <f t="shared" si="11"/>
        <v>x</v>
      </c>
      <c r="AO252" t="s">
        <v>2287</v>
      </c>
      <c r="AP252" t="s">
        <v>2287</v>
      </c>
      <c r="AQ252" t="s">
        <v>46</v>
      </c>
      <c r="AR252" t="s">
        <v>56</v>
      </c>
    </row>
    <row r="253" spans="2:44">
      <c r="B253" t="s">
        <v>394</v>
      </c>
      <c r="C253" t="s">
        <v>395</v>
      </c>
      <c r="D253" t="s">
        <v>91</v>
      </c>
      <c r="E253" t="s">
        <v>83</v>
      </c>
      <c r="F253" t="s">
        <v>4</v>
      </c>
      <c r="G253" t="s">
        <v>51</v>
      </c>
      <c r="J253" t="s">
        <v>37</v>
      </c>
      <c r="K253" t="s">
        <v>64</v>
      </c>
      <c r="L253" s="8">
        <v>1.01217812225228E+19</v>
      </c>
      <c r="M253" t="s">
        <v>66</v>
      </c>
      <c r="N253" s="5">
        <v>41352.73159722222</v>
      </c>
      <c r="O253" s="5">
        <v>40932.668738425928</v>
      </c>
      <c r="P253" s="5">
        <v>41352.732835648145</v>
      </c>
      <c r="Q253" s="5" t="s">
        <v>61</v>
      </c>
      <c r="R253" s="5" t="s">
        <v>54</v>
      </c>
      <c r="S253" s="5"/>
      <c r="T253" t="s">
        <v>56</v>
      </c>
      <c r="V253" t="s">
        <v>104</v>
      </c>
      <c r="X253" t="s">
        <v>60</v>
      </c>
      <c r="Y253" t="s">
        <v>1234</v>
      </c>
      <c r="AA253" t="s">
        <v>49</v>
      </c>
      <c r="AB253" t="s">
        <v>56</v>
      </c>
      <c r="AC253" s="5">
        <v>40932.668738425928</v>
      </c>
      <c r="AE253" t="s">
        <v>58</v>
      </c>
      <c r="AF253" t="s">
        <v>58</v>
      </c>
      <c r="AG253" t="str">
        <f>IF(AI253=0,"",YEAR(AD253))</f>
        <v/>
      </c>
      <c r="AH253" t="str">
        <f>IF(AI253=0,"",MONTH(AD253))</f>
        <v/>
      </c>
      <c r="AI253">
        <f>WEEKNUM(AD253)</f>
        <v>0</v>
      </c>
      <c r="AJ253" t="s">
        <v>59</v>
      </c>
      <c r="AK253" t="s">
        <v>1217</v>
      </c>
      <c r="AL253" s="6" t="str">
        <f t="shared" si="9"/>
        <v>x</v>
      </c>
      <c r="AM253" s="6" t="str">
        <f t="shared" si="10"/>
        <v>x</v>
      </c>
      <c r="AN253" s="6" t="str">
        <f t="shared" si="11"/>
        <v>x</v>
      </c>
      <c r="AO253" t="s">
        <v>394</v>
      </c>
      <c r="AP253" t="s">
        <v>394</v>
      </c>
      <c r="AQ253" t="s">
        <v>59</v>
      </c>
      <c r="AR253" t="s">
        <v>1217</v>
      </c>
    </row>
    <row r="254" spans="2:44">
      <c r="B254" t="s">
        <v>396</v>
      </c>
      <c r="C254" t="s">
        <v>397</v>
      </c>
      <c r="D254" t="s">
        <v>91</v>
      </c>
      <c r="E254" t="s">
        <v>83</v>
      </c>
      <c r="F254" t="s">
        <v>4</v>
      </c>
      <c r="G254" t="s">
        <v>51</v>
      </c>
      <c r="J254" t="s">
        <v>37</v>
      </c>
      <c r="K254" t="s">
        <v>47</v>
      </c>
      <c r="L254" s="8">
        <v>9.7210331284178096E+33</v>
      </c>
      <c r="M254" t="s">
        <v>66</v>
      </c>
      <c r="N254" s="5">
        <v>41312.589699074073</v>
      </c>
      <c r="O254" s="5">
        <v>40932.710578703707</v>
      </c>
      <c r="P254" s="5">
        <v>41353.551620370374</v>
      </c>
      <c r="Q254" s="5" t="s">
        <v>61</v>
      </c>
      <c r="R254" s="5" t="s">
        <v>54</v>
      </c>
      <c r="S254" s="5"/>
      <c r="T254" t="s">
        <v>56</v>
      </c>
      <c r="V254" t="s">
        <v>104</v>
      </c>
      <c r="X254" t="s">
        <v>60</v>
      </c>
      <c r="Y254" t="s">
        <v>1234</v>
      </c>
      <c r="AA254" t="s">
        <v>49</v>
      </c>
      <c r="AB254" t="s">
        <v>56</v>
      </c>
      <c r="AC254" s="5">
        <v>40932.710578703707</v>
      </c>
      <c r="AE254" t="s">
        <v>58</v>
      </c>
      <c r="AF254" t="s">
        <v>58</v>
      </c>
      <c r="AG254" t="str">
        <f>IF(AI254=0,"",YEAR(AD254))</f>
        <v/>
      </c>
      <c r="AH254" t="str">
        <f>IF(AI254=0,"",MONTH(AD254))</f>
        <v/>
      </c>
      <c r="AI254">
        <f>WEEKNUM(AD254)</f>
        <v>0</v>
      </c>
      <c r="AJ254" t="s">
        <v>59</v>
      </c>
      <c r="AK254" t="s">
        <v>1217</v>
      </c>
      <c r="AL254" s="6" t="str">
        <f t="shared" si="9"/>
        <v>x</v>
      </c>
      <c r="AM254" s="6" t="str">
        <f t="shared" si="10"/>
        <v>x</v>
      </c>
      <c r="AN254" s="6" t="str">
        <f t="shared" si="11"/>
        <v>x</v>
      </c>
      <c r="AO254" t="s">
        <v>396</v>
      </c>
      <c r="AP254" t="s">
        <v>396</v>
      </c>
      <c r="AQ254" t="s">
        <v>59</v>
      </c>
      <c r="AR254" t="s">
        <v>1217</v>
      </c>
    </row>
    <row r="255" spans="2:44">
      <c r="B255" t="s">
        <v>398</v>
      </c>
      <c r="C255" t="s">
        <v>1239</v>
      </c>
      <c r="D255" t="s">
        <v>91</v>
      </c>
      <c r="E255" t="s">
        <v>83</v>
      </c>
      <c r="F255" t="s">
        <v>4</v>
      </c>
      <c r="G255" t="s">
        <v>51</v>
      </c>
      <c r="J255" t="s">
        <v>37</v>
      </c>
      <c r="K255" t="s">
        <v>47</v>
      </c>
      <c r="L255" s="8">
        <v>7.1697510351049099E+37</v>
      </c>
      <c r="M255" t="s">
        <v>66</v>
      </c>
      <c r="N255" s="5">
        <v>41177.6721412037</v>
      </c>
      <c r="O255" s="5">
        <v>40932.714999999997</v>
      </c>
      <c r="P255" s="5">
        <v>41184.604502314818</v>
      </c>
      <c r="Q255" s="5" t="s">
        <v>147</v>
      </c>
      <c r="R255" s="5" t="s">
        <v>54</v>
      </c>
      <c r="S255" s="5"/>
      <c r="T255" t="s">
        <v>56</v>
      </c>
      <c r="V255" t="s">
        <v>104</v>
      </c>
      <c r="X255" t="s">
        <v>60</v>
      </c>
      <c r="Y255" t="s">
        <v>1234</v>
      </c>
      <c r="AA255" t="s">
        <v>49</v>
      </c>
      <c r="AB255" t="s">
        <v>56</v>
      </c>
      <c r="AC255" s="5">
        <v>40932.714999999997</v>
      </c>
      <c r="AE255" t="s">
        <v>58</v>
      </c>
      <c r="AF255" t="s">
        <v>58</v>
      </c>
      <c r="AG255" t="str">
        <f>IF(AI255=0,"",YEAR(AD255))</f>
        <v/>
      </c>
      <c r="AH255" t="str">
        <f>IF(AI255=0,"",MONTH(AD255))</f>
        <v/>
      </c>
      <c r="AI255">
        <f>WEEKNUM(AD255)</f>
        <v>0</v>
      </c>
      <c r="AJ255" t="s">
        <v>59</v>
      </c>
      <c r="AK255" t="s">
        <v>1217</v>
      </c>
      <c r="AL255" s="6" t="str">
        <f t="shared" si="9"/>
        <v>x</v>
      </c>
      <c r="AM255" s="6" t="str">
        <f t="shared" si="10"/>
        <v>x</v>
      </c>
      <c r="AN255" s="6" t="str">
        <f t="shared" si="11"/>
        <v>x</v>
      </c>
      <c r="AO255" t="s">
        <v>398</v>
      </c>
      <c r="AP255" t="s">
        <v>398</v>
      </c>
      <c r="AQ255" t="s">
        <v>59</v>
      </c>
      <c r="AR255" t="s">
        <v>1217</v>
      </c>
    </row>
    <row r="256" spans="2:44">
      <c r="B256" t="s">
        <v>2289</v>
      </c>
      <c r="C256" t="s">
        <v>2290</v>
      </c>
      <c r="D256" t="s">
        <v>1188</v>
      </c>
      <c r="E256" t="s">
        <v>50</v>
      </c>
      <c r="F256" t="s">
        <v>4</v>
      </c>
      <c r="J256" t="s">
        <v>1955</v>
      </c>
      <c r="K256" t="s">
        <v>47</v>
      </c>
      <c r="L256" s="8"/>
      <c r="M256" t="s">
        <v>128</v>
      </c>
      <c r="N256" s="5">
        <v>40959.393726851849</v>
      </c>
      <c r="O256" s="5">
        <v>40933.464872685188</v>
      </c>
      <c r="P256" s="5">
        <v>41025.739027777781</v>
      </c>
      <c r="Q256" s="5" t="s">
        <v>99</v>
      </c>
      <c r="R256" s="5" t="s">
        <v>54</v>
      </c>
      <c r="S256" s="5" t="s">
        <v>55</v>
      </c>
      <c r="T256" t="s">
        <v>109</v>
      </c>
      <c r="U256" t="s">
        <v>375</v>
      </c>
      <c r="V256" t="s">
        <v>81</v>
      </c>
      <c r="X256" t="s">
        <v>240</v>
      </c>
      <c r="Z256" t="s">
        <v>2291</v>
      </c>
      <c r="AA256" t="s">
        <v>192</v>
      </c>
      <c r="AB256" t="s">
        <v>74</v>
      </c>
      <c r="AC256" s="5">
        <v>40933.464872685188</v>
      </c>
      <c r="AD256" s="5">
        <v>41025.739027777781</v>
      </c>
      <c r="AE256" t="s">
        <v>58</v>
      </c>
      <c r="AF256" t="s">
        <v>58</v>
      </c>
      <c r="AG256">
        <f>IF(AI256=0,"",YEAR(AD256))</f>
        <v>2012</v>
      </c>
      <c r="AH256">
        <f>IF(AI256=0,"",MONTH(AD256))</f>
        <v>4</v>
      </c>
      <c r="AI256">
        <f>WEEKNUM(AD256)</f>
        <v>17</v>
      </c>
      <c r="AJ256" t="s">
        <v>46</v>
      </c>
      <c r="AK256" t="s">
        <v>906</v>
      </c>
      <c r="AL256" s="6" t="str">
        <f t="shared" si="9"/>
        <v>x</v>
      </c>
      <c r="AM256" s="6" t="str">
        <f t="shared" si="10"/>
        <v>x</v>
      </c>
      <c r="AN256" s="6" t="str">
        <f t="shared" si="11"/>
        <v>x</v>
      </c>
      <c r="AO256" t="s">
        <v>2289</v>
      </c>
      <c r="AP256" t="s">
        <v>2289</v>
      </c>
      <c r="AQ256" t="s">
        <v>46</v>
      </c>
      <c r="AR256" t="s">
        <v>906</v>
      </c>
    </row>
    <row r="257" spans="2:44">
      <c r="B257" t="s">
        <v>2292</v>
      </c>
      <c r="C257" t="s">
        <v>2293</v>
      </c>
      <c r="D257" t="s">
        <v>1188</v>
      </c>
      <c r="E257" t="s">
        <v>50</v>
      </c>
      <c r="F257" t="s">
        <v>4</v>
      </c>
      <c r="H257" t="s">
        <v>2294</v>
      </c>
      <c r="J257" t="s">
        <v>1955</v>
      </c>
      <c r="K257" t="s">
        <v>38</v>
      </c>
      <c r="L257" s="8"/>
      <c r="M257" s="8" t="s">
        <v>319</v>
      </c>
      <c r="N257" s="5">
        <v>40938.768611111111</v>
      </c>
      <c r="O257" s="5">
        <v>40933.617210648146</v>
      </c>
      <c r="P257" s="5">
        <v>40996.654131944444</v>
      </c>
      <c r="Q257" s="5"/>
      <c r="R257" s="5" t="s">
        <v>326</v>
      </c>
      <c r="S257" s="5" t="s">
        <v>55</v>
      </c>
      <c r="T257" t="s">
        <v>118</v>
      </c>
      <c r="U257" t="s">
        <v>215</v>
      </c>
      <c r="X257" t="s">
        <v>338</v>
      </c>
      <c r="Z257" t="s">
        <v>2295</v>
      </c>
      <c r="AA257" t="s">
        <v>42</v>
      </c>
      <c r="AB257" t="s">
        <v>74</v>
      </c>
      <c r="AC257" s="5">
        <v>40933.617210648146</v>
      </c>
      <c r="AD257" s="5">
        <v>41016.432337962964</v>
      </c>
      <c r="AE257" t="s">
        <v>45</v>
      </c>
      <c r="AF257" t="s">
        <v>58</v>
      </c>
      <c r="AG257">
        <f>IF(AI257=0,"",YEAR(AD257))</f>
        <v>2012</v>
      </c>
      <c r="AH257">
        <f>IF(AI257=0,"",MONTH(AD257))</f>
        <v>4</v>
      </c>
      <c r="AI257">
        <f>WEEKNUM(AD257)</f>
        <v>16</v>
      </c>
      <c r="AJ257" t="s">
        <v>46</v>
      </c>
      <c r="AK257" t="s">
        <v>906</v>
      </c>
      <c r="AL257" s="6" t="str">
        <f t="shared" si="9"/>
        <v>x</v>
      </c>
      <c r="AM257" s="6" t="str">
        <f t="shared" si="10"/>
        <v>x</v>
      </c>
      <c r="AN257" s="6" t="str">
        <f t="shared" si="11"/>
        <v>x</v>
      </c>
      <c r="AO257" t="s">
        <v>2292</v>
      </c>
      <c r="AP257" t="s">
        <v>2292</v>
      </c>
      <c r="AQ257" t="s">
        <v>46</v>
      </c>
      <c r="AR257" t="s">
        <v>906</v>
      </c>
    </row>
    <row r="258" spans="2:44">
      <c r="B258" t="s">
        <v>2296</v>
      </c>
      <c r="C258" t="s">
        <v>2297</v>
      </c>
      <c r="D258" t="s">
        <v>1188</v>
      </c>
      <c r="E258" t="s">
        <v>50</v>
      </c>
      <c r="F258" t="s">
        <v>4</v>
      </c>
      <c r="J258" t="s">
        <v>245</v>
      </c>
      <c r="K258" t="s">
        <v>108</v>
      </c>
      <c r="L258" s="8"/>
      <c r="M258" s="8" t="s">
        <v>207</v>
      </c>
      <c r="N258" s="5">
        <v>41011.410624999997</v>
      </c>
      <c r="O258" s="5">
        <v>40934.577118055553</v>
      </c>
      <c r="P258" s="5">
        <v>41043.437372685185</v>
      </c>
      <c r="Q258" s="5" t="s">
        <v>147</v>
      </c>
      <c r="R258" s="5" t="s">
        <v>326</v>
      </c>
      <c r="S258" s="5" t="s">
        <v>55</v>
      </c>
      <c r="T258" t="s">
        <v>74</v>
      </c>
      <c r="U258" t="s">
        <v>320</v>
      </c>
      <c r="X258" t="s">
        <v>319</v>
      </c>
      <c r="Z258" t="s">
        <v>2299</v>
      </c>
      <c r="AA258" t="s">
        <v>42</v>
      </c>
      <c r="AB258" t="s">
        <v>74</v>
      </c>
      <c r="AC258" s="5">
        <v>40934.577118055553</v>
      </c>
      <c r="AD258" s="5">
        <v>41044.469409722224</v>
      </c>
      <c r="AE258" t="s">
        <v>58</v>
      </c>
      <c r="AF258" t="s">
        <v>58</v>
      </c>
      <c r="AG258">
        <f>IF(AI258=0,"",YEAR(AD258))</f>
        <v>2012</v>
      </c>
      <c r="AH258">
        <f>IF(AI258=0,"",MONTH(AD258))</f>
        <v>5</v>
      </c>
      <c r="AI258">
        <f>WEEKNUM(AD258)</f>
        <v>20</v>
      </c>
      <c r="AJ258" t="s">
        <v>46</v>
      </c>
      <c r="AK258" t="s">
        <v>906</v>
      </c>
      <c r="AL258" s="6" t="str">
        <f t="shared" si="9"/>
        <v>x</v>
      </c>
      <c r="AM258" s="6" t="str">
        <f t="shared" si="10"/>
        <v>x</v>
      </c>
      <c r="AN258" s="6" t="str">
        <f t="shared" si="11"/>
        <v>x</v>
      </c>
      <c r="AO258" t="s">
        <v>2296</v>
      </c>
      <c r="AP258" t="s">
        <v>2296</v>
      </c>
      <c r="AQ258" t="s">
        <v>46</v>
      </c>
      <c r="AR258" t="s">
        <v>906</v>
      </c>
    </row>
    <row r="259" spans="2:44">
      <c r="B259" t="s">
        <v>2300</v>
      </c>
      <c r="C259" t="s">
        <v>2301</v>
      </c>
      <c r="D259" t="s">
        <v>1188</v>
      </c>
      <c r="E259" t="s">
        <v>50</v>
      </c>
      <c r="F259" t="s">
        <v>4</v>
      </c>
      <c r="I259" t="s">
        <v>1704</v>
      </c>
      <c r="J259" t="s">
        <v>37</v>
      </c>
      <c r="K259" t="s">
        <v>38</v>
      </c>
      <c r="L259" s="8">
        <v>14732000</v>
      </c>
      <c r="M259" s="8" t="s">
        <v>98</v>
      </c>
      <c r="N259" s="5">
        <v>40934.585949074077</v>
      </c>
      <c r="O259" s="5">
        <v>40934.580011574071</v>
      </c>
      <c r="P259" s="5">
        <v>41103.471342592595</v>
      </c>
      <c r="Q259" s="5" t="s">
        <v>73</v>
      </c>
      <c r="R259" s="5" t="s">
        <v>54</v>
      </c>
      <c r="S259" s="5" t="s">
        <v>1896</v>
      </c>
      <c r="T259" t="s">
        <v>56</v>
      </c>
      <c r="U259" t="s">
        <v>62</v>
      </c>
      <c r="V259" t="s">
        <v>104</v>
      </c>
      <c r="X259" t="s">
        <v>98</v>
      </c>
      <c r="Z259">
        <v>11865</v>
      </c>
      <c r="AA259" t="s">
        <v>42</v>
      </c>
      <c r="AB259" t="s">
        <v>1897</v>
      </c>
      <c r="AC259" s="5">
        <v>40934.580011574071</v>
      </c>
      <c r="AD259" s="5">
        <v>41103.471342592595</v>
      </c>
      <c r="AE259" t="s">
        <v>58</v>
      </c>
      <c r="AF259" t="s">
        <v>58</v>
      </c>
      <c r="AG259">
        <f>IF(AI259=0,"",YEAR(AD259))</f>
        <v>2012</v>
      </c>
      <c r="AH259">
        <f>IF(AI259=0,"",MONTH(AD259))</f>
        <v>7</v>
      </c>
      <c r="AI259">
        <f>WEEKNUM(AD259)</f>
        <v>28</v>
      </c>
      <c r="AJ259" t="s">
        <v>46</v>
      </c>
      <c r="AK259" t="s">
        <v>56</v>
      </c>
      <c r="AL259" s="6" t="str">
        <f t="shared" ref="AL259:AL322" si="12">IF(ISERROR(MATCH(AO259,AP259,0)),"ERROR","x")</f>
        <v>x</v>
      </c>
      <c r="AM259" s="6" t="str">
        <f t="shared" ref="AM259:AM322" si="13">IF(ISERROR(MATCH(AJ259,AQ259,0)),"ERROR","x")</f>
        <v>x</v>
      </c>
      <c r="AN259" s="6" t="str">
        <f t="shared" ref="AN259:AN322" si="14">IF(ISERROR(MATCH(AK259,AR259,0)),"ERROR","x")</f>
        <v>x</v>
      </c>
      <c r="AO259" t="s">
        <v>2300</v>
      </c>
      <c r="AP259" t="s">
        <v>2300</v>
      </c>
      <c r="AQ259" t="s">
        <v>46</v>
      </c>
      <c r="AR259" t="s">
        <v>56</v>
      </c>
    </row>
    <row r="260" spans="2:44">
      <c r="B260" t="s">
        <v>2302</v>
      </c>
      <c r="C260" t="s">
        <v>2303</v>
      </c>
      <c r="D260" t="s">
        <v>1188</v>
      </c>
      <c r="E260" t="s">
        <v>50</v>
      </c>
      <c r="F260" t="s">
        <v>4</v>
      </c>
      <c r="J260" t="s">
        <v>1955</v>
      </c>
      <c r="K260" t="s">
        <v>38</v>
      </c>
      <c r="M260" t="s">
        <v>319</v>
      </c>
      <c r="N260" s="5">
        <v>40940.590694444443</v>
      </c>
      <c r="O260" s="5">
        <v>40938.766377314816</v>
      </c>
      <c r="P260" s="5">
        <v>41016.715787037036</v>
      </c>
      <c r="Q260" s="5" t="s">
        <v>133</v>
      </c>
      <c r="R260" s="5" t="s">
        <v>326</v>
      </c>
      <c r="S260" s="5" t="s">
        <v>55</v>
      </c>
      <c r="T260" t="s">
        <v>118</v>
      </c>
      <c r="U260" t="s">
        <v>215</v>
      </c>
      <c r="X260" t="s">
        <v>338</v>
      </c>
      <c r="Z260" t="s">
        <v>2304</v>
      </c>
      <c r="AA260" t="s">
        <v>42</v>
      </c>
      <c r="AB260" t="s">
        <v>74</v>
      </c>
      <c r="AC260" s="5">
        <v>40938.766377314816</v>
      </c>
      <c r="AD260" s="5">
        <v>41018.444814814815</v>
      </c>
      <c r="AE260" t="s">
        <v>45</v>
      </c>
      <c r="AF260" t="s">
        <v>58</v>
      </c>
      <c r="AG260">
        <f>IF(AI260=0,"",YEAR(AD260))</f>
        <v>2012</v>
      </c>
      <c r="AH260">
        <f>IF(AI260=0,"",MONTH(AD260))</f>
        <v>4</v>
      </c>
      <c r="AI260">
        <f>WEEKNUM(AD260)</f>
        <v>16</v>
      </c>
      <c r="AJ260" t="s">
        <v>46</v>
      </c>
      <c r="AK260" t="s">
        <v>906</v>
      </c>
      <c r="AL260" s="6" t="str">
        <f t="shared" si="12"/>
        <v>x</v>
      </c>
      <c r="AM260" s="6" t="str">
        <f t="shared" si="13"/>
        <v>x</v>
      </c>
      <c r="AN260" s="6" t="str">
        <f t="shared" si="14"/>
        <v>x</v>
      </c>
      <c r="AO260" t="s">
        <v>2302</v>
      </c>
      <c r="AP260" t="s">
        <v>2302</v>
      </c>
      <c r="AQ260" t="s">
        <v>46</v>
      </c>
      <c r="AR260" t="s">
        <v>906</v>
      </c>
    </row>
    <row r="261" spans="2:44">
      <c r="B261" t="s">
        <v>403</v>
      </c>
      <c r="C261" t="s">
        <v>404</v>
      </c>
      <c r="D261" t="s">
        <v>91</v>
      </c>
      <c r="E261" t="s">
        <v>83</v>
      </c>
      <c r="F261" t="s">
        <v>69</v>
      </c>
      <c r="G261" t="s">
        <v>405</v>
      </c>
      <c r="I261" t="s">
        <v>921</v>
      </c>
      <c r="J261" t="s">
        <v>37</v>
      </c>
      <c r="K261" t="s">
        <v>47</v>
      </c>
      <c r="L261" s="8" t="s">
        <v>406</v>
      </c>
      <c r="M261" t="s">
        <v>57</v>
      </c>
      <c r="N261" s="5">
        <v>40942.384826388887</v>
      </c>
      <c r="O261" s="5">
        <v>40939.462013888886</v>
      </c>
      <c r="P261" s="5">
        <v>41582.331550925926</v>
      </c>
      <c r="Q261" s="5" t="s">
        <v>61</v>
      </c>
      <c r="R261" s="5" t="s">
        <v>54</v>
      </c>
      <c r="S261" s="5"/>
      <c r="T261" t="s">
        <v>118</v>
      </c>
      <c r="V261" t="s">
        <v>104</v>
      </c>
      <c r="X261" t="s">
        <v>57</v>
      </c>
      <c r="Y261" t="s">
        <v>1235</v>
      </c>
      <c r="AA261" t="s">
        <v>49</v>
      </c>
      <c r="AB261" t="s">
        <v>56</v>
      </c>
      <c r="AC261" s="5">
        <v>40939.462013888886</v>
      </c>
      <c r="AE261" t="s">
        <v>58</v>
      </c>
      <c r="AF261" t="s">
        <v>58</v>
      </c>
      <c r="AG261" t="str">
        <f>IF(AI261=0,"",YEAR(AD261))</f>
        <v/>
      </c>
      <c r="AH261" t="str">
        <f>IF(AI261=0,"",MONTH(AD261))</f>
        <v/>
      </c>
      <c r="AI261">
        <f>WEEKNUM(AD261)</f>
        <v>0</v>
      </c>
      <c r="AJ261" t="s">
        <v>59</v>
      </c>
      <c r="AK261" t="s">
        <v>1217</v>
      </c>
      <c r="AL261" s="6" t="str">
        <f t="shared" si="12"/>
        <v>x</v>
      </c>
      <c r="AM261" s="6" t="str">
        <f t="shared" si="13"/>
        <v>x</v>
      </c>
      <c r="AN261" s="6" t="str">
        <f t="shared" si="14"/>
        <v>x</v>
      </c>
      <c r="AO261" t="s">
        <v>403</v>
      </c>
      <c r="AP261" t="s">
        <v>403</v>
      </c>
      <c r="AQ261" t="s">
        <v>59</v>
      </c>
      <c r="AR261" t="s">
        <v>1217</v>
      </c>
    </row>
    <row r="262" spans="2:44">
      <c r="B262" t="s">
        <v>2305</v>
      </c>
      <c r="C262" t="s">
        <v>2306</v>
      </c>
      <c r="D262" t="s">
        <v>1188</v>
      </c>
      <c r="E262" t="s">
        <v>68</v>
      </c>
      <c r="F262" t="s">
        <v>4</v>
      </c>
      <c r="I262" t="s">
        <v>2307</v>
      </c>
      <c r="J262" t="s">
        <v>117</v>
      </c>
      <c r="K262" t="s">
        <v>108</v>
      </c>
      <c r="M262" t="s">
        <v>128</v>
      </c>
      <c r="N262" s="5">
        <v>40955.426805555559</v>
      </c>
      <c r="O262" s="5">
        <v>40947.513807870368</v>
      </c>
      <c r="P262" s="5">
        <v>40998.303530092591</v>
      </c>
      <c r="Q262" s="5" t="s">
        <v>173</v>
      </c>
      <c r="R262" s="5" t="s">
        <v>54</v>
      </c>
      <c r="S262" s="5" t="s">
        <v>55</v>
      </c>
      <c r="T262" t="s">
        <v>74</v>
      </c>
      <c r="U262" t="s">
        <v>375</v>
      </c>
      <c r="V262" t="s">
        <v>104</v>
      </c>
      <c r="X262" t="s">
        <v>246</v>
      </c>
      <c r="Z262" t="s">
        <v>2308</v>
      </c>
      <c r="AA262" t="s">
        <v>42</v>
      </c>
      <c r="AB262" t="s">
        <v>74</v>
      </c>
      <c r="AC262" s="5">
        <v>40947.513807870368</v>
      </c>
      <c r="AD262" s="5">
        <v>41018.718576388892</v>
      </c>
      <c r="AE262" t="s">
        <v>58</v>
      </c>
      <c r="AF262" t="s">
        <v>58</v>
      </c>
      <c r="AG262">
        <f>IF(AI262=0,"",YEAR(AD262))</f>
        <v>2012</v>
      </c>
      <c r="AH262">
        <f>IF(AI262=0,"",MONTH(AD262))</f>
        <v>4</v>
      </c>
      <c r="AI262">
        <f>WEEKNUM(AD262)</f>
        <v>16</v>
      </c>
      <c r="AJ262" t="s">
        <v>46</v>
      </c>
      <c r="AK262" t="s">
        <v>906</v>
      </c>
      <c r="AL262" s="6" t="str">
        <f t="shared" si="12"/>
        <v>x</v>
      </c>
      <c r="AM262" s="6" t="str">
        <f t="shared" si="13"/>
        <v>x</v>
      </c>
      <c r="AN262" s="6" t="str">
        <f t="shared" si="14"/>
        <v>x</v>
      </c>
      <c r="AO262" t="s">
        <v>2305</v>
      </c>
      <c r="AP262" t="s">
        <v>2305</v>
      </c>
      <c r="AQ262" t="s">
        <v>46</v>
      </c>
      <c r="AR262" t="s">
        <v>906</v>
      </c>
    </row>
    <row r="263" spans="2:44">
      <c r="B263" t="s">
        <v>2309</v>
      </c>
      <c r="C263" t="s">
        <v>2310</v>
      </c>
      <c r="D263" t="s">
        <v>1188</v>
      </c>
      <c r="E263" t="s">
        <v>83</v>
      </c>
      <c r="F263" t="s">
        <v>4</v>
      </c>
      <c r="G263" t="s">
        <v>46</v>
      </c>
      <c r="I263" t="s">
        <v>46</v>
      </c>
      <c r="J263" t="s">
        <v>37</v>
      </c>
      <c r="K263" t="s">
        <v>47</v>
      </c>
      <c r="L263" s="8"/>
      <c r="M263" s="8" t="s">
        <v>57</v>
      </c>
      <c r="N263" s="5">
        <v>40947.676180555558</v>
      </c>
      <c r="O263" s="5">
        <v>40947.547777777778</v>
      </c>
      <c r="P263" s="5">
        <v>41064.696782407409</v>
      </c>
      <c r="Q263" s="5" t="s">
        <v>61</v>
      </c>
      <c r="R263" s="5" t="s">
        <v>54</v>
      </c>
      <c r="S263" s="5" t="s">
        <v>55</v>
      </c>
      <c r="T263" t="s">
        <v>56</v>
      </c>
      <c r="U263" t="s">
        <v>62</v>
      </c>
      <c r="V263" t="s">
        <v>1932</v>
      </c>
      <c r="X263" t="s">
        <v>57</v>
      </c>
      <c r="Z263">
        <v>11829</v>
      </c>
      <c r="AA263" t="s">
        <v>49</v>
      </c>
      <c r="AB263" t="s">
        <v>56</v>
      </c>
      <c r="AC263" s="5">
        <v>40947.547777777778</v>
      </c>
      <c r="AD263" s="5">
        <v>41122.45453703704</v>
      </c>
      <c r="AE263" t="s">
        <v>58</v>
      </c>
      <c r="AF263" t="s">
        <v>58</v>
      </c>
      <c r="AG263">
        <f>IF(AI263=0,"",YEAR(AD263))</f>
        <v>2012</v>
      </c>
      <c r="AH263">
        <f>IF(AI263=0,"",MONTH(AD263))</f>
        <v>8</v>
      </c>
      <c r="AI263">
        <f>WEEKNUM(AD263)</f>
        <v>31</v>
      </c>
      <c r="AJ263" t="s">
        <v>46</v>
      </c>
      <c r="AK263" t="s">
        <v>56</v>
      </c>
      <c r="AL263" s="6" t="str">
        <f t="shared" si="12"/>
        <v>x</v>
      </c>
      <c r="AM263" s="6" t="str">
        <f t="shared" si="13"/>
        <v>x</v>
      </c>
      <c r="AN263" s="6" t="str">
        <f t="shared" si="14"/>
        <v>x</v>
      </c>
      <c r="AO263" t="s">
        <v>2309</v>
      </c>
      <c r="AP263" t="s">
        <v>2309</v>
      </c>
      <c r="AQ263" t="s">
        <v>46</v>
      </c>
      <c r="AR263" t="s">
        <v>56</v>
      </c>
    </row>
    <row r="264" spans="2:44">
      <c r="B264" t="s">
        <v>2311</v>
      </c>
      <c r="C264" t="s">
        <v>2312</v>
      </c>
      <c r="D264" t="s">
        <v>1188</v>
      </c>
      <c r="E264" t="s">
        <v>50</v>
      </c>
      <c r="F264" t="s">
        <v>4</v>
      </c>
      <c r="H264" t="s">
        <v>2313</v>
      </c>
      <c r="J264" t="s">
        <v>117</v>
      </c>
      <c r="K264" t="s">
        <v>64</v>
      </c>
      <c r="M264" t="s">
        <v>319</v>
      </c>
      <c r="N264" s="5">
        <v>40947.612511574072</v>
      </c>
      <c r="O264" s="5">
        <v>40947.596562500003</v>
      </c>
      <c r="P264" s="5">
        <v>41010.759675925925</v>
      </c>
      <c r="Q264" s="5"/>
      <c r="R264" s="5" t="s">
        <v>326</v>
      </c>
      <c r="S264" s="5" t="s">
        <v>55</v>
      </c>
      <c r="T264" t="s">
        <v>56</v>
      </c>
      <c r="U264" t="s">
        <v>165</v>
      </c>
      <c r="X264" t="s">
        <v>95</v>
      </c>
      <c r="AA264" t="s">
        <v>63</v>
      </c>
      <c r="AB264" t="s">
        <v>74</v>
      </c>
      <c r="AC264" s="5">
        <v>40947.596562500003</v>
      </c>
      <c r="AD264" s="5">
        <v>41012.681192129632</v>
      </c>
      <c r="AE264" t="s">
        <v>58</v>
      </c>
      <c r="AF264" t="s">
        <v>58</v>
      </c>
      <c r="AG264">
        <f>IF(AI264=0,"",YEAR(AD264))</f>
        <v>2012</v>
      </c>
      <c r="AH264">
        <f>IF(AI264=0,"",MONTH(AD264))</f>
        <v>4</v>
      </c>
      <c r="AI264">
        <f>WEEKNUM(AD264)</f>
        <v>15</v>
      </c>
      <c r="AJ264" t="s">
        <v>46</v>
      </c>
      <c r="AK264" t="s">
        <v>906</v>
      </c>
      <c r="AL264" s="6" t="str">
        <f t="shared" si="12"/>
        <v>x</v>
      </c>
      <c r="AM264" s="6" t="str">
        <f t="shared" si="13"/>
        <v>x</v>
      </c>
      <c r="AN264" s="6" t="str">
        <f t="shared" si="14"/>
        <v>x</v>
      </c>
      <c r="AO264" t="s">
        <v>2311</v>
      </c>
      <c r="AP264" t="s">
        <v>2311</v>
      </c>
      <c r="AQ264" t="s">
        <v>46</v>
      </c>
      <c r="AR264" t="s">
        <v>906</v>
      </c>
    </row>
    <row r="265" spans="2:44">
      <c r="B265" t="s">
        <v>2314</v>
      </c>
      <c r="C265" t="s">
        <v>2315</v>
      </c>
      <c r="D265" t="s">
        <v>1188</v>
      </c>
      <c r="E265" t="s">
        <v>68</v>
      </c>
      <c r="F265" t="s">
        <v>4</v>
      </c>
      <c r="J265" t="s">
        <v>245</v>
      </c>
      <c r="K265" t="s">
        <v>38</v>
      </c>
      <c r="L265">
        <v>1917</v>
      </c>
      <c r="M265" t="s">
        <v>302</v>
      </c>
      <c r="N265" s="5">
        <v>40955.425613425927</v>
      </c>
      <c r="O265" s="5">
        <v>40948.361064814817</v>
      </c>
      <c r="P265" s="5">
        <v>40977.744733796295</v>
      </c>
      <c r="Q265" s="5" t="s">
        <v>133</v>
      </c>
      <c r="R265" s="5" t="s">
        <v>54</v>
      </c>
      <c r="S265" s="5" t="s">
        <v>55</v>
      </c>
      <c r="T265" t="s">
        <v>74</v>
      </c>
      <c r="U265" t="s">
        <v>375</v>
      </c>
      <c r="V265" t="s">
        <v>104</v>
      </c>
      <c r="X265" t="s">
        <v>302</v>
      </c>
      <c r="Z265" t="s">
        <v>2240</v>
      </c>
      <c r="AA265" t="s">
        <v>42</v>
      </c>
      <c r="AB265" t="s">
        <v>74</v>
      </c>
      <c r="AC265" s="5">
        <v>40948.361064814817</v>
      </c>
      <c r="AD265" s="5">
        <v>41045.497650462959</v>
      </c>
      <c r="AE265" t="s">
        <v>58</v>
      </c>
      <c r="AF265" t="s">
        <v>58</v>
      </c>
      <c r="AG265">
        <f>IF(AI265=0,"",YEAR(AD265))</f>
        <v>2012</v>
      </c>
      <c r="AH265">
        <f>IF(AI265=0,"",MONTH(AD265))</f>
        <v>5</v>
      </c>
      <c r="AI265">
        <f>WEEKNUM(AD265)</f>
        <v>20</v>
      </c>
      <c r="AJ265" t="s">
        <v>46</v>
      </c>
      <c r="AK265" t="s">
        <v>906</v>
      </c>
      <c r="AL265" s="6" t="str">
        <f t="shared" si="12"/>
        <v>x</v>
      </c>
      <c r="AM265" s="6" t="str">
        <f t="shared" si="13"/>
        <v>x</v>
      </c>
      <c r="AN265" s="6" t="str">
        <f t="shared" si="14"/>
        <v>x</v>
      </c>
      <c r="AO265" t="s">
        <v>2314</v>
      </c>
      <c r="AP265" t="s">
        <v>2314</v>
      </c>
      <c r="AQ265" t="s">
        <v>46</v>
      </c>
      <c r="AR265" t="s">
        <v>906</v>
      </c>
    </row>
    <row r="266" spans="2:44">
      <c r="B266" t="s">
        <v>2316</v>
      </c>
      <c r="C266" t="s">
        <v>2317</v>
      </c>
      <c r="D266" t="s">
        <v>1188</v>
      </c>
      <c r="E266" t="s">
        <v>68</v>
      </c>
      <c r="F266" t="s">
        <v>4</v>
      </c>
      <c r="H266" t="s">
        <v>2318</v>
      </c>
      <c r="J266" t="s">
        <v>245</v>
      </c>
      <c r="K266" t="s">
        <v>47</v>
      </c>
      <c r="M266" t="s">
        <v>248</v>
      </c>
      <c r="N266" s="5">
        <v>40955.42523148148</v>
      </c>
      <c r="O266" s="5">
        <v>40948.46056712963</v>
      </c>
      <c r="P266" s="5">
        <v>41040.687789351854</v>
      </c>
      <c r="Q266" s="5" t="s">
        <v>147</v>
      </c>
      <c r="R266" s="5" t="s">
        <v>54</v>
      </c>
      <c r="S266" s="5" t="s">
        <v>55</v>
      </c>
      <c r="T266" t="s">
        <v>74</v>
      </c>
      <c r="U266" t="s">
        <v>165</v>
      </c>
      <c r="V266" t="s">
        <v>104</v>
      </c>
      <c r="X266" t="s">
        <v>248</v>
      </c>
      <c r="Z266" t="s">
        <v>2272</v>
      </c>
      <c r="AA266" t="s">
        <v>42</v>
      </c>
      <c r="AB266" t="s">
        <v>74</v>
      </c>
      <c r="AC266" s="5">
        <v>40948.46056712963</v>
      </c>
      <c r="AD266" s="5">
        <v>41052.787627314814</v>
      </c>
      <c r="AE266" t="s">
        <v>45</v>
      </c>
      <c r="AF266" t="s">
        <v>58</v>
      </c>
      <c r="AG266">
        <f>IF(AI266=0,"",YEAR(AD266))</f>
        <v>2012</v>
      </c>
      <c r="AH266">
        <f>IF(AI266=0,"",MONTH(AD266))</f>
        <v>5</v>
      </c>
      <c r="AI266">
        <f>WEEKNUM(AD266)</f>
        <v>21</v>
      </c>
      <c r="AJ266" t="s">
        <v>46</v>
      </c>
      <c r="AK266" t="s">
        <v>906</v>
      </c>
      <c r="AL266" s="6" t="str">
        <f t="shared" si="12"/>
        <v>x</v>
      </c>
      <c r="AM266" s="6" t="str">
        <f t="shared" si="13"/>
        <v>x</v>
      </c>
      <c r="AN266" s="6" t="str">
        <f t="shared" si="14"/>
        <v>x</v>
      </c>
      <c r="AO266" t="s">
        <v>2316</v>
      </c>
      <c r="AP266" t="s">
        <v>2316</v>
      </c>
      <c r="AQ266" t="s">
        <v>46</v>
      </c>
      <c r="AR266" t="s">
        <v>906</v>
      </c>
    </row>
    <row r="267" spans="2:44">
      <c r="B267" t="s">
        <v>2319</v>
      </c>
      <c r="C267" t="s">
        <v>2320</v>
      </c>
      <c r="D267" t="s">
        <v>1188</v>
      </c>
      <c r="E267" t="s">
        <v>68</v>
      </c>
      <c r="F267" t="s">
        <v>4</v>
      </c>
      <c r="H267" t="s">
        <v>2318</v>
      </c>
      <c r="J267" t="s">
        <v>245</v>
      </c>
      <c r="K267" t="s">
        <v>47</v>
      </c>
      <c r="M267" t="s">
        <v>248</v>
      </c>
      <c r="N267" s="5">
        <v>40955.424143518518</v>
      </c>
      <c r="O267" s="5">
        <v>40948.464236111111</v>
      </c>
      <c r="P267" s="5">
        <v>41025.529039351852</v>
      </c>
      <c r="Q267" s="5" t="s">
        <v>147</v>
      </c>
      <c r="R267" s="5" t="s">
        <v>54</v>
      </c>
      <c r="S267" s="5" t="s">
        <v>55</v>
      </c>
      <c r="T267" t="s">
        <v>74</v>
      </c>
      <c r="U267" t="s">
        <v>313</v>
      </c>
      <c r="V267" t="s">
        <v>104</v>
      </c>
      <c r="X267" t="s">
        <v>248</v>
      </c>
      <c r="Z267" t="s">
        <v>2272</v>
      </c>
      <c r="AA267" t="s">
        <v>42</v>
      </c>
      <c r="AB267" t="s">
        <v>74</v>
      </c>
      <c r="AC267" s="5">
        <v>40948.464236111111</v>
      </c>
      <c r="AD267" s="5">
        <v>41200.573298611111</v>
      </c>
      <c r="AE267" t="s">
        <v>45</v>
      </c>
      <c r="AF267" t="s">
        <v>58</v>
      </c>
      <c r="AG267">
        <f>IF(AI267=0,"",YEAR(AD267))</f>
        <v>2012</v>
      </c>
      <c r="AH267">
        <f>IF(AI267=0,"",MONTH(AD267))</f>
        <v>10</v>
      </c>
      <c r="AI267">
        <f>WEEKNUM(AD267)</f>
        <v>42</v>
      </c>
      <c r="AJ267" t="s">
        <v>46</v>
      </c>
      <c r="AK267" t="s">
        <v>906</v>
      </c>
      <c r="AL267" s="6" t="str">
        <f t="shared" si="12"/>
        <v>x</v>
      </c>
      <c r="AM267" s="6" t="str">
        <f t="shared" si="13"/>
        <v>x</v>
      </c>
      <c r="AN267" s="6" t="str">
        <f t="shared" si="14"/>
        <v>x</v>
      </c>
      <c r="AO267" t="s">
        <v>2319</v>
      </c>
      <c r="AP267" t="s">
        <v>2319</v>
      </c>
      <c r="AQ267" t="s">
        <v>46</v>
      </c>
      <c r="AR267" t="s">
        <v>906</v>
      </c>
    </row>
    <row r="268" spans="2:44">
      <c r="B268" t="s">
        <v>2321</v>
      </c>
      <c r="C268" t="s">
        <v>2322</v>
      </c>
      <c r="D268" t="s">
        <v>1188</v>
      </c>
      <c r="E268" t="s">
        <v>68</v>
      </c>
      <c r="F268" t="s">
        <v>4</v>
      </c>
      <c r="J268" t="s">
        <v>245</v>
      </c>
      <c r="K268" t="s">
        <v>47</v>
      </c>
      <c r="M268" t="s">
        <v>319</v>
      </c>
      <c r="N268" s="5">
        <v>40955.423784722225</v>
      </c>
      <c r="O268" s="5">
        <v>40948.473796296297</v>
      </c>
      <c r="P268" s="5">
        <v>41040.688090277778</v>
      </c>
      <c r="Q268" s="5" t="s">
        <v>99</v>
      </c>
      <c r="R268" s="5" t="s">
        <v>326</v>
      </c>
      <c r="S268" s="5" t="s">
        <v>55</v>
      </c>
      <c r="T268" t="s">
        <v>74</v>
      </c>
      <c r="U268" t="s">
        <v>320</v>
      </c>
      <c r="V268" t="s">
        <v>104</v>
      </c>
      <c r="X268" t="s">
        <v>248</v>
      </c>
      <c r="Z268" t="s">
        <v>2323</v>
      </c>
      <c r="AA268" t="s">
        <v>192</v>
      </c>
      <c r="AB268" t="s">
        <v>74</v>
      </c>
      <c r="AC268" s="5">
        <v>40948.473796296297</v>
      </c>
      <c r="AD268" s="5">
        <v>41052.77957175926</v>
      </c>
      <c r="AE268" t="s">
        <v>58</v>
      </c>
      <c r="AF268" t="s">
        <v>58</v>
      </c>
      <c r="AG268">
        <f>IF(AI268=0,"",YEAR(AD268))</f>
        <v>2012</v>
      </c>
      <c r="AH268">
        <f>IF(AI268=0,"",MONTH(AD268))</f>
        <v>5</v>
      </c>
      <c r="AI268">
        <f>WEEKNUM(AD268)</f>
        <v>21</v>
      </c>
      <c r="AJ268" t="s">
        <v>46</v>
      </c>
      <c r="AK268" t="s">
        <v>906</v>
      </c>
      <c r="AL268" s="6" t="str">
        <f t="shared" si="12"/>
        <v>x</v>
      </c>
      <c r="AM268" s="6" t="str">
        <f t="shared" si="13"/>
        <v>x</v>
      </c>
      <c r="AN268" s="6" t="str">
        <f t="shared" si="14"/>
        <v>x</v>
      </c>
      <c r="AO268" t="s">
        <v>2321</v>
      </c>
      <c r="AP268" t="s">
        <v>2321</v>
      </c>
      <c r="AQ268" t="s">
        <v>46</v>
      </c>
      <c r="AR268" t="s">
        <v>906</v>
      </c>
    </row>
    <row r="269" spans="2:44">
      <c r="B269" t="s">
        <v>2324</v>
      </c>
      <c r="C269" t="s">
        <v>2325</v>
      </c>
      <c r="D269" t="s">
        <v>1188</v>
      </c>
      <c r="E269" t="s">
        <v>50</v>
      </c>
      <c r="F269" t="s">
        <v>4</v>
      </c>
      <c r="G269" t="s">
        <v>2326</v>
      </c>
      <c r="J269" t="s">
        <v>245</v>
      </c>
      <c r="K269" t="s">
        <v>38</v>
      </c>
      <c r="M269" t="s">
        <v>343</v>
      </c>
      <c r="N269" s="5">
        <v>40998.299502314818</v>
      </c>
      <c r="O269" s="5">
        <v>40949.747372685182</v>
      </c>
      <c r="P269" s="5">
        <v>41081.455370370371</v>
      </c>
      <c r="Q269" s="5"/>
      <c r="R269" s="5" t="s">
        <v>132</v>
      </c>
      <c r="S269" s="5" t="s">
        <v>55</v>
      </c>
      <c r="T269" t="s">
        <v>74</v>
      </c>
      <c r="U269" t="s">
        <v>375</v>
      </c>
      <c r="V269" t="s">
        <v>104</v>
      </c>
      <c r="X269" t="s">
        <v>248</v>
      </c>
      <c r="Z269" t="s">
        <v>2240</v>
      </c>
      <c r="AA269" t="s">
        <v>219</v>
      </c>
      <c r="AB269" t="s">
        <v>74</v>
      </c>
      <c r="AC269" s="5">
        <v>40949.747372685182</v>
      </c>
      <c r="AD269" s="5">
        <v>41081.455370370371</v>
      </c>
      <c r="AE269" t="s">
        <v>45</v>
      </c>
      <c r="AF269" t="s">
        <v>58</v>
      </c>
      <c r="AG269">
        <f>IF(AI269=0,"",YEAR(AD269))</f>
        <v>2012</v>
      </c>
      <c r="AH269">
        <f>IF(AI269=0,"",MONTH(AD269))</f>
        <v>6</v>
      </c>
      <c r="AI269">
        <f>WEEKNUM(AD269)</f>
        <v>25</v>
      </c>
      <c r="AJ269" t="s">
        <v>46</v>
      </c>
      <c r="AK269" t="s">
        <v>906</v>
      </c>
      <c r="AL269" s="6" t="str">
        <f t="shared" si="12"/>
        <v>x</v>
      </c>
      <c r="AM269" s="6" t="str">
        <f t="shared" si="13"/>
        <v>x</v>
      </c>
      <c r="AN269" s="6" t="str">
        <f t="shared" si="14"/>
        <v>x</v>
      </c>
      <c r="AO269" t="s">
        <v>2324</v>
      </c>
      <c r="AP269" t="s">
        <v>2324</v>
      </c>
      <c r="AQ269" t="s">
        <v>46</v>
      </c>
      <c r="AR269" t="s">
        <v>906</v>
      </c>
    </row>
    <row r="270" spans="2:44">
      <c r="B270" t="s">
        <v>412</v>
      </c>
      <c r="C270" t="s">
        <v>413</v>
      </c>
      <c r="D270" t="s">
        <v>1188</v>
      </c>
      <c r="E270" t="s">
        <v>50</v>
      </c>
      <c r="F270" t="s">
        <v>4</v>
      </c>
      <c r="I270" t="s">
        <v>414</v>
      </c>
      <c r="J270" t="s">
        <v>245</v>
      </c>
      <c r="K270" t="s">
        <v>38</v>
      </c>
      <c r="L270">
        <v>2875</v>
      </c>
      <c r="M270" t="s">
        <v>128</v>
      </c>
      <c r="N270" s="5">
        <v>40969.430497685185</v>
      </c>
      <c r="O270" s="5">
        <v>40954.2893287037</v>
      </c>
      <c r="P270" s="5">
        <v>41414.751250000001</v>
      </c>
      <c r="Q270" s="5" t="s">
        <v>99</v>
      </c>
      <c r="R270" s="5" t="s">
        <v>54</v>
      </c>
      <c r="S270" s="5" t="s">
        <v>55</v>
      </c>
      <c r="T270" t="s">
        <v>74</v>
      </c>
      <c r="U270" t="s">
        <v>415</v>
      </c>
      <c r="V270" t="s">
        <v>104</v>
      </c>
      <c r="X270" t="s">
        <v>380</v>
      </c>
      <c r="Y270" t="s">
        <v>1122</v>
      </c>
      <c r="Z270" t="s">
        <v>416</v>
      </c>
      <c r="AA270" t="s">
        <v>49</v>
      </c>
      <c r="AB270" t="s">
        <v>74</v>
      </c>
      <c r="AC270" s="5">
        <v>40954.2893287037</v>
      </c>
      <c r="AD270" s="5">
        <v>41414.751250000001</v>
      </c>
      <c r="AE270" t="s">
        <v>45</v>
      </c>
      <c r="AF270" t="s">
        <v>58</v>
      </c>
      <c r="AG270">
        <f>IF(AI270=0,"",YEAR(AD270))</f>
        <v>2013</v>
      </c>
      <c r="AH270">
        <f>IF(AI270=0,"",MONTH(AD270))</f>
        <v>5</v>
      </c>
      <c r="AI270">
        <f>WEEKNUM(AD270)</f>
        <v>21</v>
      </c>
      <c r="AJ270" t="s">
        <v>46</v>
      </c>
      <c r="AK270" t="s">
        <v>906</v>
      </c>
      <c r="AL270" s="6" t="str">
        <f t="shared" si="12"/>
        <v>x</v>
      </c>
      <c r="AM270" s="6" t="str">
        <f t="shared" si="13"/>
        <v>x</v>
      </c>
      <c r="AN270" s="6" t="str">
        <f t="shared" si="14"/>
        <v>x</v>
      </c>
      <c r="AO270" t="s">
        <v>412</v>
      </c>
      <c r="AP270" t="s">
        <v>412</v>
      </c>
      <c r="AQ270" t="s">
        <v>46</v>
      </c>
      <c r="AR270" t="s">
        <v>906</v>
      </c>
    </row>
    <row r="271" spans="2:44">
      <c r="B271" t="s">
        <v>2327</v>
      </c>
      <c r="C271" t="s">
        <v>2328</v>
      </c>
      <c r="D271" t="s">
        <v>1188</v>
      </c>
      <c r="E271" t="s">
        <v>50</v>
      </c>
      <c r="F271" t="s">
        <v>4</v>
      </c>
      <c r="J271" t="s">
        <v>245</v>
      </c>
      <c r="K271" t="s">
        <v>47</v>
      </c>
      <c r="M271" t="s">
        <v>319</v>
      </c>
      <c r="N271" s="5">
        <v>40955.034351851849</v>
      </c>
      <c r="O271" s="5">
        <v>40955.028553240743</v>
      </c>
      <c r="P271" s="5">
        <v>41394.705439814818</v>
      </c>
      <c r="Q271" s="5" t="s">
        <v>173</v>
      </c>
      <c r="R271" s="5" t="s">
        <v>54</v>
      </c>
      <c r="S271" s="5" t="s">
        <v>55</v>
      </c>
      <c r="T271" t="s">
        <v>74</v>
      </c>
      <c r="U271" t="s">
        <v>348</v>
      </c>
      <c r="X271" t="s">
        <v>319</v>
      </c>
      <c r="Y271" s="7">
        <v>41089</v>
      </c>
      <c r="Z271" t="s">
        <v>203</v>
      </c>
      <c r="AA271" t="s">
        <v>49</v>
      </c>
      <c r="AB271" t="s">
        <v>74</v>
      </c>
      <c r="AC271" s="5">
        <v>40955.028553240743</v>
      </c>
      <c r="AD271" s="5">
        <v>41394.705439814818</v>
      </c>
      <c r="AE271" t="s">
        <v>45</v>
      </c>
      <c r="AF271" t="s">
        <v>58</v>
      </c>
      <c r="AG271">
        <f>IF(AI271=0,"",YEAR(AD271))</f>
        <v>2013</v>
      </c>
      <c r="AH271">
        <f>IF(AI271=0,"",MONTH(AD271))</f>
        <v>4</v>
      </c>
      <c r="AI271">
        <f>WEEKNUM(AD271)</f>
        <v>18</v>
      </c>
      <c r="AJ271" t="s">
        <v>46</v>
      </c>
      <c r="AK271" t="s">
        <v>906</v>
      </c>
      <c r="AL271" s="6" t="str">
        <f t="shared" si="12"/>
        <v>x</v>
      </c>
      <c r="AM271" s="6" t="str">
        <f t="shared" si="13"/>
        <v>x</v>
      </c>
      <c r="AN271" s="6" t="str">
        <f t="shared" si="14"/>
        <v>x</v>
      </c>
      <c r="AO271" t="s">
        <v>2327</v>
      </c>
      <c r="AP271" t="s">
        <v>2327</v>
      </c>
      <c r="AQ271" t="s">
        <v>46</v>
      </c>
      <c r="AR271" t="s">
        <v>906</v>
      </c>
    </row>
    <row r="272" spans="2:44">
      <c r="B272" t="s">
        <v>2329</v>
      </c>
      <c r="C272" t="s">
        <v>2330</v>
      </c>
      <c r="D272" t="s">
        <v>1188</v>
      </c>
      <c r="E272" t="s">
        <v>50</v>
      </c>
      <c r="F272" t="s">
        <v>4</v>
      </c>
      <c r="J272" t="s">
        <v>117</v>
      </c>
      <c r="K272" t="s">
        <v>108</v>
      </c>
      <c r="M272" t="s">
        <v>302</v>
      </c>
      <c r="N272" s="5">
        <v>40959.387453703705</v>
      </c>
      <c r="O272" s="5">
        <v>40955.454745370371</v>
      </c>
      <c r="P272" s="5">
        <v>41025.761134259257</v>
      </c>
      <c r="Q272" s="5" t="s">
        <v>127</v>
      </c>
      <c r="R272" s="5" t="s">
        <v>54</v>
      </c>
      <c r="S272" s="5" t="s">
        <v>55</v>
      </c>
      <c r="T272" t="s">
        <v>109</v>
      </c>
      <c r="U272" t="s">
        <v>375</v>
      </c>
      <c r="V272" t="s">
        <v>104</v>
      </c>
      <c r="X272" t="s">
        <v>243</v>
      </c>
      <c r="Z272" t="s">
        <v>2240</v>
      </c>
      <c r="AA272" t="s">
        <v>219</v>
      </c>
      <c r="AB272" t="s">
        <v>74</v>
      </c>
      <c r="AC272" s="5">
        <v>40955.454745370371</v>
      </c>
      <c r="AD272" s="5">
        <v>41025.761134259257</v>
      </c>
      <c r="AE272" t="s">
        <v>58</v>
      </c>
      <c r="AF272" t="s">
        <v>58</v>
      </c>
      <c r="AG272">
        <f>IF(AI272=0,"",YEAR(AD272))</f>
        <v>2012</v>
      </c>
      <c r="AH272">
        <f>IF(AI272=0,"",MONTH(AD272))</f>
        <v>4</v>
      </c>
      <c r="AI272">
        <f>WEEKNUM(AD272)</f>
        <v>17</v>
      </c>
      <c r="AJ272" t="s">
        <v>46</v>
      </c>
      <c r="AK272" t="s">
        <v>906</v>
      </c>
      <c r="AL272" s="6" t="str">
        <f t="shared" si="12"/>
        <v>x</v>
      </c>
      <c r="AM272" s="6" t="str">
        <f t="shared" si="13"/>
        <v>x</v>
      </c>
      <c r="AN272" s="6" t="str">
        <f t="shared" si="14"/>
        <v>x</v>
      </c>
      <c r="AO272" t="s">
        <v>2329</v>
      </c>
      <c r="AP272" t="s">
        <v>2329</v>
      </c>
      <c r="AQ272" t="s">
        <v>46</v>
      </c>
      <c r="AR272" t="s">
        <v>906</v>
      </c>
    </row>
    <row r="273" spans="2:44">
      <c r="B273" t="s">
        <v>2331</v>
      </c>
      <c r="C273" t="s">
        <v>2332</v>
      </c>
      <c r="D273" t="s">
        <v>1188</v>
      </c>
      <c r="E273" t="s">
        <v>50</v>
      </c>
      <c r="F273" t="s">
        <v>4</v>
      </c>
      <c r="J273" t="s">
        <v>245</v>
      </c>
      <c r="K273" t="s">
        <v>108</v>
      </c>
      <c r="M273" t="s">
        <v>319</v>
      </c>
      <c r="N273" s="5">
        <v>40959.387314814812</v>
      </c>
      <c r="O273" s="5">
        <v>40955.552789351852</v>
      </c>
      <c r="P273" s="5">
        <v>41376.867581018516</v>
      </c>
      <c r="Q273" s="5" t="s">
        <v>147</v>
      </c>
      <c r="R273" s="5" t="s">
        <v>132</v>
      </c>
      <c r="S273" s="5" t="s">
        <v>55</v>
      </c>
      <c r="T273" t="s">
        <v>109</v>
      </c>
      <c r="U273" t="s">
        <v>415</v>
      </c>
      <c r="V273" t="s">
        <v>104</v>
      </c>
      <c r="X273" t="s">
        <v>246</v>
      </c>
      <c r="Y273" s="7"/>
      <c r="Z273" t="s">
        <v>203</v>
      </c>
      <c r="AA273" t="s">
        <v>219</v>
      </c>
      <c r="AB273" t="s">
        <v>74</v>
      </c>
      <c r="AC273" s="5">
        <v>40955.552789351852</v>
      </c>
      <c r="AD273" s="5">
        <v>41376.867581018516</v>
      </c>
      <c r="AE273" t="s">
        <v>58</v>
      </c>
      <c r="AF273" t="s">
        <v>58</v>
      </c>
      <c r="AG273">
        <f>IF(AI273=0,"",YEAR(AD273))</f>
        <v>2013</v>
      </c>
      <c r="AH273">
        <f>IF(AI273=0,"",MONTH(AD273))</f>
        <v>4</v>
      </c>
      <c r="AI273">
        <f>WEEKNUM(AD273)</f>
        <v>15</v>
      </c>
      <c r="AJ273" t="s">
        <v>46</v>
      </c>
      <c r="AK273" t="s">
        <v>906</v>
      </c>
      <c r="AL273" s="6" t="str">
        <f t="shared" si="12"/>
        <v>x</v>
      </c>
      <c r="AM273" s="6" t="str">
        <f t="shared" si="13"/>
        <v>x</v>
      </c>
      <c r="AN273" s="6" t="str">
        <f t="shared" si="14"/>
        <v>x</v>
      </c>
      <c r="AO273" t="s">
        <v>2331</v>
      </c>
      <c r="AP273" t="s">
        <v>2331</v>
      </c>
      <c r="AQ273" t="s">
        <v>46</v>
      </c>
      <c r="AR273" t="s">
        <v>906</v>
      </c>
    </row>
    <row r="274" spans="2:44">
      <c r="B274" t="s">
        <v>2333</v>
      </c>
      <c r="C274" t="s">
        <v>2334</v>
      </c>
      <c r="D274" t="s">
        <v>1188</v>
      </c>
      <c r="E274" t="s">
        <v>50</v>
      </c>
      <c r="F274" t="s">
        <v>4</v>
      </c>
      <c r="J274" t="s">
        <v>245</v>
      </c>
      <c r="K274" t="s">
        <v>38</v>
      </c>
      <c r="M274" t="s">
        <v>302</v>
      </c>
      <c r="N274" s="5">
        <v>40955.710833333331</v>
      </c>
      <c r="O274" s="5">
        <v>40955.708495370367</v>
      </c>
      <c r="P274" s="5">
        <v>41012.55201388889</v>
      </c>
      <c r="Q274" s="5" t="s">
        <v>133</v>
      </c>
      <c r="R274" s="5" t="s">
        <v>54</v>
      </c>
      <c r="S274" s="5" t="s">
        <v>55</v>
      </c>
      <c r="T274" t="s">
        <v>74</v>
      </c>
      <c r="U274" t="s">
        <v>375</v>
      </c>
      <c r="V274" t="s">
        <v>104</v>
      </c>
      <c r="X274" t="s">
        <v>302</v>
      </c>
      <c r="Z274" t="s">
        <v>2308</v>
      </c>
      <c r="AA274" t="s">
        <v>42</v>
      </c>
      <c r="AB274" t="s">
        <v>74</v>
      </c>
      <c r="AC274" s="5">
        <v>40955.708495370367</v>
      </c>
      <c r="AD274" s="5">
        <v>41012.552222222221</v>
      </c>
      <c r="AE274" t="s">
        <v>45</v>
      </c>
      <c r="AF274" t="s">
        <v>58</v>
      </c>
      <c r="AG274">
        <f>IF(AI274=0,"",YEAR(AD274))</f>
        <v>2012</v>
      </c>
      <c r="AH274">
        <f>IF(AI274=0,"",MONTH(AD274))</f>
        <v>4</v>
      </c>
      <c r="AI274">
        <f>WEEKNUM(AD274)</f>
        <v>15</v>
      </c>
      <c r="AJ274" t="s">
        <v>46</v>
      </c>
      <c r="AK274" t="s">
        <v>906</v>
      </c>
      <c r="AL274" s="6" t="str">
        <f t="shared" si="12"/>
        <v>x</v>
      </c>
      <c r="AM274" s="6" t="str">
        <f t="shared" si="13"/>
        <v>x</v>
      </c>
      <c r="AN274" s="6" t="str">
        <f t="shared" si="14"/>
        <v>x</v>
      </c>
      <c r="AO274" t="s">
        <v>2333</v>
      </c>
      <c r="AP274" t="s">
        <v>2333</v>
      </c>
      <c r="AQ274" t="s">
        <v>46</v>
      </c>
      <c r="AR274" t="s">
        <v>906</v>
      </c>
    </row>
    <row r="275" spans="2:44">
      <c r="B275" t="s">
        <v>2335</v>
      </c>
      <c r="C275" t="s">
        <v>2336</v>
      </c>
      <c r="D275" t="s">
        <v>1188</v>
      </c>
      <c r="E275" t="s">
        <v>68</v>
      </c>
      <c r="F275" t="s">
        <v>4</v>
      </c>
      <c r="J275" t="s">
        <v>245</v>
      </c>
      <c r="K275" t="s">
        <v>38</v>
      </c>
      <c r="M275" t="s">
        <v>246</v>
      </c>
      <c r="N275" s="5">
        <v>40959.383958333332</v>
      </c>
      <c r="O275" s="5">
        <v>40955.713321759256</v>
      </c>
      <c r="P275" s="5">
        <v>41040.68855324074</v>
      </c>
      <c r="Q275" s="5"/>
      <c r="R275" s="5" t="s">
        <v>326</v>
      </c>
      <c r="S275" s="5" t="s">
        <v>55</v>
      </c>
      <c r="T275" t="s">
        <v>74</v>
      </c>
      <c r="U275" t="s">
        <v>375</v>
      </c>
      <c r="V275" t="s">
        <v>104</v>
      </c>
      <c r="X275" t="s">
        <v>302</v>
      </c>
      <c r="Y275" s="7"/>
      <c r="Z275" t="s">
        <v>1220</v>
      </c>
      <c r="AA275" t="s">
        <v>42</v>
      </c>
      <c r="AB275" t="s">
        <v>74</v>
      </c>
      <c r="AC275" s="5">
        <v>40955.713321759256</v>
      </c>
      <c r="AD275" s="5">
        <v>41045.509618055556</v>
      </c>
      <c r="AE275" t="s">
        <v>58</v>
      </c>
      <c r="AF275" t="s">
        <v>58</v>
      </c>
      <c r="AG275">
        <f>IF(AI275=0,"",YEAR(AD275))</f>
        <v>2012</v>
      </c>
      <c r="AH275">
        <f>IF(AI275=0,"",MONTH(AD275))</f>
        <v>5</v>
      </c>
      <c r="AI275">
        <f>WEEKNUM(AD275)</f>
        <v>20</v>
      </c>
      <c r="AJ275" t="s">
        <v>46</v>
      </c>
      <c r="AK275" t="s">
        <v>906</v>
      </c>
      <c r="AL275" s="6" t="str">
        <f t="shared" si="12"/>
        <v>x</v>
      </c>
      <c r="AM275" s="6" t="str">
        <f t="shared" si="13"/>
        <v>x</v>
      </c>
      <c r="AN275" s="6" t="str">
        <f t="shared" si="14"/>
        <v>x</v>
      </c>
      <c r="AO275" t="s">
        <v>2335</v>
      </c>
      <c r="AP275" t="s">
        <v>2335</v>
      </c>
      <c r="AQ275" t="s">
        <v>46</v>
      </c>
      <c r="AR275" t="s">
        <v>906</v>
      </c>
    </row>
    <row r="276" spans="2:44">
      <c r="B276" t="s">
        <v>2337</v>
      </c>
      <c r="C276" t="s">
        <v>2338</v>
      </c>
      <c r="D276" t="s">
        <v>1188</v>
      </c>
      <c r="E276" t="s">
        <v>68</v>
      </c>
      <c r="F276" t="s">
        <v>4</v>
      </c>
      <c r="J276" t="s">
        <v>117</v>
      </c>
      <c r="K276" t="s">
        <v>47</v>
      </c>
      <c r="M276" t="s">
        <v>39</v>
      </c>
      <c r="N276" s="5">
        <v>41023.722708333335</v>
      </c>
      <c r="O276" s="5">
        <v>40956.612662037034</v>
      </c>
      <c r="P276" s="5">
        <v>41025.782337962963</v>
      </c>
      <c r="Q276" s="5"/>
      <c r="R276" s="5" t="s">
        <v>54</v>
      </c>
      <c r="S276" s="5" t="s">
        <v>55</v>
      </c>
      <c r="T276" t="s">
        <v>118</v>
      </c>
      <c r="U276" t="s">
        <v>312</v>
      </c>
      <c r="V276" t="s">
        <v>104</v>
      </c>
      <c r="X276" t="s">
        <v>52</v>
      </c>
      <c r="Z276" t="s">
        <v>2308</v>
      </c>
      <c r="AA276" t="s">
        <v>49</v>
      </c>
      <c r="AB276" t="s">
        <v>74</v>
      </c>
      <c r="AC276" s="5">
        <v>40956.612662037034</v>
      </c>
      <c r="AD276" s="5">
        <v>41052.788275462961</v>
      </c>
      <c r="AE276" t="s">
        <v>45</v>
      </c>
      <c r="AF276" t="s">
        <v>58</v>
      </c>
      <c r="AG276">
        <f>IF(AI276=0,"",YEAR(AD276))</f>
        <v>2012</v>
      </c>
      <c r="AH276">
        <f>IF(AI276=0,"",MONTH(AD276))</f>
        <v>5</v>
      </c>
      <c r="AI276">
        <f>WEEKNUM(AD276)</f>
        <v>21</v>
      </c>
      <c r="AJ276" t="s">
        <v>46</v>
      </c>
      <c r="AK276" t="s">
        <v>906</v>
      </c>
      <c r="AL276" s="6" t="str">
        <f t="shared" si="12"/>
        <v>x</v>
      </c>
      <c r="AM276" s="6" t="str">
        <f t="shared" si="13"/>
        <v>x</v>
      </c>
      <c r="AN276" s="6" t="str">
        <f t="shared" si="14"/>
        <v>x</v>
      </c>
      <c r="AO276" t="s">
        <v>2337</v>
      </c>
      <c r="AP276" t="s">
        <v>2337</v>
      </c>
      <c r="AQ276" t="s">
        <v>46</v>
      </c>
      <c r="AR276" t="s">
        <v>906</v>
      </c>
    </row>
    <row r="277" spans="2:44">
      <c r="B277" t="s">
        <v>2339</v>
      </c>
      <c r="C277" t="s">
        <v>2340</v>
      </c>
      <c r="D277" t="s">
        <v>1188</v>
      </c>
      <c r="E277" t="s">
        <v>68</v>
      </c>
      <c r="F277" t="s">
        <v>4</v>
      </c>
      <c r="I277" t="s">
        <v>1220</v>
      </c>
      <c r="J277" t="s">
        <v>245</v>
      </c>
      <c r="K277" t="s">
        <v>38</v>
      </c>
      <c r="M277" t="s">
        <v>302</v>
      </c>
      <c r="N277" s="5">
        <v>40960.534328703703</v>
      </c>
      <c r="O277" s="5">
        <v>40960.526238425926</v>
      </c>
      <c r="P277" s="5">
        <v>41004.692499999997</v>
      </c>
      <c r="Q277" s="5" t="s">
        <v>127</v>
      </c>
      <c r="R277" s="5" t="s">
        <v>54</v>
      </c>
      <c r="S277" s="5" t="s">
        <v>55</v>
      </c>
      <c r="T277" t="s">
        <v>109</v>
      </c>
      <c r="U277" t="s">
        <v>375</v>
      </c>
      <c r="V277" t="s">
        <v>104</v>
      </c>
      <c r="X277" t="s">
        <v>246</v>
      </c>
      <c r="Z277" t="s">
        <v>2308</v>
      </c>
      <c r="AA277" t="s">
        <v>49</v>
      </c>
      <c r="AB277" t="s">
        <v>74</v>
      </c>
      <c r="AC277" s="5">
        <v>40960.526238425926</v>
      </c>
      <c r="AD277" s="5">
        <v>41012.681979166664</v>
      </c>
      <c r="AE277" t="s">
        <v>58</v>
      </c>
      <c r="AF277" t="s">
        <v>58</v>
      </c>
      <c r="AG277">
        <f>IF(AI277=0,"",YEAR(AD277))</f>
        <v>2012</v>
      </c>
      <c r="AH277">
        <f>IF(AI277=0,"",MONTH(AD277))</f>
        <v>4</v>
      </c>
      <c r="AI277">
        <f>WEEKNUM(AD277)</f>
        <v>15</v>
      </c>
      <c r="AJ277" t="s">
        <v>46</v>
      </c>
      <c r="AK277" t="s">
        <v>906</v>
      </c>
      <c r="AL277" s="6" t="str">
        <f t="shared" si="12"/>
        <v>x</v>
      </c>
      <c r="AM277" s="6" t="str">
        <f t="shared" si="13"/>
        <v>x</v>
      </c>
      <c r="AN277" s="6" t="str">
        <f t="shared" si="14"/>
        <v>x</v>
      </c>
      <c r="AO277" t="s">
        <v>2339</v>
      </c>
      <c r="AP277" t="s">
        <v>2339</v>
      </c>
      <c r="AQ277" t="s">
        <v>46</v>
      </c>
      <c r="AR277" t="s">
        <v>906</v>
      </c>
    </row>
    <row r="278" spans="2:44">
      <c r="B278" t="s">
        <v>2341</v>
      </c>
      <c r="C278" t="s">
        <v>2342</v>
      </c>
      <c r="D278" t="s">
        <v>1188</v>
      </c>
      <c r="E278" t="s">
        <v>1859</v>
      </c>
      <c r="F278" t="s">
        <v>4</v>
      </c>
      <c r="G278" t="s">
        <v>2343</v>
      </c>
      <c r="I278" t="s">
        <v>2313</v>
      </c>
      <c r="J278" t="s">
        <v>117</v>
      </c>
      <c r="K278" t="s">
        <v>38</v>
      </c>
      <c r="M278" t="s">
        <v>212</v>
      </c>
      <c r="N278" s="5">
        <v>41018.437048611115</v>
      </c>
      <c r="O278" s="5">
        <v>40960.698078703703</v>
      </c>
      <c r="P278" s="5">
        <v>40984.624664351853</v>
      </c>
      <c r="Q278" s="5"/>
      <c r="R278" s="5" t="s">
        <v>70</v>
      </c>
      <c r="S278" s="5" t="s">
        <v>55</v>
      </c>
      <c r="T278" t="s">
        <v>109</v>
      </c>
      <c r="U278" t="s">
        <v>422</v>
      </c>
      <c r="V278" t="s">
        <v>104</v>
      </c>
      <c r="X278" t="s">
        <v>251</v>
      </c>
      <c r="AA278" t="s">
        <v>42</v>
      </c>
      <c r="AB278" t="s">
        <v>74</v>
      </c>
      <c r="AC278" s="5">
        <v>40960.698078703703</v>
      </c>
      <c r="AD278" s="5">
        <v>41018.437048611115</v>
      </c>
      <c r="AE278" t="s">
        <v>45</v>
      </c>
      <c r="AF278" t="s">
        <v>58</v>
      </c>
      <c r="AG278">
        <f>IF(AI278=0,"",YEAR(AD278))</f>
        <v>2012</v>
      </c>
      <c r="AH278">
        <f>IF(AI278=0,"",MONTH(AD278))</f>
        <v>4</v>
      </c>
      <c r="AI278">
        <f>WEEKNUM(AD278)</f>
        <v>16</v>
      </c>
      <c r="AJ278" t="s">
        <v>46</v>
      </c>
      <c r="AK278" t="s">
        <v>906</v>
      </c>
      <c r="AL278" s="6" t="str">
        <f t="shared" si="12"/>
        <v>x</v>
      </c>
      <c r="AM278" s="6" t="str">
        <f t="shared" si="13"/>
        <v>x</v>
      </c>
      <c r="AN278" s="6" t="str">
        <f t="shared" si="14"/>
        <v>x</v>
      </c>
      <c r="AO278" t="s">
        <v>2341</v>
      </c>
      <c r="AP278" t="s">
        <v>2341</v>
      </c>
      <c r="AQ278" t="s">
        <v>46</v>
      </c>
      <c r="AR278" t="s">
        <v>906</v>
      </c>
    </row>
    <row r="279" spans="2:44">
      <c r="B279" t="s">
        <v>2344</v>
      </c>
      <c r="C279" t="s">
        <v>2345</v>
      </c>
      <c r="D279" t="s">
        <v>1188</v>
      </c>
      <c r="E279" t="s">
        <v>68</v>
      </c>
      <c r="F279" t="s">
        <v>4</v>
      </c>
      <c r="J279" t="s">
        <v>245</v>
      </c>
      <c r="K279" t="s">
        <v>47</v>
      </c>
      <c r="M279" t="s">
        <v>319</v>
      </c>
      <c r="N279" s="5">
        <v>40962.563090277778</v>
      </c>
      <c r="O279" s="5">
        <v>40962.561296296299</v>
      </c>
      <c r="P279" s="5">
        <v>40970.459317129629</v>
      </c>
      <c r="Q279" s="5" t="s">
        <v>133</v>
      </c>
      <c r="R279" s="5" t="s">
        <v>54</v>
      </c>
      <c r="S279" s="5" t="s">
        <v>55</v>
      </c>
      <c r="T279" t="s">
        <v>74</v>
      </c>
      <c r="U279" t="s">
        <v>375</v>
      </c>
      <c r="V279" t="s">
        <v>104</v>
      </c>
      <c r="X279" t="s">
        <v>319</v>
      </c>
      <c r="Z279" t="s">
        <v>2308</v>
      </c>
      <c r="AA279" t="s">
        <v>49</v>
      </c>
      <c r="AB279" t="s">
        <v>74</v>
      </c>
      <c r="AC279" s="5">
        <v>40962.561296296299</v>
      </c>
      <c r="AD279" s="5">
        <v>41017.714571759258</v>
      </c>
      <c r="AE279" t="s">
        <v>58</v>
      </c>
      <c r="AF279" t="s">
        <v>58</v>
      </c>
      <c r="AG279">
        <f>IF(AI279=0,"",YEAR(AD279))</f>
        <v>2012</v>
      </c>
      <c r="AH279">
        <f>IF(AI279=0,"",MONTH(AD279))</f>
        <v>4</v>
      </c>
      <c r="AI279">
        <f>WEEKNUM(AD279)</f>
        <v>16</v>
      </c>
      <c r="AJ279" t="s">
        <v>46</v>
      </c>
      <c r="AK279" t="s">
        <v>906</v>
      </c>
      <c r="AL279" s="6" t="str">
        <f t="shared" si="12"/>
        <v>x</v>
      </c>
      <c r="AM279" s="6" t="str">
        <f t="shared" si="13"/>
        <v>x</v>
      </c>
      <c r="AN279" s="6" t="str">
        <f t="shared" si="14"/>
        <v>x</v>
      </c>
      <c r="AO279" t="s">
        <v>2344</v>
      </c>
      <c r="AP279" t="s">
        <v>2344</v>
      </c>
      <c r="AQ279" t="s">
        <v>46</v>
      </c>
      <c r="AR279" t="s">
        <v>906</v>
      </c>
    </row>
    <row r="280" spans="2:44">
      <c r="B280" t="s">
        <v>2346</v>
      </c>
      <c r="C280" t="s">
        <v>2347</v>
      </c>
      <c r="D280" t="s">
        <v>1188</v>
      </c>
      <c r="E280" t="s">
        <v>68</v>
      </c>
      <c r="F280" t="s">
        <v>4</v>
      </c>
      <c r="J280" t="s">
        <v>245</v>
      </c>
      <c r="K280" t="s">
        <v>47</v>
      </c>
      <c r="M280" t="s">
        <v>319</v>
      </c>
      <c r="N280" s="5">
        <v>40963.653680555559</v>
      </c>
      <c r="O280" s="5">
        <v>40963.651805555557</v>
      </c>
      <c r="P280" s="5">
        <v>41017.868738425925</v>
      </c>
      <c r="Q280" s="5"/>
      <c r="R280" s="5" t="s">
        <v>54</v>
      </c>
      <c r="S280" s="5" t="s">
        <v>55</v>
      </c>
      <c r="T280" t="s">
        <v>74</v>
      </c>
      <c r="U280" t="s">
        <v>288</v>
      </c>
      <c r="X280" t="s">
        <v>319</v>
      </c>
      <c r="Z280" t="s">
        <v>2348</v>
      </c>
      <c r="AA280" t="s">
        <v>49</v>
      </c>
      <c r="AB280" t="s">
        <v>74</v>
      </c>
      <c r="AC280" s="5">
        <v>40963.651805555557</v>
      </c>
      <c r="AD280" s="5">
        <v>41113.616840277777</v>
      </c>
      <c r="AE280" t="s">
        <v>45</v>
      </c>
      <c r="AF280" t="s">
        <v>58</v>
      </c>
      <c r="AG280">
        <f>IF(AI280=0,"",YEAR(AD280))</f>
        <v>2012</v>
      </c>
      <c r="AH280">
        <f>IF(AI280=0,"",MONTH(AD280))</f>
        <v>7</v>
      </c>
      <c r="AI280">
        <f>WEEKNUM(AD280)</f>
        <v>30</v>
      </c>
      <c r="AJ280" t="s">
        <v>46</v>
      </c>
      <c r="AK280" t="s">
        <v>906</v>
      </c>
      <c r="AL280" s="6" t="str">
        <f t="shared" si="12"/>
        <v>x</v>
      </c>
      <c r="AM280" s="6" t="str">
        <f t="shared" si="13"/>
        <v>x</v>
      </c>
      <c r="AN280" s="6" t="str">
        <f t="shared" si="14"/>
        <v>x</v>
      </c>
      <c r="AO280" t="s">
        <v>2346</v>
      </c>
      <c r="AP280" t="s">
        <v>2346</v>
      </c>
      <c r="AQ280" t="s">
        <v>46</v>
      </c>
      <c r="AR280" t="s">
        <v>906</v>
      </c>
    </row>
    <row r="281" spans="2:44">
      <c r="B281" t="s">
        <v>2349</v>
      </c>
      <c r="C281" t="s">
        <v>2350</v>
      </c>
      <c r="D281" t="s">
        <v>1188</v>
      </c>
      <c r="E281" t="s">
        <v>36</v>
      </c>
      <c r="F281" t="s">
        <v>4</v>
      </c>
      <c r="J281" t="s">
        <v>37</v>
      </c>
      <c r="K281" t="s">
        <v>47</v>
      </c>
      <c r="L281">
        <v>2118</v>
      </c>
      <c r="M281" t="s">
        <v>98</v>
      </c>
      <c r="N281" s="5">
        <v>40966.593356481484</v>
      </c>
      <c r="O281" s="5">
        <v>40963.749050925922</v>
      </c>
      <c r="P281" s="5">
        <v>40994.739849537036</v>
      </c>
      <c r="Q281" s="5" t="s">
        <v>133</v>
      </c>
      <c r="R281" s="5" t="s">
        <v>54</v>
      </c>
      <c r="S281" s="5" t="s">
        <v>55</v>
      </c>
      <c r="T281" t="s">
        <v>74</v>
      </c>
      <c r="U281" t="s">
        <v>62</v>
      </c>
      <c r="V281" t="s">
        <v>104</v>
      </c>
      <c r="X281" t="s">
        <v>248</v>
      </c>
      <c r="Z281">
        <v>11833</v>
      </c>
      <c r="AA281" t="s">
        <v>42</v>
      </c>
      <c r="AB281" t="s">
        <v>56</v>
      </c>
      <c r="AC281" s="5">
        <v>40963.749050925922</v>
      </c>
      <c r="AD281" s="5">
        <v>41122.70621527778</v>
      </c>
      <c r="AE281" t="s">
        <v>58</v>
      </c>
      <c r="AF281" t="s">
        <v>58</v>
      </c>
      <c r="AG281">
        <f>IF(AI281=0,"",YEAR(AD281))</f>
        <v>2012</v>
      </c>
      <c r="AH281">
        <f>IF(AI281=0,"",MONTH(AD281))</f>
        <v>8</v>
      </c>
      <c r="AI281">
        <f>WEEKNUM(AD281)</f>
        <v>31</v>
      </c>
      <c r="AJ281" t="s">
        <v>46</v>
      </c>
      <c r="AK281" t="s">
        <v>56</v>
      </c>
      <c r="AL281" s="6" t="str">
        <f t="shared" si="12"/>
        <v>x</v>
      </c>
      <c r="AM281" s="6" t="str">
        <f t="shared" si="13"/>
        <v>x</v>
      </c>
      <c r="AN281" s="6" t="str">
        <f t="shared" si="14"/>
        <v>x</v>
      </c>
      <c r="AO281" t="s">
        <v>2349</v>
      </c>
      <c r="AP281" t="s">
        <v>2349</v>
      </c>
      <c r="AQ281" t="s">
        <v>46</v>
      </c>
      <c r="AR281" t="s">
        <v>56</v>
      </c>
    </row>
    <row r="282" spans="2:44">
      <c r="B282" t="s">
        <v>2351</v>
      </c>
      <c r="C282" t="s">
        <v>2352</v>
      </c>
      <c r="D282" t="s">
        <v>1188</v>
      </c>
      <c r="E282" t="s">
        <v>1859</v>
      </c>
      <c r="F282" t="s">
        <v>4</v>
      </c>
      <c r="J282" t="s">
        <v>245</v>
      </c>
      <c r="K282" t="s">
        <v>47</v>
      </c>
      <c r="M282" t="s">
        <v>439</v>
      </c>
      <c r="N282" s="5">
        <v>40966.413402777776</v>
      </c>
      <c r="O282" s="5">
        <v>40963.781712962962</v>
      </c>
      <c r="P282" s="5"/>
      <c r="Q282" s="5" t="s">
        <v>173</v>
      </c>
      <c r="R282" s="5" t="s">
        <v>132</v>
      </c>
      <c r="S282" s="5" t="s">
        <v>55</v>
      </c>
      <c r="T282" t="s">
        <v>74</v>
      </c>
      <c r="U282" t="s">
        <v>375</v>
      </c>
      <c r="V282" t="s">
        <v>81</v>
      </c>
      <c r="X282" t="s">
        <v>439</v>
      </c>
      <c r="AA282" t="s">
        <v>49</v>
      </c>
      <c r="AB282" t="s">
        <v>74</v>
      </c>
      <c r="AC282" s="5">
        <v>40963.781712962962</v>
      </c>
      <c r="AD282" s="5">
        <v>41018.722939814812</v>
      </c>
      <c r="AE282" t="s">
        <v>58</v>
      </c>
      <c r="AF282" t="s">
        <v>58</v>
      </c>
      <c r="AG282">
        <f>IF(AI282=0,"",YEAR(AD282))</f>
        <v>2012</v>
      </c>
      <c r="AH282">
        <f>IF(AI282=0,"",MONTH(AD282))</f>
        <v>4</v>
      </c>
      <c r="AI282">
        <f>WEEKNUM(AD282)</f>
        <v>16</v>
      </c>
      <c r="AJ282" t="s">
        <v>46</v>
      </c>
      <c r="AK282" t="s">
        <v>906</v>
      </c>
      <c r="AL282" s="6" t="str">
        <f t="shared" si="12"/>
        <v>x</v>
      </c>
      <c r="AM282" s="6" t="str">
        <f t="shared" si="13"/>
        <v>x</v>
      </c>
      <c r="AN282" s="6" t="str">
        <f t="shared" si="14"/>
        <v>x</v>
      </c>
      <c r="AO282" t="s">
        <v>2351</v>
      </c>
      <c r="AP282" t="s">
        <v>2351</v>
      </c>
      <c r="AQ282" t="s">
        <v>46</v>
      </c>
      <c r="AR282" t="s">
        <v>906</v>
      </c>
    </row>
    <row r="283" spans="2:44">
      <c r="B283" t="s">
        <v>2353</v>
      </c>
      <c r="C283" t="s">
        <v>2354</v>
      </c>
      <c r="D283" t="s">
        <v>1188</v>
      </c>
      <c r="E283" t="s">
        <v>36</v>
      </c>
      <c r="F283" t="s">
        <v>4</v>
      </c>
      <c r="J283" t="s">
        <v>1955</v>
      </c>
      <c r="K283" t="s">
        <v>47</v>
      </c>
      <c r="M283" t="s">
        <v>2355</v>
      </c>
      <c r="N283" s="5">
        <v>41142.394918981481</v>
      </c>
      <c r="O283" s="5">
        <v>40965.404513888891</v>
      </c>
      <c r="P283" s="5">
        <v>41012.561527777776</v>
      </c>
      <c r="Q283" s="5" t="s">
        <v>133</v>
      </c>
      <c r="R283" s="5" t="s">
        <v>54</v>
      </c>
      <c r="S283" s="5" t="s">
        <v>55</v>
      </c>
      <c r="T283" t="s">
        <v>109</v>
      </c>
      <c r="U283" t="s">
        <v>375</v>
      </c>
      <c r="V283" t="s">
        <v>104</v>
      </c>
      <c r="X283" t="s">
        <v>269</v>
      </c>
      <c r="Z283" t="s">
        <v>2356</v>
      </c>
      <c r="AA283" t="s">
        <v>49</v>
      </c>
      <c r="AB283" t="s">
        <v>74</v>
      </c>
      <c r="AC283" s="5">
        <v>40965.404513888891</v>
      </c>
      <c r="AD283" s="5">
        <v>41200.575671296298</v>
      </c>
      <c r="AE283" t="s">
        <v>58</v>
      </c>
      <c r="AF283" t="s">
        <v>58</v>
      </c>
      <c r="AG283">
        <f>IF(AI283=0,"",YEAR(AD283))</f>
        <v>2012</v>
      </c>
      <c r="AH283">
        <f>IF(AI283=0,"",MONTH(AD283))</f>
        <v>10</v>
      </c>
      <c r="AI283">
        <f>WEEKNUM(AD283)</f>
        <v>42</v>
      </c>
      <c r="AJ283" t="s">
        <v>46</v>
      </c>
      <c r="AK283" t="s">
        <v>906</v>
      </c>
      <c r="AL283" s="6" t="str">
        <f t="shared" si="12"/>
        <v>x</v>
      </c>
      <c r="AM283" s="6" t="str">
        <f t="shared" si="13"/>
        <v>x</v>
      </c>
      <c r="AN283" s="6" t="str">
        <f t="shared" si="14"/>
        <v>x</v>
      </c>
      <c r="AO283" t="s">
        <v>2353</v>
      </c>
      <c r="AP283" t="s">
        <v>2353</v>
      </c>
      <c r="AQ283" t="s">
        <v>46</v>
      </c>
      <c r="AR283" t="s">
        <v>906</v>
      </c>
    </row>
    <row r="284" spans="2:44">
      <c r="B284" t="s">
        <v>2357</v>
      </c>
      <c r="C284" t="s">
        <v>2358</v>
      </c>
      <c r="D284" t="s">
        <v>1188</v>
      </c>
      <c r="E284" t="s">
        <v>68</v>
      </c>
      <c r="F284" t="s">
        <v>4</v>
      </c>
      <c r="J284" t="s">
        <v>117</v>
      </c>
      <c r="K284" t="s">
        <v>47</v>
      </c>
      <c r="L284">
        <v>2062</v>
      </c>
      <c r="M284" t="s">
        <v>251</v>
      </c>
      <c r="N284" s="5">
        <v>40966.390821759262</v>
      </c>
      <c r="O284" s="5">
        <v>40965.914629629631</v>
      </c>
      <c r="P284" s="5">
        <v>41005.501886574071</v>
      </c>
      <c r="Q284" s="5" t="s">
        <v>249</v>
      </c>
      <c r="R284" s="5" t="s">
        <v>54</v>
      </c>
      <c r="S284" s="5" t="s">
        <v>55</v>
      </c>
      <c r="T284" t="s">
        <v>109</v>
      </c>
      <c r="U284" t="s">
        <v>202</v>
      </c>
      <c r="V284" t="s">
        <v>104</v>
      </c>
      <c r="W284" t="s">
        <v>2359</v>
      </c>
      <c r="X284" t="s">
        <v>251</v>
      </c>
      <c r="AA284" t="s">
        <v>49</v>
      </c>
      <c r="AB284" t="s">
        <v>74</v>
      </c>
      <c r="AC284" s="5">
        <v>40965.914629629631</v>
      </c>
      <c r="AD284" s="5">
        <v>41012.591261574074</v>
      </c>
      <c r="AE284" t="s">
        <v>45</v>
      </c>
      <c r="AF284" t="s">
        <v>58</v>
      </c>
      <c r="AG284">
        <f>IF(AI284=0,"",YEAR(AD284))</f>
        <v>2012</v>
      </c>
      <c r="AH284">
        <f>IF(AI284=0,"",MONTH(AD284))</f>
        <v>4</v>
      </c>
      <c r="AI284">
        <f>WEEKNUM(AD284)</f>
        <v>15</v>
      </c>
      <c r="AJ284" t="s">
        <v>46</v>
      </c>
      <c r="AK284" t="s">
        <v>906</v>
      </c>
      <c r="AL284" s="6" t="str">
        <f t="shared" si="12"/>
        <v>x</v>
      </c>
      <c r="AM284" s="6" t="str">
        <f t="shared" si="13"/>
        <v>x</v>
      </c>
      <c r="AN284" s="6" t="str">
        <f t="shared" si="14"/>
        <v>x</v>
      </c>
      <c r="AO284" t="s">
        <v>2357</v>
      </c>
      <c r="AP284" t="s">
        <v>2357</v>
      </c>
      <c r="AQ284" t="s">
        <v>46</v>
      </c>
      <c r="AR284" t="s">
        <v>906</v>
      </c>
    </row>
    <row r="285" spans="2:44">
      <c r="B285" t="s">
        <v>2360</v>
      </c>
      <c r="C285" t="s">
        <v>2361</v>
      </c>
      <c r="D285" t="s">
        <v>1188</v>
      </c>
      <c r="E285" t="s">
        <v>1859</v>
      </c>
      <c r="F285" t="s">
        <v>4</v>
      </c>
      <c r="J285" t="s">
        <v>245</v>
      </c>
      <c r="K285" t="s">
        <v>47</v>
      </c>
      <c r="M285" t="s">
        <v>128</v>
      </c>
      <c r="N285" s="5">
        <v>40966.566851851851</v>
      </c>
      <c r="O285" s="5">
        <v>40966.558738425927</v>
      </c>
      <c r="P285" s="5"/>
      <c r="Q285" s="5" t="s">
        <v>147</v>
      </c>
      <c r="R285" s="5" t="s">
        <v>70</v>
      </c>
      <c r="S285" s="5" t="s">
        <v>55</v>
      </c>
      <c r="T285" t="s">
        <v>74</v>
      </c>
      <c r="U285" t="s">
        <v>375</v>
      </c>
      <c r="V285" t="s">
        <v>104</v>
      </c>
      <c r="X285" t="s">
        <v>319</v>
      </c>
      <c r="AA285" t="s">
        <v>49</v>
      </c>
      <c r="AB285" t="s">
        <v>74</v>
      </c>
      <c r="AC285" s="5">
        <v>40966.558738425927</v>
      </c>
      <c r="AD285" s="5">
        <v>41017.715497685182</v>
      </c>
      <c r="AE285" t="s">
        <v>58</v>
      </c>
      <c r="AF285" t="s">
        <v>58</v>
      </c>
      <c r="AG285">
        <f>IF(AI285=0,"",YEAR(AD285))</f>
        <v>2012</v>
      </c>
      <c r="AH285">
        <f>IF(AI285=0,"",MONTH(AD285))</f>
        <v>4</v>
      </c>
      <c r="AI285">
        <f>WEEKNUM(AD285)</f>
        <v>16</v>
      </c>
      <c r="AJ285" t="s">
        <v>46</v>
      </c>
      <c r="AK285" t="s">
        <v>906</v>
      </c>
      <c r="AL285" s="6" t="str">
        <f t="shared" si="12"/>
        <v>x</v>
      </c>
      <c r="AM285" s="6" t="str">
        <f t="shared" si="13"/>
        <v>x</v>
      </c>
      <c r="AN285" s="6" t="str">
        <f t="shared" si="14"/>
        <v>x</v>
      </c>
      <c r="AO285" t="s">
        <v>2360</v>
      </c>
      <c r="AP285" t="s">
        <v>2360</v>
      </c>
      <c r="AQ285" t="s">
        <v>46</v>
      </c>
      <c r="AR285" t="s">
        <v>906</v>
      </c>
    </row>
    <row r="286" spans="2:44">
      <c r="B286" t="s">
        <v>2362</v>
      </c>
      <c r="C286" t="s">
        <v>2363</v>
      </c>
      <c r="D286" t="s">
        <v>1188</v>
      </c>
      <c r="E286" t="s">
        <v>50</v>
      </c>
      <c r="F286" t="s">
        <v>4</v>
      </c>
      <c r="J286" t="s">
        <v>245</v>
      </c>
      <c r="K286" t="s">
        <v>47</v>
      </c>
      <c r="L286" t="s">
        <v>2344</v>
      </c>
      <c r="M286" t="s">
        <v>302</v>
      </c>
      <c r="N286" s="5">
        <v>40966.57234953704</v>
      </c>
      <c r="O286" s="5">
        <v>40966.566886574074</v>
      </c>
      <c r="P286" s="5">
        <v>41017.716226851851</v>
      </c>
      <c r="Q286" s="5" t="s">
        <v>99</v>
      </c>
      <c r="R286" s="5" t="s">
        <v>326</v>
      </c>
      <c r="S286" t="s">
        <v>55</v>
      </c>
      <c r="T286" t="s">
        <v>74</v>
      </c>
      <c r="U286" t="s">
        <v>375</v>
      </c>
      <c r="V286" t="s">
        <v>104</v>
      </c>
      <c r="X286" t="s">
        <v>319</v>
      </c>
      <c r="Z286" t="s">
        <v>2308</v>
      </c>
      <c r="AA286" t="s">
        <v>49</v>
      </c>
      <c r="AB286" t="s">
        <v>74</v>
      </c>
      <c r="AC286" s="5">
        <v>40966.566886574074</v>
      </c>
      <c r="AD286" s="5">
        <v>41017.716226851851</v>
      </c>
      <c r="AE286" t="s">
        <v>58</v>
      </c>
      <c r="AF286" t="s">
        <v>58</v>
      </c>
      <c r="AG286">
        <f>IF(AI286=0,"",YEAR(AD286))</f>
        <v>2012</v>
      </c>
      <c r="AH286">
        <f>IF(AI286=0,"",MONTH(AD286))</f>
        <v>4</v>
      </c>
      <c r="AI286">
        <f>WEEKNUM(AD286)</f>
        <v>16</v>
      </c>
      <c r="AJ286" t="s">
        <v>46</v>
      </c>
      <c r="AK286" t="s">
        <v>906</v>
      </c>
      <c r="AL286" s="6" t="str">
        <f t="shared" si="12"/>
        <v>x</v>
      </c>
      <c r="AM286" s="6" t="str">
        <f t="shared" si="13"/>
        <v>x</v>
      </c>
      <c r="AN286" s="6" t="str">
        <f t="shared" si="14"/>
        <v>x</v>
      </c>
      <c r="AO286" t="s">
        <v>2362</v>
      </c>
      <c r="AP286" t="s">
        <v>2362</v>
      </c>
      <c r="AQ286" t="s">
        <v>46</v>
      </c>
      <c r="AR286" t="s">
        <v>906</v>
      </c>
    </row>
    <row r="287" spans="2:44">
      <c r="B287" t="s">
        <v>2364</v>
      </c>
      <c r="C287" t="s">
        <v>2365</v>
      </c>
      <c r="D287" t="s">
        <v>1188</v>
      </c>
      <c r="E287" t="s">
        <v>50</v>
      </c>
      <c r="F287" t="s">
        <v>4</v>
      </c>
      <c r="H287" t="s">
        <v>1546</v>
      </c>
      <c r="J287" t="s">
        <v>245</v>
      </c>
      <c r="K287" t="s">
        <v>38</v>
      </c>
      <c r="M287" t="s">
        <v>128</v>
      </c>
      <c r="N287" s="5">
        <v>40966.790231481478</v>
      </c>
      <c r="O287" s="5">
        <v>40966.774664351855</v>
      </c>
      <c r="P287" s="5">
        <v>41022.767060185186</v>
      </c>
      <c r="Q287" s="5" t="s">
        <v>127</v>
      </c>
      <c r="R287" s="5" t="s">
        <v>54</v>
      </c>
      <c r="S287" s="5" t="s">
        <v>55</v>
      </c>
      <c r="T287" t="s">
        <v>74</v>
      </c>
      <c r="U287" t="s">
        <v>375</v>
      </c>
      <c r="V287" t="s">
        <v>104</v>
      </c>
      <c r="X287" t="s">
        <v>246</v>
      </c>
      <c r="Z287" t="s">
        <v>2366</v>
      </c>
      <c r="AA287" t="s">
        <v>42</v>
      </c>
      <c r="AB287" t="s">
        <v>74</v>
      </c>
      <c r="AC287" s="5">
        <v>40966.774664351855</v>
      </c>
      <c r="AD287" s="5">
        <v>41022.767060185186</v>
      </c>
      <c r="AE287" t="s">
        <v>58</v>
      </c>
      <c r="AF287" t="s">
        <v>58</v>
      </c>
      <c r="AG287">
        <f>IF(AI287=0,"",YEAR(AD287))</f>
        <v>2012</v>
      </c>
      <c r="AH287">
        <f>IF(AI287=0,"",MONTH(AD287))</f>
        <v>4</v>
      </c>
      <c r="AI287">
        <f>WEEKNUM(AD287)</f>
        <v>17</v>
      </c>
      <c r="AJ287" t="s">
        <v>46</v>
      </c>
      <c r="AK287" t="s">
        <v>906</v>
      </c>
      <c r="AL287" s="6" t="str">
        <f t="shared" si="12"/>
        <v>x</v>
      </c>
      <c r="AM287" s="6" t="str">
        <f t="shared" si="13"/>
        <v>x</v>
      </c>
      <c r="AN287" s="6" t="str">
        <f t="shared" si="14"/>
        <v>x</v>
      </c>
      <c r="AO287" t="s">
        <v>2364</v>
      </c>
      <c r="AP287" t="s">
        <v>2364</v>
      </c>
      <c r="AQ287" t="s">
        <v>46</v>
      </c>
      <c r="AR287" t="s">
        <v>906</v>
      </c>
    </row>
    <row r="288" spans="2:44">
      <c r="B288" t="s">
        <v>429</v>
      </c>
      <c r="C288" t="s">
        <v>430</v>
      </c>
      <c r="D288" t="s">
        <v>91</v>
      </c>
      <c r="E288" t="s">
        <v>83</v>
      </c>
      <c r="F288" t="s">
        <v>4</v>
      </c>
      <c r="G288" t="s">
        <v>431</v>
      </c>
      <c r="H288" t="s">
        <v>431</v>
      </c>
      <c r="J288" t="s">
        <v>37</v>
      </c>
      <c r="K288" t="s">
        <v>64</v>
      </c>
      <c r="L288" s="8">
        <v>1.01210291047104E+35</v>
      </c>
      <c r="M288" t="s">
        <v>66</v>
      </c>
      <c r="N288" s="5">
        <v>41312.410243055558</v>
      </c>
      <c r="O288" s="5">
        <v>40966.79482638889</v>
      </c>
      <c r="P288" s="5">
        <v>41312.411840277775</v>
      </c>
      <c r="Q288" s="5" t="s">
        <v>99</v>
      </c>
      <c r="R288" s="5" t="s">
        <v>326</v>
      </c>
      <c r="S288" s="5"/>
      <c r="T288" t="s">
        <v>56</v>
      </c>
      <c r="V288" t="s">
        <v>104</v>
      </c>
      <c r="X288" t="s">
        <v>98</v>
      </c>
      <c r="Y288" t="s">
        <v>1234</v>
      </c>
      <c r="AA288" t="s">
        <v>63</v>
      </c>
      <c r="AB288" t="s">
        <v>56</v>
      </c>
      <c r="AC288" s="5">
        <v>40966.79482638889</v>
      </c>
      <c r="AE288" t="s">
        <v>58</v>
      </c>
      <c r="AF288" t="s">
        <v>58</v>
      </c>
      <c r="AG288" t="str">
        <f>IF(AI288=0,"",YEAR(AD288))</f>
        <v/>
      </c>
      <c r="AH288" t="str">
        <f>IF(AI288=0,"",MONTH(AD288))</f>
        <v/>
      </c>
      <c r="AI288">
        <f>WEEKNUM(AD288)</f>
        <v>0</v>
      </c>
      <c r="AJ288" t="s">
        <v>59</v>
      </c>
      <c r="AK288" t="s">
        <v>1217</v>
      </c>
      <c r="AL288" s="6" t="str">
        <f t="shared" si="12"/>
        <v>x</v>
      </c>
      <c r="AM288" s="6" t="str">
        <f t="shared" si="13"/>
        <v>x</v>
      </c>
      <c r="AN288" s="6" t="str">
        <f t="shared" si="14"/>
        <v>x</v>
      </c>
      <c r="AO288" t="s">
        <v>429</v>
      </c>
      <c r="AP288" t="s">
        <v>429</v>
      </c>
      <c r="AQ288" t="s">
        <v>59</v>
      </c>
      <c r="AR288" t="s">
        <v>1217</v>
      </c>
    </row>
    <row r="289" spans="2:44">
      <c r="B289" t="s">
        <v>2367</v>
      </c>
      <c r="C289" t="s">
        <v>2368</v>
      </c>
      <c r="D289" t="s">
        <v>1188</v>
      </c>
      <c r="E289" t="s">
        <v>50</v>
      </c>
      <c r="F289" t="s">
        <v>4</v>
      </c>
      <c r="G289" t="s">
        <v>170</v>
      </c>
      <c r="J289" t="s">
        <v>37</v>
      </c>
      <c r="K289" t="s">
        <v>47</v>
      </c>
      <c r="L289" s="8">
        <v>18651866</v>
      </c>
      <c r="M289" t="s">
        <v>95</v>
      </c>
      <c r="N289" s="5">
        <v>40982.526562500003</v>
      </c>
      <c r="O289" s="5">
        <v>40967.904050925928</v>
      </c>
      <c r="P289" s="5">
        <v>41103.472581018519</v>
      </c>
      <c r="Q289" s="5" t="s">
        <v>173</v>
      </c>
      <c r="R289" s="5" t="s">
        <v>54</v>
      </c>
      <c r="S289" t="s">
        <v>1896</v>
      </c>
      <c r="T289" t="s">
        <v>56</v>
      </c>
      <c r="U289" t="s">
        <v>227</v>
      </c>
      <c r="V289" t="s">
        <v>104</v>
      </c>
      <c r="X289" t="s">
        <v>95</v>
      </c>
      <c r="Z289">
        <v>11865</v>
      </c>
      <c r="AA289" t="s">
        <v>63</v>
      </c>
      <c r="AB289" t="s">
        <v>1897</v>
      </c>
      <c r="AC289" s="5">
        <v>40967.904050925928</v>
      </c>
      <c r="AD289" s="5">
        <v>41103.472581018519</v>
      </c>
      <c r="AE289" t="s">
        <v>58</v>
      </c>
      <c r="AF289" t="s">
        <v>58</v>
      </c>
      <c r="AG289">
        <f>IF(AI289=0,"",YEAR(AD289))</f>
        <v>2012</v>
      </c>
      <c r="AH289">
        <f>IF(AI289=0,"",MONTH(AD289))</f>
        <v>7</v>
      </c>
      <c r="AI289">
        <f>WEEKNUM(AD289)</f>
        <v>28</v>
      </c>
      <c r="AJ289" t="s">
        <v>46</v>
      </c>
      <c r="AK289" t="s">
        <v>56</v>
      </c>
      <c r="AL289" s="6" t="str">
        <f t="shared" si="12"/>
        <v>x</v>
      </c>
      <c r="AM289" s="6" t="str">
        <f t="shared" si="13"/>
        <v>x</v>
      </c>
      <c r="AN289" s="6" t="str">
        <f t="shared" si="14"/>
        <v>x</v>
      </c>
      <c r="AO289" t="s">
        <v>2367</v>
      </c>
      <c r="AP289" t="s">
        <v>2367</v>
      </c>
      <c r="AQ289" t="s">
        <v>46</v>
      </c>
      <c r="AR289" t="s">
        <v>56</v>
      </c>
    </row>
    <row r="290" spans="2:44">
      <c r="B290" t="s">
        <v>3070</v>
      </c>
      <c r="C290" t="s">
        <v>3071</v>
      </c>
      <c r="D290" t="s">
        <v>1188</v>
      </c>
      <c r="E290" t="s">
        <v>50</v>
      </c>
      <c r="F290" t="s">
        <v>4</v>
      </c>
      <c r="J290" t="s">
        <v>245</v>
      </c>
      <c r="K290" t="s">
        <v>47</v>
      </c>
      <c r="L290" s="8"/>
      <c r="M290" t="s">
        <v>319</v>
      </c>
      <c r="N290" s="5">
        <v>40970.371076388888</v>
      </c>
      <c r="O290" s="5">
        <v>40968.382199074076</v>
      </c>
      <c r="P290" s="5">
        <v>41657.764861111114</v>
      </c>
      <c r="Q290" s="5" t="s">
        <v>147</v>
      </c>
      <c r="R290" s="5" t="s">
        <v>70</v>
      </c>
      <c r="S290" s="5" t="s">
        <v>55</v>
      </c>
      <c r="T290" t="s">
        <v>118</v>
      </c>
      <c r="U290" t="s">
        <v>2033</v>
      </c>
      <c r="V290" t="s">
        <v>104</v>
      </c>
      <c r="X290" t="s">
        <v>338</v>
      </c>
      <c r="Y290" t="s">
        <v>1203</v>
      </c>
      <c r="AA290" t="s">
        <v>49</v>
      </c>
      <c r="AB290" t="s">
        <v>74</v>
      </c>
      <c r="AC290" s="5">
        <v>40968.382199074076</v>
      </c>
      <c r="AD290" s="5">
        <v>41657.764861111114</v>
      </c>
      <c r="AE290" t="s">
        <v>45</v>
      </c>
      <c r="AF290" t="s">
        <v>58</v>
      </c>
      <c r="AG290">
        <f>IF(AI290=0,"",YEAR(AD290))</f>
        <v>2014</v>
      </c>
      <c r="AH290">
        <f>IF(AI290=0,"",MONTH(AD290))</f>
        <v>1</v>
      </c>
      <c r="AI290">
        <f>WEEKNUM(AD290)</f>
        <v>3</v>
      </c>
      <c r="AJ290" t="s">
        <v>46</v>
      </c>
      <c r="AK290" t="s">
        <v>906</v>
      </c>
      <c r="AL290" s="6" t="str">
        <f t="shared" si="12"/>
        <v>x</v>
      </c>
      <c r="AM290" s="6" t="str">
        <f t="shared" si="13"/>
        <v>x</v>
      </c>
      <c r="AN290" s="6" t="str">
        <f t="shared" si="14"/>
        <v>x</v>
      </c>
      <c r="AO290" t="s">
        <v>3070</v>
      </c>
      <c r="AP290" t="s">
        <v>3070</v>
      </c>
      <c r="AQ290" t="s">
        <v>46</v>
      </c>
      <c r="AR290" t="s">
        <v>906</v>
      </c>
    </row>
    <row r="291" spans="2:44">
      <c r="B291" t="s">
        <v>2369</v>
      </c>
      <c r="C291" t="s">
        <v>2370</v>
      </c>
      <c r="D291" t="s">
        <v>1188</v>
      </c>
      <c r="E291" t="s">
        <v>50</v>
      </c>
      <c r="F291" t="s">
        <v>4</v>
      </c>
      <c r="J291" t="s">
        <v>117</v>
      </c>
      <c r="K291" t="s">
        <v>64</v>
      </c>
      <c r="L291" s="8"/>
      <c r="M291" t="s">
        <v>128</v>
      </c>
      <c r="N291" s="5">
        <v>41016.497754629629</v>
      </c>
      <c r="O291" s="5">
        <v>40970.619733796295</v>
      </c>
      <c r="P291" s="5">
        <v>41044.309907407405</v>
      </c>
      <c r="Q291" s="5" t="s">
        <v>99</v>
      </c>
      <c r="R291" s="5" t="s">
        <v>326</v>
      </c>
      <c r="S291" s="5" t="s">
        <v>55</v>
      </c>
      <c r="T291" t="s">
        <v>109</v>
      </c>
      <c r="U291" t="s">
        <v>202</v>
      </c>
      <c r="V291" t="s">
        <v>104</v>
      </c>
      <c r="X291" t="s">
        <v>243</v>
      </c>
      <c r="Z291" t="s">
        <v>2272</v>
      </c>
      <c r="AA291" t="s">
        <v>42</v>
      </c>
      <c r="AB291" t="s">
        <v>74</v>
      </c>
      <c r="AC291" s="5">
        <v>40970.619733796295</v>
      </c>
      <c r="AD291" s="5">
        <v>41044.462442129632</v>
      </c>
      <c r="AE291" t="s">
        <v>58</v>
      </c>
      <c r="AF291" t="s">
        <v>58</v>
      </c>
      <c r="AG291">
        <f>IF(AI291=0,"",YEAR(AD291))</f>
        <v>2012</v>
      </c>
      <c r="AH291">
        <f>IF(AI291=0,"",MONTH(AD291))</f>
        <v>5</v>
      </c>
      <c r="AI291">
        <f>WEEKNUM(AD291)</f>
        <v>20</v>
      </c>
      <c r="AJ291" t="s">
        <v>46</v>
      </c>
      <c r="AK291" t="s">
        <v>906</v>
      </c>
      <c r="AL291" s="6" t="str">
        <f t="shared" si="12"/>
        <v>x</v>
      </c>
      <c r="AM291" s="6" t="str">
        <f t="shared" si="13"/>
        <v>x</v>
      </c>
      <c r="AN291" s="6" t="str">
        <f t="shared" si="14"/>
        <v>x</v>
      </c>
      <c r="AO291" t="s">
        <v>2369</v>
      </c>
      <c r="AP291" t="s">
        <v>2369</v>
      </c>
      <c r="AQ291" t="s">
        <v>46</v>
      </c>
      <c r="AR291" t="s">
        <v>906</v>
      </c>
    </row>
    <row r="292" spans="2:44">
      <c r="B292" t="s">
        <v>2371</v>
      </c>
      <c r="C292" t="s">
        <v>2372</v>
      </c>
      <c r="D292" t="s">
        <v>1188</v>
      </c>
      <c r="E292" t="s">
        <v>50</v>
      </c>
      <c r="F292" t="s">
        <v>4</v>
      </c>
      <c r="G292" t="s">
        <v>2373</v>
      </c>
      <c r="J292" t="s">
        <v>37</v>
      </c>
      <c r="K292" t="s">
        <v>47</v>
      </c>
      <c r="L292" s="8">
        <v>2005</v>
      </c>
      <c r="M292" s="8" t="s">
        <v>60</v>
      </c>
      <c r="N292" s="5">
        <v>40982.527303240742</v>
      </c>
      <c r="O292" s="5">
        <v>40971.525081018517</v>
      </c>
      <c r="P292" s="5">
        <v>41171.563622685186</v>
      </c>
      <c r="Q292" s="5"/>
      <c r="R292" s="5" t="s">
        <v>132</v>
      </c>
      <c r="S292" s="5" t="s">
        <v>55</v>
      </c>
      <c r="T292" t="s">
        <v>74</v>
      </c>
      <c r="U292" t="s">
        <v>227</v>
      </c>
      <c r="V292" t="s">
        <v>104</v>
      </c>
      <c r="X292" t="s">
        <v>60</v>
      </c>
      <c r="Z292" t="s">
        <v>2374</v>
      </c>
      <c r="AA292" t="s">
        <v>49</v>
      </c>
      <c r="AB292" t="s">
        <v>56</v>
      </c>
      <c r="AC292" s="5">
        <v>40971.525081018517</v>
      </c>
      <c r="AD292" s="5">
        <v>41171.564513888887</v>
      </c>
      <c r="AE292" t="s">
        <v>58</v>
      </c>
      <c r="AF292" t="s">
        <v>58</v>
      </c>
      <c r="AG292">
        <f>IF(AI292=0,"",YEAR(AD292))</f>
        <v>2012</v>
      </c>
      <c r="AH292">
        <f>IF(AI292=0,"",MONTH(AD292))</f>
        <v>9</v>
      </c>
      <c r="AI292">
        <f>WEEKNUM(AD292)</f>
        <v>38</v>
      </c>
      <c r="AJ292" t="s">
        <v>46</v>
      </c>
      <c r="AK292" t="s">
        <v>56</v>
      </c>
      <c r="AL292" s="6" t="str">
        <f t="shared" si="12"/>
        <v>x</v>
      </c>
      <c r="AM292" s="6" t="str">
        <f t="shared" si="13"/>
        <v>x</v>
      </c>
      <c r="AN292" s="6" t="str">
        <f t="shared" si="14"/>
        <v>x</v>
      </c>
      <c r="AO292" t="s">
        <v>2371</v>
      </c>
      <c r="AP292" t="s">
        <v>2371</v>
      </c>
      <c r="AQ292" t="s">
        <v>46</v>
      </c>
      <c r="AR292" t="s">
        <v>56</v>
      </c>
    </row>
    <row r="293" spans="2:44">
      <c r="B293" t="s">
        <v>2375</v>
      </c>
      <c r="C293" t="s">
        <v>2376</v>
      </c>
      <c r="D293" t="s">
        <v>1188</v>
      </c>
      <c r="E293" t="s">
        <v>50</v>
      </c>
      <c r="F293" t="s">
        <v>4</v>
      </c>
      <c r="G293" t="s">
        <v>170</v>
      </c>
      <c r="J293" t="s">
        <v>37</v>
      </c>
      <c r="K293" t="s">
        <v>47</v>
      </c>
      <c r="L293" s="8">
        <v>1156</v>
      </c>
      <c r="M293" s="8" t="s">
        <v>60</v>
      </c>
      <c r="N293" s="5">
        <v>40977.747488425928</v>
      </c>
      <c r="O293" s="5">
        <v>40976.450138888889</v>
      </c>
      <c r="P293" s="5">
        <v>41103.474756944444</v>
      </c>
      <c r="Q293" s="5" t="s">
        <v>173</v>
      </c>
      <c r="R293" s="5" t="s">
        <v>54</v>
      </c>
      <c r="S293" s="5" t="s">
        <v>1896</v>
      </c>
      <c r="T293" t="s">
        <v>56</v>
      </c>
      <c r="U293" t="s">
        <v>227</v>
      </c>
      <c r="V293" t="s">
        <v>81</v>
      </c>
      <c r="X293" t="s">
        <v>60</v>
      </c>
      <c r="Z293">
        <v>11865</v>
      </c>
      <c r="AA293" t="s">
        <v>42</v>
      </c>
      <c r="AB293" t="s">
        <v>1897</v>
      </c>
      <c r="AC293" s="5">
        <v>40976.450138888889</v>
      </c>
      <c r="AD293" s="5">
        <v>41103.474756944444</v>
      </c>
      <c r="AE293" t="s">
        <v>58</v>
      </c>
      <c r="AF293" t="s">
        <v>58</v>
      </c>
      <c r="AG293">
        <f>IF(AI293=0,"",YEAR(AD293))</f>
        <v>2012</v>
      </c>
      <c r="AH293">
        <f>IF(AI293=0,"",MONTH(AD293))</f>
        <v>7</v>
      </c>
      <c r="AI293">
        <f>WEEKNUM(AD293)</f>
        <v>28</v>
      </c>
      <c r="AJ293" t="s">
        <v>46</v>
      </c>
      <c r="AK293" t="s">
        <v>56</v>
      </c>
      <c r="AL293" s="6" t="str">
        <f t="shared" si="12"/>
        <v>x</v>
      </c>
      <c r="AM293" s="6" t="str">
        <f t="shared" si="13"/>
        <v>x</v>
      </c>
      <c r="AN293" s="6" t="str">
        <f t="shared" si="14"/>
        <v>x</v>
      </c>
      <c r="AO293" t="s">
        <v>2375</v>
      </c>
      <c r="AP293" t="s">
        <v>2375</v>
      </c>
      <c r="AQ293" t="s">
        <v>46</v>
      </c>
      <c r="AR293" t="s">
        <v>56</v>
      </c>
    </row>
    <row r="294" spans="2:44">
      <c r="B294" t="s">
        <v>2377</v>
      </c>
      <c r="C294" t="s">
        <v>2378</v>
      </c>
      <c r="D294" t="s">
        <v>1188</v>
      </c>
      <c r="E294" t="s">
        <v>68</v>
      </c>
      <c r="F294" t="s">
        <v>4</v>
      </c>
      <c r="J294" t="s">
        <v>84</v>
      </c>
      <c r="K294" t="s">
        <v>108</v>
      </c>
      <c r="M294" t="s">
        <v>302</v>
      </c>
      <c r="N294" s="5">
        <v>40977.589930555558</v>
      </c>
      <c r="O294" s="5">
        <v>40977.578958333332</v>
      </c>
      <c r="P294" s="5">
        <v>41284.526226851849</v>
      </c>
      <c r="Q294" s="5" t="s">
        <v>99</v>
      </c>
      <c r="R294" s="5" t="s">
        <v>54</v>
      </c>
      <c r="S294" s="5" t="s">
        <v>55</v>
      </c>
      <c r="T294" t="s">
        <v>74</v>
      </c>
      <c r="U294" t="s">
        <v>375</v>
      </c>
      <c r="V294" t="s">
        <v>104</v>
      </c>
      <c r="X294" t="s">
        <v>246</v>
      </c>
      <c r="Z294" t="s">
        <v>438</v>
      </c>
      <c r="AA294" t="s">
        <v>42</v>
      </c>
      <c r="AB294" t="s">
        <v>74</v>
      </c>
      <c r="AC294" s="5">
        <v>40977.578958333332</v>
      </c>
      <c r="AD294" s="5">
        <v>41285.742789351854</v>
      </c>
      <c r="AE294" t="s">
        <v>58</v>
      </c>
      <c r="AF294" t="s">
        <v>58</v>
      </c>
      <c r="AG294">
        <f>IF(AI294=0,"",YEAR(AD294))</f>
        <v>2013</v>
      </c>
      <c r="AH294">
        <f>IF(AI294=0,"",MONTH(AD294))</f>
        <v>1</v>
      </c>
      <c r="AI294">
        <f>WEEKNUM(AD294)</f>
        <v>2</v>
      </c>
      <c r="AJ294" t="s">
        <v>46</v>
      </c>
      <c r="AK294" t="s">
        <v>906</v>
      </c>
      <c r="AL294" s="6" t="str">
        <f t="shared" si="12"/>
        <v>x</v>
      </c>
      <c r="AM294" s="6" t="str">
        <f t="shared" si="13"/>
        <v>x</v>
      </c>
      <c r="AN294" s="6" t="str">
        <f t="shared" si="14"/>
        <v>x</v>
      </c>
      <c r="AO294" t="s">
        <v>2377</v>
      </c>
      <c r="AP294" t="s">
        <v>2377</v>
      </c>
      <c r="AQ294" t="s">
        <v>46</v>
      </c>
      <c r="AR294" t="s">
        <v>906</v>
      </c>
    </row>
    <row r="295" spans="2:44">
      <c r="B295" t="s">
        <v>2379</v>
      </c>
      <c r="C295" t="s">
        <v>2380</v>
      </c>
      <c r="D295" t="s">
        <v>1188</v>
      </c>
      <c r="E295" t="s">
        <v>50</v>
      </c>
      <c r="F295" t="s">
        <v>69</v>
      </c>
      <c r="G295" t="s">
        <v>2381</v>
      </c>
      <c r="J295" t="s">
        <v>117</v>
      </c>
      <c r="K295" t="s">
        <v>38</v>
      </c>
      <c r="M295" t="s">
        <v>319</v>
      </c>
      <c r="N295" s="5">
        <v>40978.595196759263</v>
      </c>
      <c r="O295" s="5">
        <v>40977.632673611108</v>
      </c>
      <c r="P295" s="5">
        <v>41025.740532407406</v>
      </c>
      <c r="Q295" s="5"/>
      <c r="R295" s="5" t="s">
        <v>132</v>
      </c>
      <c r="S295" s="5" t="s">
        <v>55</v>
      </c>
      <c r="T295" t="s">
        <v>118</v>
      </c>
      <c r="U295" t="s">
        <v>375</v>
      </c>
      <c r="X295" t="s">
        <v>338</v>
      </c>
      <c r="AA295" t="s">
        <v>219</v>
      </c>
      <c r="AB295" t="s">
        <v>74</v>
      </c>
      <c r="AC295" s="5">
        <v>40977.632673611108</v>
      </c>
      <c r="AD295" s="5">
        <v>41025.740532407406</v>
      </c>
      <c r="AE295" t="s">
        <v>58</v>
      </c>
      <c r="AF295" t="s">
        <v>58</v>
      </c>
      <c r="AG295">
        <f>IF(AI295=0,"",YEAR(AD295))</f>
        <v>2012</v>
      </c>
      <c r="AH295">
        <f>IF(AI295=0,"",MONTH(AD295))</f>
        <v>4</v>
      </c>
      <c r="AI295">
        <f>WEEKNUM(AD295)</f>
        <v>17</v>
      </c>
      <c r="AJ295" t="s">
        <v>46</v>
      </c>
      <c r="AK295" t="s">
        <v>906</v>
      </c>
      <c r="AL295" s="6" t="str">
        <f t="shared" si="12"/>
        <v>x</v>
      </c>
      <c r="AM295" s="6" t="str">
        <f t="shared" si="13"/>
        <v>x</v>
      </c>
      <c r="AN295" s="6" t="str">
        <f t="shared" si="14"/>
        <v>x</v>
      </c>
      <c r="AO295" t="s">
        <v>2379</v>
      </c>
      <c r="AP295" t="s">
        <v>2379</v>
      </c>
      <c r="AQ295" t="s">
        <v>46</v>
      </c>
      <c r="AR295" t="s">
        <v>906</v>
      </c>
    </row>
    <row r="296" spans="2:44">
      <c r="B296" t="s">
        <v>2382</v>
      </c>
      <c r="C296" t="s">
        <v>2383</v>
      </c>
      <c r="D296" t="s">
        <v>1188</v>
      </c>
      <c r="E296" t="s">
        <v>50</v>
      </c>
      <c r="F296" t="s">
        <v>4</v>
      </c>
      <c r="J296" t="s">
        <v>1955</v>
      </c>
      <c r="K296" t="s">
        <v>38</v>
      </c>
      <c r="L296">
        <v>2049</v>
      </c>
      <c r="M296" t="s">
        <v>319</v>
      </c>
      <c r="N296" s="5">
        <v>40980.40797453704</v>
      </c>
      <c r="O296" s="5">
        <v>40977.638171296298</v>
      </c>
      <c r="P296" s="5">
        <v>40996.655694444446</v>
      </c>
      <c r="Q296" s="5" t="s">
        <v>133</v>
      </c>
      <c r="R296" s="5" t="s">
        <v>132</v>
      </c>
      <c r="S296" s="5" t="s">
        <v>55</v>
      </c>
      <c r="T296" t="s">
        <v>118</v>
      </c>
      <c r="U296" t="s">
        <v>215</v>
      </c>
      <c r="V296" t="s">
        <v>104</v>
      </c>
      <c r="X296" t="s">
        <v>338</v>
      </c>
      <c r="Z296" t="s">
        <v>2272</v>
      </c>
      <c r="AA296" t="s">
        <v>42</v>
      </c>
      <c r="AB296" t="s">
        <v>74</v>
      </c>
      <c r="AC296" s="5">
        <v>40977.638171296298</v>
      </c>
      <c r="AD296" s="5">
        <v>41018.445567129631</v>
      </c>
      <c r="AE296" t="s">
        <v>45</v>
      </c>
      <c r="AF296" t="s">
        <v>58</v>
      </c>
      <c r="AG296">
        <f>IF(AI296=0,"",YEAR(AD296))</f>
        <v>2012</v>
      </c>
      <c r="AH296">
        <f>IF(AI296=0,"",MONTH(AD296))</f>
        <v>4</v>
      </c>
      <c r="AI296">
        <f>WEEKNUM(AD296)</f>
        <v>16</v>
      </c>
      <c r="AJ296" t="s">
        <v>46</v>
      </c>
      <c r="AK296" t="s">
        <v>906</v>
      </c>
      <c r="AL296" s="6" t="str">
        <f t="shared" si="12"/>
        <v>x</v>
      </c>
      <c r="AM296" s="6" t="str">
        <f t="shared" si="13"/>
        <v>x</v>
      </c>
      <c r="AN296" s="6" t="str">
        <f t="shared" si="14"/>
        <v>x</v>
      </c>
      <c r="AO296" t="s">
        <v>2382</v>
      </c>
      <c r="AP296" t="s">
        <v>2382</v>
      </c>
      <c r="AQ296" t="s">
        <v>46</v>
      </c>
      <c r="AR296" t="s">
        <v>906</v>
      </c>
    </row>
    <row r="297" spans="2:44">
      <c r="B297" t="s">
        <v>2384</v>
      </c>
      <c r="C297" t="s">
        <v>2385</v>
      </c>
      <c r="D297" t="s">
        <v>1188</v>
      </c>
      <c r="E297" t="s">
        <v>50</v>
      </c>
      <c r="F297" t="s">
        <v>4</v>
      </c>
      <c r="H297" t="s">
        <v>2386</v>
      </c>
      <c r="I297" t="s">
        <v>2387</v>
      </c>
      <c r="J297" t="s">
        <v>245</v>
      </c>
      <c r="K297" t="s">
        <v>108</v>
      </c>
      <c r="M297" t="s">
        <v>128</v>
      </c>
      <c r="N297" s="5">
        <v>40977.703923611109</v>
      </c>
      <c r="O297" s="5">
        <v>40977.672500000001</v>
      </c>
      <c r="P297" s="5">
        <v>41022.768136574072</v>
      </c>
      <c r="Q297" s="5"/>
      <c r="R297" s="5" t="s">
        <v>54</v>
      </c>
      <c r="S297" s="5" t="s">
        <v>55</v>
      </c>
      <c r="T297" t="s">
        <v>74</v>
      </c>
      <c r="U297" t="s">
        <v>375</v>
      </c>
      <c r="X297" t="s">
        <v>302</v>
      </c>
      <c r="Z297" t="s">
        <v>2366</v>
      </c>
      <c r="AA297" t="s">
        <v>219</v>
      </c>
      <c r="AB297" t="s">
        <v>74</v>
      </c>
      <c r="AC297" s="5">
        <v>40977.672500000001</v>
      </c>
      <c r="AD297" s="5">
        <v>41022.768136574072</v>
      </c>
      <c r="AE297" t="s">
        <v>58</v>
      </c>
      <c r="AF297" t="s">
        <v>58</v>
      </c>
      <c r="AG297">
        <f>IF(AI297=0,"",YEAR(AD297))</f>
        <v>2012</v>
      </c>
      <c r="AH297">
        <f>IF(AI297=0,"",MONTH(AD297))</f>
        <v>4</v>
      </c>
      <c r="AI297">
        <f>WEEKNUM(AD297)</f>
        <v>17</v>
      </c>
      <c r="AJ297" t="s">
        <v>46</v>
      </c>
      <c r="AK297" t="s">
        <v>906</v>
      </c>
      <c r="AL297" s="6" t="str">
        <f t="shared" si="12"/>
        <v>x</v>
      </c>
      <c r="AM297" s="6" t="str">
        <f t="shared" si="13"/>
        <v>x</v>
      </c>
      <c r="AN297" s="6" t="str">
        <f t="shared" si="14"/>
        <v>x</v>
      </c>
      <c r="AO297" t="s">
        <v>2384</v>
      </c>
      <c r="AP297" t="s">
        <v>2384</v>
      </c>
      <c r="AQ297" t="s">
        <v>46</v>
      </c>
      <c r="AR297" t="s">
        <v>906</v>
      </c>
    </row>
    <row r="298" spans="2:44">
      <c r="B298" t="s">
        <v>2388</v>
      </c>
      <c r="C298" t="s">
        <v>2389</v>
      </c>
      <c r="D298" t="s">
        <v>1188</v>
      </c>
      <c r="E298" t="s">
        <v>1859</v>
      </c>
      <c r="F298" t="s">
        <v>4</v>
      </c>
      <c r="J298" t="s">
        <v>245</v>
      </c>
      <c r="K298" t="s">
        <v>47</v>
      </c>
      <c r="L298">
        <v>2062</v>
      </c>
      <c r="M298" t="s">
        <v>439</v>
      </c>
      <c r="N298" s="5">
        <v>40980.406655092593</v>
      </c>
      <c r="O298" s="5">
        <v>40977.729687500003</v>
      </c>
      <c r="P298" s="5">
        <v>41162.505289351851</v>
      </c>
      <c r="Q298" s="5" t="s">
        <v>127</v>
      </c>
      <c r="R298" s="5" t="s">
        <v>70</v>
      </c>
      <c r="S298" s="5" t="s">
        <v>55</v>
      </c>
      <c r="T298" t="s">
        <v>74</v>
      </c>
      <c r="U298" t="s">
        <v>80</v>
      </c>
      <c r="V298" t="s">
        <v>104</v>
      </c>
      <c r="X298" t="s">
        <v>439</v>
      </c>
      <c r="Z298">
        <v>11840</v>
      </c>
      <c r="AA298" t="s">
        <v>49</v>
      </c>
      <c r="AB298" t="s">
        <v>74</v>
      </c>
      <c r="AC298" s="5">
        <v>40977.729687500003</v>
      </c>
      <c r="AD298" s="5">
        <v>41162.505578703705</v>
      </c>
      <c r="AE298" t="s">
        <v>58</v>
      </c>
      <c r="AF298" t="s">
        <v>58</v>
      </c>
      <c r="AG298">
        <f>IF(AI298=0,"",YEAR(AD298))</f>
        <v>2012</v>
      </c>
      <c r="AH298">
        <f>IF(AI298=0,"",MONTH(AD298))</f>
        <v>9</v>
      </c>
      <c r="AI298">
        <f>WEEKNUM(AD298)</f>
        <v>37</v>
      </c>
      <c r="AJ298" t="s">
        <v>46</v>
      </c>
      <c r="AK298" t="s">
        <v>906</v>
      </c>
      <c r="AL298" s="6" t="str">
        <f t="shared" si="12"/>
        <v>x</v>
      </c>
      <c r="AM298" s="6" t="str">
        <f t="shared" si="13"/>
        <v>x</v>
      </c>
      <c r="AN298" s="6" t="str">
        <f t="shared" si="14"/>
        <v>x</v>
      </c>
      <c r="AO298" t="s">
        <v>2388</v>
      </c>
      <c r="AP298" t="s">
        <v>2388</v>
      </c>
      <c r="AQ298" t="s">
        <v>46</v>
      </c>
      <c r="AR298" t="s">
        <v>906</v>
      </c>
    </row>
    <row r="299" spans="2:44">
      <c r="B299" t="s">
        <v>2390</v>
      </c>
      <c r="C299" t="s">
        <v>2391</v>
      </c>
      <c r="D299" t="s">
        <v>1188</v>
      </c>
      <c r="E299" t="s">
        <v>50</v>
      </c>
      <c r="F299" t="s">
        <v>4</v>
      </c>
      <c r="J299" t="s">
        <v>1955</v>
      </c>
      <c r="K299" t="s">
        <v>47</v>
      </c>
      <c r="L299">
        <v>2044</v>
      </c>
      <c r="M299" t="s">
        <v>319</v>
      </c>
      <c r="N299" s="5">
        <v>40980.479120370372</v>
      </c>
      <c r="O299" s="5">
        <v>40980.431400462963</v>
      </c>
      <c r="P299" s="5">
        <v>40996.662233796298</v>
      </c>
      <c r="Q299" s="5"/>
      <c r="R299" s="5" t="s">
        <v>54</v>
      </c>
      <c r="S299" s="5" t="s">
        <v>55</v>
      </c>
      <c r="T299" t="s">
        <v>118</v>
      </c>
      <c r="U299" t="s">
        <v>215</v>
      </c>
      <c r="X299" t="s">
        <v>338</v>
      </c>
      <c r="Z299" t="s">
        <v>2392</v>
      </c>
      <c r="AA299" t="s">
        <v>49</v>
      </c>
      <c r="AB299" t="s">
        <v>74</v>
      </c>
      <c r="AC299" s="5">
        <v>40980.431400462963</v>
      </c>
      <c r="AD299" s="5">
        <v>41018.446458333332</v>
      </c>
      <c r="AE299" t="s">
        <v>45</v>
      </c>
      <c r="AF299" t="s">
        <v>58</v>
      </c>
      <c r="AG299">
        <f>IF(AI299=0,"",YEAR(AD299))</f>
        <v>2012</v>
      </c>
      <c r="AH299">
        <f>IF(AI299=0,"",MONTH(AD299))</f>
        <v>4</v>
      </c>
      <c r="AI299">
        <f>WEEKNUM(AD299)</f>
        <v>16</v>
      </c>
      <c r="AJ299" t="s">
        <v>46</v>
      </c>
      <c r="AK299" t="s">
        <v>906</v>
      </c>
      <c r="AL299" s="6" t="str">
        <f t="shared" si="12"/>
        <v>x</v>
      </c>
      <c r="AM299" s="6" t="str">
        <f t="shared" si="13"/>
        <v>x</v>
      </c>
      <c r="AN299" s="6" t="str">
        <f t="shared" si="14"/>
        <v>x</v>
      </c>
      <c r="AO299" t="s">
        <v>2390</v>
      </c>
      <c r="AP299" t="s">
        <v>2390</v>
      </c>
      <c r="AQ299" t="s">
        <v>46</v>
      </c>
      <c r="AR299" t="s">
        <v>906</v>
      </c>
    </row>
    <row r="300" spans="2:44">
      <c r="B300" t="s">
        <v>2393</v>
      </c>
      <c r="C300" t="s">
        <v>2394</v>
      </c>
      <c r="D300" t="s">
        <v>1188</v>
      </c>
      <c r="E300" t="s">
        <v>50</v>
      </c>
      <c r="F300" t="s">
        <v>4</v>
      </c>
      <c r="J300" t="s">
        <v>117</v>
      </c>
      <c r="K300" t="s">
        <v>47</v>
      </c>
      <c r="M300" t="s">
        <v>319</v>
      </c>
      <c r="N300" s="5">
        <v>40980.645578703705</v>
      </c>
      <c r="O300" s="5">
        <v>40980.623877314814</v>
      </c>
      <c r="P300" s="5">
        <v>41017.717210648145</v>
      </c>
      <c r="Q300" s="5" t="s">
        <v>133</v>
      </c>
      <c r="R300" s="5" t="s">
        <v>54</v>
      </c>
      <c r="S300" s="5" t="s">
        <v>55</v>
      </c>
      <c r="T300" t="s">
        <v>56</v>
      </c>
      <c r="U300" t="s">
        <v>375</v>
      </c>
      <c r="X300" t="s">
        <v>95</v>
      </c>
      <c r="Z300" t="s">
        <v>2272</v>
      </c>
      <c r="AA300" t="s">
        <v>63</v>
      </c>
      <c r="AB300" t="s">
        <v>74</v>
      </c>
      <c r="AC300" s="5">
        <v>40980.623877314814</v>
      </c>
      <c r="AD300" s="5">
        <v>41017.717210648145</v>
      </c>
      <c r="AE300" t="s">
        <v>58</v>
      </c>
      <c r="AF300" t="s">
        <v>58</v>
      </c>
      <c r="AG300">
        <f>IF(AI300=0,"",YEAR(AD300))</f>
        <v>2012</v>
      </c>
      <c r="AH300">
        <f>IF(AI300=0,"",MONTH(AD300))</f>
        <v>4</v>
      </c>
      <c r="AI300">
        <f>WEEKNUM(AD300)</f>
        <v>16</v>
      </c>
      <c r="AJ300" t="s">
        <v>46</v>
      </c>
      <c r="AK300" t="s">
        <v>906</v>
      </c>
      <c r="AL300" s="6" t="str">
        <f t="shared" si="12"/>
        <v>x</v>
      </c>
      <c r="AM300" s="6" t="str">
        <f t="shared" si="13"/>
        <v>x</v>
      </c>
      <c r="AN300" s="6" t="str">
        <f t="shared" si="14"/>
        <v>x</v>
      </c>
      <c r="AO300" t="s">
        <v>2393</v>
      </c>
      <c r="AP300" t="s">
        <v>2393</v>
      </c>
      <c r="AQ300" t="s">
        <v>46</v>
      </c>
      <c r="AR300" t="s">
        <v>906</v>
      </c>
    </row>
    <row r="301" spans="2:44">
      <c r="B301" t="s">
        <v>2395</v>
      </c>
      <c r="C301" t="s">
        <v>2396</v>
      </c>
      <c r="D301" t="s">
        <v>1188</v>
      </c>
      <c r="E301" t="s">
        <v>50</v>
      </c>
      <c r="F301" t="s">
        <v>4</v>
      </c>
      <c r="J301" t="s">
        <v>245</v>
      </c>
      <c r="K301" t="s">
        <v>64</v>
      </c>
      <c r="M301" t="s">
        <v>319</v>
      </c>
      <c r="N301" s="5">
        <v>40981.402939814812</v>
      </c>
      <c r="O301" s="5">
        <v>40981.302476851852</v>
      </c>
      <c r="P301" s="5">
        <v>41017.703750000001</v>
      </c>
      <c r="Q301" s="5" t="s">
        <v>99</v>
      </c>
      <c r="R301" s="5" t="s">
        <v>54</v>
      </c>
      <c r="S301" s="5" t="s">
        <v>55</v>
      </c>
      <c r="T301" t="s">
        <v>74</v>
      </c>
      <c r="U301" t="s">
        <v>1625</v>
      </c>
      <c r="V301" t="s">
        <v>104</v>
      </c>
      <c r="X301" t="s">
        <v>128</v>
      </c>
      <c r="Z301" t="s">
        <v>2392</v>
      </c>
      <c r="AA301" t="s">
        <v>192</v>
      </c>
      <c r="AB301" t="s">
        <v>74</v>
      </c>
      <c r="AC301" s="5">
        <v>40981.302476851852</v>
      </c>
      <c r="AD301" s="5">
        <v>41017.703750000001</v>
      </c>
      <c r="AE301" t="s">
        <v>58</v>
      </c>
      <c r="AF301" t="s">
        <v>58</v>
      </c>
      <c r="AG301">
        <f>IF(AI301=0,"",YEAR(AD301))</f>
        <v>2012</v>
      </c>
      <c r="AH301">
        <f>IF(AI301=0,"",MONTH(AD301))</f>
        <v>4</v>
      </c>
      <c r="AI301">
        <f>WEEKNUM(AD301)</f>
        <v>16</v>
      </c>
      <c r="AJ301" t="s">
        <v>46</v>
      </c>
      <c r="AK301" t="s">
        <v>906</v>
      </c>
      <c r="AL301" s="6" t="str">
        <f t="shared" si="12"/>
        <v>x</v>
      </c>
      <c r="AM301" s="6" t="str">
        <f t="shared" si="13"/>
        <v>x</v>
      </c>
      <c r="AN301" s="6" t="str">
        <f t="shared" si="14"/>
        <v>x</v>
      </c>
      <c r="AO301" t="s">
        <v>2395</v>
      </c>
      <c r="AP301" t="s">
        <v>2395</v>
      </c>
      <c r="AQ301" t="s">
        <v>46</v>
      </c>
      <c r="AR301" t="s">
        <v>906</v>
      </c>
    </row>
    <row r="302" spans="2:44">
      <c r="B302" t="s">
        <v>2397</v>
      </c>
      <c r="C302" t="s">
        <v>2398</v>
      </c>
      <c r="D302" t="s">
        <v>1188</v>
      </c>
      <c r="E302" t="s">
        <v>68</v>
      </c>
      <c r="F302" t="s">
        <v>4</v>
      </c>
      <c r="G302" t="s">
        <v>46</v>
      </c>
      <c r="J302" t="s">
        <v>37</v>
      </c>
      <c r="K302" t="s">
        <v>47</v>
      </c>
      <c r="L302" t="s">
        <v>2399</v>
      </c>
      <c r="M302" t="s">
        <v>57</v>
      </c>
      <c r="N302" s="5">
        <v>40982.527951388889</v>
      </c>
      <c r="O302" s="5">
        <v>40981.375219907408</v>
      </c>
      <c r="P302" s="5">
        <v>41032.657812500001</v>
      </c>
      <c r="Q302" s="5" t="s">
        <v>99</v>
      </c>
      <c r="R302" s="5" t="s">
        <v>54</v>
      </c>
      <c r="S302" s="5" t="s">
        <v>55</v>
      </c>
      <c r="T302" t="s">
        <v>56</v>
      </c>
      <c r="U302" t="s">
        <v>227</v>
      </c>
      <c r="V302" t="s">
        <v>104</v>
      </c>
      <c r="X302" t="s">
        <v>57</v>
      </c>
      <c r="Z302">
        <v>11849</v>
      </c>
      <c r="AA302" t="s">
        <v>49</v>
      </c>
      <c r="AB302" t="s">
        <v>56</v>
      </c>
      <c r="AC302" s="5">
        <v>40981.375219907408</v>
      </c>
      <c r="AD302" s="5">
        <v>41122.707395833335</v>
      </c>
      <c r="AE302" t="s">
        <v>58</v>
      </c>
      <c r="AF302" t="s">
        <v>58</v>
      </c>
      <c r="AG302">
        <f>IF(AI302=0,"",YEAR(AD302))</f>
        <v>2012</v>
      </c>
      <c r="AH302">
        <f>IF(AI302=0,"",MONTH(AD302))</f>
        <v>8</v>
      </c>
      <c r="AI302">
        <f>WEEKNUM(AD302)</f>
        <v>31</v>
      </c>
      <c r="AJ302" t="s">
        <v>46</v>
      </c>
      <c r="AK302" t="s">
        <v>56</v>
      </c>
      <c r="AL302" s="6" t="str">
        <f t="shared" si="12"/>
        <v>x</v>
      </c>
      <c r="AM302" s="6" t="str">
        <f t="shared" si="13"/>
        <v>x</v>
      </c>
      <c r="AN302" s="6" t="str">
        <f t="shared" si="14"/>
        <v>x</v>
      </c>
      <c r="AO302" t="s">
        <v>2397</v>
      </c>
      <c r="AP302" t="s">
        <v>2397</v>
      </c>
      <c r="AQ302" t="s">
        <v>46</v>
      </c>
      <c r="AR302" t="s">
        <v>56</v>
      </c>
    </row>
    <row r="303" spans="2:44">
      <c r="B303" t="s">
        <v>2400</v>
      </c>
      <c r="C303" t="s">
        <v>2401</v>
      </c>
      <c r="D303" t="s">
        <v>1188</v>
      </c>
      <c r="E303" t="s">
        <v>68</v>
      </c>
      <c r="F303" t="s">
        <v>4</v>
      </c>
      <c r="G303" t="s">
        <v>46</v>
      </c>
      <c r="J303" t="s">
        <v>37</v>
      </c>
      <c r="K303" t="s">
        <v>47</v>
      </c>
      <c r="L303" t="s">
        <v>2399</v>
      </c>
      <c r="M303" t="s">
        <v>57</v>
      </c>
      <c r="N303" s="5">
        <v>40981.385023148148</v>
      </c>
      <c r="O303" s="5">
        <v>40981.378159722219</v>
      </c>
      <c r="P303" s="5">
        <v>41032.662743055553</v>
      </c>
      <c r="Q303" s="5" t="s">
        <v>173</v>
      </c>
      <c r="R303" s="5" t="s">
        <v>54</v>
      </c>
      <c r="S303" s="5" t="s">
        <v>55</v>
      </c>
      <c r="T303" t="s">
        <v>56</v>
      </c>
      <c r="U303" t="s">
        <v>227</v>
      </c>
      <c r="V303" t="s">
        <v>104</v>
      </c>
      <c r="X303" t="s">
        <v>57</v>
      </c>
      <c r="Z303">
        <v>11849</v>
      </c>
      <c r="AA303" t="s">
        <v>49</v>
      </c>
      <c r="AB303" t="s">
        <v>56</v>
      </c>
      <c r="AC303" s="5">
        <v>40981.378159722219</v>
      </c>
      <c r="AD303" s="5">
        <v>41122.707731481481</v>
      </c>
      <c r="AE303" t="s">
        <v>58</v>
      </c>
      <c r="AF303" t="s">
        <v>58</v>
      </c>
      <c r="AG303">
        <f>IF(AI303=0,"",YEAR(AD303))</f>
        <v>2012</v>
      </c>
      <c r="AH303">
        <f>IF(AI303=0,"",MONTH(AD303))</f>
        <v>8</v>
      </c>
      <c r="AI303">
        <f>WEEKNUM(AD303)</f>
        <v>31</v>
      </c>
      <c r="AJ303" t="s">
        <v>46</v>
      </c>
      <c r="AK303" t="s">
        <v>56</v>
      </c>
      <c r="AL303" s="6" t="str">
        <f t="shared" si="12"/>
        <v>x</v>
      </c>
      <c r="AM303" s="6" t="str">
        <f t="shared" si="13"/>
        <v>x</v>
      </c>
      <c r="AN303" s="6" t="str">
        <f t="shared" si="14"/>
        <v>x</v>
      </c>
      <c r="AO303" t="s">
        <v>2400</v>
      </c>
      <c r="AP303" t="s">
        <v>2400</v>
      </c>
      <c r="AQ303" t="s">
        <v>46</v>
      </c>
      <c r="AR303" t="s">
        <v>56</v>
      </c>
    </row>
    <row r="304" spans="2:44">
      <c r="B304" t="s">
        <v>2402</v>
      </c>
      <c r="C304" t="s">
        <v>2403</v>
      </c>
      <c r="D304" t="s">
        <v>1188</v>
      </c>
      <c r="E304" t="s">
        <v>50</v>
      </c>
      <c r="F304" t="s">
        <v>4</v>
      </c>
      <c r="G304" t="s">
        <v>2404</v>
      </c>
      <c r="H304" t="s">
        <v>962</v>
      </c>
      <c r="J304" t="s">
        <v>117</v>
      </c>
      <c r="K304" t="s">
        <v>47</v>
      </c>
      <c r="M304" t="s">
        <v>302</v>
      </c>
      <c r="N304" s="5">
        <v>40995.716064814813</v>
      </c>
      <c r="O304" s="5">
        <v>40981.491990740738</v>
      </c>
      <c r="P304" s="5">
        <v>41017.719988425924</v>
      </c>
      <c r="Q304" s="5" t="s">
        <v>147</v>
      </c>
      <c r="R304" s="5" t="s">
        <v>54</v>
      </c>
      <c r="S304" s="5" t="s">
        <v>55</v>
      </c>
      <c r="T304" t="s">
        <v>56</v>
      </c>
      <c r="U304" t="s">
        <v>375</v>
      </c>
      <c r="V304" t="s">
        <v>104</v>
      </c>
      <c r="W304" t="s">
        <v>2405</v>
      </c>
      <c r="X304" t="s">
        <v>95</v>
      </c>
      <c r="Z304" t="s">
        <v>2272</v>
      </c>
      <c r="AA304" t="s">
        <v>63</v>
      </c>
      <c r="AB304" t="s">
        <v>74</v>
      </c>
      <c r="AC304" s="5">
        <v>40981.491990740738</v>
      </c>
      <c r="AD304" s="5">
        <v>41017.719988425924</v>
      </c>
      <c r="AE304" t="s">
        <v>58</v>
      </c>
      <c r="AF304" t="s">
        <v>58</v>
      </c>
      <c r="AG304">
        <f>IF(AI304=0,"",YEAR(AD304))</f>
        <v>2012</v>
      </c>
      <c r="AH304">
        <f>IF(AI304=0,"",MONTH(AD304))</f>
        <v>4</v>
      </c>
      <c r="AI304">
        <f>WEEKNUM(AD304)</f>
        <v>16</v>
      </c>
      <c r="AJ304" t="s">
        <v>46</v>
      </c>
      <c r="AK304" t="s">
        <v>906</v>
      </c>
      <c r="AL304" s="6" t="str">
        <f t="shared" si="12"/>
        <v>x</v>
      </c>
      <c r="AM304" s="6" t="str">
        <f t="shared" si="13"/>
        <v>x</v>
      </c>
      <c r="AN304" s="6" t="str">
        <f t="shared" si="14"/>
        <v>x</v>
      </c>
      <c r="AO304" t="s">
        <v>2402</v>
      </c>
      <c r="AP304" t="s">
        <v>2402</v>
      </c>
      <c r="AQ304" t="s">
        <v>46</v>
      </c>
      <c r="AR304" t="s">
        <v>906</v>
      </c>
    </row>
    <row r="305" spans="2:44">
      <c r="B305" t="s">
        <v>2406</v>
      </c>
      <c r="C305" t="s">
        <v>2407</v>
      </c>
      <c r="D305" t="s">
        <v>1188</v>
      </c>
      <c r="E305" t="s">
        <v>50</v>
      </c>
      <c r="F305" t="s">
        <v>4</v>
      </c>
      <c r="G305" t="s">
        <v>2408</v>
      </c>
      <c r="J305" t="s">
        <v>117</v>
      </c>
      <c r="K305" t="s">
        <v>108</v>
      </c>
      <c r="M305" t="s">
        <v>439</v>
      </c>
      <c r="N305" s="5">
        <v>40998.407534722224</v>
      </c>
      <c r="O305" s="5">
        <v>40981.792557870373</v>
      </c>
      <c r="P305" s="5">
        <v>41051.4375</v>
      </c>
      <c r="Q305" s="5" t="s">
        <v>147</v>
      </c>
      <c r="R305" s="5" t="s">
        <v>70</v>
      </c>
      <c r="S305" s="5" t="s">
        <v>55</v>
      </c>
      <c r="T305" t="s">
        <v>109</v>
      </c>
      <c r="U305" t="s">
        <v>375</v>
      </c>
      <c r="V305" t="s">
        <v>104</v>
      </c>
      <c r="X305" t="s">
        <v>251</v>
      </c>
      <c r="AA305" t="s">
        <v>219</v>
      </c>
      <c r="AB305" t="s">
        <v>74</v>
      </c>
      <c r="AC305" s="5">
        <v>40981.792557870373</v>
      </c>
      <c r="AD305" s="5">
        <v>41051.4375</v>
      </c>
      <c r="AE305" t="s">
        <v>45</v>
      </c>
      <c r="AF305" t="s">
        <v>58</v>
      </c>
      <c r="AG305">
        <f>IF(AI305=0,"",YEAR(AD305))</f>
        <v>2012</v>
      </c>
      <c r="AH305">
        <f>IF(AI305=0,"",MONTH(AD305))</f>
        <v>5</v>
      </c>
      <c r="AI305">
        <f>WEEKNUM(AD305)</f>
        <v>21</v>
      </c>
      <c r="AJ305" t="s">
        <v>46</v>
      </c>
      <c r="AK305" t="s">
        <v>906</v>
      </c>
      <c r="AL305" s="6" t="str">
        <f t="shared" si="12"/>
        <v>x</v>
      </c>
      <c r="AM305" s="6" t="str">
        <f t="shared" si="13"/>
        <v>x</v>
      </c>
      <c r="AN305" s="6" t="str">
        <f t="shared" si="14"/>
        <v>x</v>
      </c>
      <c r="AO305" t="s">
        <v>2406</v>
      </c>
      <c r="AP305" t="s">
        <v>2406</v>
      </c>
      <c r="AQ305" t="s">
        <v>46</v>
      </c>
      <c r="AR305" t="s">
        <v>906</v>
      </c>
    </row>
    <row r="306" spans="2:44">
      <c r="B306" t="s">
        <v>2409</v>
      </c>
      <c r="C306" t="s">
        <v>2410</v>
      </c>
      <c r="D306" t="s">
        <v>1188</v>
      </c>
      <c r="E306" t="s">
        <v>50</v>
      </c>
      <c r="F306" t="s">
        <v>4</v>
      </c>
      <c r="G306" t="s">
        <v>170</v>
      </c>
      <c r="J306" t="s">
        <v>37</v>
      </c>
      <c r="K306" t="s">
        <v>47</v>
      </c>
      <c r="M306" t="s">
        <v>95</v>
      </c>
      <c r="N306" s="5">
        <v>40983.460520833331</v>
      </c>
      <c r="O306" s="5">
        <v>40982.649791666663</v>
      </c>
      <c r="P306" s="5">
        <v>41103.475972222222</v>
      </c>
      <c r="Q306" s="5" t="s">
        <v>99</v>
      </c>
      <c r="R306" s="5" t="s">
        <v>54</v>
      </c>
      <c r="S306" s="5" t="s">
        <v>1896</v>
      </c>
      <c r="T306" t="s">
        <v>56</v>
      </c>
      <c r="U306" t="s">
        <v>1697</v>
      </c>
      <c r="X306" t="s">
        <v>95</v>
      </c>
      <c r="Z306">
        <v>11865</v>
      </c>
      <c r="AA306" t="s">
        <v>49</v>
      </c>
      <c r="AB306" t="s">
        <v>1897</v>
      </c>
      <c r="AC306" s="5">
        <v>40982.649791666663</v>
      </c>
      <c r="AD306" s="5">
        <v>41103.475972222222</v>
      </c>
      <c r="AE306" t="s">
        <v>58</v>
      </c>
      <c r="AF306" t="s">
        <v>58</v>
      </c>
      <c r="AG306">
        <f>IF(AI306=0,"",YEAR(AD306))</f>
        <v>2012</v>
      </c>
      <c r="AH306">
        <f>IF(AI306=0,"",MONTH(AD306))</f>
        <v>7</v>
      </c>
      <c r="AI306">
        <f>WEEKNUM(AD306)</f>
        <v>28</v>
      </c>
      <c r="AJ306" t="s">
        <v>46</v>
      </c>
      <c r="AK306" t="s">
        <v>56</v>
      </c>
      <c r="AL306" s="6" t="str">
        <f t="shared" si="12"/>
        <v>x</v>
      </c>
      <c r="AM306" s="6" t="str">
        <f t="shared" si="13"/>
        <v>x</v>
      </c>
      <c r="AN306" s="6" t="str">
        <f t="shared" si="14"/>
        <v>x</v>
      </c>
      <c r="AO306" t="s">
        <v>2409</v>
      </c>
      <c r="AP306" t="s">
        <v>2409</v>
      </c>
      <c r="AQ306" t="s">
        <v>46</v>
      </c>
      <c r="AR306" t="s">
        <v>56</v>
      </c>
    </row>
    <row r="307" spans="2:44">
      <c r="B307" t="s">
        <v>2411</v>
      </c>
      <c r="C307" t="s">
        <v>2412</v>
      </c>
      <c r="D307" t="s">
        <v>1188</v>
      </c>
      <c r="E307" t="s">
        <v>83</v>
      </c>
      <c r="F307" t="s">
        <v>4</v>
      </c>
      <c r="J307" t="s">
        <v>1955</v>
      </c>
      <c r="K307" t="s">
        <v>38</v>
      </c>
      <c r="M307" t="s">
        <v>302</v>
      </c>
      <c r="N307" s="5">
        <v>40982.663900462961</v>
      </c>
      <c r="O307" s="5">
        <v>40982.657939814817</v>
      </c>
      <c r="P307" s="5">
        <v>40982.665625000001</v>
      </c>
      <c r="Q307" s="5" t="s">
        <v>99</v>
      </c>
      <c r="R307" s="5" t="s">
        <v>326</v>
      </c>
      <c r="S307" s="5" t="s">
        <v>55</v>
      </c>
      <c r="T307" t="s">
        <v>74</v>
      </c>
      <c r="U307" t="s">
        <v>375</v>
      </c>
      <c r="X307" t="s">
        <v>246</v>
      </c>
      <c r="Z307" t="s">
        <v>2240</v>
      </c>
      <c r="AA307" t="s">
        <v>42</v>
      </c>
      <c r="AB307" t="s">
        <v>74</v>
      </c>
      <c r="AC307" s="5">
        <v>40982.657939814817</v>
      </c>
      <c r="AD307" s="5">
        <v>41025.742071759261</v>
      </c>
      <c r="AE307" t="s">
        <v>58</v>
      </c>
      <c r="AF307" t="s">
        <v>58</v>
      </c>
      <c r="AG307">
        <f>IF(AI307=0,"",YEAR(AD307))</f>
        <v>2012</v>
      </c>
      <c r="AH307">
        <f>IF(AI307=0,"",MONTH(AD307))</f>
        <v>4</v>
      </c>
      <c r="AI307">
        <f>WEEKNUM(AD307)</f>
        <v>17</v>
      </c>
      <c r="AJ307" t="s">
        <v>46</v>
      </c>
      <c r="AK307" t="s">
        <v>906</v>
      </c>
      <c r="AL307" s="6" t="str">
        <f t="shared" si="12"/>
        <v>x</v>
      </c>
      <c r="AM307" s="6" t="str">
        <f t="shared" si="13"/>
        <v>x</v>
      </c>
      <c r="AN307" s="6" t="str">
        <f t="shared" si="14"/>
        <v>x</v>
      </c>
      <c r="AO307" t="s">
        <v>2411</v>
      </c>
      <c r="AP307" t="s">
        <v>2411</v>
      </c>
      <c r="AQ307" t="s">
        <v>46</v>
      </c>
      <c r="AR307" t="s">
        <v>906</v>
      </c>
    </row>
    <row r="308" spans="2:44">
      <c r="B308" t="s">
        <v>2413</v>
      </c>
      <c r="C308" t="s">
        <v>2414</v>
      </c>
      <c r="D308" t="s">
        <v>1188</v>
      </c>
      <c r="E308" t="s">
        <v>50</v>
      </c>
      <c r="F308" t="s">
        <v>4</v>
      </c>
      <c r="I308" t="s">
        <v>2295</v>
      </c>
      <c r="J308" t="s">
        <v>84</v>
      </c>
      <c r="K308" t="s">
        <v>108</v>
      </c>
      <c r="M308" t="s">
        <v>321</v>
      </c>
      <c r="N308" s="5">
        <v>40984.468136574076</v>
      </c>
      <c r="O308" s="5">
        <v>40984.462592592594</v>
      </c>
      <c r="P308" s="5">
        <v>41141.501435185186</v>
      </c>
      <c r="Q308" s="5"/>
      <c r="R308" s="5" t="s">
        <v>54</v>
      </c>
      <c r="S308" s="5" t="s">
        <v>55</v>
      </c>
      <c r="T308" t="s">
        <v>74</v>
      </c>
      <c r="U308" t="s">
        <v>218</v>
      </c>
      <c r="X308" t="s">
        <v>321</v>
      </c>
      <c r="Y308" s="7">
        <v>41138</v>
      </c>
      <c r="Z308" t="s">
        <v>340</v>
      </c>
      <c r="AA308" t="s">
        <v>49</v>
      </c>
      <c r="AB308" t="s">
        <v>74</v>
      </c>
      <c r="AC308" s="5">
        <v>40984.462592592594</v>
      </c>
      <c r="AD308" s="5">
        <v>41141.505682870367</v>
      </c>
      <c r="AE308" t="s">
        <v>220</v>
      </c>
      <c r="AF308" t="s">
        <v>58</v>
      </c>
      <c r="AG308">
        <f>IF(AI308=0,"",YEAR(AD308))</f>
        <v>2012</v>
      </c>
      <c r="AH308">
        <f>IF(AI308=0,"",MONTH(AD308))</f>
        <v>8</v>
      </c>
      <c r="AI308">
        <f>WEEKNUM(AD308)</f>
        <v>34</v>
      </c>
      <c r="AJ308" t="s">
        <v>46</v>
      </c>
      <c r="AK308" t="s">
        <v>906</v>
      </c>
      <c r="AL308" s="6" t="str">
        <f t="shared" si="12"/>
        <v>x</v>
      </c>
      <c r="AM308" s="6" t="str">
        <f t="shared" si="13"/>
        <v>x</v>
      </c>
      <c r="AN308" s="6" t="str">
        <f t="shared" si="14"/>
        <v>x</v>
      </c>
      <c r="AO308" t="s">
        <v>2413</v>
      </c>
      <c r="AP308" t="s">
        <v>2413</v>
      </c>
      <c r="AQ308" t="s">
        <v>46</v>
      </c>
      <c r="AR308" t="s">
        <v>906</v>
      </c>
    </row>
    <row r="309" spans="2:44">
      <c r="B309" t="s">
        <v>2415</v>
      </c>
      <c r="C309" t="s">
        <v>2416</v>
      </c>
      <c r="D309" t="s">
        <v>1188</v>
      </c>
      <c r="E309" t="s">
        <v>50</v>
      </c>
      <c r="F309" t="s">
        <v>4</v>
      </c>
      <c r="I309" t="s">
        <v>2295</v>
      </c>
      <c r="J309" t="s">
        <v>84</v>
      </c>
      <c r="K309" t="s">
        <v>108</v>
      </c>
      <c r="L309">
        <v>2531</v>
      </c>
      <c r="M309" t="s">
        <v>321</v>
      </c>
      <c r="N309" s="5">
        <v>40984.483483796299</v>
      </c>
      <c r="O309" s="5">
        <v>40984.47928240741</v>
      </c>
      <c r="P309" s="5">
        <v>41141.503298611111</v>
      </c>
      <c r="Q309" s="5" t="s">
        <v>147</v>
      </c>
      <c r="R309" s="5" t="s">
        <v>54</v>
      </c>
      <c r="S309" s="5" t="s">
        <v>55</v>
      </c>
      <c r="T309" t="s">
        <v>74</v>
      </c>
      <c r="U309" t="s">
        <v>270</v>
      </c>
      <c r="X309" t="s">
        <v>321</v>
      </c>
      <c r="Y309" s="7">
        <v>41138</v>
      </c>
      <c r="Z309" t="s">
        <v>2417</v>
      </c>
      <c r="AA309" t="s">
        <v>49</v>
      </c>
      <c r="AB309" t="s">
        <v>74</v>
      </c>
      <c r="AC309" s="5">
        <v>40984.47928240741</v>
      </c>
      <c r="AD309" s="5">
        <v>41141.506435185183</v>
      </c>
      <c r="AE309" t="s">
        <v>220</v>
      </c>
      <c r="AF309" t="s">
        <v>58</v>
      </c>
      <c r="AG309">
        <f>IF(AI309=0,"",YEAR(AD309))</f>
        <v>2012</v>
      </c>
      <c r="AH309">
        <f>IF(AI309=0,"",MONTH(AD309))</f>
        <v>8</v>
      </c>
      <c r="AI309">
        <f>WEEKNUM(AD309)</f>
        <v>34</v>
      </c>
      <c r="AJ309" t="s">
        <v>46</v>
      </c>
      <c r="AK309" t="s">
        <v>906</v>
      </c>
      <c r="AL309" s="6" t="str">
        <f t="shared" si="12"/>
        <v>x</v>
      </c>
      <c r="AM309" s="6" t="str">
        <f t="shared" si="13"/>
        <v>x</v>
      </c>
      <c r="AN309" s="6" t="str">
        <f t="shared" si="14"/>
        <v>x</v>
      </c>
      <c r="AO309" t="s">
        <v>2415</v>
      </c>
      <c r="AP309" t="s">
        <v>2415</v>
      </c>
      <c r="AQ309" t="s">
        <v>46</v>
      </c>
      <c r="AR309" t="s">
        <v>906</v>
      </c>
    </row>
    <row r="310" spans="2:44">
      <c r="B310" t="s">
        <v>2418</v>
      </c>
      <c r="C310" t="s">
        <v>2419</v>
      </c>
      <c r="D310" t="s">
        <v>1188</v>
      </c>
      <c r="E310" t="s">
        <v>68</v>
      </c>
      <c r="F310" t="s">
        <v>4</v>
      </c>
      <c r="I310" t="s">
        <v>2295</v>
      </c>
      <c r="J310" t="s">
        <v>245</v>
      </c>
      <c r="K310" t="s">
        <v>108</v>
      </c>
      <c r="M310" t="s">
        <v>321</v>
      </c>
      <c r="N310" s="5">
        <v>40984.491435185184</v>
      </c>
      <c r="O310" s="5">
        <v>40984.48883101852</v>
      </c>
      <c r="P310" s="5">
        <v>40984.491261574076</v>
      </c>
      <c r="Q310" s="5"/>
      <c r="R310" s="5" t="s">
        <v>54</v>
      </c>
      <c r="S310" s="5" t="s">
        <v>55</v>
      </c>
      <c r="T310" t="s">
        <v>74</v>
      </c>
      <c r="U310" t="s">
        <v>375</v>
      </c>
      <c r="X310" t="s">
        <v>321</v>
      </c>
      <c r="Y310" s="7"/>
      <c r="Z310" t="s">
        <v>2240</v>
      </c>
      <c r="AA310" t="s">
        <v>49</v>
      </c>
      <c r="AB310" t="s">
        <v>74</v>
      </c>
      <c r="AC310" s="5">
        <v>40984.48883101852</v>
      </c>
      <c r="AD310" s="5">
        <v>41045.511273148149</v>
      </c>
      <c r="AE310" t="s">
        <v>45</v>
      </c>
      <c r="AF310" t="s">
        <v>58</v>
      </c>
      <c r="AG310">
        <f>IF(AI310=0,"",YEAR(AD310))</f>
        <v>2012</v>
      </c>
      <c r="AH310">
        <f>IF(AI310=0,"",MONTH(AD310))</f>
        <v>5</v>
      </c>
      <c r="AI310">
        <f>WEEKNUM(AD310)</f>
        <v>20</v>
      </c>
      <c r="AJ310" t="s">
        <v>46</v>
      </c>
      <c r="AK310" t="s">
        <v>906</v>
      </c>
      <c r="AL310" s="6" t="str">
        <f t="shared" si="12"/>
        <v>x</v>
      </c>
      <c r="AM310" s="6" t="str">
        <f t="shared" si="13"/>
        <v>x</v>
      </c>
      <c r="AN310" s="6" t="str">
        <f t="shared" si="14"/>
        <v>x</v>
      </c>
      <c r="AO310" t="s">
        <v>2418</v>
      </c>
      <c r="AP310" t="s">
        <v>2418</v>
      </c>
      <c r="AQ310" t="s">
        <v>46</v>
      </c>
      <c r="AR310" t="s">
        <v>906</v>
      </c>
    </row>
    <row r="311" spans="2:44">
      <c r="B311" t="s">
        <v>2420</v>
      </c>
      <c r="C311" t="s">
        <v>2421</v>
      </c>
      <c r="D311" t="s">
        <v>1188</v>
      </c>
      <c r="E311" t="s">
        <v>50</v>
      </c>
      <c r="F311" t="s">
        <v>4</v>
      </c>
      <c r="J311" t="s">
        <v>37</v>
      </c>
      <c r="K311" t="s">
        <v>64</v>
      </c>
      <c r="M311" t="s">
        <v>60</v>
      </c>
      <c r="N311" s="5">
        <v>40984.594212962962</v>
      </c>
      <c r="O311" s="5">
        <v>40984.490983796299</v>
      </c>
      <c r="P311" s="5">
        <v>41103.477071759262</v>
      </c>
      <c r="Q311" s="5" t="s">
        <v>99</v>
      </c>
      <c r="R311" s="5" t="s">
        <v>54</v>
      </c>
      <c r="S311" s="5" t="s">
        <v>1896</v>
      </c>
      <c r="T311" t="s">
        <v>56</v>
      </c>
      <c r="U311" t="s">
        <v>62</v>
      </c>
      <c r="V311" t="s">
        <v>104</v>
      </c>
      <c r="X311" t="s">
        <v>60</v>
      </c>
      <c r="Y311" s="7">
        <v>41061</v>
      </c>
      <c r="Z311">
        <v>11865</v>
      </c>
      <c r="AA311" t="s">
        <v>63</v>
      </c>
      <c r="AB311" t="s">
        <v>1897</v>
      </c>
      <c r="AC311" s="5">
        <v>40984.490983796299</v>
      </c>
      <c r="AD311" s="5">
        <v>41103.477071759262</v>
      </c>
      <c r="AE311" t="s">
        <v>58</v>
      </c>
      <c r="AF311" t="s">
        <v>58</v>
      </c>
      <c r="AG311">
        <f>IF(AI311=0,"",YEAR(AD311))</f>
        <v>2012</v>
      </c>
      <c r="AH311">
        <f>IF(AI311=0,"",MONTH(AD311))</f>
        <v>7</v>
      </c>
      <c r="AI311">
        <f>WEEKNUM(AD311)</f>
        <v>28</v>
      </c>
      <c r="AJ311" t="s">
        <v>46</v>
      </c>
      <c r="AK311" t="s">
        <v>56</v>
      </c>
      <c r="AL311" s="6" t="str">
        <f t="shared" si="12"/>
        <v>x</v>
      </c>
      <c r="AM311" s="6" t="str">
        <f t="shared" si="13"/>
        <v>x</v>
      </c>
      <c r="AN311" s="6" t="str">
        <f t="shared" si="14"/>
        <v>x</v>
      </c>
      <c r="AO311" t="s">
        <v>2420</v>
      </c>
      <c r="AP311" t="s">
        <v>2420</v>
      </c>
      <c r="AQ311" t="s">
        <v>46</v>
      </c>
      <c r="AR311" t="s">
        <v>56</v>
      </c>
    </row>
    <row r="312" spans="2:44">
      <c r="B312" t="s">
        <v>2422</v>
      </c>
      <c r="C312" t="s">
        <v>2423</v>
      </c>
      <c r="D312" t="s">
        <v>1188</v>
      </c>
      <c r="E312" t="s">
        <v>50</v>
      </c>
      <c r="F312" t="s">
        <v>4</v>
      </c>
      <c r="J312" t="s">
        <v>37</v>
      </c>
      <c r="K312" t="s">
        <v>64</v>
      </c>
      <c r="M312" t="s">
        <v>60</v>
      </c>
      <c r="N312" s="5">
        <v>40984.733414351853</v>
      </c>
      <c r="O312" s="5">
        <v>40984.730451388888</v>
      </c>
      <c r="P312" s="5">
        <v>41103.477858796294</v>
      </c>
      <c r="Q312" s="5" t="s">
        <v>99</v>
      </c>
      <c r="R312" s="5" t="s">
        <v>54</v>
      </c>
      <c r="S312" s="5" t="s">
        <v>1896</v>
      </c>
      <c r="T312" t="s">
        <v>56</v>
      </c>
      <c r="U312" t="s">
        <v>62</v>
      </c>
      <c r="V312" t="s">
        <v>104</v>
      </c>
      <c r="X312" t="s">
        <v>60</v>
      </c>
      <c r="Y312" s="7">
        <v>41061</v>
      </c>
      <c r="Z312">
        <v>11865</v>
      </c>
      <c r="AA312" t="s">
        <v>63</v>
      </c>
      <c r="AB312" t="s">
        <v>1897</v>
      </c>
      <c r="AC312" s="5">
        <v>40984.730451388888</v>
      </c>
      <c r="AD312" s="5">
        <v>41103.477858796294</v>
      </c>
      <c r="AE312" t="s">
        <v>58</v>
      </c>
      <c r="AF312" t="s">
        <v>58</v>
      </c>
      <c r="AG312">
        <f>IF(AI312=0,"",YEAR(AD312))</f>
        <v>2012</v>
      </c>
      <c r="AH312">
        <f>IF(AI312=0,"",MONTH(AD312))</f>
        <v>7</v>
      </c>
      <c r="AI312">
        <f>WEEKNUM(AD312)</f>
        <v>28</v>
      </c>
      <c r="AJ312" t="s">
        <v>46</v>
      </c>
      <c r="AK312" t="s">
        <v>56</v>
      </c>
      <c r="AL312" s="6" t="str">
        <f t="shared" si="12"/>
        <v>x</v>
      </c>
      <c r="AM312" s="6" t="str">
        <f t="shared" si="13"/>
        <v>x</v>
      </c>
      <c r="AN312" s="6" t="str">
        <f t="shared" si="14"/>
        <v>x</v>
      </c>
      <c r="AO312" t="s">
        <v>2422</v>
      </c>
      <c r="AP312" t="s">
        <v>2422</v>
      </c>
      <c r="AQ312" t="s">
        <v>46</v>
      </c>
      <c r="AR312" t="s">
        <v>56</v>
      </c>
    </row>
    <row r="313" spans="2:44">
      <c r="B313" t="s">
        <v>443</v>
      </c>
      <c r="C313" t="s">
        <v>444</v>
      </c>
      <c r="D313" t="s">
        <v>71</v>
      </c>
      <c r="E313" t="s">
        <v>83</v>
      </c>
      <c r="F313" t="s">
        <v>4</v>
      </c>
      <c r="G313" t="s">
        <v>46</v>
      </c>
      <c r="I313" t="s">
        <v>445</v>
      </c>
      <c r="J313" t="s">
        <v>37</v>
      </c>
      <c r="K313" t="s">
        <v>47</v>
      </c>
      <c r="L313" s="8">
        <v>2.1382154233123402E+19</v>
      </c>
      <c r="M313" t="s">
        <v>98</v>
      </c>
      <c r="N313" s="5">
        <v>41019.60527777778</v>
      </c>
      <c r="O313" s="5">
        <v>40987.5471875</v>
      </c>
      <c r="P313" s="5">
        <v>41226.477303240739</v>
      </c>
      <c r="Q313" s="5" t="s">
        <v>127</v>
      </c>
      <c r="R313" s="5" t="s">
        <v>54</v>
      </c>
      <c r="S313" s="5"/>
      <c r="T313" t="s">
        <v>109</v>
      </c>
      <c r="U313" t="s">
        <v>62</v>
      </c>
      <c r="V313" t="s">
        <v>104</v>
      </c>
      <c r="X313" t="s">
        <v>57</v>
      </c>
      <c r="Y313" s="7" t="s">
        <v>1117</v>
      </c>
      <c r="Z313">
        <v>11926</v>
      </c>
      <c r="AA313" t="s">
        <v>49</v>
      </c>
      <c r="AB313" t="s">
        <v>56</v>
      </c>
      <c r="AC313" s="5">
        <v>40987.5471875</v>
      </c>
      <c r="AE313" t="s">
        <v>58</v>
      </c>
      <c r="AF313" t="s">
        <v>58</v>
      </c>
      <c r="AG313" t="str">
        <f>IF(AI313=0,"",YEAR(AD313))</f>
        <v/>
      </c>
      <c r="AH313" t="str">
        <f>IF(AI313=0,"",MONTH(AD313))</f>
        <v/>
      </c>
      <c r="AI313">
        <f>WEEKNUM(AD313)</f>
        <v>0</v>
      </c>
      <c r="AJ313" t="s">
        <v>46</v>
      </c>
      <c r="AK313" t="s">
        <v>56</v>
      </c>
      <c r="AL313" s="6" t="str">
        <f t="shared" si="12"/>
        <v>x</v>
      </c>
      <c r="AM313" s="6" t="str">
        <f t="shared" si="13"/>
        <v>x</v>
      </c>
      <c r="AN313" s="6" t="str">
        <f t="shared" si="14"/>
        <v>x</v>
      </c>
      <c r="AO313" t="s">
        <v>443</v>
      </c>
      <c r="AP313" t="s">
        <v>443</v>
      </c>
      <c r="AQ313" t="s">
        <v>46</v>
      </c>
      <c r="AR313" t="s">
        <v>56</v>
      </c>
    </row>
    <row r="314" spans="2:44">
      <c r="B314" t="s">
        <v>2424</v>
      </c>
      <c r="C314" t="s">
        <v>2425</v>
      </c>
      <c r="D314" t="s">
        <v>1188</v>
      </c>
      <c r="E314" t="s">
        <v>50</v>
      </c>
      <c r="F314" t="s">
        <v>4</v>
      </c>
      <c r="G314" t="s">
        <v>170</v>
      </c>
      <c r="J314" t="s">
        <v>37</v>
      </c>
      <c r="K314" t="s">
        <v>47</v>
      </c>
      <c r="L314" s="8"/>
      <c r="M314" t="s">
        <v>95</v>
      </c>
      <c r="N314" s="5">
        <v>40988.428888888891</v>
      </c>
      <c r="O314" s="5">
        <v>40987.794745370367</v>
      </c>
      <c r="P314" s="5">
        <v>41157.391006944446</v>
      </c>
      <c r="Q314" s="5" t="s">
        <v>173</v>
      </c>
      <c r="R314" s="5" t="s">
        <v>54</v>
      </c>
      <c r="S314" s="5" t="s">
        <v>55</v>
      </c>
      <c r="T314" t="s">
        <v>56</v>
      </c>
      <c r="U314" t="s">
        <v>62</v>
      </c>
      <c r="V314" t="s">
        <v>104</v>
      </c>
      <c r="X314" t="s">
        <v>95</v>
      </c>
      <c r="Y314" s="7"/>
      <c r="Z314">
        <v>11845</v>
      </c>
      <c r="AA314" t="s">
        <v>49</v>
      </c>
      <c r="AB314" t="s">
        <v>56</v>
      </c>
      <c r="AC314" s="5">
        <v>40987.794745370367</v>
      </c>
      <c r="AD314" s="5">
        <v>41157.391006944446</v>
      </c>
      <c r="AE314" t="s">
        <v>58</v>
      </c>
      <c r="AF314" t="s">
        <v>58</v>
      </c>
      <c r="AG314">
        <f>IF(AI314=0,"",YEAR(AD314))</f>
        <v>2012</v>
      </c>
      <c r="AH314">
        <f>IF(AI314=0,"",MONTH(AD314))</f>
        <v>9</v>
      </c>
      <c r="AI314">
        <f>WEEKNUM(AD314)</f>
        <v>36</v>
      </c>
      <c r="AJ314" t="s">
        <v>46</v>
      </c>
      <c r="AK314" t="s">
        <v>56</v>
      </c>
      <c r="AL314" s="6" t="str">
        <f t="shared" si="12"/>
        <v>x</v>
      </c>
      <c r="AM314" s="6" t="str">
        <f t="shared" si="13"/>
        <v>x</v>
      </c>
      <c r="AN314" s="6" t="str">
        <f t="shared" si="14"/>
        <v>x</v>
      </c>
      <c r="AO314" t="s">
        <v>2424</v>
      </c>
      <c r="AP314" t="s">
        <v>2424</v>
      </c>
      <c r="AQ314" t="s">
        <v>46</v>
      </c>
      <c r="AR314" t="s">
        <v>56</v>
      </c>
    </row>
    <row r="315" spans="2:44">
      <c r="B315" t="s">
        <v>2426</v>
      </c>
      <c r="C315" t="s">
        <v>2427</v>
      </c>
      <c r="D315" t="s">
        <v>1188</v>
      </c>
      <c r="E315" t="s">
        <v>68</v>
      </c>
      <c r="F315" t="s">
        <v>4</v>
      </c>
      <c r="G315" t="s">
        <v>170</v>
      </c>
      <c r="J315" t="s">
        <v>37</v>
      </c>
      <c r="K315" t="s">
        <v>64</v>
      </c>
      <c r="M315" t="s">
        <v>95</v>
      </c>
      <c r="N315" s="5">
        <v>40988.430115740739</v>
      </c>
      <c r="O315" s="5">
        <v>40987.799085648148</v>
      </c>
      <c r="P315" s="5">
        <v>41312.738946759258</v>
      </c>
      <c r="Q315" s="5" t="s">
        <v>173</v>
      </c>
      <c r="R315" s="5" t="s">
        <v>54</v>
      </c>
      <c r="S315" s="5" t="s">
        <v>55</v>
      </c>
      <c r="T315" t="s">
        <v>56</v>
      </c>
      <c r="U315" t="s">
        <v>62</v>
      </c>
      <c r="V315" t="s">
        <v>104</v>
      </c>
      <c r="X315" t="s">
        <v>95</v>
      </c>
      <c r="Y315" s="7"/>
      <c r="Z315">
        <v>11913</v>
      </c>
      <c r="AA315" t="s">
        <v>49</v>
      </c>
      <c r="AB315" t="s">
        <v>56</v>
      </c>
      <c r="AC315" s="5">
        <v>40987.799085648148</v>
      </c>
      <c r="AD315" s="5">
        <v>41313.530428240738</v>
      </c>
      <c r="AE315" t="s">
        <v>58</v>
      </c>
      <c r="AF315" t="s">
        <v>58</v>
      </c>
      <c r="AG315">
        <f>IF(AI315=0,"",YEAR(AD315))</f>
        <v>2013</v>
      </c>
      <c r="AH315">
        <f>IF(AI315=0,"",MONTH(AD315))</f>
        <v>2</v>
      </c>
      <c r="AI315">
        <f>WEEKNUM(AD315)</f>
        <v>6</v>
      </c>
      <c r="AJ315" t="s">
        <v>46</v>
      </c>
      <c r="AK315" t="s">
        <v>56</v>
      </c>
      <c r="AL315" s="6" t="str">
        <f t="shared" si="12"/>
        <v>x</v>
      </c>
      <c r="AM315" s="6" t="str">
        <f t="shared" si="13"/>
        <v>x</v>
      </c>
      <c r="AN315" s="6" t="str">
        <f t="shared" si="14"/>
        <v>x</v>
      </c>
      <c r="AO315" t="s">
        <v>2426</v>
      </c>
      <c r="AP315" t="s">
        <v>2426</v>
      </c>
      <c r="AQ315" t="s">
        <v>46</v>
      </c>
      <c r="AR315" t="s">
        <v>56</v>
      </c>
    </row>
    <row r="316" spans="2:44">
      <c r="B316" t="s">
        <v>2428</v>
      </c>
      <c r="C316" t="s">
        <v>2429</v>
      </c>
      <c r="D316" t="s">
        <v>1188</v>
      </c>
      <c r="E316" t="s">
        <v>50</v>
      </c>
      <c r="F316" t="s">
        <v>4</v>
      </c>
      <c r="G316" t="s">
        <v>2430</v>
      </c>
      <c r="J316" t="s">
        <v>245</v>
      </c>
      <c r="K316" t="s">
        <v>47</v>
      </c>
      <c r="L316" s="8"/>
      <c r="M316" s="8" t="s">
        <v>319</v>
      </c>
      <c r="N316" s="5">
        <v>40988.644375000003</v>
      </c>
      <c r="O316" s="5">
        <v>40988.418402777781</v>
      </c>
      <c r="P316" s="5">
        <v>41050.459317129629</v>
      </c>
      <c r="Q316" s="5"/>
      <c r="R316" s="5" t="s">
        <v>326</v>
      </c>
      <c r="S316" s="5" t="s">
        <v>55</v>
      </c>
      <c r="T316" t="s">
        <v>74</v>
      </c>
      <c r="U316" t="s">
        <v>80</v>
      </c>
      <c r="V316" t="s">
        <v>1932</v>
      </c>
      <c r="X316" t="s">
        <v>380</v>
      </c>
      <c r="Z316" t="s">
        <v>2323</v>
      </c>
      <c r="AA316" t="s">
        <v>219</v>
      </c>
      <c r="AB316" t="s">
        <v>74</v>
      </c>
      <c r="AC316" s="5">
        <v>40988.418402777781</v>
      </c>
      <c r="AD316" s="5">
        <v>41050.47278935185</v>
      </c>
      <c r="AE316" t="s">
        <v>58</v>
      </c>
      <c r="AF316" t="s">
        <v>58</v>
      </c>
      <c r="AG316">
        <f>IF(AI316=0,"",YEAR(AD316))</f>
        <v>2012</v>
      </c>
      <c r="AH316">
        <f>IF(AI316=0,"",MONTH(AD316))</f>
        <v>5</v>
      </c>
      <c r="AI316">
        <f>WEEKNUM(AD316)</f>
        <v>21</v>
      </c>
      <c r="AJ316" t="s">
        <v>46</v>
      </c>
      <c r="AK316" t="s">
        <v>906</v>
      </c>
      <c r="AL316" s="6" t="str">
        <f t="shared" si="12"/>
        <v>x</v>
      </c>
      <c r="AM316" s="6" t="str">
        <f t="shared" si="13"/>
        <v>x</v>
      </c>
      <c r="AN316" s="6" t="str">
        <f t="shared" si="14"/>
        <v>x</v>
      </c>
      <c r="AO316" t="s">
        <v>2428</v>
      </c>
      <c r="AP316" t="s">
        <v>2428</v>
      </c>
      <c r="AQ316" t="s">
        <v>46</v>
      </c>
      <c r="AR316" t="s">
        <v>906</v>
      </c>
    </row>
    <row r="317" spans="2:44">
      <c r="B317" t="s">
        <v>2431</v>
      </c>
      <c r="C317" t="s">
        <v>2432</v>
      </c>
      <c r="D317" t="s">
        <v>1188</v>
      </c>
      <c r="E317" t="s">
        <v>50</v>
      </c>
      <c r="F317" t="s">
        <v>4</v>
      </c>
      <c r="G317" t="s">
        <v>2432</v>
      </c>
      <c r="J317" t="s">
        <v>245</v>
      </c>
      <c r="K317" t="s">
        <v>47</v>
      </c>
      <c r="L317" t="s">
        <v>2433</v>
      </c>
      <c r="M317" t="s">
        <v>319</v>
      </c>
      <c r="N317" s="5">
        <v>40988.645381944443</v>
      </c>
      <c r="O317" s="5">
        <v>40988.420567129629</v>
      </c>
      <c r="P317" s="5">
        <v>41050.461099537039</v>
      </c>
      <c r="Q317" s="5"/>
      <c r="R317" s="5" t="s">
        <v>326</v>
      </c>
      <c r="S317" s="5" t="s">
        <v>55</v>
      </c>
      <c r="T317" t="s">
        <v>74</v>
      </c>
      <c r="U317" t="s">
        <v>80</v>
      </c>
      <c r="V317" t="s">
        <v>1932</v>
      </c>
      <c r="X317" t="s">
        <v>380</v>
      </c>
      <c r="Z317" t="s">
        <v>2323</v>
      </c>
      <c r="AA317" t="s">
        <v>219</v>
      </c>
      <c r="AB317" t="s">
        <v>74</v>
      </c>
      <c r="AC317" s="5">
        <v>40988.420567129629</v>
      </c>
      <c r="AD317" s="5">
        <v>41050.473310185182</v>
      </c>
      <c r="AE317" t="s">
        <v>58</v>
      </c>
      <c r="AF317" t="s">
        <v>58</v>
      </c>
      <c r="AG317">
        <f>IF(AI317=0,"",YEAR(AD317))</f>
        <v>2012</v>
      </c>
      <c r="AH317">
        <f>IF(AI317=0,"",MONTH(AD317))</f>
        <v>5</v>
      </c>
      <c r="AI317">
        <f>WEEKNUM(AD317)</f>
        <v>21</v>
      </c>
      <c r="AJ317" t="s">
        <v>46</v>
      </c>
      <c r="AK317" t="s">
        <v>906</v>
      </c>
      <c r="AL317" s="6" t="str">
        <f t="shared" si="12"/>
        <v>x</v>
      </c>
      <c r="AM317" s="6" t="str">
        <f t="shared" si="13"/>
        <v>x</v>
      </c>
      <c r="AN317" s="6" t="str">
        <f t="shared" si="14"/>
        <v>x</v>
      </c>
      <c r="AO317" t="s">
        <v>2431</v>
      </c>
      <c r="AP317" t="s">
        <v>2431</v>
      </c>
      <c r="AQ317" t="s">
        <v>46</v>
      </c>
      <c r="AR317" t="s">
        <v>906</v>
      </c>
    </row>
    <row r="318" spans="2:44">
      <c r="B318" t="s">
        <v>2434</v>
      </c>
      <c r="C318" t="s">
        <v>2435</v>
      </c>
      <c r="D318" t="s">
        <v>1188</v>
      </c>
      <c r="E318" t="s">
        <v>68</v>
      </c>
      <c r="F318" t="s">
        <v>4</v>
      </c>
      <c r="G318" t="s">
        <v>2436</v>
      </c>
      <c r="J318" t="s">
        <v>245</v>
      </c>
      <c r="K318" t="s">
        <v>108</v>
      </c>
      <c r="M318" t="s">
        <v>128</v>
      </c>
      <c r="N318" s="5">
        <v>40991.534432870372</v>
      </c>
      <c r="O318" s="5">
        <v>40990.517256944448</v>
      </c>
      <c r="P318" s="5">
        <v>41186.350543981483</v>
      </c>
      <c r="Q318" s="5" t="s">
        <v>249</v>
      </c>
      <c r="R318" s="5" t="s">
        <v>54</v>
      </c>
      <c r="S318" s="5" t="s">
        <v>55</v>
      </c>
      <c r="T318" t="s">
        <v>74</v>
      </c>
      <c r="U318" t="s">
        <v>415</v>
      </c>
      <c r="V318" t="s">
        <v>104</v>
      </c>
      <c r="X318" t="s">
        <v>128</v>
      </c>
      <c r="Z318" t="s">
        <v>2437</v>
      </c>
      <c r="AA318" t="s">
        <v>42</v>
      </c>
      <c r="AB318" t="s">
        <v>74</v>
      </c>
      <c r="AC318" s="5">
        <v>40990.517256944448</v>
      </c>
      <c r="AD318" s="5">
        <v>41285.743368055555</v>
      </c>
      <c r="AE318" t="s">
        <v>58</v>
      </c>
      <c r="AF318" t="s">
        <v>58</v>
      </c>
      <c r="AG318">
        <f>IF(AI318=0,"",YEAR(AD318))</f>
        <v>2013</v>
      </c>
      <c r="AH318">
        <f>IF(AI318=0,"",MONTH(AD318))</f>
        <v>1</v>
      </c>
      <c r="AI318">
        <f>WEEKNUM(AD318)</f>
        <v>2</v>
      </c>
      <c r="AJ318" t="s">
        <v>46</v>
      </c>
      <c r="AK318" t="s">
        <v>906</v>
      </c>
      <c r="AL318" s="6" t="str">
        <f t="shared" si="12"/>
        <v>x</v>
      </c>
      <c r="AM318" s="6" t="str">
        <f t="shared" si="13"/>
        <v>x</v>
      </c>
      <c r="AN318" s="6" t="str">
        <f t="shared" si="14"/>
        <v>x</v>
      </c>
      <c r="AO318" t="s">
        <v>2434</v>
      </c>
      <c r="AP318" t="s">
        <v>2434</v>
      </c>
      <c r="AQ318" t="s">
        <v>46</v>
      </c>
      <c r="AR318" t="s">
        <v>906</v>
      </c>
    </row>
    <row r="319" spans="2:44">
      <c r="B319" t="s">
        <v>2438</v>
      </c>
      <c r="C319" t="s">
        <v>2439</v>
      </c>
      <c r="D319" t="s">
        <v>1188</v>
      </c>
      <c r="E319" t="s">
        <v>68</v>
      </c>
      <c r="F319" t="s">
        <v>4</v>
      </c>
      <c r="H319" t="s">
        <v>2440</v>
      </c>
      <c r="J319" t="s">
        <v>245</v>
      </c>
      <c r="K319" t="s">
        <v>38</v>
      </c>
      <c r="M319" t="s">
        <v>248</v>
      </c>
      <c r="N319" s="5">
        <v>40990.686759259261</v>
      </c>
      <c r="O319" s="5">
        <v>40990.679803240739</v>
      </c>
      <c r="P319" s="5">
        <v>41025.528541666667</v>
      </c>
      <c r="Q319" s="5" t="s">
        <v>133</v>
      </c>
      <c r="R319" s="5" t="s">
        <v>54</v>
      </c>
      <c r="S319" s="5" t="s">
        <v>55</v>
      </c>
      <c r="T319" t="s">
        <v>74</v>
      </c>
      <c r="U319" t="s">
        <v>202</v>
      </c>
      <c r="V319" t="s">
        <v>104</v>
      </c>
      <c r="X319" t="s">
        <v>248</v>
      </c>
      <c r="Z319" t="s">
        <v>2417</v>
      </c>
      <c r="AA319" t="s">
        <v>49</v>
      </c>
      <c r="AB319" t="s">
        <v>74</v>
      </c>
      <c r="AC319" s="5">
        <v>40990.679803240739</v>
      </c>
      <c r="AD319" s="5">
        <v>41133.848854166667</v>
      </c>
      <c r="AE319" t="s">
        <v>45</v>
      </c>
      <c r="AF319" t="s">
        <v>58</v>
      </c>
      <c r="AG319">
        <f>IF(AI319=0,"",YEAR(AD319))</f>
        <v>2012</v>
      </c>
      <c r="AH319">
        <f>IF(AI319=0,"",MONTH(AD319))</f>
        <v>8</v>
      </c>
      <c r="AI319">
        <f>WEEKNUM(AD319)</f>
        <v>33</v>
      </c>
      <c r="AJ319" t="s">
        <v>46</v>
      </c>
      <c r="AK319" t="s">
        <v>906</v>
      </c>
      <c r="AL319" s="6" t="str">
        <f t="shared" si="12"/>
        <v>x</v>
      </c>
      <c r="AM319" s="6" t="str">
        <f t="shared" si="13"/>
        <v>x</v>
      </c>
      <c r="AN319" s="6" t="str">
        <f t="shared" si="14"/>
        <v>x</v>
      </c>
      <c r="AO319" t="s">
        <v>2438</v>
      </c>
      <c r="AP319" t="s">
        <v>2438</v>
      </c>
      <c r="AQ319" t="s">
        <v>46</v>
      </c>
      <c r="AR319" t="s">
        <v>906</v>
      </c>
    </row>
    <row r="320" spans="2:44">
      <c r="B320" t="s">
        <v>2441</v>
      </c>
      <c r="C320" t="s">
        <v>2442</v>
      </c>
      <c r="D320" t="s">
        <v>1188</v>
      </c>
      <c r="E320" t="s">
        <v>50</v>
      </c>
      <c r="F320" t="s">
        <v>4</v>
      </c>
      <c r="J320" t="s">
        <v>37</v>
      </c>
      <c r="K320" t="s">
        <v>47</v>
      </c>
      <c r="L320" s="8">
        <v>13092000</v>
      </c>
      <c r="M320" t="s">
        <v>98</v>
      </c>
      <c r="N320" s="5">
        <v>40994.693749999999</v>
      </c>
      <c r="O320" s="5">
        <v>40993.67732638889</v>
      </c>
      <c r="P320" s="5">
        <v>41043.659930555557</v>
      </c>
      <c r="Q320" s="5" t="s">
        <v>133</v>
      </c>
      <c r="R320" s="5" t="s">
        <v>54</v>
      </c>
      <c r="S320" s="5" t="s">
        <v>55</v>
      </c>
      <c r="T320" t="s">
        <v>56</v>
      </c>
      <c r="U320" t="s">
        <v>62</v>
      </c>
      <c r="V320" t="s">
        <v>1932</v>
      </c>
      <c r="X320" t="s">
        <v>191</v>
      </c>
      <c r="Z320">
        <v>11833</v>
      </c>
      <c r="AA320" t="s">
        <v>49</v>
      </c>
      <c r="AB320" t="s">
        <v>1897</v>
      </c>
      <c r="AC320" s="5">
        <v>40993.67732638889</v>
      </c>
      <c r="AD320" s="5">
        <v>41043.659930555557</v>
      </c>
      <c r="AE320" t="s">
        <v>58</v>
      </c>
      <c r="AF320" t="s">
        <v>58</v>
      </c>
      <c r="AG320">
        <f>IF(AI320=0,"",YEAR(AD320))</f>
        <v>2012</v>
      </c>
      <c r="AH320">
        <f>IF(AI320=0,"",MONTH(AD320))</f>
        <v>5</v>
      </c>
      <c r="AI320">
        <f>WEEKNUM(AD320)</f>
        <v>20</v>
      </c>
      <c r="AJ320" t="s">
        <v>46</v>
      </c>
      <c r="AK320" t="s">
        <v>56</v>
      </c>
      <c r="AL320" s="6" t="str">
        <f t="shared" si="12"/>
        <v>x</v>
      </c>
      <c r="AM320" s="6" t="str">
        <f t="shared" si="13"/>
        <v>x</v>
      </c>
      <c r="AN320" s="6" t="str">
        <f t="shared" si="14"/>
        <v>x</v>
      </c>
      <c r="AO320" t="s">
        <v>2441</v>
      </c>
      <c r="AP320" t="s">
        <v>2441</v>
      </c>
      <c r="AQ320" t="s">
        <v>46</v>
      </c>
      <c r="AR320" t="s">
        <v>56</v>
      </c>
    </row>
    <row r="321" spans="2:44">
      <c r="B321" t="s">
        <v>2443</v>
      </c>
      <c r="C321" t="s">
        <v>2444</v>
      </c>
      <c r="D321" t="s">
        <v>1188</v>
      </c>
      <c r="E321" t="s">
        <v>50</v>
      </c>
      <c r="F321" t="s">
        <v>4</v>
      </c>
      <c r="I321" t="s">
        <v>2294</v>
      </c>
      <c r="J321" t="s">
        <v>130</v>
      </c>
      <c r="K321" t="s">
        <v>108</v>
      </c>
      <c r="L321" s="8"/>
      <c r="M321" t="s">
        <v>1038</v>
      </c>
      <c r="N321" s="5">
        <v>40998.428055555552</v>
      </c>
      <c r="O321" s="5">
        <v>40994.618287037039</v>
      </c>
      <c r="P321" s="5">
        <v>41157.744872685187</v>
      </c>
      <c r="Q321" s="5"/>
      <c r="R321" s="5" t="s">
        <v>54</v>
      </c>
      <c r="S321" s="5" t="s">
        <v>55</v>
      </c>
      <c r="T321" t="s">
        <v>74</v>
      </c>
      <c r="U321" t="s">
        <v>354</v>
      </c>
      <c r="V321" t="s">
        <v>104</v>
      </c>
      <c r="X321" t="s">
        <v>1038</v>
      </c>
      <c r="Y321" s="7">
        <v>41072</v>
      </c>
      <c r="Z321" t="s">
        <v>2445</v>
      </c>
      <c r="AA321" t="s">
        <v>49</v>
      </c>
      <c r="AB321" t="s">
        <v>74</v>
      </c>
      <c r="AC321" s="5">
        <v>40994.618287037039</v>
      </c>
      <c r="AD321" s="5">
        <v>41157.744872685187</v>
      </c>
      <c r="AE321" t="s">
        <v>45</v>
      </c>
      <c r="AF321" t="s">
        <v>58</v>
      </c>
      <c r="AG321">
        <f>IF(AI321=0,"",YEAR(AD321))</f>
        <v>2012</v>
      </c>
      <c r="AH321">
        <f>IF(AI321=0,"",MONTH(AD321))</f>
        <v>9</v>
      </c>
      <c r="AI321">
        <f>WEEKNUM(AD321)</f>
        <v>36</v>
      </c>
      <c r="AJ321" t="s">
        <v>46</v>
      </c>
      <c r="AK321" t="s">
        <v>906</v>
      </c>
      <c r="AL321" s="6" t="str">
        <f t="shared" si="12"/>
        <v>x</v>
      </c>
      <c r="AM321" s="6" t="str">
        <f t="shared" si="13"/>
        <v>x</v>
      </c>
      <c r="AN321" s="6" t="str">
        <f t="shared" si="14"/>
        <v>x</v>
      </c>
      <c r="AO321" t="s">
        <v>2443</v>
      </c>
      <c r="AP321" t="s">
        <v>2443</v>
      </c>
      <c r="AQ321" t="s">
        <v>46</v>
      </c>
      <c r="AR321" t="s">
        <v>906</v>
      </c>
    </row>
    <row r="322" spans="2:44">
      <c r="B322" t="s">
        <v>2446</v>
      </c>
      <c r="C322" t="s">
        <v>2447</v>
      </c>
      <c r="D322" t="s">
        <v>1188</v>
      </c>
      <c r="E322" t="s">
        <v>50</v>
      </c>
      <c r="F322" t="s">
        <v>4</v>
      </c>
      <c r="J322" t="s">
        <v>130</v>
      </c>
      <c r="K322" t="s">
        <v>108</v>
      </c>
      <c r="M322" t="s">
        <v>1038</v>
      </c>
      <c r="N322" s="5">
        <v>40998.427754629629</v>
      </c>
      <c r="O322" s="5">
        <v>40994.620243055557</v>
      </c>
      <c r="P322" s="5">
        <v>41022.422662037039</v>
      </c>
      <c r="Q322" s="5"/>
      <c r="R322" s="5" t="s">
        <v>54</v>
      </c>
      <c r="S322" s="5" t="s">
        <v>55</v>
      </c>
      <c r="T322" t="s">
        <v>74</v>
      </c>
      <c r="U322" t="s">
        <v>208</v>
      </c>
      <c r="V322" t="s">
        <v>104</v>
      </c>
      <c r="X322" t="s">
        <v>1038</v>
      </c>
      <c r="Y322" s="7">
        <v>41005</v>
      </c>
      <c r="Z322" t="s">
        <v>2445</v>
      </c>
      <c r="AA322" t="s">
        <v>49</v>
      </c>
      <c r="AB322" t="s">
        <v>74</v>
      </c>
      <c r="AC322" s="5">
        <v>40994.620243055557</v>
      </c>
      <c r="AD322" s="5">
        <v>41072.69153935185</v>
      </c>
      <c r="AE322" t="s">
        <v>45</v>
      </c>
      <c r="AF322" t="s">
        <v>58</v>
      </c>
      <c r="AG322">
        <f>IF(AI322=0,"",YEAR(AD322))</f>
        <v>2012</v>
      </c>
      <c r="AH322">
        <f>IF(AI322=0,"",MONTH(AD322))</f>
        <v>6</v>
      </c>
      <c r="AI322">
        <f>WEEKNUM(AD322)</f>
        <v>24</v>
      </c>
      <c r="AJ322" t="s">
        <v>46</v>
      </c>
      <c r="AK322" t="s">
        <v>906</v>
      </c>
      <c r="AL322" s="6" t="str">
        <f t="shared" si="12"/>
        <v>x</v>
      </c>
      <c r="AM322" s="6" t="str">
        <f t="shared" si="13"/>
        <v>x</v>
      </c>
      <c r="AN322" s="6" t="str">
        <f t="shared" si="14"/>
        <v>x</v>
      </c>
      <c r="AO322" t="s">
        <v>2446</v>
      </c>
      <c r="AP322" t="s">
        <v>2446</v>
      </c>
      <c r="AQ322" t="s">
        <v>46</v>
      </c>
      <c r="AR322" t="s">
        <v>906</v>
      </c>
    </row>
    <row r="323" spans="2:44">
      <c r="B323" t="s">
        <v>2448</v>
      </c>
      <c r="C323" t="s">
        <v>2449</v>
      </c>
      <c r="D323" t="s">
        <v>1188</v>
      </c>
      <c r="E323" t="s">
        <v>83</v>
      </c>
      <c r="F323" t="s">
        <v>4</v>
      </c>
      <c r="J323" t="s">
        <v>130</v>
      </c>
      <c r="K323" t="s">
        <v>108</v>
      </c>
      <c r="L323" s="8"/>
      <c r="M323" s="8" t="s">
        <v>1038</v>
      </c>
      <c r="N323" s="5">
        <v>40998.427418981482</v>
      </c>
      <c r="O323" s="5">
        <v>40994.627118055556</v>
      </c>
      <c r="P323" s="5">
        <v>41072.692175925928</v>
      </c>
      <c r="Q323" s="5"/>
      <c r="R323" s="5" t="s">
        <v>54</v>
      </c>
      <c r="S323" s="5" t="s">
        <v>55</v>
      </c>
      <c r="T323" t="s">
        <v>74</v>
      </c>
      <c r="U323" t="s">
        <v>1847</v>
      </c>
      <c r="V323" t="s">
        <v>104</v>
      </c>
      <c r="X323" t="s">
        <v>1038</v>
      </c>
      <c r="Y323" s="7">
        <v>41005</v>
      </c>
      <c r="Z323" t="s">
        <v>2445</v>
      </c>
      <c r="AA323" t="s">
        <v>49</v>
      </c>
      <c r="AB323" t="s">
        <v>74</v>
      </c>
      <c r="AC323" s="5">
        <v>40994.627118055556</v>
      </c>
      <c r="AD323" s="5">
        <v>41115.582858796297</v>
      </c>
      <c r="AE323" t="s">
        <v>58</v>
      </c>
      <c r="AF323" t="s">
        <v>58</v>
      </c>
      <c r="AG323">
        <f>IF(AI323=0,"",YEAR(AD323))</f>
        <v>2012</v>
      </c>
      <c r="AH323">
        <f>IF(AI323=0,"",MONTH(AD323))</f>
        <v>7</v>
      </c>
      <c r="AI323">
        <f>WEEKNUM(AD323)</f>
        <v>30</v>
      </c>
      <c r="AJ323" t="s">
        <v>46</v>
      </c>
      <c r="AK323" t="s">
        <v>906</v>
      </c>
      <c r="AL323" s="6" t="str">
        <f t="shared" ref="AL323:AL386" si="15">IF(ISERROR(MATCH(AO323,AP323,0)),"ERROR","x")</f>
        <v>x</v>
      </c>
      <c r="AM323" s="6" t="str">
        <f t="shared" ref="AM323:AM386" si="16">IF(ISERROR(MATCH(AJ323,AQ323,0)),"ERROR","x")</f>
        <v>x</v>
      </c>
      <c r="AN323" s="6" t="str">
        <f t="shared" ref="AN323:AN386" si="17">IF(ISERROR(MATCH(AK323,AR323,0)),"ERROR","x")</f>
        <v>x</v>
      </c>
      <c r="AO323" t="s">
        <v>2448</v>
      </c>
      <c r="AP323" t="s">
        <v>2448</v>
      </c>
      <c r="AQ323" t="s">
        <v>46</v>
      </c>
      <c r="AR323" t="s">
        <v>906</v>
      </c>
    </row>
    <row r="324" spans="2:44">
      <c r="B324" t="s">
        <v>448</v>
      </c>
      <c r="C324" t="s">
        <v>449</v>
      </c>
      <c r="D324" t="s">
        <v>1188</v>
      </c>
      <c r="E324" t="s">
        <v>50</v>
      </c>
      <c r="F324" t="s">
        <v>4</v>
      </c>
      <c r="G324" t="s">
        <v>51</v>
      </c>
      <c r="H324" t="s">
        <v>86</v>
      </c>
      <c r="I324" t="s">
        <v>51</v>
      </c>
      <c r="J324" t="s">
        <v>37</v>
      </c>
      <c r="K324" t="s">
        <v>64</v>
      </c>
      <c r="L324" t="s">
        <v>450</v>
      </c>
      <c r="M324" t="s">
        <v>57</v>
      </c>
      <c r="N324" s="5">
        <v>40994.73810185185</v>
      </c>
      <c r="O324" s="5">
        <v>40994.73609953704</v>
      </c>
      <c r="P324" s="5">
        <v>41540.538275462961</v>
      </c>
      <c r="Q324" s="5" t="s">
        <v>61</v>
      </c>
      <c r="R324" s="5" t="s">
        <v>54</v>
      </c>
      <c r="S324" s="5" t="s">
        <v>55</v>
      </c>
      <c r="T324" t="s">
        <v>56</v>
      </c>
      <c r="U324" t="s">
        <v>87</v>
      </c>
      <c r="V324" t="s">
        <v>104</v>
      </c>
      <c r="W324" t="s">
        <v>88</v>
      </c>
      <c r="X324" t="s">
        <v>98</v>
      </c>
      <c r="Y324" s="7" t="s">
        <v>1234</v>
      </c>
      <c r="Z324" t="s">
        <v>1234</v>
      </c>
      <c r="AA324" t="s">
        <v>63</v>
      </c>
      <c r="AB324" t="s">
        <v>56</v>
      </c>
      <c r="AC324" s="5">
        <v>40994.73609953704</v>
      </c>
      <c r="AD324" s="5">
        <v>41540.538275462961</v>
      </c>
      <c r="AE324" t="s">
        <v>58</v>
      </c>
      <c r="AF324" t="s">
        <v>58</v>
      </c>
      <c r="AG324">
        <f>IF(AI324=0,"",YEAR(AD324))</f>
        <v>2013</v>
      </c>
      <c r="AH324">
        <f>IF(AI324=0,"",MONTH(AD324))</f>
        <v>9</v>
      </c>
      <c r="AI324">
        <f>WEEKNUM(AD324)</f>
        <v>39</v>
      </c>
      <c r="AJ324" t="s">
        <v>59</v>
      </c>
      <c r="AK324" t="s">
        <v>1217</v>
      </c>
      <c r="AL324" s="6" t="str">
        <f t="shared" si="15"/>
        <v>x</v>
      </c>
      <c r="AM324" s="6" t="str">
        <f t="shared" si="16"/>
        <v>x</v>
      </c>
      <c r="AN324" s="6" t="str">
        <f t="shared" si="17"/>
        <v>x</v>
      </c>
      <c r="AO324" t="s">
        <v>448</v>
      </c>
      <c r="AP324" t="s">
        <v>448</v>
      </c>
      <c r="AQ324" t="s">
        <v>59</v>
      </c>
      <c r="AR324" t="s">
        <v>1217</v>
      </c>
    </row>
    <row r="325" spans="2:44">
      <c r="B325" t="s">
        <v>451</v>
      </c>
      <c r="C325" t="s">
        <v>452</v>
      </c>
      <c r="D325" t="s">
        <v>91</v>
      </c>
      <c r="E325" t="s">
        <v>83</v>
      </c>
      <c r="F325" t="s">
        <v>4</v>
      </c>
      <c r="G325" t="s">
        <v>51</v>
      </c>
      <c r="J325" t="s">
        <v>37</v>
      </c>
      <c r="K325" t="s">
        <v>64</v>
      </c>
      <c r="L325" s="8">
        <v>13541817</v>
      </c>
      <c r="M325" t="s">
        <v>66</v>
      </c>
      <c r="N325" s="5">
        <v>41337.683217592596</v>
      </c>
      <c r="O325" s="5">
        <v>40994.752245370371</v>
      </c>
      <c r="P325" s="5">
        <v>41339.69798611111</v>
      </c>
      <c r="Q325" s="5" t="s">
        <v>61</v>
      </c>
      <c r="R325" s="5" t="s">
        <v>54</v>
      </c>
      <c r="S325" s="5"/>
      <c r="T325" t="s">
        <v>56</v>
      </c>
      <c r="V325" t="s">
        <v>104</v>
      </c>
      <c r="X325" t="s">
        <v>98</v>
      </c>
      <c r="Y325" s="7" t="s">
        <v>1234</v>
      </c>
      <c r="AA325" t="s">
        <v>63</v>
      </c>
      <c r="AB325" t="s">
        <v>56</v>
      </c>
      <c r="AC325" s="5">
        <v>40994.752245370371</v>
      </c>
      <c r="AE325" t="s">
        <v>58</v>
      </c>
      <c r="AF325" t="s">
        <v>58</v>
      </c>
      <c r="AG325" t="str">
        <f>IF(AI325=0,"",YEAR(AD325))</f>
        <v/>
      </c>
      <c r="AH325" t="str">
        <f>IF(AI325=0,"",MONTH(AD325))</f>
        <v/>
      </c>
      <c r="AI325">
        <f>WEEKNUM(AD325)</f>
        <v>0</v>
      </c>
      <c r="AJ325" t="s">
        <v>59</v>
      </c>
      <c r="AK325" t="s">
        <v>1217</v>
      </c>
      <c r="AL325" s="6" t="str">
        <f t="shared" si="15"/>
        <v>x</v>
      </c>
      <c r="AM325" s="6" t="str">
        <f t="shared" si="16"/>
        <v>x</v>
      </c>
      <c r="AN325" s="6" t="str">
        <f t="shared" si="17"/>
        <v>x</v>
      </c>
      <c r="AO325" t="s">
        <v>451</v>
      </c>
      <c r="AP325" t="s">
        <v>451</v>
      </c>
      <c r="AQ325" t="s">
        <v>59</v>
      </c>
      <c r="AR325" t="s">
        <v>1217</v>
      </c>
    </row>
    <row r="326" spans="2:44">
      <c r="B326" t="s">
        <v>2450</v>
      </c>
      <c r="C326" t="s">
        <v>2451</v>
      </c>
      <c r="D326" t="s">
        <v>1188</v>
      </c>
      <c r="E326" t="s">
        <v>68</v>
      </c>
      <c r="F326" t="s">
        <v>4</v>
      </c>
      <c r="J326" t="s">
        <v>37</v>
      </c>
      <c r="K326" t="s">
        <v>47</v>
      </c>
      <c r="L326" s="8"/>
      <c r="M326" t="s">
        <v>302</v>
      </c>
      <c r="N326" s="5">
        <v>40995.67597222222</v>
      </c>
      <c r="O326" s="5">
        <v>40995.540925925925</v>
      </c>
      <c r="P326" s="5">
        <v>40995.700416666667</v>
      </c>
      <c r="Q326" s="5"/>
      <c r="R326" s="5" t="s">
        <v>54</v>
      </c>
      <c r="S326" s="5" t="s">
        <v>55</v>
      </c>
      <c r="T326" t="s">
        <v>56</v>
      </c>
      <c r="U326" t="s">
        <v>165</v>
      </c>
      <c r="X326" t="s">
        <v>95</v>
      </c>
      <c r="Y326" s="7"/>
      <c r="Z326" t="s">
        <v>2272</v>
      </c>
      <c r="AA326" t="s">
        <v>49</v>
      </c>
      <c r="AB326" t="s">
        <v>74</v>
      </c>
      <c r="AC326" s="5">
        <v>40995.540925925925</v>
      </c>
      <c r="AD326" s="5">
        <v>41025.605347222219</v>
      </c>
      <c r="AE326" t="s">
        <v>58</v>
      </c>
      <c r="AF326" t="s">
        <v>58</v>
      </c>
      <c r="AG326">
        <f>IF(AI326=0,"",YEAR(AD326))</f>
        <v>2012</v>
      </c>
      <c r="AH326">
        <f>IF(AI326=0,"",MONTH(AD326))</f>
        <v>4</v>
      </c>
      <c r="AI326">
        <f>WEEKNUM(AD326)</f>
        <v>17</v>
      </c>
      <c r="AJ326" t="s">
        <v>46</v>
      </c>
      <c r="AK326" t="s">
        <v>906</v>
      </c>
      <c r="AL326" s="6" t="str">
        <f t="shared" si="15"/>
        <v>x</v>
      </c>
      <c r="AM326" s="6" t="str">
        <f t="shared" si="16"/>
        <v>x</v>
      </c>
      <c r="AN326" s="6" t="str">
        <f t="shared" si="17"/>
        <v>x</v>
      </c>
      <c r="AO326" t="s">
        <v>2450</v>
      </c>
      <c r="AP326" t="s">
        <v>2450</v>
      </c>
      <c r="AQ326" t="s">
        <v>46</v>
      </c>
      <c r="AR326" t="s">
        <v>906</v>
      </c>
    </row>
    <row r="327" spans="2:44">
      <c r="B327" t="s">
        <v>2452</v>
      </c>
      <c r="C327" t="s">
        <v>2453</v>
      </c>
      <c r="D327" t="s">
        <v>1188</v>
      </c>
      <c r="E327" t="s">
        <v>68</v>
      </c>
      <c r="F327" t="s">
        <v>4</v>
      </c>
      <c r="J327" t="s">
        <v>245</v>
      </c>
      <c r="K327" t="s">
        <v>108</v>
      </c>
      <c r="M327" t="s">
        <v>319</v>
      </c>
      <c r="N327" s="5">
        <v>40995.666620370372</v>
      </c>
      <c r="O327" s="5">
        <v>40995.664305555554</v>
      </c>
      <c r="P327" s="5">
        <v>41040.690821759257</v>
      </c>
      <c r="Q327" s="5" t="s">
        <v>99</v>
      </c>
      <c r="R327" s="5" t="s">
        <v>54</v>
      </c>
      <c r="S327" s="5" t="s">
        <v>55</v>
      </c>
      <c r="T327" t="s">
        <v>74</v>
      </c>
      <c r="U327" t="s">
        <v>202</v>
      </c>
      <c r="X327" t="s">
        <v>319</v>
      </c>
      <c r="Z327" t="s">
        <v>2272</v>
      </c>
      <c r="AA327" t="s">
        <v>219</v>
      </c>
      <c r="AB327" t="s">
        <v>74</v>
      </c>
      <c r="AC327" s="5">
        <v>40995.664305555554</v>
      </c>
      <c r="AD327" s="5">
        <v>41221.48646990741</v>
      </c>
      <c r="AE327" t="s">
        <v>45</v>
      </c>
      <c r="AF327" t="s">
        <v>58</v>
      </c>
      <c r="AG327">
        <f>IF(AI327=0,"",YEAR(AD327))</f>
        <v>2012</v>
      </c>
      <c r="AH327">
        <f>IF(AI327=0,"",MONTH(AD327))</f>
        <v>11</v>
      </c>
      <c r="AI327">
        <f>WEEKNUM(AD327)</f>
        <v>45</v>
      </c>
      <c r="AJ327" t="s">
        <v>46</v>
      </c>
      <c r="AK327" t="s">
        <v>906</v>
      </c>
      <c r="AL327" s="6" t="str">
        <f t="shared" si="15"/>
        <v>x</v>
      </c>
      <c r="AM327" s="6" t="str">
        <f t="shared" si="16"/>
        <v>x</v>
      </c>
      <c r="AN327" s="6" t="str">
        <f t="shared" si="17"/>
        <v>x</v>
      </c>
      <c r="AO327" t="s">
        <v>2452</v>
      </c>
      <c r="AP327" t="s">
        <v>2452</v>
      </c>
      <c r="AQ327" t="s">
        <v>46</v>
      </c>
      <c r="AR327" t="s">
        <v>906</v>
      </c>
    </row>
    <row r="328" spans="2:44">
      <c r="B328" t="s">
        <v>2454</v>
      </c>
      <c r="C328" t="s">
        <v>2455</v>
      </c>
      <c r="D328" t="s">
        <v>1188</v>
      </c>
      <c r="E328" t="s">
        <v>68</v>
      </c>
      <c r="F328" t="s">
        <v>4</v>
      </c>
      <c r="G328" t="s">
        <v>2456</v>
      </c>
      <c r="J328" t="s">
        <v>37</v>
      </c>
      <c r="K328" t="s">
        <v>47</v>
      </c>
      <c r="L328" s="8"/>
      <c r="M328" s="8" t="s">
        <v>95</v>
      </c>
      <c r="N328" s="5">
        <v>40996.583564814813</v>
      </c>
      <c r="O328" s="5">
        <v>40995.774039351854</v>
      </c>
      <c r="P328" s="5">
        <v>41312.737812500003</v>
      </c>
      <c r="Q328" s="5" t="s">
        <v>173</v>
      </c>
      <c r="R328" s="5" t="s">
        <v>54</v>
      </c>
      <c r="S328" s="5" t="s">
        <v>55</v>
      </c>
      <c r="T328" t="s">
        <v>118</v>
      </c>
      <c r="U328" t="s">
        <v>62</v>
      </c>
      <c r="V328" t="s">
        <v>104</v>
      </c>
      <c r="X328" t="s">
        <v>95</v>
      </c>
      <c r="Z328">
        <v>11913</v>
      </c>
      <c r="AA328" t="s">
        <v>42</v>
      </c>
      <c r="AB328" t="s">
        <v>56</v>
      </c>
      <c r="AC328" s="5">
        <v>40995.774039351854</v>
      </c>
      <c r="AD328" s="5">
        <v>41313.630706018521</v>
      </c>
      <c r="AE328" t="s">
        <v>58</v>
      </c>
      <c r="AF328" t="s">
        <v>58</v>
      </c>
      <c r="AG328">
        <f>IF(AI328=0,"",YEAR(AD328))</f>
        <v>2013</v>
      </c>
      <c r="AH328">
        <f>IF(AI328=0,"",MONTH(AD328))</f>
        <v>2</v>
      </c>
      <c r="AI328">
        <f>WEEKNUM(AD328)</f>
        <v>6</v>
      </c>
      <c r="AJ328" t="s">
        <v>46</v>
      </c>
      <c r="AK328" t="s">
        <v>56</v>
      </c>
      <c r="AL328" s="6" t="str">
        <f t="shared" si="15"/>
        <v>x</v>
      </c>
      <c r="AM328" s="6" t="str">
        <f t="shared" si="16"/>
        <v>x</v>
      </c>
      <c r="AN328" s="6" t="str">
        <f t="shared" si="17"/>
        <v>x</v>
      </c>
      <c r="AO328" t="s">
        <v>2454</v>
      </c>
      <c r="AP328" t="s">
        <v>2454</v>
      </c>
      <c r="AQ328" t="s">
        <v>46</v>
      </c>
      <c r="AR328" t="s">
        <v>56</v>
      </c>
    </row>
    <row r="329" spans="2:44">
      <c r="B329" t="s">
        <v>2457</v>
      </c>
      <c r="C329" t="s">
        <v>2451</v>
      </c>
      <c r="D329" t="s">
        <v>1188</v>
      </c>
      <c r="E329" t="s">
        <v>68</v>
      </c>
      <c r="F329" t="s">
        <v>4</v>
      </c>
      <c r="J329" t="s">
        <v>37</v>
      </c>
      <c r="K329" t="s">
        <v>108</v>
      </c>
      <c r="M329" t="s">
        <v>302</v>
      </c>
      <c r="N329" s="5">
        <v>40998.426064814812</v>
      </c>
      <c r="O329" s="5">
        <v>40996.323136574072</v>
      </c>
      <c r="P329" s="5">
        <v>41040.691134259258</v>
      </c>
      <c r="Q329" s="5" t="s">
        <v>147</v>
      </c>
      <c r="R329" s="5" t="s">
        <v>54</v>
      </c>
      <c r="S329" s="5" t="s">
        <v>55</v>
      </c>
      <c r="T329" t="s">
        <v>56</v>
      </c>
      <c r="U329" t="s">
        <v>165</v>
      </c>
      <c r="V329" t="s">
        <v>104</v>
      </c>
      <c r="X329" t="s">
        <v>380</v>
      </c>
      <c r="Y329" s="7">
        <v>41005</v>
      </c>
      <c r="Z329" t="s">
        <v>2458</v>
      </c>
      <c r="AA329" t="s">
        <v>42</v>
      </c>
      <c r="AB329" t="s">
        <v>74</v>
      </c>
      <c r="AC329" s="5">
        <v>40996.323136574072</v>
      </c>
      <c r="AD329" s="5">
        <v>41045.506157407406</v>
      </c>
      <c r="AE329" t="s">
        <v>58</v>
      </c>
      <c r="AF329" t="s">
        <v>58</v>
      </c>
      <c r="AG329">
        <f>IF(AI329=0,"",YEAR(AD329))</f>
        <v>2012</v>
      </c>
      <c r="AH329">
        <f>IF(AI329=0,"",MONTH(AD329))</f>
        <v>5</v>
      </c>
      <c r="AI329">
        <f>WEEKNUM(AD329)</f>
        <v>20</v>
      </c>
      <c r="AJ329" t="s">
        <v>46</v>
      </c>
      <c r="AK329" t="s">
        <v>906</v>
      </c>
      <c r="AL329" s="6" t="str">
        <f t="shared" si="15"/>
        <v>x</v>
      </c>
      <c r="AM329" s="6" t="str">
        <f t="shared" si="16"/>
        <v>x</v>
      </c>
      <c r="AN329" s="6" t="str">
        <f t="shared" si="17"/>
        <v>x</v>
      </c>
      <c r="AO329" t="s">
        <v>2457</v>
      </c>
      <c r="AP329" t="s">
        <v>2457</v>
      </c>
      <c r="AQ329" t="s">
        <v>46</v>
      </c>
      <c r="AR329" t="s">
        <v>906</v>
      </c>
    </row>
    <row r="330" spans="2:44">
      <c r="B330" t="s">
        <v>453</v>
      </c>
      <c r="C330" t="s">
        <v>454</v>
      </c>
      <c r="D330" t="s">
        <v>91</v>
      </c>
      <c r="E330" t="s">
        <v>83</v>
      </c>
      <c r="F330" t="s">
        <v>4</v>
      </c>
      <c r="G330" t="s">
        <v>51</v>
      </c>
      <c r="J330" t="s">
        <v>37</v>
      </c>
      <c r="K330" t="s">
        <v>64</v>
      </c>
      <c r="L330" s="8">
        <v>12401323</v>
      </c>
      <c r="M330" t="s">
        <v>66</v>
      </c>
      <c r="N330" s="5">
        <v>41334.757847222223</v>
      </c>
      <c r="O330" s="5">
        <v>40996.572743055556</v>
      </c>
      <c r="P330" s="5">
        <v>41334.758043981485</v>
      </c>
      <c r="Q330" s="5" t="s">
        <v>147</v>
      </c>
      <c r="R330" s="5" t="s">
        <v>54</v>
      </c>
      <c r="S330" s="5"/>
      <c r="T330" t="s">
        <v>56</v>
      </c>
      <c r="V330" t="s">
        <v>104</v>
      </c>
      <c r="X330" t="s">
        <v>98</v>
      </c>
      <c r="Y330" s="7" t="s">
        <v>1234</v>
      </c>
      <c r="AA330" t="s">
        <v>63</v>
      </c>
      <c r="AB330" t="s">
        <v>56</v>
      </c>
      <c r="AC330" s="5">
        <v>40996.572743055556</v>
      </c>
      <c r="AE330" t="s">
        <v>58</v>
      </c>
      <c r="AF330" t="s">
        <v>58</v>
      </c>
      <c r="AG330" t="str">
        <f>IF(AI330=0,"",YEAR(AD330))</f>
        <v/>
      </c>
      <c r="AH330" t="str">
        <f>IF(AI330=0,"",MONTH(AD330))</f>
        <v/>
      </c>
      <c r="AI330">
        <f>WEEKNUM(AD330)</f>
        <v>0</v>
      </c>
      <c r="AJ330" t="s">
        <v>59</v>
      </c>
      <c r="AK330" t="s">
        <v>1217</v>
      </c>
      <c r="AL330" s="6" t="str">
        <f t="shared" si="15"/>
        <v>x</v>
      </c>
      <c r="AM330" s="6" t="str">
        <f t="shared" si="16"/>
        <v>x</v>
      </c>
      <c r="AN330" s="6" t="str">
        <f t="shared" si="17"/>
        <v>x</v>
      </c>
      <c r="AO330" t="s">
        <v>453</v>
      </c>
      <c r="AP330" t="s">
        <v>453</v>
      </c>
      <c r="AQ330" t="s">
        <v>59</v>
      </c>
      <c r="AR330" t="s">
        <v>1217</v>
      </c>
    </row>
    <row r="331" spans="2:44">
      <c r="B331" t="s">
        <v>2459</v>
      </c>
      <c r="C331" t="s">
        <v>2460</v>
      </c>
      <c r="D331" t="s">
        <v>1188</v>
      </c>
      <c r="E331" t="s">
        <v>68</v>
      </c>
      <c r="F331" t="s">
        <v>4</v>
      </c>
      <c r="G331" t="s">
        <v>962</v>
      </c>
      <c r="J331" t="s">
        <v>117</v>
      </c>
      <c r="K331" t="s">
        <v>47</v>
      </c>
      <c r="L331" s="8"/>
      <c r="M331" t="s">
        <v>302</v>
      </c>
      <c r="N331" s="5">
        <v>40998.434236111112</v>
      </c>
      <c r="O331" s="5">
        <v>40996.605092592596</v>
      </c>
      <c r="P331" s="5">
        <v>41005.40221064815</v>
      </c>
      <c r="Q331" s="5" t="s">
        <v>133</v>
      </c>
      <c r="R331" s="5" t="s">
        <v>54</v>
      </c>
      <c r="S331" s="5" t="s">
        <v>55</v>
      </c>
      <c r="T331" t="s">
        <v>56</v>
      </c>
      <c r="U331" t="s">
        <v>375</v>
      </c>
      <c r="V331" t="s">
        <v>461</v>
      </c>
      <c r="X331" t="s">
        <v>95</v>
      </c>
      <c r="Y331" s="7">
        <v>41005</v>
      </c>
      <c r="Z331" t="s">
        <v>2272</v>
      </c>
      <c r="AA331" t="s">
        <v>49</v>
      </c>
      <c r="AB331" t="s">
        <v>74</v>
      </c>
      <c r="AC331" s="5">
        <v>40996.605092592596</v>
      </c>
      <c r="AD331" s="5">
        <v>41025.602708333332</v>
      </c>
      <c r="AE331" t="s">
        <v>58</v>
      </c>
      <c r="AF331" t="s">
        <v>58</v>
      </c>
      <c r="AG331">
        <f>IF(AI331=0,"",YEAR(AD331))</f>
        <v>2012</v>
      </c>
      <c r="AH331">
        <f>IF(AI331=0,"",MONTH(AD331))</f>
        <v>4</v>
      </c>
      <c r="AI331">
        <f>WEEKNUM(AD331)</f>
        <v>17</v>
      </c>
      <c r="AJ331" t="s">
        <v>46</v>
      </c>
      <c r="AK331" t="s">
        <v>906</v>
      </c>
      <c r="AL331" s="6" t="str">
        <f t="shared" si="15"/>
        <v>x</v>
      </c>
      <c r="AM331" s="6" t="str">
        <f t="shared" si="16"/>
        <v>x</v>
      </c>
      <c r="AN331" s="6" t="str">
        <f t="shared" si="17"/>
        <v>x</v>
      </c>
      <c r="AO331" t="s">
        <v>2459</v>
      </c>
      <c r="AP331" t="s">
        <v>2459</v>
      </c>
      <c r="AQ331" t="s">
        <v>46</v>
      </c>
      <c r="AR331" t="s">
        <v>906</v>
      </c>
    </row>
    <row r="332" spans="2:44">
      <c r="B332" t="s">
        <v>455</v>
      </c>
      <c r="C332" t="s">
        <v>456</v>
      </c>
      <c r="D332" t="s">
        <v>1188</v>
      </c>
      <c r="E332" t="s">
        <v>50</v>
      </c>
      <c r="F332" t="s">
        <v>4</v>
      </c>
      <c r="G332" t="s">
        <v>51</v>
      </c>
      <c r="H332" t="s">
        <v>86</v>
      </c>
      <c r="I332" t="s">
        <v>51</v>
      </c>
      <c r="J332" t="s">
        <v>37</v>
      </c>
      <c r="K332" t="s">
        <v>64</v>
      </c>
      <c r="L332" s="8">
        <v>1.0291281158620799E+19</v>
      </c>
      <c r="M332" t="s">
        <v>66</v>
      </c>
      <c r="N332" s="5">
        <v>41240.600983796299</v>
      </c>
      <c r="O332" s="5">
        <v>40996.605254629627</v>
      </c>
      <c r="P332" s="5">
        <v>41540.538993055554</v>
      </c>
      <c r="Q332" s="5" t="s">
        <v>99</v>
      </c>
      <c r="R332" s="5" t="s">
        <v>54</v>
      </c>
      <c r="S332" s="5" t="s">
        <v>55</v>
      </c>
      <c r="T332" t="s">
        <v>56</v>
      </c>
      <c r="U332" t="s">
        <v>87</v>
      </c>
      <c r="V332" t="s">
        <v>104</v>
      </c>
      <c r="W332" t="s">
        <v>88</v>
      </c>
      <c r="X332" t="s">
        <v>98</v>
      </c>
      <c r="Y332" s="7" t="s">
        <v>1234</v>
      </c>
      <c r="Z332" t="s">
        <v>1234</v>
      </c>
      <c r="AA332" t="s">
        <v>192</v>
      </c>
      <c r="AB332" t="s">
        <v>56</v>
      </c>
      <c r="AC332" s="5">
        <v>40996.605254629627</v>
      </c>
      <c r="AD332" s="5">
        <v>41540.538993055554</v>
      </c>
      <c r="AE332" t="s">
        <v>58</v>
      </c>
      <c r="AF332" t="s">
        <v>58</v>
      </c>
      <c r="AG332">
        <f>IF(AI332=0,"",YEAR(AD332))</f>
        <v>2013</v>
      </c>
      <c r="AH332">
        <f>IF(AI332=0,"",MONTH(AD332))</f>
        <v>9</v>
      </c>
      <c r="AI332">
        <f>WEEKNUM(AD332)</f>
        <v>39</v>
      </c>
      <c r="AJ332" t="s">
        <v>59</v>
      </c>
      <c r="AK332" t="s">
        <v>1217</v>
      </c>
      <c r="AL332" s="6" t="str">
        <f t="shared" si="15"/>
        <v>x</v>
      </c>
      <c r="AM332" s="6" t="str">
        <f t="shared" si="16"/>
        <v>x</v>
      </c>
      <c r="AN332" s="6" t="str">
        <f t="shared" si="17"/>
        <v>x</v>
      </c>
      <c r="AO332" t="s">
        <v>455</v>
      </c>
      <c r="AP332" t="s">
        <v>455</v>
      </c>
      <c r="AQ332" t="s">
        <v>59</v>
      </c>
      <c r="AR332" t="s">
        <v>1217</v>
      </c>
    </row>
    <row r="333" spans="2:44">
      <c r="B333" t="s">
        <v>2461</v>
      </c>
      <c r="C333" t="s">
        <v>2462</v>
      </c>
      <c r="D333" t="s">
        <v>1188</v>
      </c>
      <c r="E333" t="s">
        <v>83</v>
      </c>
      <c r="F333" t="s">
        <v>4</v>
      </c>
      <c r="G333" t="s">
        <v>170</v>
      </c>
      <c r="J333" t="s">
        <v>37</v>
      </c>
      <c r="K333" t="s">
        <v>64</v>
      </c>
      <c r="L333" s="8">
        <v>1462</v>
      </c>
      <c r="M333" s="8" t="s">
        <v>95</v>
      </c>
      <c r="N333" s="5">
        <v>40996.74728009259</v>
      </c>
      <c r="O333" s="5">
        <v>40996.678495370368</v>
      </c>
      <c r="P333" s="5">
        <v>41018.636863425927</v>
      </c>
      <c r="Q333" s="5" t="s">
        <v>173</v>
      </c>
      <c r="R333" s="5" t="s">
        <v>54</v>
      </c>
      <c r="S333" s="5" t="s">
        <v>55</v>
      </c>
      <c r="T333" t="s">
        <v>56</v>
      </c>
      <c r="U333" t="s">
        <v>62</v>
      </c>
      <c r="V333" t="s">
        <v>461</v>
      </c>
      <c r="X333" t="s">
        <v>95</v>
      </c>
      <c r="Z333">
        <v>11845</v>
      </c>
      <c r="AA333" t="s">
        <v>63</v>
      </c>
      <c r="AB333" t="s">
        <v>56</v>
      </c>
      <c r="AC333" s="5">
        <v>40996.678495370368</v>
      </c>
      <c r="AD333" s="5">
        <v>41038.409988425927</v>
      </c>
      <c r="AE333" t="s">
        <v>58</v>
      </c>
      <c r="AF333" t="s">
        <v>58</v>
      </c>
      <c r="AG333">
        <f>IF(AI333=0,"",YEAR(AD333))</f>
        <v>2012</v>
      </c>
      <c r="AH333">
        <f>IF(AI333=0,"",MONTH(AD333))</f>
        <v>5</v>
      </c>
      <c r="AI333">
        <f>WEEKNUM(AD333)</f>
        <v>19</v>
      </c>
      <c r="AJ333" t="s">
        <v>46</v>
      </c>
      <c r="AK333" t="s">
        <v>56</v>
      </c>
      <c r="AL333" s="6" t="str">
        <f t="shared" si="15"/>
        <v>x</v>
      </c>
      <c r="AM333" s="6" t="str">
        <f t="shared" si="16"/>
        <v>x</v>
      </c>
      <c r="AN333" s="6" t="str">
        <f t="shared" si="17"/>
        <v>x</v>
      </c>
      <c r="AO333" t="s">
        <v>2461</v>
      </c>
      <c r="AP333" t="s">
        <v>2461</v>
      </c>
      <c r="AQ333" t="s">
        <v>46</v>
      </c>
      <c r="AR333" t="s">
        <v>56</v>
      </c>
    </row>
    <row r="334" spans="2:44">
      <c r="B334" t="s">
        <v>457</v>
      </c>
      <c r="C334" t="s">
        <v>458</v>
      </c>
      <c r="D334" t="s">
        <v>1188</v>
      </c>
      <c r="E334" t="s">
        <v>50</v>
      </c>
      <c r="F334" t="s">
        <v>4</v>
      </c>
      <c r="G334" t="s">
        <v>51</v>
      </c>
      <c r="J334" t="s">
        <v>37</v>
      </c>
      <c r="K334" t="s">
        <v>64</v>
      </c>
      <c r="L334">
        <v>1586</v>
      </c>
      <c r="M334" t="s">
        <v>95</v>
      </c>
      <c r="N334" s="5">
        <v>40996.77716435185</v>
      </c>
      <c r="O334" s="5">
        <v>40996.775462962964</v>
      </c>
      <c r="P334" s="5">
        <v>41537.704699074071</v>
      </c>
      <c r="Q334" s="5" t="s">
        <v>147</v>
      </c>
      <c r="R334" s="5" t="s">
        <v>54</v>
      </c>
      <c r="S334" s="5" t="s">
        <v>55</v>
      </c>
      <c r="T334" t="s">
        <v>56</v>
      </c>
      <c r="U334" t="s">
        <v>165</v>
      </c>
      <c r="V334" t="s">
        <v>104</v>
      </c>
      <c r="X334" t="s">
        <v>98</v>
      </c>
      <c r="Y334" s="7" t="s">
        <v>1234</v>
      </c>
      <c r="Z334" t="s">
        <v>1234</v>
      </c>
      <c r="AA334" t="s">
        <v>63</v>
      </c>
      <c r="AB334" t="s">
        <v>56</v>
      </c>
      <c r="AC334" s="5">
        <v>40996.775462962964</v>
      </c>
      <c r="AD334" s="5">
        <v>41537.704699074071</v>
      </c>
      <c r="AE334" t="s">
        <v>58</v>
      </c>
      <c r="AF334" t="s">
        <v>58</v>
      </c>
      <c r="AG334">
        <f>IF(AI334=0,"",YEAR(AD334))</f>
        <v>2013</v>
      </c>
      <c r="AH334">
        <f>IF(AI334=0,"",MONTH(AD334))</f>
        <v>9</v>
      </c>
      <c r="AI334">
        <f>WEEKNUM(AD334)</f>
        <v>38</v>
      </c>
      <c r="AJ334" t="s">
        <v>59</v>
      </c>
      <c r="AK334" t="s">
        <v>1217</v>
      </c>
      <c r="AL334" s="6" t="str">
        <f t="shared" si="15"/>
        <v>x</v>
      </c>
      <c r="AM334" s="6" t="str">
        <f t="shared" si="16"/>
        <v>x</v>
      </c>
      <c r="AN334" s="6" t="str">
        <f t="shared" si="17"/>
        <v>x</v>
      </c>
      <c r="AO334" t="s">
        <v>457</v>
      </c>
      <c r="AP334" t="s">
        <v>457</v>
      </c>
      <c r="AQ334" t="s">
        <v>59</v>
      </c>
      <c r="AR334" t="s">
        <v>1217</v>
      </c>
    </row>
    <row r="335" spans="2:44">
      <c r="B335" t="s">
        <v>2463</v>
      </c>
      <c r="C335" t="s">
        <v>2464</v>
      </c>
      <c r="D335" t="s">
        <v>1188</v>
      </c>
      <c r="E335" t="s">
        <v>68</v>
      </c>
      <c r="F335" t="s">
        <v>4</v>
      </c>
      <c r="J335" t="s">
        <v>245</v>
      </c>
      <c r="K335" t="s">
        <v>47</v>
      </c>
      <c r="L335" s="8"/>
      <c r="M335" s="8" t="s">
        <v>319</v>
      </c>
      <c r="N335" s="5">
        <v>40998.424490740741</v>
      </c>
      <c r="O335" s="5">
        <v>40997.471782407411</v>
      </c>
      <c r="P335" s="5">
        <v>41004.880069444444</v>
      </c>
      <c r="Q335" s="5" t="s">
        <v>133</v>
      </c>
      <c r="R335" s="5" t="s">
        <v>54</v>
      </c>
      <c r="S335" s="5" t="s">
        <v>55</v>
      </c>
      <c r="T335" t="s">
        <v>109</v>
      </c>
      <c r="U335" t="s">
        <v>2033</v>
      </c>
      <c r="X335" t="s">
        <v>319</v>
      </c>
      <c r="Y335" s="7">
        <v>41005</v>
      </c>
      <c r="Z335" t="s">
        <v>2272</v>
      </c>
      <c r="AA335" t="s">
        <v>42</v>
      </c>
      <c r="AB335" t="s">
        <v>74</v>
      </c>
      <c r="AC335" s="5">
        <v>40997.471782407411</v>
      </c>
      <c r="AD335" s="5">
        <v>41219.484143518515</v>
      </c>
      <c r="AE335" t="s">
        <v>45</v>
      </c>
      <c r="AF335" t="s">
        <v>58</v>
      </c>
      <c r="AG335">
        <f>IF(AI335=0,"",YEAR(AD335))</f>
        <v>2012</v>
      </c>
      <c r="AH335">
        <f>IF(AI335=0,"",MONTH(AD335))</f>
        <v>11</v>
      </c>
      <c r="AI335">
        <f>WEEKNUM(AD335)</f>
        <v>45</v>
      </c>
      <c r="AJ335" t="s">
        <v>46</v>
      </c>
      <c r="AK335" t="s">
        <v>906</v>
      </c>
      <c r="AL335" s="6" t="str">
        <f t="shared" si="15"/>
        <v>x</v>
      </c>
      <c r="AM335" s="6" t="str">
        <f t="shared" si="16"/>
        <v>x</v>
      </c>
      <c r="AN335" s="6" t="str">
        <f t="shared" si="17"/>
        <v>x</v>
      </c>
      <c r="AO335" t="s">
        <v>2463</v>
      </c>
      <c r="AP335" t="s">
        <v>2463</v>
      </c>
      <c r="AQ335" t="s">
        <v>46</v>
      </c>
      <c r="AR335" t="s">
        <v>906</v>
      </c>
    </row>
    <row r="336" spans="2:44">
      <c r="B336" t="s">
        <v>2465</v>
      </c>
      <c r="C336" t="s">
        <v>2466</v>
      </c>
      <c r="D336" t="s">
        <v>1188</v>
      </c>
      <c r="E336" t="s">
        <v>50</v>
      </c>
      <c r="F336" t="s">
        <v>4</v>
      </c>
      <c r="J336" t="s">
        <v>245</v>
      </c>
      <c r="K336" t="s">
        <v>47</v>
      </c>
      <c r="M336" t="s">
        <v>319</v>
      </c>
      <c r="N336" s="5">
        <v>40997.657743055555</v>
      </c>
      <c r="O336" s="5">
        <v>40997.654108796298</v>
      </c>
      <c r="P336" s="5">
        <v>41221.668402777781</v>
      </c>
      <c r="Q336" s="5" t="s">
        <v>147</v>
      </c>
      <c r="R336" s="5" t="s">
        <v>54</v>
      </c>
      <c r="S336" s="5" t="s">
        <v>55</v>
      </c>
      <c r="T336" t="s">
        <v>74</v>
      </c>
      <c r="U336" t="s">
        <v>202</v>
      </c>
      <c r="X336" t="s">
        <v>319</v>
      </c>
      <c r="Y336" s="7"/>
      <c r="Z336" t="s">
        <v>2272</v>
      </c>
      <c r="AA336" t="s">
        <v>49</v>
      </c>
      <c r="AB336" t="s">
        <v>74</v>
      </c>
      <c r="AC336" s="5">
        <v>40997.654108796298</v>
      </c>
      <c r="AD336" s="5">
        <v>41221.668402777781</v>
      </c>
      <c r="AE336" t="s">
        <v>58</v>
      </c>
      <c r="AF336" t="s">
        <v>58</v>
      </c>
      <c r="AG336">
        <f>IF(AI336=0,"",YEAR(AD336))</f>
        <v>2012</v>
      </c>
      <c r="AH336">
        <f>IF(AI336=0,"",MONTH(AD336))</f>
        <v>11</v>
      </c>
      <c r="AI336">
        <f>WEEKNUM(AD336)</f>
        <v>45</v>
      </c>
      <c r="AJ336" t="s">
        <v>46</v>
      </c>
      <c r="AK336" t="s">
        <v>906</v>
      </c>
      <c r="AL336" s="6" t="str">
        <f t="shared" si="15"/>
        <v>x</v>
      </c>
      <c r="AM336" s="6" t="str">
        <f t="shared" si="16"/>
        <v>x</v>
      </c>
      <c r="AN336" s="6" t="str">
        <f t="shared" si="17"/>
        <v>x</v>
      </c>
      <c r="AO336" t="s">
        <v>2465</v>
      </c>
      <c r="AP336" t="s">
        <v>2465</v>
      </c>
      <c r="AQ336" t="s">
        <v>46</v>
      </c>
      <c r="AR336" t="s">
        <v>906</v>
      </c>
    </row>
    <row r="337" spans="2:44">
      <c r="B337" t="s">
        <v>2467</v>
      </c>
      <c r="C337" t="s">
        <v>2468</v>
      </c>
      <c r="D337" t="s">
        <v>1188</v>
      </c>
      <c r="E337" t="s">
        <v>50</v>
      </c>
      <c r="F337" t="s">
        <v>4</v>
      </c>
      <c r="J337" t="s">
        <v>245</v>
      </c>
      <c r="K337" t="s">
        <v>108</v>
      </c>
      <c r="M337" t="s">
        <v>319</v>
      </c>
      <c r="N337" s="5">
        <v>40997.677268518521</v>
      </c>
      <c r="O337" s="5">
        <v>40997.675324074073</v>
      </c>
      <c r="P337" s="5">
        <v>41141.515555555554</v>
      </c>
      <c r="Q337" s="5"/>
      <c r="R337" s="5" t="s">
        <v>54</v>
      </c>
      <c r="S337" s="5" t="s">
        <v>55</v>
      </c>
      <c r="T337" t="s">
        <v>109</v>
      </c>
      <c r="U337" t="s">
        <v>202</v>
      </c>
      <c r="X337" t="s">
        <v>319</v>
      </c>
      <c r="Z337" t="s">
        <v>2272</v>
      </c>
      <c r="AA337" t="s">
        <v>219</v>
      </c>
      <c r="AB337" t="s">
        <v>74</v>
      </c>
      <c r="AC337" s="5">
        <v>40997.675324074073</v>
      </c>
      <c r="AD337" s="5">
        <v>41141.515555555554</v>
      </c>
      <c r="AE337" t="s">
        <v>45</v>
      </c>
      <c r="AF337" t="s">
        <v>58</v>
      </c>
      <c r="AG337">
        <f>IF(AI337=0,"",YEAR(AD337))</f>
        <v>2012</v>
      </c>
      <c r="AH337">
        <f>IF(AI337=0,"",MONTH(AD337))</f>
        <v>8</v>
      </c>
      <c r="AI337">
        <f>WEEKNUM(AD337)</f>
        <v>34</v>
      </c>
      <c r="AJ337" t="s">
        <v>46</v>
      </c>
      <c r="AK337" t="s">
        <v>906</v>
      </c>
      <c r="AL337" s="6" t="str">
        <f t="shared" si="15"/>
        <v>x</v>
      </c>
      <c r="AM337" s="6" t="str">
        <f t="shared" si="16"/>
        <v>x</v>
      </c>
      <c r="AN337" s="6" t="str">
        <f t="shared" si="17"/>
        <v>x</v>
      </c>
      <c r="AO337" t="s">
        <v>2467</v>
      </c>
      <c r="AP337" t="s">
        <v>2467</v>
      </c>
      <c r="AQ337" t="s">
        <v>46</v>
      </c>
      <c r="AR337" t="s">
        <v>906</v>
      </c>
    </row>
    <row r="338" spans="2:44">
      <c r="B338" t="s">
        <v>2469</v>
      </c>
      <c r="C338" t="s">
        <v>2470</v>
      </c>
      <c r="D338" t="s">
        <v>1188</v>
      </c>
      <c r="E338" t="s">
        <v>83</v>
      </c>
      <c r="F338" t="s">
        <v>4</v>
      </c>
      <c r="I338" t="s">
        <v>2471</v>
      </c>
      <c r="J338" t="s">
        <v>37</v>
      </c>
      <c r="K338" t="s">
        <v>64</v>
      </c>
      <c r="L338" s="8">
        <v>1156186518661650</v>
      </c>
      <c r="M338" t="s">
        <v>98</v>
      </c>
      <c r="N338" s="5">
        <v>40998.551585648151</v>
      </c>
      <c r="O338" s="5">
        <v>40998.54855324074</v>
      </c>
      <c r="P338" s="5">
        <v>41018.615115740744</v>
      </c>
      <c r="Q338" s="5" t="s">
        <v>173</v>
      </c>
      <c r="R338" s="5" t="s">
        <v>54</v>
      </c>
      <c r="S338" s="5" t="s">
        <v>55</v>
      </c>
      <c r="T338" t="s">
        <v>56</v>
      </c>
      <c r="U338" t="s">
        <v>165</v>
      </c>
      <c r="V338" t="s">
        <v>104</v>
      </c>
      <c r="X338" t="s">
        <v>98</v>
      </c>
      <c r="Y338" s="7"/>
      <c r="Z338">
        <v>11832</v>
      </c>
      <c r="AA338" t="s">
        <v>63</v>
      </c>
      <c r="AB338" t="s">
        <v>1897</v>
      </c>
      <c r="AC338" s="5">
        <v>40998.54855324074</v>
      </c>
      <c r="AD338" s="5">
        <v>41052.791412037041</v>
      </c>
      <c r="AE338" t="s">
        <v>58</v>
      </c>
      <c r="AF338" t="s">
        <v>58</v>
      </c>
      <c r="AG338">
        <f>IF(AI338=0,"",YEAR(AD338))</f>
        <v>2012</v>
      </c>
      <c r="AH338">
        <f>IF(AI338=0,"",MONTH(AD338))</f>
        <v>5</v>
      </c>
      <c r="AI338">
        <f>WEEKNUM(AD338)</f>
        <v>21</v>
      </c>
      <c r="AJ338" t="s">
        <v>46</v>
      </c>
      <c r="AK338" t="s">
        <v>56</v>
      </c>
      <c r="AL338" s="6" t="str">
        <f t="shared" si="15"/>
        <v>x</v>
      </c>
      <c r="AM338" s="6" t="str">
        <f t="shared" si="16"/>
        <v>x</v>
      </c>
      <c r="AN338" s="6" t="str">
        <f t="shared" si="17"/>
        <v>x</v>
      </c>
      <c r="AO338" t="s">
        <v>2469</v>
      </c>
      <c r="AP338" t="s">
        <v>2469</v>
      </c>
      <c r="AQ338" t="s">
        <v>46</v>
      </c>
      <c r="AR338" t="s">
        <v>56</v>
      </c>
    </row>
    <row r="339" spans="2:44">
      <c r="B339" t="s">
        <v>459</v>
      </c>
      <c r="C339" t="s">
        <v>460</v>
      </c>
      <c r="D339" t="s">
        <v>1188</v>
      </c>
      <c r="E339" t="s">
        <v>50</v>
      </c>
      <c r="F339" t="s">
        <v>4</v>
      </c>
      <c r="G339" t="s">
        <v>51</v>
      </c>
      <c r="H339" t="s">
        <v>86</v>
      </c>
      <c r="I339" t="s">
        <v>51</v>
      </c>
      <c r="J339" t="s">
        <v>37</v>
      </c>
      <c r="K339" t="s">
        <v>64</v>
      </c>
      <c r="L339" s="8">
        <v>1.72822892328234E+19</v>
      </c>
      <c r="M339" t="s">
        <v>57</v>
      </c>
      <c r="N339" s="5">
        <v>40998.559236111112</v>
      </c>
      <c r="O339" s="5">
        <v>40998.55537037037</v>
      </c>
      <c r="P339" s="5">
        <v>41540.53943287037</v>
      </c>
      <c r="Q339" s="5" t="s">
        <v>61</v>
      </c>
      <c r="R339" s="5" t="s">
        <v>54</v>
      </c>
      <c r="S339" s="5" t="s">
        <v>55</v>
      </c>
      <c r="T339" t="s">
        <v>56</v>
      </c>
      <c r="U339" t="s">
        <v>87</v>
      </c>
      <c r="W339" t="s">
        <v>88</v>
      </c>
      <c r="X339" t="s">
        <v>98</v>
      </c>
      <c r="Y339" t="s">
        <v>1234</v>
      </c>
      <c r="Z339" t="s">
        <v>1234</v>
      </c>
      <c r="AA339" t="s">
        <v>63</v>
      </c>
      <c r="AB339" t="s">
        <v>56</v>
      </c>
      <c r="AC339" s="5">
        <v>40998.55537037037</v>
      </c>
      <c r="AD339" s="5">
        <v>41540.53943287037</v>
      </c>
      <c r="AE339" t="s">
        <v>58</v>
      </c>
      <c r="AF339" t="s">
        <v>58</v>
      </c>
      <c r="AG339">
        <f>IF(AI339=0,"",YEAR(AD339))</f>
        <v>2013</v>
      </c>
      <c r="AH339">
        <f>IF(AI339=0,"",MONTH(AD339))</f>
        <v>9</v>
      </c>
      <c r="AI339">
        <f>WEEKNUM(AD339)</f>
        <v>39</v>
      </c>
      <c r="AJ339" t="s">
        <v>59</v>
      </c>
      <c r="AK339" t="s">
        <v>1217</v>
      </c>
      <c r="AL339" s="6" t="str">
        <f t="shared" si="15"/>
        <v>x</v>
      </c>
      <c r="AM339" s="6" t="str">
        <f t="shared" si="16"/>
        <v>x</v>
      </c>
      <c r="AN339" s="6" t="str">
        <f t="shared" si="17"/>
        <v>x</v>
      </c>
      <c r="AO339" t="s">
        <v>459</v>
      </c>
      <c r="AP339" t="s">
        <v>459</v>
      </c>
      <c r="AQ339" t="s">
        <v>59</v>
      </c>
      <c r="AR339" t="s">
        <v>1217</v>
      </c>
    </row>
    <row r="340" spans="2:44">
      <c r="B340" t="s">
        <v>2472</v>
      </c>
      <c r="C340" t="s">
        <v>2473</v>
      </c>
      <c r="D340" t="s">
        <v>1188</v>
      </c>
      <c r="E340" t="s">
        <v>68</v>
      </c>
      <c r="F340" t="s">
        <v>4</v>
      </c>
      <c r="J340" t="s">
        <v>1955</v>
      </c>
      <c r="K340" t="s">
        <v>108</v>
      </c>
      <c r="L340" s="8"/>
      <c r="M340" t="s">
        <v>302</v>
      </c>
      <c r="N340" s="5">
        <v>41003.455763888887</v>
      </c>
      <c r="O340" s="5">
        <v>41000.934479166666</v>
      </c>
      <c r="P340" s="5">
        <v>41005.394513888888</v>
      </c>
      <c r="Q340" s="5" t="s">
        <v>147</v>
      </c>
      <c r="R340" s="5" t="s">
        <v>54</v>
      </c>
      <c r="S340" s="5" t="s">
        <v>55</v>
      </c>
      <c r="T340" t="s">
        <v>74</v>
      </c>
      <c r="U340" t="s">
        <v>375</v>
      </c>
      <c r="V340" t="s">
        <v>104</v>
      </c>
      <c r="X340" t="s">
        <v>246</v>
      </c>
      <c r="Z340" t="s">
        <v>2272</v>
      </c>
      <c r="AA340" t="s">
        <v>42</v>
      </c>
      <c r="AB340" t="s">
        <v>74</v>
      </c>
      <c r="AC340" s="5">
        <v>41000.934479166666</v>
      </c>
      <c r="AD340" s="5">
        <v>41025.603842592594</v>
      </c>
      <c r="AE340" t="s">
        <v>58</v>
      </c>
      <c r="AF340" t="s">
        <v>58</v>
      </c>
      <c r="AG340">
        <f>IF(AI340=0,"",YEAR(AD340))</f>
        <v>2012</v>
      </c>
      <c r="AH340">
        <f>IF(AI340=0,"",MONTH(AD340))</f>
        <v>4</v>
      </c>
      <c r="AI340">
        <f>WEEKNUM(AD340)</f>
        <v>17</v>
      </c>
      <c r="AJ340" t="s">
        <v>46</v>
      </c>
      <c r="AK340" t="s">
        <v>906</v>
      </c>
      <c r="AL340" s="6" t="str">
        <f t="shared" si="15"/>
        <v>x</v>
      </c>
      <c r="AM340" s="6" t="str">
        <f t="shared" si="16"/>
        <v>x</v>
      </c>
      <c r="AN340" s="6" t="str">
        <f t="shared" si="17"/>
        <v>x</v>
      </c>
      <c r="AO340" t="s">
        <v>2472</v>
      </c>
      <c r="AP340" t="s">
        <v>2472</v>
      </c>
      <c r="AQ340" t="s">
        <v>46</v>
      </c>
      <c r="AR340" t="s">
        <v>906</v>
      </c>
    </row>
    <row r="341" spans="2:44">
      <c r="B341" t="s">
        <v>2474</v>
      </c>
      <c r="C341" t="s">
        <v>2475</v>
      </c>
      <c r="D341" t="s">
        <v>1188</v>
      </c>
      <c r="E341" t="s">
        <v>50</v>
      </c>
      <c r="F341" t="s">
        <v>4</v>
      </c>
      <c r="G341" t="s">
        <v>170</v>
      </c>
      <c r="J341" t="s">
        <v>37</v>
      </c>
      <c r="K341" t="s">
        <v>47</v>
      </c>
      <c r="L341" s="8"/>
      <c r="M341" s="8" t="s">
        <v>95</v>
      </c>
      <c r="N341" s="5">
        <v>41001.774131944447</v>
      </c>
      <c r="O341" s="5">
        <v>41001.723877314813</v>
      </c>
      <c r="P341" s="5">
        <v>41157.729120370372</v>
      </c>
      <c r="Q341" s="5" t="s">
        <v>147</v>
      </c>
      <c r="R341" s="5" t="s">
        <v>54</v>
      </c>
      <c r="S341" s="5" t="s">
        <v>55</v>
      </c>
      <c r="T341" t="s">
        <v>56</v>
      </c>
      <c r="U341" t="s">
        <v>62</v>
      </c>
      <c r="V341" t="s">
        <v>104</v>
      </c>
      <c r="X341" t="s">
        <v>95</v>
      </c>
      <c r="Z341">
        <v>11845</v>
      </c>
      <c r="AA341" t="s">
        <v>63</v>
      </c>
      <c r="AB341" t="s">
        <v>56</v>
      </c>
      <c r="AC341" s="5">
        <v>41001.723877314813</v>
      </c>
      <c r="AD341" s="5">
        <v>41157.729247685187</v>
      </c>
      <c r="AE341" t="s">
        <v>58</v>
      </c>
      <c r="AF341" t="s">
        <v>58</v>
      </c>
      <c r="AG341">
        <f>IF(AI341=0,"",YEAR(AD341))</f>
        <v>2012</v>
      </c>
      <c r="AH341">
        <f>IF(AI341=0,"",MONTH(AD341))</f>
        <v>9</v>
      </c>
      <c r="AI341">
        <f>WEEKNUM(AD341)</f>
        <v>36</v>
      </c>
      <c r="AJ341" t="s">
        <v>46</v>
      </c>
      <c r="AK341" t="s">
        <v>56</v>
      </c>
      <c r="AL341" s="6" t="str">
        <f t="shared" si="15"/>
        <v>x</v>
      </c>
      <c r="AM341" s="6" t="str">
        <f t="shared" si="16"/>
        <v>x</v>
      </c>
      <c r="AN341" s="6" t="str">
        <f t="shared" si="17"/>
        <v>x</v>
      </c>
      <c r="AO341" t="s">
        <v>2474</v>
      </c>
      <c r="AP341" t="s">
        <v>2474</v>
      </c>
      <c r="AQ341" t="s">
        <v>46</v>
      </c>
      <c r="AR341" t="s">
        <v>56</v>
      </c>
    </row>
    <row r="342" spans="2:44">
      <c r="B342" t="s">
        <v>2476</v>
      </c>
      <c r="C342" t="s">
        <v>2477</v>
      </c>
      <c r="D342" t="s">
        <v>1188</v>
      </c>
      <c r="E342" t="s">
        <v>50</v>
      </c>
      <c r="F342" t="s">
        <v>4</v>
      </c>
      <c r="J342" t="s">
        <v>245</v>
      </c>
      <c r="K342" t="s">
        <v>108</v>
      </c>
      <c r="L342" s="8"/>
      <c r="M342" s="8" t="s">
        <v>319</v>
      </c>
      <c r="N342" s="5">
        <v>41002.422511574077</v>
      </c>
      <c r="O342" s="5">
        <v>41001.729456018518</v>
      </c>
      <c r="P342" s="5">
        <v>41151.695648148147</v>
      </c>
      <c r="Q342" s="5" t="s">
        <v>133</v>
      </c>
      <c r="R342" s="5" t="s">
        <v>54</v>
      </c>
      <c r="S342" s="5" t="s">
        <v>55</v>
      </c>
      <c r="T342" t="s">
        <v>74</v>
      </c>
      <c r="U342" t="s">
        <v>165</v>
      </c>
      <c r="X342" t="s">
        <v>319</v>
      </c>
      <c r="Y342" s="7">
        <v>41011</v>
      </c>
      <c r="Z342" t="s">
        <v>2272</v>
      </c>
      <c r="AA342" t="s">
        <v>42</v>
      </c>
      <c r="AB342" t="s">
        <v>74</v>
      </c>
      <c r="AC342" s="5">
        <v>41001.729456018518</v>
      </c>
      <c r="AD342" s="5">
        <v>41151.695648148147</v>
      </c>
      <c r="AE342" t="s">
        <v>58</v>
      </c>
      <c r="AF342" t="s">
        <v>58</v>
      </c>
      <c r="AG342">
        <f>IF(AI342=0,"",YEAR(AD342))</f>
        <v>2012</v>
      </c>
      <c r="AH342">
        <f>IF(AI342=0,"",MONTH(AD342))</f>
        <v>8</v>
      </c>
      <c r="AI342">
        <f>WEEKNUM(AD342)</f>
        <v>35</v>
      </c>
      <c r="AJ342" t="s">
        <v>46</v>
      </c>
      <c r="AK342" t="s">
        <v>906</v>
      </c>
      <c r="AL342" s="6" t="str">
        <f t="shared" si="15"/>
        <v>x</v>
      </c>
      <c r="AM342" s="6" t="str">
        <f t="shared" si="16"/>
        <v>x</v>
      </c>
      <c r="AN342" s="6" t="str">
        <f t="shared" si="17"/>
        <v>x</v>
      </c>
      <c r="AO342" t="s">
        <v>2476</v>
      </c>
      <c r="AP342" t="s">
        <v>2476</v>
      </c>
      <c r="AQ342" t="s">
        <v>46</v>
      </c>
      <c r="AR342" t="s">
        <v>906</v>
      </c>
    </row>
    <row r="343" spans="2:44">
      <c r="B343" t="s">
        <v>2478</v>
      </c>
      <c r="C343" t="s">
        <v>2479</v>
      </c>
      <c r="D343" t="s">
        <v>1188</v>
      </c>
      <c r="E343" t="s">
        <v>68</v>
      </c>
      <c r="F343" t="s">
        <v>4</v>
      </c>
      <c r="G343" t="s">
        <v>170</v>
      </c>
      <c r="J343" t="s">
        <v>37</v>
      </c>
      <c r="K343" t="s">
        <v>47</v>
      </c>
      <c r="M343" t="s">
        <v>95</v>
      </c>
      <c r="N343" s="5">
        <v>41001.774618055555</v>
      </c>
      <c r="O343" s="5">
        <v>41001.744247685187</v>
      </c>
      <c r="P343" s="5">
        <v>41092.701909722222</v>
      </c>
      <c r="Q343" s="5" t="s">
        <v>173</v>
      </c>
      <c r="R343" s="5" t="s">
        <v>54</v>
      </c>
      <c r="S343" s="5" t="s">
        <v>55</v>
      </c>
      <c r="T343" t="s">
        <v>56</v>
      </c>
      <c r="U343" t="s">
        <v>137</v>
      </c>
      <c r="V343" t="s">
        <v>461</v>
      </c>
      <c r="X343" t="s">
        <v>95</v>
      </c>
      <c r="Y343" s="7"/>
      <c r="Z343">
        <v>11849</v>
      </c>
      <c r="AA343" t="s">
        <v>63</v>
      </c>
      <c r="AB343" t="s">
        <v>56</v>
      </c>
      <c r="AC343" s="5">
        <v>41001.744247685187</v>
      </c>
      <c r="AD343" s="5">
        <v>41122.708078703705</v>
      </c>
      <c r="AE343" t="s">
        <v>58</v>
      </c>
      <c r="AF343" t="s">
        <v>58</v>
      </c>
      <c r="AG343">
        <f>IF(AI343=0,"",YEAR(AD343))</f>
        <v>2012</v>
      </c>
      <c r="AH343">
        <f>IF(AI343=0,"",MONTH(AD343))</f>
        <v>8</v>
      </c>
      <c r="AI343">
        <f>WEEKNUM(AD343)</f>
        <v>31</v>
      </c>
      <c r="AJ343" t="s">
        <v>46</v>
      </c>
      <c r="AK343" t="s">
        <v>56</v>
      </c>
      <c r="AL343" s="6" t="str">
        <f t="shared" si="15"/>
        <v>x</v>
      </c>
      <c r="AM343" s="6" t="str">
        <f t="shared" si="16"/>
        <v>x</v>
      </c>
      <c r="AN343" s="6" t="str">
        <f t="shared" si="17"/>
        <v>x</v>
      </c>
      <c r="AO343" t="s">
        <v>2478</v>
      </c>
      <c r="AP343" t="s">
        <v>2478</v>
      </c>
      <c r="AQ343" t="s">
        <v>46</v>
      </c>
      <c r="AR343" t="s">
        <v>56</v>
      </c>
    </row>
    <row r="344" spans="2:44">
      <c r="B344" t="s">
        <v>2480</v>
      </c>
      <c r="C344" t="s">
        <v>2481</v>
      </c>
      <c r="D344" t="s">
        <v>1188</v>
      </c>
      <c r="E344" t="s">
        <v>50</v>
      </c>
      <c r="F344" t="s">
        <v>4</v>
      </c>
      <c r="G344" t="s">
        <v>170</v>
      </c>
      <c r="I344">
        <v>11833</v>
      </c>
      <c r="J344" t="s">
        <v>37</v>
      </c>
      <c r="K344" t="s">
        <v>47</v>
      </c>
      <c r="M344" t="s">
        <v>95</v>
      </c>
      <c r="N344" s="5">
        <v>41009.585428240738</v>
      </c>
      <c r="O344" s="5">
        <v>41003.389166666668</v>
      </c>
      <c r="P344" s="5">
        <v>41103.478831018518</v>
      </c>
      <c r="Q344" s="5" t="s">
        <v>147</v>
      </c>
      <c r="R344" s="5" t="s">
        <v>54</v>
      </c>
      <c r="S344" s="5" t="s">
        <v>1896</v>
      </c>
      <c r="T344" t="s">
        <v>56</v>
      </c>
      <c r="U344" t="s">
        <v>137</v>
      </c>
      <c r="V344" t="s">
        <v>461</v>
      </c>
      <c r="X344" t="s">
        <v>95</v>
      </c>
      <c r="Z344">
        <v>11865</v>
      </c>
      <c r="AA344" t="s">
        <v>192</v>
      </c>
      <c r="AB344" t="s">
        <v>1897</v>
      </c>
      <c r="AC344" s="5">
        <v>41003.389166666668</v>
      </c>
      <c r="AD344" s="5">
        <v>41103.478831018518</v>
      </c>
      <c r="AE344" t="s">
        <v>58</v>
      </c>
      <c r="AF344" t="s">
        <v>58</v>
      </c>
      <c r="AG344">
        <f>IF(AI344=0,"",YEAR(AD344))</f>
        <v>2012</v>
      </c>
      <c r="AH344">
        <f>IF(AI344=0,"",MONTH(AD344))</f>
        <v>7</v>
      </c>
      <c r="AI344">
        <f>WEEKNUM(AD344)</f>
        <v>28</v>
      </c>
      <c r="AJ344" t="s">
        <v>46</v>
      </c>
      <c r="AK344" t="s">
        <v>56</v>
      </c>
      <c r="AL344" s="6" t="str">
        <f t="shared" si="15"/>
        <v>x</v>
      </c>
      <c r="AM344" s="6" t="str">
        <f t="shared" si="16"/>
        <v>x</v>
      </c>
      <c r="AN344" s="6" t="str">
        <f t="shared" si="17"/>
        <v>x</v>
      </c>
      <c r="AO344" t="s">
        <v>2480</v>
      </c>
      <c r="AP344" t="s">
        <v>2480</v>
      </c>
      <c r="AQ344" t="s">
        <v>46</v>
      </c>
      <c r="AR344" t="s">
        <v>56</v>
      </c>
    </row>
    <row r="345" spans="2:44">
      <c r="B345" t="s">
        <v>2482</v>
      </c>
      <c r="C345" t="s">
        <v>2483</v>
      </c>
      <c r="D345" t="s">
        <v>1188</v>
      </c>
      <c r="E345" t="s">
        <v>36</v>
      </c>
      <c r="F345" t="s">
        <v>4</v>
      </c>
      <c r="J345" t="s">
        <v>1955</v>
      </c>
      <c r="K345" t="s">
        <v>38</v>
      </c>
      <c r="M345" t="s">
        <v>55</v>
      </c>
      <c r="N345" s="5">
        <v>41164.391689814816</v>
      </c>
      <c r="O345" s="5">
        <v>41004.336388888885</v>
      </c>
      <c r="P345" s="5">
        <v>41172.503263888888</v>
      </c>
      <c r="Q345" s="5"/>
      <c r="R345" s="5" t="s">
        <v>54</v>
      </c>
      <c r="S345" s="5" t="s">
        <v>55</v>
      </c>
      <c r="T345" t="s">
        <v>74</v>
      </c>
      <c r="U345" t="s">
        <v>2070</v>
      </c>
      <c r="X345" t="s">
        <v>246</v>
      </c>
      <c r="Y345" s="7">
        <v>41019</v>
      </c>
      <c r="Z345" t="s">
        <v>2484</v>
      </c>
      <c r="AA345" t="s">
        <v>42</v>
      </c>
      <c r="AB345" t="s">
        <v>74</v>
      </c>
      <c r="AC345" s="5">
        <v>41004.336388888885</v>
      </c>
      <c r="AD345" s="5">
        <v>41173.653993055559</v>
      </c>
      <c r="AE345" t="s">
        <v>44</v>
      </c>
      <c r="AF345" t="s">
        <v>58</v>
      </c>
      <c r="AG345">
        <f>IF(AI345=0,"",YEAR(AD345))</f>
        <v>2012</v>
      </c>
      <c r="AH345">
        <f>IF(AI345=0,"",MONTH(AD345))</f>
        <v>9</v>
      </c>
      <c r="AI345">
        <f>WEEKNUM(AD345)</f>
        <v>38</v>
      </c>
      <c r="AJ345" t="s">
        <v>46</v>
      </c>
      <c r="AK345" t="s">
        <v>906</v>
      </c>
      <c r="AL345" s="6" t="str">
        <f t="shared" si="15"/>
        <v>x</v>
      </c>
      <c r="AM345" s="6" t="str">
        <f t="shared" si="16"/>
        <v>x</v>
      </c>
      <c r="AN345" s="6" t="str">
        <f t="shared" si="17"/>
        <v>x</v>
      </c>
      <c r="AO345" t="s">
        <v>2482</v>
      </c>
      <c r="AP345" t="s">
        <v>2482</v>
      </c>
      <c r="AQ345" t="s">
        <v>46</v>
      </c>
      <c r="AR345" t="s">
        <v>906</v>
      </c>
    </row>
    <row r="346" spans="2:44">
      <c r="B346" t="s">
        <v>2485</v>
      </c>
      <c r="C346" t="s">
        <v>2486</v>
      </c>
      <c r="D346" t="s">
        <v>1188</v>
      </c>
      <c r="E346" t="s">
        <v>50</v>
      </c>
      <c r="F346" t="s">
        <v>4</v>
      </c>
      <c r="J346" t="s">
        <v>245</v>
      </c>
      <c r="K346" t="s">
        <v>64</v>
      </c>
      <c r="L346" t="s">
        <v>2487</v>
      </c>
      <c r="M346" t="s">
        <v>319</v>
      </c>
      <c r="N346" s="5">
        <v>41004.604479166665</v>
      </c>
      <c r="O346" s="5">
        <v>41004.602384259262</v>
      </c>
      <c r="P346" s="5">
        <v>41194.626793981479</v>
      </c>
      <c r="Q346" s="5" t="s">
        <v>166</v>
      </c>
      <c r="R346" s="5" t="s">
        <v>54</v>
      </c>
      <c r="S346" s="5" t="s">
        <v>55</v>
      </c>
      <c r="T346" t="s">
        <v>74</v>
      </c>
      <c r="U346" t="s">
        <v>354</v>
      </c>
      <c r="X346" t="s">
        <v>319</v>
      </c>
      <c r="Y346" s="7"/>
      <c r="Z346" t="s">
        <v>2272</v>
      </c>
      <c r="AA346" t="s">
        <v>63</v>
      </c>
      <c r="AB346" t="s">
        <v>74</v>
      </c>
      <c r="AC346" s="5">
        <v>41004.602384259262</v>
      </c>
      <c r="AD346" s="5">
        <v>41194.626793981479</v>
      </c>
      <c r="AE346" t="s">
        <v>58</v>
      </c>
      <c r="AF346" t="s">
        <v>58</v>
      </c>
      <c r="AG346">
        <f>IF(AI346=0,"",YEAR(AD346))</f>
        <v>2012</v>
      </c>
      <c r="AH346">
        <f>IF(AI346=0,"",MONTH(AD346))</f>
        <v>10</v>
      </c>
      <c r="AI346">
        <f>WEEKNUM(AD346)</f>
        <v>41</v>
      </c>
      <c r="AJ346" t="s">
        <v>46</v>
      </c>
      <c r="AK346" t="s">
        <v>906</v>
      </c>
      <c r="AL346" s="6" t="str">
        <f t="shared" si="15"/>
        <v>x</v>
      </c>
      <c r="AM346" s="6" t="str">
        <f t="shared" si="16"/>
        <v>x</v>
      </c>
      <c r="AN346" s="6" t="str">
        <f t="shared" si="17"/>
        <v>x</v>
      </c>
      <c r="AO346" t="s">
        <v>2485</v>
      </c>
      <c r="AP346" t="s">
        <v>2485</v>
      </c>
      <c r="AQ346" t="s">
        <v>46</v>
      </c>
      <c r="AR346" t="s">
        <v>906</v>
      </c>
    </row>
    <row r="347" spans="2:44">
      <c r="B347" t="s">
        <v>2488</v>
      </c>
      <c r="C347" t="s">
        <v>2489</v>
      </c>
      <c r="D347" t="s">
        <v>1188</v>
      </c>
      <c r="E347" t="s">
        <v>50</v>
      </c>
      <c r="F347" t="s">
        <v>4</v>
      </c>
      <c r="H347" t="s">
        <v>2318</v>
      </c>
      <c r="J347" t="s">
        <v>1955</v>
      </c>
      <c r="K347" t="s">
        <v>38</v>
      </c>
      <c r="M347" t="s">
        <v>248</v>
      </c>
      <c r="N347" s="5">
        <v>41008.435057870367</v>
      </c>
      <c r="O347" s="5">
        <v>41005.438622685186</v>
      </c>
      <c r="P347" s="5">
        <v>41029.402199074073</v>
      </c>
      <c r="Q347" s="5" t="s">
        <v>147</v>
      </c>
      <c r="R347" s="5" t="s">
        <v>54</v>
      </c>
      <c r="S347" s="5" t="s">
        <v>55</v>
      </c>
      <c r="T347" t="s">
        <v>74</v>
      </c>
      <c r="U347" t="s">
        <v>375</v>
      </c>
      <c r="X347" t="s">
        <v>246</v>
      </c>
      <c r="Z347" t="s">
        <v>2272</v>
      </c>
      <c r="AA347" t="s">
        <v>42</v>
      </c>
      <c r="AB347" t="s">
        <v>74</v>
      </c>
      <c r="AC347" s="5">
        <v>41005.438622685186</v>
      </c>
      <c r="AD347" s="5">
        <v>41029.402199074073</v>
      </c>
      <c r="AE347" t="s">
        <v>58</v>
      </c>
      <c r="AF347" t="s">
        <v>58</v>
      </c>
      <c r="AG347">
        <f>IF(AI347=0,"",YEAR(AD347))</f>
        <v>2012</v>
      </c>
      <c r="AH347">
        <f>IF(AI347=0,"",MONTH(AD347))</f>
        <v>4</v>
      </c>
      <c r="AI347">
        <f>WEEKNUM(AD347)</f>
        <v>18</v>
      </c>
      <c r="AJ347" t="s">
        <v>46</v>
      </c>
      <c r="AK347" t="s">
        <v>906</v>
      </c>
      <c r="AL347" s="6" t="str">
        <f t="shared" si="15"/>
        <v>x</v>
      </c>
      <c r="AM347" s="6" t="str">
        <f t="shared" si="16"/>
        <v>x</v>
      </c>
      <c r="AN347" s="6" t="str">
        <f t="shared" si="17"/>
        <v>x</v>
      </c>
      <c r="AO347" t="s">
        <v>2488</v>
      </c>
      <c r="AP347" t="s">
        <v>2488</v>
      </c>
      <c r="AQ347" t="s">
        <v>46</v>
      </c>
      <c r="AR347" t="s">
        <v>906</v>
      </c>
    </row>
    <row r="348" spans="2:44">
      <c r="B348" t="s">
        <v>2490</v>
      </c>
      <c r="C348" t="s">
        <v>2491</v>
      </c>
      <c r="D348" t="s">
        <v>1188</v>
      </c>
      <c r="E348" t="s">
        <v>68</v>
      </c>
      <c r="F348" t="s">
        <v>4</v>
      </c>
      <c r="I348" t="s">
        <v>262</v>
      </c>
      <c r="J348" t="s">
        <v>245</v>
      </c>
      <c r="K348" t="s">
        <v>38</v>
      </c>
      <c r="M348" t="s">
        <v>128</v>
      </c>
      <c r="N348" s="5">
        <v>41008.44935185185</v>
      </c>
      <c r="O348" s="5">
        <v>41008.430601851855</v>
      </c>
      <c r="P348" s="5">
        <v>41008.588113425925</v>
      </c>
      <c r="Q348" s="5" t="s">
        <v>99</v>
      </c>
      <c r="R348" s="5" t="s">
        <v>326</v>
      </c>
      <c r="S348" s="5" t="s">
        <v>55</v>
      </c>
      <c r="T348" t="s">
        <v>74</v>
      </c>
      <c r="U348" t="s">
        <v>270</v>
      </c>
      <c r="V348" t="s">
        <v>104</v>
      </c>
      <c r="X348" t="s">
        <v>271</v>
      </c>
      <c r="Y348" s="7"/>
      <c r="Z348" t="s">
        <v>2272</v>
      </c>
      <c r="AA348" t="s">
        <v>42</v>
      </c>
      <c r="AB348" t="s">
        <v>74</v>
      </c>
      <c r="AC348" s="5">
        <v>41008.430601851855</v>
      </c>
      <c r="AD348" s="5">
        <v>41290.720520833333</v>
      </c>
      <c r="AE348" t="s">
        <v>220</v>
      </c>
      <c r="AF348" t="s">
        <v>58</v>
      </c>
      <c r="AG348">
        <f>IF(AI348=0,"",YEAR(AD348))</f>
        <v>2013</v>
      </c>
      <c r="AH348">
        <f>IF(AI348=0,"",MONTH(AD348))</f>
        <v>1</v>
      </c>
      <c r="AI348">
        <f>WEEKNUM(AD348)</f>
        <v>3</v>
      </c>
      <c r="AJ348" t="s">
        <v>46</v>
      </c>
      <c r="AK348" t="s">
        <v>906</v>
      </c>
      <c r="AL348" s="6" t="str">
        <f t="shared" si="15"/>
        <v>x</v>
      </c>
      <c r="AM348" s="6" t="str">
        <f t="shared" si="16"/>
        <v>x</v>
      </c>
      <c r="AN348" s="6" t="str">
        <f t="shared" si="17"/>
        <v>x</v>
      </c>
      <c r="AO348" t="s">
        <v>2490</v>
      </c>
      <c r="AP348" t="s">
        <v>2490</v>
      </c>
      <c r="AQ348" t="s">
        <v>46</v>
      </c>
      <c r="AR348" t="s">
        <v>906</v>
      </c>
    </row>
    <row r="349" spans="2:44">
      <c r="B349" t="s">
        <v>2492</v>
      </c>
      <c r="C349" t="s">
        <v>2493</v>
      </c>
      <c r="D349" t="s">
        <v>1188</v>
      </c>
      <c r="E349" t="s">
        <v>50</v>
      </c>
      <c r="F349" t="s">
        <v>4</v>
      </c>
      <c r="J349" t="s">
        <v>37</v>
      </c>
      <c r="K349" t="s">
        <v>47</v>
      </c>
      <c r="M349" t="s">
        <v>60</v>
      </c>
      <c r="N349" s="5">
        <v>41068.609224537038</v>
      </c>
      <c r="O349" s="5">
        <v>41008.499143518522</v>
      </c>
      <c r="P349" s="5">
        <v>41103.479884259257</v>
      </c>
      <c r="Q349" s="5" t="s">
        <v>133</v>
      </c>
      <c r="R349" s="5" t="s">
        <v>54</v>
      </c>
      <c r="S349" s="5" t="s">
        <v>1896</v>
      </c>
      <c r="T349" t="s">
        <v>109</v>
      </c>
      <c r="U349" t="s">
        <v>165</v>
      </c>
      <c r="V349" t="s">
        <v>104</v>
      </c>
      <c r="X349" t="s">
        <v>191</v>
      </c>
      <c r="Z349">
        <v>11865</v>
      </c>
      <c r="AA349" t="s">
        <v>49</v>
      </c>
      <c r="AB349" t="s">
        <v>1897</v>
      </c>
      <c r="AC349" s="5">
        <v>41008.499143518522</v>
      </c>
      <c r="AD349" s="5">
        <v>41103.479884259257</v>
      </c>
      <c r="AE349" t="s">
        <v>58</v>
      </c>
      <c r="AF349" t="s">
        <v>58</v>
      </c>
      <c r="AG349">
        <f>IF(AI349=0,"",YEAR(AD349))</f>
        <v>2012</v>
      </c>
      <c r="AH349">
        <f>IF(AI349=0,"",MONTH(AD349))</f>
        <v>7</v>
      </c>
      <c r="AI349">
        <f>WEEKNUM(AD349)</f>
        <v>28</v>
      </c>
      <c r="AJ349" t="s">
        <v>46</v>
      </c>
      <c r="AK349" t="s">
        <v>56</v>
      </c>
      <c r="AL349" s="6" t="str">
        <f t="shared" si="15"/>
        <v>x</v>
      </c>
      <c r="AM349" s="6" t="str">
        <f t="shared" si="16"/>
        <v>x</v>
      </c>
      <c r="AN349" s="6" t="str">
        <f t="shared" si="17"/>
        <v>x</v>
      </c>
      <c r="AO349" t="s">
        <v>2492</v>
      </c>
      <c r="AP349" t="s">
        <v>2492</v>
      </c>
      <c r="AQ349" t="s">
        <v>46</v>
      </c>
      <c r="AR349" t="s">
        <v>56</v>
      </c>
    </row>
    <row r="350" spans="2:44">
      <c r="B350" t="s">
        <v>2494</v>
      </c>
      <c r="C350" t="s">
        <v>2495</v>
      </c>
      <c r="D350" t="s">
        <v>1188</v>
      </c>
      <c r="E350" t="s">
        <v>68</v>
      </c>
      <c r="F350" t="s">
        <v>4</v>
      </c>
      <c r="J350" t="s">
        <v>245</v>
      </c>
      <c r="K350" t="s">
        <v>38</v>
      </c>
      <c r="M350" t="s">
        <v>248</v>
      </c>
      <c r="N350" s="5">
        <v>41008.683541666665</v>
      </c>
      <c r="O350" s="5">
        <v>41008.663518518515</v>
      </c>
      <c r="P350" s="5">
        <v>41016.539571759262</v>
      </c>
      <c r="Q350" s="5" t="s">
        <v>133</v>
      </c>
      <c r="R350" s="5" t="s">
        <v>54</v>
      </c>
      <c r="S350" s="5" t="s">
        <v>55</v>
      </c>
      <c r="T350" t="s">
        <v>74</v>
      </c>
      <c r="U350" t="s">
        <v>375</v>
      </c>
      <c r="X350" t="s">
        <v>248</v>
      </c>
      <c r="Y350" t="s">
        <v>2496</v>
      </c>
      <c r="Z350" t="s">
        <v>2272</v>
      </c>
      <c r="AA350" t="s">
        <v>63</v>
      </c>
      <c r="AB350" t="s">
        <v>74</v>
      </c>
      <c r="AC350" s="5">
        <v>41008.663518518515</v>
      </c>
      <c r="AD350" s="5">
        <v>41052.667870370373</v>
      </c>
      <c r="AE350" t="s">
        <v>58</v>
      </c>
      <c r="AF350" t="s">
        <v>58</v>
      </c>
      <c r="AG350">
        <f>IF(AI350=0,"",YEAR(AD350))</f>
        <v>2012</v>
      </c>
      <c r="AH350">
        <f>IF(AI350=0,"",MONTH(AD350))</f>
        <v>5</v>
      </c>
      <c r="AI350">
        <f>WEEKNUM(AD350)</f>
        <v>21</v>
      </c>
      <c r="AJ350" t="s">
        <v>46</v>
      </c>
      <c r="AK350" t="s">
        <v>906</v>
      </c>
      <c r="AL350" s="6" t="str">
        <f t="shared" si="15"/>
        <v>x</v>
      </c>
      <c r="AM350" s="6" t="str">
        <f t="shared" si="16"/>
        <v>x</v>
      </c>
      <c r="AN350" s="6" t="str">
        <f t="shared" si="17"/>
        <v>x</v>
      </c>
      <c r="AO350" t="s">
        <v>2494</v>
      </c>
      <c r="AP350" t="s">
        <v>2494</v>
      </c>
      <c r="AQ350" t="s">
        <v>46</v>
      </c>
      <c r="AR350" t="s">
        <v>906</v>
      </c>
    </row>
    <row r="351" spans="2:44">
      <c r="B351" t="s">
        <v>2497</v>
      </c>
      <c r="C351" t="s">
        <v>2498</v>
      </c>
      <c r="D351" t="s">
        <v>1188</v>
      </c>
      <c r="E351" t="s">
        <v>50</v>
      </c>
      <c r="F351" t="s">
        <v>4</v>
      </c>
      <c r="J351" t="s">
        <v>245</v>
      </c>
      <c r="K351" t="s">
        <v>108</v>
      </c>
      <c r="M351" t="s">
        <v>319</v>
      </c>
      <c r="N351" s="5">
        <v>41009.435740740744</v>
      </c>
      <c r="O351" s="5">
        <v>41008.686273148145</v>
      </c>
      <c r="P351" s="5">
        <v>41029.402696759258</v>
      </c>
      <c r="Q351" s="5"/>
      <c r="R351" s="5" t="s">
        <v>54</v>
      </c>
      <c r="S351" s="5" t="s">
        <v>55</v>
      </c>
      <c r="T351" t="s">
        <v>74</v>
      </c>
      <c r="U351" t="s">
        <v>2033</v>
      </c>
      <c r="X351" t="s">
        <v>319</v>
      </c>
      <c r="Z351" t="s">
        <v>2392</v>
      </c>
      <c r="AA351" t="s">
        <v>219</v>
      </c>
      <c r="AB351" t="s">
        <v>74</v>
      </c>
      <c r="AC351" s="5">
        <v>41008.686273148145</v>
      </c>
      <c r="AD351" s="5">
        <v>41029.402696759258</v>
      </c>
      <c r="AE351" t="s">
        <v>58</v>
      </c>
      <c r="AF351" t="s">
        <v>58</v>
      </c>
      <c r="AG351">
        <f>IF(AI351=0,"",YEAR(AD351))</f>
        <v>2012</v>
      </c>
      <c r="AH351">
        <f>IF(AI351=0,"",MONTH(AD351))</f>
        <v>4</v>
      </c>
      <c r="AI351">
        <f>WEEKNUM(AD351)</f>
        <v>18</v>
      </c>
      <c r="AJ351" t="s">
        <v>46</v>
      </c>
      <c r="AK351" t="s">
        <v>906</v>
      </c>
      <c r="AL351" s="6" t="str">
        <f t="shared" si="15"/>
        <v>x</v>
      </c>
      <c r="AM351" s="6" t="str">
        <f t="shared" si="16"/>
        <v>x</v>
      </c>
      <c r="AN351" s="6" t="str">
        <f t="shared" si="17"/>
        <v>x</v>
      </c>
      <c r="AO351" t="s">
        <v>2497</v>
      </c>
      <c r="AP351" t="s">
        <v>2497</v>
      </c>
      <c r="AQ351" t="s">
        <v>46</v>
      </c>
      <c r="AR351" t="s">
        <v>906</v>
      </c>
    </row>
    <row r="352" spans="2:44">
      <c r="B352" t="s">
        <v>2499</v>
      </c>
      <c r="C352" t="s">
        <v>2500</v>
      </c>
      <c r="D352" t="s">
        <v>1188</v>
      </c>
      <c r="E352" t="s">
        <v>50</v>
      </c>
      <c r="F352" t="s">
        <v>4</v>
      </c>
      <c r="J352" t="s">
        <v>37</v>
      </c>
      <c r="K352" t="s">
        <v>47</v>
      </c>
      <c r="L352">
        <v>2119</v>
      </c>
      <c r="M352" t="s">
        <v>60</v>
      </c>
      <c r="N352" s="5">
        <v>41012.393518518518</v>
      </c>
      <c r="O352" s="5">
        <v>41009.409305555557</v>
      </c>
      <c r="P352" s="5">
        <v>41106.358171296299</v>
      </c>
      <c r="Q352" s="5" t="s">
        <v>99</v>
      </c>
      <c r="R352" s="5" t="s">
        <v>54</v>
      </c>
      <c r="S352" s="5" t="s">
        <v>1896</v>
      </c>
      <c r="T352" t="s">
        <v>56</v>
      </c>
      <c r="U352" t="s">
        <v>62</v>
      </c>
      <c r="V352" t="s">
        <v>104</v>
      </c>
      <c r="X352" t="s">
        <v>60</v>
      </c>
      <c r="Y352" s="7">
        <v>41019</v>
      </c>
      <c r="Z352">
        <v>11865</v>
      </c>
      <c r="AA352" t="s">
        <v>49</v>
      </c>
      <c r="AB352" t="s">
        <v>1897</v>
      </c>
      <c r="AC352" s="5">
        <v>41009.409305555557</v>
      </c>
      <c r="AD352" s="5">
        <v>41106.358171296299</v>
      </c>
      <c r="AE352" t="s">
        <v>58</v>
      </c>
      <c r="AF352" t="s">
        <v>58</v>
      </c>
      <c r="AG352">
        <f>IF(AI352=0,"",YEAR(AD352))</f>
        <v>2012</v>
      </c>
      <c r="AH352">
        <f>IF(AI352=0,"",MONTH(AD352))</f>
        <v>7</v>
      </c>
      <c r="AI352">
        <f>WEEKNUM(AD352)</f>
        <v>29</v>
      </c>
      <c r="AJ352" t="s">
        <v>46</v>
      </c>
      <c r="AK352" t="s">
        <v>56</v>
      </c>
      <c r="AL352" s="6" t="str">
        <f t="shared" si="15"/>
        <v>x</v>
      </c>
      <c r="AM352" s="6" t="str">
        <f t="shared" si="16"/>
        <v>x</v>
      </c>
      <c r="AN352" s="6" t="str">
        <f t="shared" si="17"/>
        <v>x</v>
      </c>
      <c r="AO352" t="s">
        <v>2499</v>
      </c>
      <c r="AP352" t="s">
        <v>2499</v>
      </c>
      <c r="AQ352" t="s">
        <v>46</v>
      </c>
      <c r="AR352" t="s">
        <v>56</v>
      </c>
    </row>
    <row r="353" spans="2:44">
      <c r="B353" t="s">
        <v>2501</v>
      </c>
      <c r="C353" t="s">
        <v>2502</v>
      </c>
      <c r="D353" t="s">
        <v>1188</v>
      </c>
      <c r="E353" t="s">
        <v>50</v>
      </c>
      <c r="F353" t="s">
        <v>4</v>
      </c>
      <c r="J353" t="s">
        <v>37</v>
      </c>
      <c r="K353" t="s">
        <v>47</v>
      </c>
      <c r="M353" t="s">
        <v>60</v>
      </c>
      <c r="N353" s="5">
        <v>41012.393900462965</v>
      </c>
      <c r="O353" s="5">
        <v>41009.419479166667</v>
      </c>
      <c r="P353" s="5">
        <v>41106.360613425924</v>
      </c>
      <c r="Q353" s="5" t="s">
        <v>173</v>
      </c>
      <c r="R353" s="5" t="s">
        <v>54</v>
      </c>
      <c r="S353" s="5" t="s">
        <v>1896</v>
      </c>
      <c r="T353" t="s">
        <v>56</v>
      </c>
      <c r="U353" t="s">
        <v>165</v>
      </c>
      <c r="X353" t="s">
        <v>60</v>
      </c>
      <c r="Y353" s="7">
        <v>41019</v>
      </c>
      <c r="Z353">
        <v>11873</v>
      </c>
      <c r="AA353" t="s">
        <v>49</v>
      </c>
      <c r="AB353" t="s">
        <v>1897</v>
      </c>
      <c r="AC353" s="5">
        <v>41009.419479166667</v>
      </c>
      <c r="AD353" s="5">
        <v>41106.360613425924</v>
      </c>
      <c r="AE353" t="s">
        <v>58</v>
      </c>
      <c r="AF353" t="s">
        <v>58</v>
      </c>
      <c r="AG353">
        <f>IF(AI353=0,"",YEAR(AD353))</f>
        <v>2012</v>
      </c>
      <c r="AH353">
        <f>IF(AI353=0,"",MONTH(AD353))</f>
        <v>7</v>
      </c>
      <c r="AI353">
        <f>WEEKNUM(AD353)</f>
        <v>29</v>
      </c>
      <c r="AJ353" t="s">
        <v>46</v>
      </c>
      <c r="AK353" t="s">
        <v>56</v>
      </c>
      <c r="AL353" s="6" t="str">
        <f t="shared" si="15"/>
        <v>x</v>
      </c>
      <c r="AM353" s="6" t="str">
        <f t="shared" si="16"/>
        <v>x</v>
      </c>
      <c r="AN353" s="6" t="str">
        <f t="shared" si="17"/>
        <v>x</v>
      </c>
      <c r="AO353" t="s">
        <v>2501</v>
      </c>
      <c r="AP353" t="s">
        <v>2501</v>
      </c>
      <c r="AQ353" t="s">
        <v>46</v>
      </c>
      <c r="AR353" t="s">
        <v>56</v>
      </c>
    </row>
    <row r="354" spans="2:44">
      <c r="B354" t="s">
        <v>2503</v>
      </c>
      <c r="C354" t="s">
        <v>2504</v>
      </c>
      <c r="D354" t="s">
        <v>1188</v>
      </c>
      <c r="E354" t="s">
        <v>50</v>
      </c>
      <c r="F354" t="s">
        <v>4</v>
      </c>
      <c r="J354" t="s">
        <v>37</v>
      </c>
      <c r="K354" t="s">
        <v>47</v>
      </c>
      <c r="M354" t="s">
        <v>60</v>
      </c>
      <c r="N354" s="5">
        <v>41012.394328703704</v>
      </c>
      <c r="O354" s="5">
        <v>41009.468564814815</v>
      </c>
      <c r="P354" s="5">
        <v>41106.361851851849</v>
      </c>
      <c r="Q354" s="5" t="s">
        <v>133</v>
      </c>
      <c r="R354" s="5" t="s">
        <v>54</v>
      </c>
      <c r="S354" s="5" t="s">
        <v>1896</v>
      </c>
      <c r="T354" t="s">
        <v>56</v>
      </c>
      <c r="U354" t="s">
        <v>62</v>
      </c>
      <c r="X354" t="s">
        <v>60</v>
      </c>
      <c r="Y354" s="7">
        <v>41019</v>
      </c>
      <c r="Z354">
        <v>11865</v>
      </c>
      <c r="AA354" t="s">
        <v>49</v>
      </c>
      <c r="AB354" t="s">
        <v>1897</v>
      </c>
      <c r="AC354" s="5">
        <v>41009.468564814815</v>
      </c>
      <c r="AD354" s="5">
        <v>41106.361851851849</v>
      </c>
      <c r="AE354" t="s">
        <v>58</v>
      </c>
      <c r="AF354" t="s">
        <v>58</v>
      </c>
      <c r="AG354">
        <f>IF(AI354=0,"",YEAR(AD354))</f>
        <v>2012</v>
      </c>
      <c r="AH354">
        <f>IF(AI354=0,"",MONTH(AD354))</f>
        <v>7</v>
      </c>
      <c r="AI354">
        <f>WEEKNUM(AD354)</f>
        <v>29</v>
      </c>
      <c r="AJ354" t="s">
        <v>46</v>
      </c>
      <c r="AK354" t="s">
        <v>56</v>
      </c>
      <c r="AL354" s="6" t="str">
        <f t="shared" si="15"/>
        <v>x</v>
      </c>
      <c r="AM354" s="6" t="str">
        <f t="shared" si="16"/>
        <v>x</v>
      </c>
      <c r="AN354" s="6" t="str">
        <f t="shared" si="17"/>
        <v>x</v>
      </c>
      <c r="AO354" t="s">
        <v>2503</v>
      </c>
      <c r="AP354" t="s">
        <v>2503</v>
      </c>
      <c r="AQ354" t="s">
        <v>46</v>
      </c>
      <c r="AR354" t="s">
        <v>56</v>
      </c>
    </row>
    <row r="355" spans="2:44">
      <c r="B355" t="s">
        <v>2505</v>
      </c>
      <c r="C355" t="s">
        <v>2506</v>
      </c>
      <c r="D355" t="s">
        <v>1188</v>
      </c>
      <c r="E355" t="s">
        <v>50</v>
      </c>
      <c r="F355" t="s">
        <v>4</v>
      </c>
      <c r="J355" t="s">
        <v>117</v>
      </c>
      <c r="K355" t="s">
        <v>38</v>
      </c>
      <c r="L355">
        <v>2203</v>
      </c>
      <c r="M355" t="s">
        <v>128</v>
      </c>
      <c r="N355" s="5">
        <v>41016.394699074073</v>
      </c>
      <c r="O355" s="5">
        <v>41009.496631944443</v>
      </c>
      <c r="P355" s="5">
        <v>41201.394814814812</v>
      </c>
      <c r="Q355" s="5" t="s">
        <v>173</v>
      </c>
      <c r="R355" s="5" t="s">
        <v>54</v>
      </c>
      <c r="S355" s="5" t="s">
        <v>55</v>
      </c>
      <c r="T355" t="s">
        <v>109</v>
      </c>
      <c r="U355" t="s">
        <v>202</v>
      </c>
      <c r="V355" t="s">
        <v>104</v>
      </c>
      <c r="X355" t="s">
        <v>243</v>
      </c>
      <c r="Y355" s="7">
        <v>41019</v>
      </c>
      <c r="Z355" t="s">
        <v>416</v>
      </c>
      <c r="AA355" t="s">
        <v>42</v>
      </c>
      <c r="AB355" t="s">
        <v>74</v>
      </c>
      <c r="AC355" s="5">
        <v>41009.496631944443</v>
      </c>
      <c r="AD355" s="5">
        <v>41201.394907407404</v>
      </c>
      <c r="AE355" t="s">
        <v>58</v>
      </c>
      <c r="AF355" t="s">
        <v>58</v>
      </c>
      <c r="AG355">
        <f>IF(AI355=0,"",YEAR(AD355))</f>
        <v>2012</v>
      </c>
      <c r="AH355">
        <f>IF(AI355=0,"",MONTH(AD355))</f>
        <v>10</v>
      </c>
      <c r="AI355">
        <f>WEEKNUM(AD355)</f>
        <v>42</v>
      </c>
      <c r="AJ355" t="s">
        <v>46</v>
      </c>
      <c r="AK355" t="s">
        <v>906</v>
      </c>
      <c r="AL355" s="6" t="str">
        <f t="shared" si="15"/>
        <v>x</v>
      </c>
      <c r="AM355" s="6" t="str">
        <f t="shared" si="16"/>
        <v>x</v>
      </c>
      <c r="AN355" s="6" t="str">
        <f t="shared" si="17"/>
        <v>x</v>
      </c>
      <c r="AO355" t="s">
        <v>2505</v>
      </c>
      <c r="AP355" t="s">
        <v>2505</v>
      </c>
      <c r="AQ355" t="s">
        <v>46</v>
      </c>
      <c r="AR355" t="s">
        <v>906</v>
      </c>
    </row>
    <row r="356" spans="2:44">
      <c r="B356" t="s">
        <v>2507</v>
      </c>
      <c r="C356" t="s">
        <v>2508</v>
      </c>
      <c r="D356" t="s">
        <v>1188</v>
      </c>
      <c r="E356" t="s">
        <v>68</v>
      </c>
      <c r="F356" t="s">
        <v>4</v>
      </c>
      <c r="J356" t="s">
        <v>245</v>
      </c>
      <c r="K356" t="s">
        <v>38</v>
      </c>
      <c r="M356" t="s">
        <v>302</v>
      </c>
      <c r="N356" s="5">
        <v>41009.865752314814</v>
      </c>
      <c r="O356" s="5">
        <v>41009.846006944441</v>
      </c>
      <c r="P356" s="5">
        <v>41025.597245370373</v>
      </c>
      <c r="Q356" s="5" t="s">
        <v>147</v>
      </c>
      <c r="R356" s="5" t="s">
        <v>54</v>
      </c>
      <c r="S356" s="5" t="s">
        <v>55</v>
      </c>
      <c r="T356" t="s">
        <v>74</v>
      </c>
      <c r="U356" t="s">
        <v>375</v>
      </c>
      <c r="X356" t="s">
        <v>302</v>
      </c>
      <c r="Y356" s="7"/>
      <c r="Z356" t="s">
        <v>2509</v>
      </c>
      <c r="AA356" t="s">
        <v>42</v>
      </c>
      <c r="AB356" t="s">
        <v>74</v>
      </c>
      <c r="AC356" s="5">
        <v>41009.846006944441</v>
      </c>
      <c r="AD356" s="5">
        <v>41025.600439814814</v>
      </c>
      <c r="AE356" t="s">
        <v>58</v>
      </c>
      <c r="AF356" t="s">
        <v>58</v>
      </c>
      <c r="AG356">
        <f>IF(AI356=0,"",YEAR(AD356))</f>
        <v>2012</v>
      </c>
      <c r="AH356">
        <f>IF(AI356=0,"",MONTH(AD356))</f>
        <v>4</v>
      </c>
      <c r="AI356">
        <f>WEEKNUM(AD356)</f>
        <v>17</v>
      </c>
      <c r="AJ356" t="s">
        <v>46</v>
      </c>
      <c r="AK356" t="s">
        <v>906</v>
      </c>
      <c r="AL356" s="6" t="str">
        <f t="shared" si="15"/>
        <v>x</v>
      </c>
      <c r="AM356" s="6" t="str">
        <f t="shared" si="16"/>
        <v>x</v>
      </c>
      <c r="AN356" s="6" t="str">
        <f t="shared" si="17"/>
        <v>x</v>
      </c>
      <c r="AO356" t="s">
        <v>2507</v>
      </c>
      <c r="AP356" t="s">
        <v>2507</v>
      </c>
      <c r="AQ356" t="s">
        <v>46</v>
      </c>
      <c r="AR356" t="s">
        <v>906</v>
      </c>
    </row>
    <row r="357" spans="2:44">
      <c r="B357" t="s">
        <v>2510</v>
      </c>
      <c r="C357" t="s">
        <v>2511</v>
      </c>
      <c r="D357" t="s">
        <v>1188</v>
      </c>
      <c r="E357" t="s">
        <v>68</v>
      </c>
      <c r="F357" t="s">
        <v>4</v>
      </c>
      <c r="J357" t="s">
        <v>245</v>
      </c>
      <c r="K357" t="s">
        <v>108</v>
      </c>
      <c r="M357" t="s">
        <v>95</v>
      </c>
      <c r="N357" s="5">
        <v>41010.735567129632</v>
      </c>
      <c r="O357" s="5">
        <v>41010.717048611114</v>
      </c>
      <c r="P357" s="5">
        <v>41092.704432870371</v>
      </c>
      <c r="Q357" s="5" t="s">
        <v>173</v>
      </c>
      <c r="R357" s="5" t="s">
        <v>54</v>
      </c>
      <c r="S357" s="5" t="s">
        <v>55</v>
      </c>
      <c r="T357" t="s">
        <v>74</v>
      </c>
      <c r="U357" t="s">
        <v>313</v>
      </c>
      <c r="V357" t="s">
        <v>104</v>
      </c>
      <c r="X357" t="s">
        <v>319</v>
      </c>
      <c r="Y357" s="7"/>
      <c r="Z357">
        <v>11849</v>
      </c>
      <c r="AA357" t="s">
        <v>42</v>
      </c>
      <c r="AB357" t="s">
        <v>56</v>
      </c>
      <c r="AC357" s="5">
        <v>41010.717048611114</v>
      </c>
      <c r="AD357" s="5">
        <v>41122.711469907408</v>
      </c>
      <c r="AE357" t="s">
        <v>45</v>
      </c>
      <c r="AF357" t="s">
        <v>58</v>
      </c>
      <c r="AG357">
        <f>IF(AI357=0,"",YEAR(AD357))</f>
        <v>2012</v>
      </c>
      <c r="AH357">
        <f>IF(AI357=0,"",MONTH(AD357))</f>
        <v>8</v>
      </c>
      <c r="AI357">
        <f>WEEKNUM(AD357)</f>
        <v>31</v>
      </c>
      <c r="AJ357" t="s">
        <v>46</v>
      </c>
      <c r="AK357" t="s">
        <v>56</v>
      </c>
      <c r="AL357" s="6" t="str">
        <f t="shared" si="15"/>
        <v>x</v>
      </c>
      <c r="AM357" s="6" t="str">
        <f t="shared" si="16"/>
        <v>x</v>
      </c>
      <c r="AN357" s="6" t="str">
        <f t="shared" si="17"/>
        <v>x</v>
      </c>
      <c r="AO357" t="s">
        <v>2510</v>
      </c>
      <c r="AP357" t="s">
        <v>2510</v>
      </c>
      <c r="AQ357" t="s">
        <v>46</v>
      </c>
      <c r="AR357" t="s">
        <v>56</v>
      </c>
    </row>
    <row r="358" spans="2:44">
      <c r="B358" t="s">
        <v>2512</v>
      </c>
      <c r="C358" t="s">
        <v>2513</v>
      </c>
      <c r="D358" t="s">
        <v>1188</v>
      </c>
      <c r="E358" t="s">
        <v>68</v>
      </c>
      <c r="F358" t="s">
        <v>4</v>
      </c>
      <c r="J358" t="s">
        <v>37</v>
      </c>
      <c r="K358" t="s">
        <v>47</v>
      </c>
      <c r="M358" t="s">
        <v>95</v>
      </c>
      <c r="N358" s="5">
        <v>41012.396990740737</v>
      </c>
      <c r="O358" s="5">
        <v>41011.485578703701</v>
      </c>
      <c r="P358" s="5">
        <v>41052.727662037039</v>
      </c>
      <c r="Q358" s="5"/>
      <c r="R358" s="5" t="s">
        <v>54</v>
      </c>
      <c r="S358" s="5" t="s">
        <v>55</v>
      </c>
      <c r="T358" t="s">
        <v>56</v>
      </c>
      <c r="U358" t="s">
        <v>87</v>
      </c>
      <c r="V358" t="s">
        <v>461</v>
      </c>
      <c r="X358" t="s">
        <v>95</v>
      </c>
      <c r="Y358" s="7">
        <v>41047</v>
      </c>
      <c r="Z358">
        <v>11845</v>
      </c>
      <c r="AA358" t="s">
        <v>49</v>
      </c>
      <c r="AB358" t="s">
        <v>1897</v>
      </c>
      <c r="AC358" s="5">
        <v>41011.485578703701</v>
      </c>
      <c r="AD358" s="5">
        <v>41052.793113425927</v>
      </c>
      <c r="AE358" t="s">
        <v>58</v>
      </c>
      <c r="AF358" t="s">
        <v>58</v>
      </c>
      <c r="AG358">
        <f>IF(AI358=0,"",YEAR(AD358))</f>
        <v>2012</v>
      </c>
      <c r="AH358">
        <f>IF(AI358=0,"",MONTH(AD358))</f>
        <v>5</v>
      </c>
      <c r="AI358">
        <f>WEEKNUM(AD358)</f>
        <v>21</v>
      </c>
      <c r="AJ358" t="s">
        <v>46</v>
      </c>
      <c r="AK358" t="s">
        <v>56</v>
      </c>
      <c r="AL358" s="6" t="str">
        <f t="shared" si="15"/>
        <v>x</v>
      </c>
      <c r="AM358" s="6" t="str">
        <f t="shared" si="16"/>
        <v>x</v>
      </c>
      <c r="AN358" s="6" t="str">
        <f t="shared" si="17"/>
        <v>x</v>
      </c>
      <c r="AO358" t="s">
        <v>2512</v>
      </c>
      <c r="AP358" t="s">
        <v>2512</v>
      </c>
      <c r="AQ358" t="s">
        <v>46</v>
      </c>
      <c r="AR358" t="s">
        <v>56</v>
      </c>
    </row>
    <row r="359" spans="2:44">
      <c r="B359" t="s">
        <v>2514</v>
      </c>
      <c r="C359" t="s">
        <v>2515</v>
      </c>
      <c r="D359" t="s">
        <v>1188</v>
      </c>
      <c r="E359" t="s">
        <v>68</v>
      </c>
      <c r="F359" t="s">
        <v>4</v>
      </c>
      <c r="G359" t="s">
        <v>2516</v>
      </c>
      <c r="H359" t="s">
        <v>2516</v>
      </c>
      <c r="J359" t="s">
        <v>247</v>
      </c>
      <c r="K359" t="s">
        <v>47</v>
      </c>
      <c r="M359" t="s">
        <v>248</v>
      </c>
      <c r="N359" s="5">
        <v>41011.640694444446</v>
      </c>
      <c r="O359" s="5">
        <v>41011.634965277779</v>
      </c>
      <c r="P359" s="5">
        <v>41031.387418981481</v>
      </c>
      <c r="Q359" s="5" t="s">
        <v>133</v>
      </c>
      <c r="R359" s="5" t="s">
        <v>54</v>
      </c>
      <c r="S359" s="5" t="s">
        <v>55</v>
      </c>
      <c r="T359" t="s">
        <v>56</v>
      </c>
      <c r="U359" t="s">
        <v>165</v>
      </c>
      <c r="X359" t="s">
        <v>95</v>
      </c>
      <c r="Y359" s="7"/>
      <c r="Z359" t="s">
        <v>2458</v>
      </c>
      <c r="AA359" t="s">
        <v>49</v>
      </c>
      <c r="AB359" t="s">
        <v>74</v>
      </c>
      <c r="AC359" s="5">
        <v>41011.634965277779</v>
      </c>
      <c r="AD359" s="5">
        <v>41052.789027777777</v>
      </c>
      <c r="AE359" t="s">
        <v>45</v>
      </c>
      <c r="AF359" t="s">
        <v>58</v>
      </c>
      <c r="AG359">
        <f>IF(AI359=0,"",YEAR(AD359))</f>
        <v>2012</v>
      </c>
      <c r="AH359">
        <f>IF(AI359=0,"",MONTH(AD359))</f>
        <v>5</v>
      </c>
      <c r="AI359">
        <f>WEEKNUM(AD359)</f>
        <v>21</v>
      </c>
      <c r="AJ359" t="s">
        <v>46</v>
      </c>
      <c r="AK359" t="s">
        <v>906</v>
      </c>
      <c r="AL359" s="6" t="str">
        <f t="shared" si="15"/>
        <v>x</v>
      </c>
      <c r="AM359" s="6" t="str">
        <f t="shared" si="16"/>
        <v>x</v>
      </c>
      <c r="AN359" s="6" t="str">
        <f t="shared" si="17"/>
        <v>x</v>
      </c>
      <c r="AO359" t="s">
        <v>2514</v>
      </c>
      <c r="AP359" t="s">
        <v>2514</v>
      </c>
      <c r="AQ359" t="s">
        <v>46</v>
      </c>
      <c r="AR359" t="s">
        <v>906</v>
      </c>
    </row>
    <row r="360" spans="2:44">
      <c r="B360" t="s">
        <v>2517</v>
      </c>
      <c r="C360" t="s">
        <v>2518</v>
      </c>
      <c r="D360" t="s">
        <v>1188</v>
      </c>
      <c r="E360" t="s">
        <v>83</v>
      </c>
      <c r="F360" t="s">
        <v>4</v>
      </c>
      <c r="G360" t="s">
        <v>46</v>
      </c>
      <c r="J360" t="s">
        <v>37</v>
      </c>
      <c r="K360" t="s">
        <v>47</v>
      </c>
      <c r="M360" t="s">
        <v>60</v>
      </c>
      <c r="N360" s="5">
        <v>41012.403009259258</v>
      </c>
      <c r="O360" s="5">
        <v>41011.635081018518</v>
      </c>
      <c r="P360" s="5">
        <v>41194.582199074073</v>
      </c>
      <c r="Q360" s="5" t="s">
        <v>133</v>
      </c>
      <c r="R360" s="5" t="s">
        <v>54</v>
      </c>
      <c r="S360" s="5" t="s">
        <v>55</v>
      </c>
      <c r="T360" t="s">
        <v>56</v>
      </c>
      <c r="U360" t="s">
        <v>62</v>
      </c>
      <c r="X360" t="s">
        <v>60</v>
      </c>
      <c r="Y360" s="7">
        <v>41047</v>
      </c>
      <c r="Z360">
        <v>11913</v>
      </c>
      <c r="AA360" t="s">
        <v>49</v>
      </c>
      <c r="AB360" t="s">
        <v>56</v>
      </c>
      <c r="AC360" s="5">
        <v>41011.635081018518</v>
      </c>
      <c r="AD360" s="5">
        <v>41375.70045138889</v>
      </c>
      <c r="AE360" t="s">
        <v>58</v>
      </c>
      <c r="AF360" t="s">
        <v>58</v>
      </c>
      <c r="AG360">
        <f>IF(AI360=0,"",YEAR(AD360))</f>
        <v>2013</v>
      </c>
      <c r="AH360">
        <f>IF(AI360=0,"",MONTH(AD360))</f>
        <v>4</v>
      </c>
      <c r="AI360">
        <f>WEEKNUM(AD360)</f>
        <v>15</v>
      </c>
      <c r="AJ360" t="s">
        <v>46</v>
      </c>
      <c r="AK360" t="s">
        <v>56</v>
      </c>
      <c r="AL360" s="6" t="str">
        <f t="shared" si="15"/>
        <v>x</v>
      </c>
      <c r="AM360" s="6" t="str">
        <f t="shared" si="16"/>
        <v>x</v>
      </c>
      <c r="AN360" s="6" t="str">
        <f t="shared" si="17"/>
        <v>x</v>
      </c>
      <c r="AO360" t="s">
        <v>2517</v>
      </c>
      <c r="AP360" t="s">
        <v>2517</v>
      </c>
      <c r="AQ360" t="s">
        <v>46</v>
      </c>
      <c r="AR360" t="s">
        <v>56</v>
      </c>
    </row>
    <row r="361" spans="2:44">
      <c r="B361" t="s">
        <v>2519</v>
      </c>
      <c r="C361" t="s">
        <v>2520</v>
      </c>
      <c r="D361" t="s">
        <v>1188</v>
      </c>
      <c r="E361" t="s">
        <v>50</v>
      </c>
      <c r="F361" t="s">
        <v>4</v>
      </c>
      <c r="G361" t="s">
        <v>46</v>
      </c>
      <c r="J361" t="s">
        <v>37</v>
      </c>
      <c r="K361" t="s">
        <v>47</v>
      </c>
      <c r="L361">
        <v>1756</v>
      </c>
      <c r="M361" t="s">
        <v>60</v>
      </c>
      <c r="N361" s="5">
        <v>41012.403796296298</v>
      </c>
      <c r="O361" s="5">
        <v>41011.637835648151</v>
      </c>
      <c r="P361" s="5">
        <v>41375.701215277775</v>
      </c>
      <c r="Q361" s="5" t="s">
        <v>133</v>
      </c>
      <c r="R361" s="5" t="s">
        <v>54</v>
      </c>
      <c r="S361" s="5" t="s">
        <v>55</v>
      </c>
      <c r="T361" t="s">
        <v>56</v>
      </c>
      <c r="U361" t="s">
        <v>62</v>
      </c>
      <c r="X361" t="s">
        <v>60</v>
      </c>
      <c r="Y361" s="7">
        <v>41047</v>
      </c>
      <c r="Z361">
        <v>11913</v>
      </c>
      <c r="AA361" t="s">
        <v>49</v>
      </c>
      <c r="AB361" t="s">
        <v>56</v>
      </c>
      <c r="AC361" s="5">
        <v>41011.637835648151</v>
      </c>
      <c r="AD361" s="5">
        <v>41375.701226851852</v>
      </c>
      <c r="AE361" t="s">
        <v>58</v>
      </c>
      <c r="AF361" t="s">
        <v>58</v>
      </c>
      <c r="AG361">
        <f>IF(AI361=0,"",YEAR(AD361))</f>
        <v>2013</v>
      </c>
      <c r="AH361">
        <f>IF(AI361=0,"",MONTH(AD361))</f>
        <v>4</v>
      </c>
      <c r="AI361">
        <f>WEEKNUM(AD361)</f>
        <v>15</v>
      </c>
      <c r="AJ361" t="s">
        <v>46</v>
      </c>
      <c r="AK361" t="s">
        <v>56</v>
      </c>
      <c r="AL361" s="6" t="str">
        <f t="shared" si="15"/>
        <v>x</v>
      </c>
      <c r="AM361" s="6" t="str">
        <f t="shared" si="16"/>
        <v>x</v>
      </c>
      <c r="AN361" s="6" t="str">
        <f t="shared" si="17"/>
        <v>x</v>
      </c>
      <c r="AO361" t="s">
        <v>2519</v>
      </c>
      <c r="AP361" t="s">
        <v>2519</v>
      </c>
      <c r="AQ361" t="s">
        <v>46</v>
      </c>
      <c r="AR361" t="s">
        <v>56</v>
      </c>
    </row>
    <row r="362" spans="2:44">
      <c r="B362" t="s">
        <v>2521</v>
      </c>
      <c r="C362" t="s">
        <v>2522</v>
      </c>
      <c r="D362" t="s">
        <v>1188</v>
      </c>
      <c r="E362" t="s">
        <v>68</v>
      </c>
      <c r="F362" t="s">
        <v>4</v>
      </c>
      <c r="J362" t="s">
        <v>245</v>
      </c>
      <c r="K362" t="s">
        <v>47</v>
      </c>
      <c r="M362" t="s">
        <v>319</v>
      </c>
      <c r="N362" s="5">
        <v>41151.723993055559</v>
      </c>
      <c r="O362" s="5">
        <v>41011.646180555559</v>
      </c>
      <c r="P362" s="5">
        <v>41173.568379629629</v>
      </c>
      <c r="Q362" s="5" t="s">
        <v>133</v>
      </c>
      <c r="R362" s="5" t="s">
        <v>54</v>
      </c>
      <c r="S362" s="5" t="s">
        <v>55</v>
      </c>
      <c r="T362" t="s">
        <v>74</v>
      </c>
      <c r="U362" t="s">
        <v>415</v>
      </c>
      <c r="X362" t="s">
        <v>439</v>
      </c>
      <c r="Y362" s="7">
        <v>41026</v>
      </c>
      <c r="Z362" t="s">
        <v>203</v>
      </c>
      <c r="AA362" t="s">
        <v>49</v>
      </c>
      <c r="AB362" t="s">
        <v>74</v>
      </c>
      <c r="AC362" s="5">
        <v>41011.646180555559</v>
      </c>
      <c r="AD362" s="5">
        <v>41285.743819444448</v>
      </c>
      <c r="AE362" t="s">
        <v>58</v>
      </c>
      <c r="AF362" t="s">
        <v>58</v>
      </c>
      <c r="AG362">
        <f>IF(AI362=0,"",YEAR(AD362))</f>
        <v>2013</v>
      </c>
      <c r="AH362">
        <f>IF(AI362=0,"",MONTH(AD362))</f>
        <v>1</v>
      </c>
      <c r="AI362">
        <f>WEEKNUM(AD362)</f>
        <v>2</v>
      </c>
      <c r="AJ362" t="s">
        <v>46</v>
      </c>
      <c r="AK362" t="s">
        <v>906</v>
      </c>
      <c r="AL362" s="6" t="str">
        <f t="shared" si="15"/>
        <v>x</v>
      </c>
      <c r="AM362" s="6" t="str">
        <f t="shared" si="16"/>
        <v>x</v>
      </c>
      <c r="AN362" s="6" t="str">
        <f t="shared" si="17"/>
        <v>x</v>
      </c>
      <c r="AO362" t="s">
        <v>2521</v>
      </c>
      <c r="AP362" t="s">
        <v>2521</v>
      </c>
      <c r="AQ362" t="s">
        <v>46</v>
      </c>
      <c r="AR362" t="s">
        <v>906</v>
      </c>
    </row>
    <row r="363" spans="2:44">
      <c r="B363" t="s">
        <v>2523</v>
      </c>
      <c r="C363" t="s">
        <v>2524</v>
      </c>
      <c r="D363" t="s">
        <v>1188</v>
      </c>
      <c r="E363" t="s">
        <v>68</v>
      </c>
      <c r="F363" t="s">
        <v>4</v>
      </c>
      <c r="J363" t="s">
        <v>37</v>
      </c>
      <c r="K363" t="s">
        <v>47</v>
      </c>
      <c r="L363" s="8">
        <v>7.7811561176186506E+22</v>
      </c>
      <c r="M363" t="s">
        <v>98</v>
      </c>
      <c r="N363" s="5">
        <v>41058.701261574075</v>
      </c>
      <c r="O363" s="5">
        <v>41011.653854166667</v>
      </c>
      <c r="P363" s="5">
        <v>41103.677384259259</v>
      </c>
      <c r="Q363" s="5" t="s">
        <v>127</v>
      </c>
      <c r="R363" s="5" t="s">
        <v>54</v>
      </c>
      <c r="S363" s="5" t="s">
        <v>55</v>
      </c>
      <c r="T363" t="s">
        <v>56</v>
      </c>
      <c r="U363" t="s">
        <v>137</v>
      </c>
      <c r="V363" t="s">
        <v>104</v>
      </c>
      <c r="X363" t="s">
        <v>60</v>
      </c>
      <c r="Y363" s="7">
        <v>41047</v>
      </c>
      <c r="Z363">
        <v>11873</v>
      </c>
      <c r="AA363" t="s">
        <v>49</v>
      </c>
      <c r="AB363" t="s">
        <v>1897</v>
      </c>
      <c r="AC363" s="5">
        <v>41011.653854166667</v>
      </c>
      <c r="AD363" s="5">
        <v>41117.617245370369</v>
      </c>
      <c r="AE363" t="s">
        <v>58</v>
      </c>
      <c r="AF363" t="s">
        <v>58</v>
      </c>
      <c r="AG363">
        <f>IF(AI363=0,"",YEAR(AD363))</f>
        <v>2012</v>
      </c>
      <c r="AH363">
        <f>IF(AI363=0,"",MONTH(AD363))</f>
        <v>7</v>
      </c>
      <c r="AI363">
        <f>WEEKNUM(AD363)</f>
        <v>30</v>
      </c>
      <c r="AJ363" t="s">
        <v>46</v>
      </c>
      <c r="AK363" t="s">
        <v>56</v>
      </c>
      <c r="AL363" s="6" t="str">
        <f t="shared" si="15"/>
        <v>x</v>
      </c>
      <c r="AM363" s="6" t="str">
        <f t="shared" si="16"/>
        <v>x</v>
      </c>
      <c r="AN363" s="6" t="str">
        <f t="shared" si="17"/>
        <v>x</v>
      </c>
      <c r="AO363" t="s">
        <v>2523</v>
      </c>
      <c r="AP363" t="s">
        <v>2523</v>
      </c>
      <c r="AQ363" t="s">
        <v>46</v>
      </c>
      <c r="AR363" t="s">
        <v>56</v>
      </c>
    </row>
    <row r="364" spans="2:44">
      <c r="B364" t="s">
        <v>2525</v>
      </c>
      <c r="C364" t="s">
        <v>2526</v>
      </c>
      <c r="D364" t="s">
        <v>1188</v>
      </c>
      <c r="E364" t="s">
        <v>68</v>
      </c>
      <c r="F364" t="s">
        <v>4</v>
      </c>
      <c r="J364" t="s">
        <v>37</v>
      </c>
      <c r="K364" t="s">
        <v>38</v>
      </c>
      <c r="L364" s="8">
        <v>1864</v>
      </c>
      <c r="M364" t="s">
        <v>98</v>
      </c>
      <c r="N364" s="5">
        <v>41012.733958333331</v>
      </c>
      <c r="O364" s="5">
        <v>41011.655729166669</v>
      </c>
      <c r="P364" s="5">
        <v>41121.542743055557</v>
      </c>
      <c r="Q364" s="5" t="s">
        <v>133</v>
      </c>
      <c r="R364" s="5" t="s">
        <v>54</v>
      </c>
      <c r="S364" s="5" t="s">
        <v>55</v>
      </c>
      <c r="T364" t="s">
        <v>74</v>
      </c>
      <c r="U364" t="s">
        <v>62</v>
      </c>
      <c r="V364" t="s">
        <v>104</v>
      </c>
      <c r="X364" t="s">
        <v>319</v>
      </c>
      <c r="Y364" s="7"/>
      <c r="Z364">
        <v>11849</v>
      </c>
      <c r="AA364" t="s">
        <v>42</v>
      </c>
      <c r="AB364" t="s">
        <v>56</v>
      </c>
      <c r="AC364" s="5">
        <v>41011.655729166669</v>
      </c>
      <c r="AD364" s="5">
        <v>41122.708923611113</v>
      </c>
      <c r="AE364" t="s">
        <v>58</v>
      </c>
      <c r="AF364" t="s">
        <v>58</v>
      </c>
      <c r="AG364">
        <f>IF(AI364=0,"",YEAR(AD364))</f>
        <v>2012</v>
      </c>
      <c r="AH364">
        <f>IF(AI364=0,"",MONTH(AD364))</f>
        <v>8</v>
      </c>
      <c r="AI364">
        <f>WEEKNUM(AD364)</f>
        <v>31</v>
      </c>
      <c r="AJ364" t="s">
        <v>46</v>
      </c>
      <c r="AK364" t="s">
        <v>56</v>
      </c>
      <c r="AL364" s="6" t="str">
        <f t="shared" si="15"/>
        <v>x</v>
      </c>
      <c r="AM364" s="6" t="str">
        <f t="shared" si="16"/>
        <v>x</v>
      </c>
      <c r="AN364" s="6" t="str">
        <f t="shared" si="17"/>
        <v>x</v>
      </c>
      <c r="AO364" t="s">
        <v>2525</v>
      </c>
      <c r="AP364" t="s">
        <v>2525</v>
      </c>
      <c r="AQ364" t="s">
        <v>46</v>
      </c>
      <c r="AR364" t="s">
        <v>56</v>
      </c>
    </row>
    <row r="365" spans="2:44">
      <c r="B365" t="s">
        <v>1036</v>
      </c>
      <c r="C365" t="s">
        <v>1037</v>
      </c>
      <c r="D365" t="s">
        <v>71</v>
      </c>
      <c r="E365" t="s">
        <v>83</v>
      </c>
      <c r="F365" t="s">
        <v>4</v>
      </c>
      <c r="J365" t="s">
        <v>130</v>
      </c>
      <c r="K365" t="s">
        <v>108</v>
      </c>
      <c r="M365" t="s">
        <v>131</v>
      </c>
      <c r="N365" s="5">
        <v>41368.587581018517</v>
      </c>
      <c r="O365" s="5">
        <v>41012.382013888891</v>
      </c>
      <c r="P365" s="5"/>
      <c r="Q365" s="5" t="s">
        <v>173</v>
      </c>
      <c r="R365" s="5" t="s">
        <v>132</v>
      </c>
      <c r="S365" s="5"/>
      <c r="T365" t="s">
        <v>74</v>
      </c>
      <c r="U365" t="s">
        <v>320</v>
      </c>
      <c r="V365" t="s">
        <v>104</v>
      </c>
      <c r="X365" t="s">
        <v>1038</v>
      </c>
      <c r="Y365" s="7" t="s">
        <v>1309</v>
      </c>
      <c r="Z365" t="s">
        <v>1361</v>
      </c>
      <c r="AA365" t="s">
        <v>219</v>
      </c>
      <c r="AB365" t="s">
        <v>74</v>
      </c>
      <c r="AC365" s="5">
        <v>41012.382013888891</v>
      </c>
      <c r="AE365" t="s">
        <v>45</v>
      </c>
      <c r="AF365" t="s">
        <v>58</v>
      </c>
      <c r="AG365" t="str">
        <f>IF(AI365=0,"",YEAR(AD365))</f>
        <v/>
      </c>
      <c r="AH365" t="str">
        <f>IF(AI365=0,"",MONTH(AD365))</f>
        <v/>
      </c>
      <c r="AI365">
        <f>WEEKNUM(AD365)</f>
        <v>0</v>
      </c>
      <c r="AJ365" t="s">
        <v>46</v>
      </c>
      <c r="AK365" t="s">
        <v>906</v>
      </c>
      <c r="AL365" s="6" t="str">
        <f t="shared" si="15"/>
        <v>x</v>
      </c>
      <c r="AM365" s="6" t="str">
        <f t="shared" si="16"/>
        <v>x</v>
      </c>
      <c r="AN365" s="6" t="str">
        <f t="shared" si="17"/>
        <v>x</v>
      </c>
      <c r="AO365" t="s">
        <v>1036</v>
      </c>
      <c r="AP365" t="s">
        <v>1036</v>
      </c>
      <c r="AQ365" t="s">
        <v>46</v>
      </c>
      <c r="AR365" t="s">
        <v>906</v>
      </c>
    </row>
    <row r="366" spans="2:44">
      <c r="B366" t="s">
        <v>2527</v>
      </c>
      <c r="C366" t="s">
        <v>2528</v>
      </c>
      <c r="D366" t="s">
        <v>1188</v>
      </c>
      <c r="E366" t="s">
        <v>68</v>
      </c>
      <c r="F366" t="s">
        <v>4</v>
      </c>
      <c r="J366" t="s">
        <v>1955</v>
      </c>
      <c r="K366" t="s">
        <v>47</v>
      </c>
      <c r="L366" s="8">
        <v>2132</v>
      </c>
      <c r="M366" s="8" t="s">
        <v>302</v>
      </c>
      <c r="N366" s="5">
        <v>41016.528506944444</v>
      </c>
      <c r="O366" s="5">
        <v>41015.429282407407</v>
      </c>
      <c r="P366" s="5">
        <v>41040.692118055558</v>
      </c>
      <c r="Q366" s="5" t="s">
        <v>147</v>
      </c>
      <c r="R366" s="5" t="s">
        <v>54</v>
      </c>
      <c r="S366" s="5" t="s">
        <v>55</v>
      </c>
      <c r="T366" t="s">
        <v>56</v>
      </c>
      <c r="U366" t="s">
        <v>375</v>
      </c>
      <c r="X366" t="s">
        <v>60</v>
      </c>
      <c r="Y366" s="7">
        <v>41033</v>
      </c>
      <c r="Z366" t="s">
        <v>2458</v>
      </c>
      <c r="AA366" t="s">
        <v>49</v>
      </c>
      <c r="AB366" t="s">
        <v>74</v>
      </c>
      <c r="AC366" s="5">
        <v>41015.429282407407</v>
      </c>
      <c r="AD366" s="5">
        <v>41045.506562499999</v>
      </c>
      <c r="AE366" t="s">
        <v>58</v>
      </c>
      <c r="AF366" t="s">
        <v>58</v>
      </c>
      <c r="AG366">
        <f>IF(AI366=0,"",YEAR(AD366))</f>
        <v>2012</v>
      </c>
      <c r="AH366">
        <f>IF(AI366=0,"",MONTH(AD366))</f>
        <v>5</v>
      </c>
      <c r="AI366">
        <f>WEEKNUM(AD366)</f>
        <v>20</v>
      </c>
      <c r="AJ366" t="s">
        <v>46</v>
      </c>
      <c r="AK366" t="s">
        <v>906</v>
      </c>
      <c r="AL366" s="6" t="str">
        <f t="shared" si="15"/>
        <v>x</v>
      </c>
      <c r="AM366" s="6" t="str">
        <f t="shared" si="16"/>
        <v>x</v>
      </c>
      <c r="AN366" s="6" t="str">
        <f t="shared" si="17"/>
        <v>x</v>
      </c>
      <c r="AO366" t="s">
        <v>2527</v>
      </c>
      <c r="AP366" t="s">
        <v>2527</v>
      </c>
      <c r="AQ366" t="s">
        <v>46</v>
      </c>
      <c r="AR366" t="s">
        <v>906</v>
      </c>
    </row>
    <row r="367" spans="2:44">
      <c r="B367" t="s">
        <v>2529</v>
      </c>
      <c r="C367" t="s">
        <v>2530</v>
      </c>
      <c r="D367" t="s">
        <v>1188</v>
      </c>
      <c r="E367" t="s">
        <v>68</v>
      </c>
      <c r="F367" t="s">
        <v>4</v>
      </c>
      <c r="J367" t="s">
        <v>245</v>
      </c>
      <c r="K367" t="s">
        <v>47</v>
      </c>
      <c r="M367" t="s">
        <v>128</v>
      </c>
      <c r="N367" s="5">
        <v>41016.390127314815</v>
      </c>
      <c r="O367" s="5">
        <v>41015.638773148145</v>
      </c>
      <c r="P367" s="5">
        <v>41138.476111111115</v>
      </c>
      <c r="Q367" s="5" t="s">
        <v>133</v>
      </c>
      <c r="R367" s="5" t="s">
        <v>54</v>
      </c>
      <c r="S367" s="5" t="s">
        <v>55</v>
      </c>
      <c r="T367" t="s">
        <v>74</v>
      </c>
      <c r="U367" t="s">
        <v>415</v>
      </c>
      <c r="V367" t="s">
        <v>104</v>
      </c>
      <c r="X367" t="s">
        <v>128</v>
      </c>
      <c r="Y367" s="7">
        <v>41124</v>
      </c>
      <c r="Z367" t="s">
        <v>416</v>
      </c>
      <c r="AA367" t="s">
        <v>63</v>
      </c>
      <c r="AB367" t="s">
        <v>74</v>
      </c>
      <c r="AC367" s="5">
        <v>41015.638773148145</v>
      </c>
      <c r="AD367" s="5">
        <v>41285.744340277779</v>
      </c>
      <c r="AE367" t="s">
        <v>58</v>
      </c>
      <c r="AF367" t="s">
        <v>58</v>
      </c>
      <c r="AG367">
        <f>IF(AI367=0,"",YEAR(AD367))</f>
        <v>2013</v>
      </c>
      <c r="AH367">
        <f>IF(AI367=0,"",MONTH(AD367))</f>
        <v>1</v>
      </c>
      <c r="AI367">
        <f>WEEKNUM(AD367)</f>
        <v>2</v>
      </c>
      <c r="AJ367" t="s">
        <v>46</v>
      </c>
      <c r="AK367" t="s">
        <v>906</v>
      </c>
      <c r="AL367" s="6" t="str">
        <f t="shared" si="15"/>
        <v>x</v>
      </c>
      <c r="AM367" s="6" t="str">
        <f t="shared" si="16"/>
        <v>x</v>
      </c>
      <c r="AN367" s="6" t="str">
        <f t="shared" si="17"/>
        <v>x</v>
      </c>
      <c r="AO367" t="s">
        <v>2529</v>
      </c>
      <c r="AP367" t="s">
        <v>2529</v>
      </c>
      <c r="AQ367" t="s">
        <v>46</v>
      </c>
      <c r="AR367" t="s">
        <v>906</v>
      </c>
    </row>
    <row r="368" spans="2:44">
      <c r="B368" t="s">
        <v>2531</v>
      </c>
      <c r="C368" t="s">
        <v>2532</v>
      </c>
      <c r="D368" t="s">
        <v>1188</v>
      </c>
      <c r="E368" t="s">
        <v>50</v>
      </c>
      <c r="F368" t="s">
        <v>4</v>
      </c>
      <c r="G368" t="s">
        <v>46</v>
      </c>
      <c r="J368" t="s">
        <v>37</v>
      </c>
      <c r="K368" t="s">
        <v>38</v>
      </c>
      <c r="L368" s="8">
        <v>11931586</v>
      </c>
      <c r="M368" t="s">
        <v>98</v>
      </c>
      <c r="N368" s="5">
        <v>41015.703715277778</v>
      </c>
      <c r="O368" s="5">
        <v>41015.699340277781</v>
      </c>
      <c r="P368" s="5">
        <v>41403.636342592596</v>
      </c>
      <c r="Q368" s="5" t="s">
        <v>173</v>
      </c>
      <c r="R368" s="5" t="s">
        <v>54</v>
      </c>
      <c r="S368" s="5" t="s">
        <v>55</v>
      </c>
      <c r="T368" t="s">
        <v>74</v>
      </c>
      <c r="U368" t="s">
        <v>62</v>
      </c>
      <c r="V368" t="s">
        <v>104</v>
      </c>
      <c r="X368" t="s">
        <v>98</v>
      </c>
      <c r="Y368" s="7"/>
      <c r="Z368">
        <v>11913</v>
      </c>
      <c r="AA368" t="s">
        <v>42</v>
      </c>
      <c r="AB368" t="s">
        <v>56</v>
      </c>
      <c r="AC368" s="5">
        <v>41015.699340277781</v>
      </c>
      <c r="AD368" s="5">
        <v>41403.636342592596</v>
      </c>
      <c r="AE368" t="s">
        <v>58</v>
      </c>
      <c r="AF368" t="s">
        <v>58</v>
      </c>
      <c r="AG368">
        <f>IF(AI368=0,"",YEAR(AD368))</f>
        <v>2013</v>
      </c>
      <c r="AH368">
        <f>IF(AI368=0,"",MONTH(AD368))</f>
        <v>5</v>
      </c>
      <c r="AI368">
        <f>WEEKNUM(AD368)</f>
        <v>19</v>
      </c>
      <c r="AJ368" t="s">
        <v>46</v>
      </c>
      <c r="AK368" t="s">
        <v>56</v>
      </c>
      <c r="AL368" s="6" t="str">
        <f t="shared" si="15"/>
        <v>x</v>
      </c>
      <c r="AM368" s="6" t="str">
        <f t="shared" si="16"/>
        <v>x</v>
      </c>
      <c r="AN368" s="6" t="str">
        <f t="shared" si="17"/>
        <v>x</v>
      </c>
      <c r="AO368" t="s">
        <v>2531</v>
      </c>
      <c r="AP368" t="s">
        <v>2531</v>
      </c>
      <c r="AQ368" t="s">
        <v>46</v>
      </c>
      <c r="AR368" t="s">
        <v>56</v>
      </c>
    </row>
    <row r="369" spans="2:44">
      <c r="B369" t="s">
        <v>2533</v>
      </c>
      <c r="C369" t="s">
        <v>2534</v>
      </c>
      <c r="D369" t="s">
        <v>1188</v>
      </c>
      <c r="E369" t="s">
        <v>68</v>
      </c>
      <c r="F369" t="s">
        <v>4</v>
      </c>
      <c r="H369" t="s">
        <v>2535</v>
      </c>
      <c r="I369" t="s">
        <v>2535</v>
      </c>
      <c r="J369" t="s">
        <v>245</v>
      </c>
      <c r="K369" t="s">
        <v>38</v>
      </c>
      <c r="L369" s="8"/>
      <c r="M369" t="s">
        <v>248</v>
      </c>
      <c r="N369" s="5">
        <v>41016.387326388889</v>
      </c>
      <c r="O369" s="5">
        <v>41015.841192129628</v>
      </c>
      <c r="P369" s="5">
        <v>41040.692291666666</v>
      </c>
      <c r="Q369" s="5" t="s">
        <v>133</v>
      </c>
      <c r="R369" s="5" t="s">
        <v>54</v>
      </c>
      <c r="S369" s="5" t="s">
        <v>55</v>
      </c>
      <c r="T369" t="s">
        <v>74</v>
      </c>
      <c r="U369" t="s">
        <v>313</v>
      </c>
      <c r="V369" t="s">
        <v>104</v>
      </c>
      <c r="X369" t="s">
        <v>248</v>
      </c>
      <c r="Y369" s="7">
        <v>41030</v>
      </c>
      <c r="Z369" t="s">
        <v>2458</v>
      </c>
      <c r="AA369" t="s">
        <v>49</v>
      </c>
      <c r="AB369" t="s">
        <v>74</v>
      </c>
      <c r="AC369" s="5">
        <v>41015.841192129628</v>
      </c>
      <c r="AD369" s="5">
        <v>41052.77925925926</v>
      </c>
      <c r="AE369" t="s">
        <v>58</v>
      </c>
      <c r="AF369" t="s">
        <v>58</v>
      </c>
      <c r="AG369">
        <f>IF(AI369=0,"",YEAR(AD369))</f>
        <v>2012</v>
      </c>
      <c r="AH369">
        <f>IF(AI369=0,"",MONTH(AD369))</f>
        <v>5</v>
      </c>
      <c r="AI369">
        <f>WEEKNUM(AD369)</f>
        <v>21</v>
      </c>
      <c r="AJ369" t="s">
        <v>46</v>
      </c>
      <c r="AK369" t="s">
        <v>906</v>
      </c>
      <c r="AL369" s="6" t="str">
        <f t="shared" si="15"/>
        <v>x</v>
      </c>
      <c r="AM369" s="6" t="str">
        <f t="shared" si="16"/>
        <v>x</v>
      </c>
      <c r="AN369" s="6" t="str">
        <f t="shared" si="17"/>
        <v>x</v>
      </c>
      <c r="AO369" t="s">
        <v>2533</v>
      </c>
      <c r="AP369" t="s">
        <v>2533</v>
      </c>
      <c r="AQ369" t="s">
        <v>46</v>
      </c>
      <c r="AR369" t="s">
        <v>906</v>
      </c>
    </row>
    <row r="370" spans="2:44">
      <c r="B370" t="s">
        <v>2536</v>
      </c>
      <c r="C370" t="s">
        <v>2537</v>
      </c>
      <c r="D370" t="s">
        <v>1188</v>
      </c>
      <c r="E370" t="s">
        <v>50</v>
      </c>
      <c r="F370" t="s">
        <v>4</v>
      </c>
      <c r="G370" t="s">
        <v>46</v>
      </c>
      <c r="J370" t="s">
        <v>37</v>
      </c>
      <c r="K370" t="s">
        <v>108</v>
      </c>
      <c r="M370" t="s">
        <v>95</v>
      </c>
      <c r="N370" s="5">
        <v>41016.385914351849</v>
      </c>
      <c r="O370" s="5">
        <v>41015.875590277778</v>
      </c>
      <c r="P370" s="5">
        <v>41313.631192129629</v>
      </c>
      <c r="Q370" s="5" t="s">
        <v>133</v>
      </c>
      <c r="R370" s="5" t="s">
        <v>54</v>
      </c>
      <c r="S370" s="5" t="s">
        <v>55</v>
      </c>
      <c r="T370" t="s">
        <v>56</v>
      </c>
      <c r="U370" t="s">
        <v>62</v>
      </c>
      <c r="V370" t="s">
        <v>461</v>
      </c>
      <c r="X370" t="s">
        <v>95</v>
      </c>
      <c r="Y370" s="7">
        <v>41030</v>
      </c>
      <c r="Z370">
        <v>11913</v>
      </c>
      <c r="AA370" t="s">
        <v>219</v>
      </c>
      <c r="AB370" t="s">
        <v>56</v>
      </c>
      <c r="AC370" s="5">
        <v>41015.875590277778</v>
      </c>
      <c r="AD370" s="5">
        <v>41313.631192129629</v>
      </c>
      <c r="AE370" t="s">
        <v>58</v>
      </c>
      <c r="AF370" t="s">
        <v>58</v>
      </c>
      <c r="AG370">
        <f>IF(AI370=0,"",YEAR(AD370))</f>
        <v>2013</v>
      </c>
      <c r="AH370">
        <f>IF(AI370=0,"",MONTH(AD370))</f>
        <v>2</v>
      </c>
      <c r="AI370">
        <f>WEEKNUM(AD370)</f>
        <v>6</v>
      </c>
      <c r="AJ370" t="s">
        <v>46</v>
      </c>
      <c r="AK370" t="s">
        <v>56</v>
      </c>
      <c r="AL370" s="6" t="str">
        <f t="shared" si="15"/>
        <v>x</v>
      </c>
      <c r="AM370" s="6" t="str">
        <f t="shared" si="16"/>
        <v>x</v>
      </c>
      <c r="AN370" s="6" t="str">
        <f t="shared" si="17"/>
        <v>x</v>
      </c>
      <c r="AO370" t="s">
        <v>2536</v>
      </c>
      <c r="AP370" t="s">
        <v>2536</v>
      </c>
      <c r="AQ370" t="s">
        <v>46</v>
      </c>
      <c r="AR370" t="s">
        <v>56</v>
      </c>
    </row>
    <row r="371" spans="2:44">
      <c r="B371" t="s">
        <v>2538</v>
      </c>
      <c r="C371" t="s">
        <v>2539</v>
      </c>
      <c r="D371" t="s">
        <v>1188</v>
      </c>
      <c r="E371" t="s">
        <v>50</v>
      </c>
      <c r="F371" t="s">
        <v>4</v>
      </c>
      <c r="J371" t="s">
        <v>245</v>
      </c>
      <c r="K371" t="s">
        <v>64</v>
      </c>
      <c r="L371" s="8"/>
      <c r="M371" s="8" t="s">
        <v>319</v>
      </c>
      <c r="N371" s="5">
        <v>41024.387118055558</v>
      </c>
      <c r="O371" s="5">
        <v>41015.878877314812</v>
      </c>
      <c r="P371" s="5">
        <v>41059.473090277781</v>
      </c>
      <c r="Q371" s="5"/>
      <c r="R371" s="5" t="s">
        <v>54</v>
      </c>
      <c r="S371" s="5" t="s">
        <v>55</v>
      </c>
      <c r="T371" t="s">
        <v>74</v>
      </c>
      <c r="U371" t="s">
        <v>375</v>
      </c>
      <c r="X371" t="s">
        <v>319</v>
      </c>
      <c r="Y371" s="7"/>
      <c r="Z371" t="s">
        <v>2323</v>
      </c>
      <c r="AA371" t="s">
        <v>63</v>
      </c>
      <c r="AB371" t="s">
        <v>74</v>
      </c>
      <c r="AC371" s="5">
        <v>41015.878877314812</v>
      </c>
      <c r="AD371" s="5">
        <v>41059.473090277781</v>
      </c>
      <c r="AE371" t="s">
        <v>58</v>
      </c>
      <c r="AF371" t="s">
        <v>58</v>
      </c>
      <c r="AG371">
        <f>IF(AI371=0,"",YEAR(AD371))</f>
        <v>2012</v>
      </c>
      <c r="AH371">
        <f>IF(AI371=0,"",MONTH(AD371))</f>
        <v>5</v>
      </c>
      <c r="AI371">
        <f>WEEKNUM(AD371)</f>
        <v>22</v>
      </c>
      <c r="AJ371" t="s">
        <v>46</v>
      </c>
      <c r="AK371" t="s">
        <v>906</v>
      </c>
      <c r="AL371" s="6" t="str">
        <f t="shared" si="15"/>
        <v>x</v>
      </c>
      <c r="AM371" s="6" t="str">
        <f t="shared" si="16"/>
        <v>x</v>
      </c>
      <c r="AN371" s="6" t="str">
        <f t="shared" si="17"/>
        <v>x</v>
      </c>
      <c r="AO371" t="s">
        <v>2538</v>
      </c>
      <c r="AP371" t="s">
        <v>2538</v>
      </c>
      <c r="AQ371" t="s">
        <v>46</v>
      </c>
      <c r="AR371" t="s">
        <v>906</v>
      </c>
    </row>
    <row r="372" spans="2:44">
      <c r="B372" t="s">
        <v>2540</v>
      </c>
      <c r="C372" t="s">
        <v>2541</v>
      </c>
      <c r="D372" t="s">
        <v>1188</v>
      </c>
      <c r="E372" t="s">
        <v>68</v>
      </c>
      <c r="F372" t="s">
        <v>4</v>
      </c>
      <c r="J372" t="s">
        <v>245</v>
      </c>
      <c r="K372" t="s">
        <v>38</v>
      </c>
      <c r="M372" t="s">
        <v>128</v>
      </c>
      <c r="N372" s="5">
        <v>41016.34778935185</v>
      </c>
      <c r="O372" s="5">
        <v>41016.338888888888</v>
      </c>
      <c r="P372" s="5">
        <v>41019.41684027778</v>
      </c>
      <c r="Q372" s="5" t="s">
        <v>133</v>
      </c>
      <c r="R372" s="5" t="s">
        <v>54</v>
      </c>
      <c r="S372" s="5" t="s">
        <v>55</v>
      </c>
      <c r="T372" t="s">
        <v>74</v>
      </c>
      <c r="U372" t="s">
        <v>375</v>
      </c>
      <c r="X372" t="s">
        <v>246</v>
      </c>
      <c r="Y372" s="7"/>
      <c r="Z372" t="s">
        <v>2458</v>
      </c>
      <c r="AA372" t="s">
        <v>42</v>
      </c>
      <c r="AB372" t="s">
        <v>74</v>
      </c>
      <c r="AC372" s="5">
        <v>41016.338888888888</v>
      </c>
      <c r="AD372" s="5">
        <v>41052.782604166663</v>
      </c>
      <c r="AE372" t="s">
        <v>58</v>
      </c>
      <c r="AF372" t="s">
        <v>58</v>
      </c>
      <c r="AG372">
        <f>IF(AI372=0,"",YEAR(AD372))</f>
        <v>2012</v>
      </c>
      <c r="AH372">
        <f>IF(AI372=0,"",MONTH(AD372))</f>
        <v>5</v>
      </c>
      <c r="AI372">
        <f>WEEKNUM(AD372)</f>
        <v>21</v>
      </c>
      <c r="AJ372" t="s">
        <v>46</v>
      </c>
      <c r="AK372" t="s">
        <v>906</v>
      </c>
      <c r="AL372" s="6" t="str">
        <f t="shared" si="15"/>
        <v>x</v>
      </c>
      <c r="AM372" s="6" t="str">
        <f t="shared" si="16"/>
        <v>x</v>
      </c>
      <c r="AN372" s="6" t="str">
        <f t="shared" si="17"/>
        <v>x</v>
      </c>
      <c r="AO372" t="s">
        <v>2540</v>
      </c>
      <c r="AP372" t="s">
        <v>2540</v>
      </c>
      <c r="AQ372" t="s">
        <v>46</v>
      </c>
      <c r="AR372" t="s">
        <v>906</v>
      </c>
    </row>
    <row r="373" spans="2:44">
      <c r="B373" t="s">
        <v>2542</v>
      </c>
      <c r="C373" t="s">
        <v>2543</v>
      </c>
      <c r="D373" t="s">
        <v>1188</v>
      </c>
      <c r="E373" t="s">
        <v>50</v>
      </c>
      <c r="F373" t="s">
        <v>4</v>
      </c>
      <c r="J373" t="s">
        <v>117</v>
      </c>
      <c r="K373" t="s">
        <v>38</v>
      </c>
      <c r="M373" t="s">
        <v>319</v>
      </c>
      <c r="N373" s="5">
        <v>41018.394537037035</v>
      </c>
      <c r="O373" s="5">
        <v>41016.47457175926</v>
      </c>
      <c r="P373" s="5">
        <v>41141.516238425924</v>
      </c>
      <c r="Q373" s="5" t="s">
        <v>147</v>
      </c>
      <c r="R373" s="5" t="s">
        <v>54</v>
      </c>
      <c r="S373" s="5" t="s">
        <v>55</v>
      </c>
      <c r="T373" t="s">
        <v>74</v>
      </c>
      <c r="U373" t="s">
        <v>202</v>
      </c>
      <c r="V373" t="s">
        <v>104</v>
      </c>
      <c r="X373" t="s">
        <v>243</v>
      </c>
      <c r="Y373" s="7"/>
      <c r="Z373" t="s">
        <v>340</v>
      </c>
      <c r="AA373" t="s">
        <v>42</v>
      </c>
      <c r="AB373" t="s">
        <v>74</v>
      </c>
      <c r="AC373" s="5">
        <v>41016.47457175926</v>
      </c>
      <c r="AD373" s="5">
        <v>41141.516238425924</v>
      </c>
      <c r="AE373" t="s">
        <v>58</v>
      </c>
      <c r="AF373" t="s">
        <v>58</v>
      </c>
      <c r="AG373">
        <f>IF(AI373=0,"",YEAR(AD373))</f>
        <v>2012</v>
      </c>
      <c r="AH373">
        <f>IF(AI373=0,"",MONTH(AD373))</f>
        <v>8</v>
      </c>
      <c r="AI373">
        <f>WEEKNUM(AD373)</f>
        <v>34</v>
      </c>
      <c r="AJ373" t="s">
        <v>46</v>
      </c>
      <c r="AK373" t="s">
        <v>906</v>
      </c>
      <c r="AL373" s="6" t="str">
        <f t="shared" si="15"/>
        <v>x</v>
      </c>
      <c r="AM373" s="6" t="str">
        <f t="shared" si="16"/>
        <v>x</v>
      </c>
      <c r="AN373" s="6" t="str">
        <f t="shared" si="17"/>
        <v>x</v>
      </c>
      <c r="AO373" t="s">
        <v>2542</v>
      </c>
      <c r="AP373" t="s">
        <v>2542</v>
      </c>
      <c r="AQ373" t="s">
        <v>46</v>
      </c>
      <c r="AR373" t="s">
        <v>906</v>
      </c>
    </row>
    <row r="374" spans="2:44">
      <c r="B374" t="s">
        <v>2544</v>
      </c>
      <c r="C374" t="s">
        <v>2545</v>
      </c>
      <c r="D374" t="s">
        <v>1188</v>
      </c>
      <c r="E374" t="s">
        <v>50</v>
      </c>
      <c r="F374" t="s">
        <v>4</v>
      </c>
      <c r="J374" t="s">
        <v>37</v>
      </c>
      <c r="K374" t="s">
        <v>108</v>
      </c>
      <c r="L374">
        <v>1756</v>
      </c>
      <c r="M374" t="s">
        <v>60</v>
      </c>
      <c r="N374" s="5">
        <v>41018.390046296299</v>
      </c>
      <c r="O374" s="5">
        <v>41017.369062500002</v>
      </c>
      <c r="P374" s="5">
        <v>41102.660115740742</v>
      </c>
      <c r="Q374" s="5" t="s">
        <v>133</v>
      </c>
      <c r="R374" s="5" t="s">
        <v>54</v>
      </c>
      <c r="S374" s="5" t="s">
        <v>1896</v>
      </c>
      <c r="T374" t="s">
        <v>56</v>
      </c>
      <c r="U374" t="s">
        <v>62</v>
      </c>
      <c r="X374" t="s">
        <v>60</v>
      </c>
      <c r="Y374" s="7">
        <v>41026</v>
      </c>
      <c r="Z374">
        <v>11865</v>
      </c>
      <c r="AA374" t="s">
        <v>42</v>
      </c>
      <c r="AB374" t="s">
        <v>56</v>
      </c>
      <c r="AC374" s="5">
        <v>41017.369062500002</v>
      </c>
      <c r="AD374" s="5">
        <v>41102.660115740742</v>
      </c>
      <c r="AE374" t="s">
        <v>58</v>
      </c>
      <c r="AF374" t="s">
        <v>58</v>
      </c>
      <c r="AG374">
        <f>IF(AI374=0,"",YEAR(AD374))</f>
        <v>2012</v>
      </c>
      <c r="AH374">
        <f>IF(AI374=0,"",MONTH(AD374))</f>
        <v>7</v>
      </c>
      <c r="AI374">
        <f>WEEKNUM(AD374)</f>
        <v>28</v>
      </c>
      <c r="AJ374" t="s">
        <v>46</v>
      </c>
      <c r="AK374" t="s">
        <v>56</v>
      </c>
      <c r="AL374" s="6" t="str">
        <f t="shared" si="15"/>
        <v>x</v>
      </c>
      <c r="AM374" s="6" t="str">
        <f t="shared" si="16"/>
        <v>x</v>
      </c>
      <c r="AN374" s="6" t="str">
        <f t="shared" si="17"/>
        <v>x</v>
      </c>
      <c r="AO374" t="s">
        <v>2544</v>
      </c>
      <c r="AP374" t="s">
        <v>2544</v>
      </c>
      <c r="AQ374" t="s">
        <v>46</v>
      </c>
      <c r="AR374" t="s">
        <v>56</v>
      </c>
    </row>
    <row r="375" spans="2:44">
      <c r="B375" t="s">
        <v>2546</v>
      </c>
      <c r="C375" t="s">
        <v>2547</v>
      </c>
      <c r="D375" t="s">
        <v>1188</v>
      </c>
      <c r="E375" t="s">
        <v>50</v>
      </c>
      <c r="F375" t="s">
        <v>4</v>
      </c>
      <c r="I375" t="s">
        <v>2548</v>
      </c>
      <c r="J375" t="s">
        <v>245</v>
      </c>
      <c r="K375" t="s">
        <v>64</v>
      </c>
      <c r="M375" t="s">
        <v>302</v>
      </c>
      <c r="N375" s="5">
        <v>41072.60900462963</v>
      </c>
      <c r="O375" s="5">
        <v>41017.523472222223</v>
      </c>
      <c r="P375" s="5">
        <v>41142.748472222222</v>
      </c>
      <c r="Q375" s="5"/>
      <c r="R375" s="5" t="s">
        <v>54</v>
      </c>
      <c r="S375" s="5" t="s">
        <v>55</v>
      </c>
      <c r="T375" t="s">
        <v>74</v>
      </c>
      <c r="U375" t="s">
        <v>270</v>
      </c>
      <c r="V375" t="s">
        <v>104</v>
      </c>
      <c r="X375" t="s">
        <v>271</v>
      </c>
      <c r="Y375" s="7">
        <v>41547</v>
      </c>
      <c r="Z375" t="s">
        <v>438</v>
      </c>
      <c r="AA375" t="s">
        <v>192</v>
      </c>
      <c r="AB375" t="s">
        <v>74</v>
      </c>
      <c r="AC375" s="5">
        <v>41017.523472222223</v>
      </c>
      <c r="AD375" s="5">
        <v>41142.748472222222</v>
      </c>
      <c r="AE375" t="s">
        <v>220</v>
      </c>
      <c r="AF375" t="s">
        <v>58</v>
      </c>
      <c r="AG375">
        <f>IF(AI375=0,"",YEAR(AD375))</f>
        <v>2012</v>
      </c>
      <c r="AH375">
        <f>IF(AI375=0,"",MONTH(AD375))</f>
        <v>8</v>
      </c>
      <c r="AI375">
        <f>WEEKNUM(AD375)</f>
        <v>34</v>
      </c>
      <c r="AJ375" t="s">
        <v>46</v>
      </c>
      <c r="AK375" t="s">
        <v>906</v>
      </c>
      <c r="AL375" s="6" t="str">
        <f t="shared" si="15"/>
        <v>x</v>
      </c>
      <c r="AM375" s="6" t="str">
        <f t="shared" si="16"/>
        <v>x</v>
      </c>
      <c r="AN375" s="6" t="str">
        <f t="shared" si="17"/>
        <v>x</v>
      </c>
      <c r="AO375" t="s">
        <v>2546</v>
      </c>
      <c r="AP375" t="s">
        <v>2546</v>
      </c>
      <c r="AQ375" t="s">
        <v>46</v>
      </c>
      <c r="AR375" t="s">
        <v>906</v>
      </c>
    </row>
    <row r="376" spans="2:44">
      <c r="B376" t="s">
        <v>2549</v>
      </c>
      <c r="C376" t="s">
        <v>2550</v>
      </c>
      <c r="D376" t="s">
        <v>1188</v>
      </c>
      <c r="E376" t="s">
        <v>68</v>
      </c>
      <c r="F376" t="s">
        <v>4</v>
      </c>
      <c r="J376" t="s">
        <v>245</v>
      </c>
      <c r="K376" t="s">
        <v>38</v>
      </c>
      <c r="M376" t="s">
        <v>319</v>
      </c>
      <c r="N376" s="5">
        <v>41018.383877314816</v>
      </c>
      <c r="O376" s="5">
        <v>41017.764317129629</v>
      </c>
      <c r="P376" s="5">
        <v>41031.894768518519</v>
      </c>
      <c r="Q376" s="5" t="s">
        <v>166</v>
      </c>
      <c r="R376" s="5" t="s">
        <v>54</v>
      </c>
      <c r="S376" s="5" t="s">
        <v>55</v>
      </c>
      <c r="T376" t="s">
        <v>74</v>
      </c>
      <c r="U376" t="s">
        <v>2298</v>
      </c>
      <c r="X376" t="s">
        <v>319</v>
      </c>
      <c r="Y376" s="7">
        <v>41022</v>
      </c>
      <c r="Z376" t="s">
        <v>2551</v>
      </c>
      <c r="AA376" t="s">
        <v>42</v>
      </c>
      <c r="AB376" t="s">
        <v>74</v>
      </c>
      <c r="AC376" s="5">
        <v>41017.764317129629</v>
      </c>
      <c r="AD376" s="5">
        <v>41200.575162037036</v>
      </c>
      <c r="AE376" t="s">
        <v>58</v>
      </c>
      <c r="AF376" t="s">
        <v>58</v>
      </c>
      <c r="AG376">
        <f>IF(AI376=0,"",YEAR(AD376))</f>
        <v>2012</v>
      </c>
      <c r="AH376">
        <f>IF(AI376=0,"",MONTH(AD376))</f>
        <v>10</v>
      </c>
      <c r="AI376">
        <f>WEEKNUM(AD376)</f>
        <v>42</v>
      </c>
      <c r="AJ376" t="s">
        <v>46</v>
      </c>
      <c r="AK376" t="s">
        <v>906</v>
      </c>
      <c r="AL376" s="6" t="str">
        <f t="shared" si="15"/>
        <v>x</v>
      </c>
      <c r="AM376" s="6" t="str">
        <f t="shared" si="16"/>
        <v>x</v>
      </c>
      <c r="AN376" s="6" t="str">
        <f t="shared" si="17"/>
        <v>x</v>
      </c>
      <c r="AO376" t="s">
        <v>2549</v>
      </c>
      <c r="AP376" t="s">
        <v>2549</v>
      </c>
      <c r="AQ376" t="s">
        <v>46</v>
      </c>
      <c r="AR376" t="s">
        <v>906</v>
      </c>
    </row>
    <row r="377" spans="2:44">
      <c r="B377" t="s">
        <v>2552</v>
      </c>
      <c r="C377" t="s">
        <v>2553</v>
      </c>
      <c r="D377" t="s">
        <v>1188</v>
      </c>
      <c r="E377" t="s">
        <v>50</v>
      </c>
      <c r="F377" t="s">
        <v>4</v>
      </c>
      <c r="J377" t="s">
        <v>245</v>
      </c>
      <c r="K377" t="s">
        <v>47</v>
      </c>
      <c r="M377" t="s">
        <v>302</v>
      </c>
      <c r="N377" s="5">
        <v>41018.429513888892</v>
      </c>
      <c r="O377" s="5">
        <v>41018.424826388888</v>
      </c>
      <c r="P377" s="5">
        <v>41045.506932870368</v>
      </c>
      <c r="Q377" s="5" t="s">
        <v>127</v>
      </c>
      <c r="R377" s="5" t="s">
        <v>54</v>
      </c>
      <c r="S377" s="5" t="s">
        <v>55</v>
      </c>
      <c r="T377" t="s">
        <v>74</v>
      </c>
      <c r="U377" t="s">
        <v>1697</v>
      </c>
      <c r="V377" t="s">
        <v>461</v>
      </c>
      <c r="X377" t="s">
        <v>302</v>
      </c>
      <c r="Y377" s="7"/>
      <c r="Z377" t="s">
        <v>2458</v>
      </c>
      <c r="AA377" t="s">
        <v>49</v>
      </c>
      <c r="AB377" t="s">
        <v>74</v>
      </c>
      <c r="AC377" s="5">
        <v>41018.424826388888</v>
      </c>
      <c r="AD377" s="5">
        <v>41045.506932870368</v>
      </c>
      <c r="AE377" t="s">
        <v>58</v>
      </c>
      <c r="AF377" t="s">
        <v>58</v>
      </c>
      <c r="AG377">
        <f>IF(AI377=0,"",YEAR(AD377))</f>
        <v>2012</v>
      </c>
      <c r="AH377">
        <f>IF(AI377=0,"",MONTH(AD377))</f>
        <v>5</v>
      </c>
      <c r="AI377">
        <f>WEEKNUM(AD377)</f>
        <v>20</v>
      </c>
      <c r="AJ377" t="s">
        <v>46</v>
      </c>
      <c r="AK377" t="s">
        <v>906</v>
      </c>
      <c r="AL377" s="6" t="str">
        <f t="shared" si="15"/>
        <v>x</v>
      </c>
      <c r="AM377" s="6" t="str">
        <f t="shared" si="16"/>
        <v>x</v>
      </c>
      <c r="AN377" s="6" t="str">
        <f t="shared" si="17"/>
        <v>x</v>
      </c>
      <c r="AO377" t="s">
        <v>2552</v>
      </c>
      <c r="AP377" t="s">
        <v>2552</v>
      </c>
      <c r="AQ377" t="s">
        <v>46</v>
      </c>
      <c r="AR377" t="s">
        <v>906</v>
      </c>
    </row>
    <row r="378" spans="2:44">
      <c r="B378" t="s">
        <v>2554</v>
      </c>
      <c r="C378" t="s">
        <v>2555</v>
      </c>
      <c r="D378" t="s">
        <v>1188</v>
      </c>
      <c r="E378" t="s">
        <v>50</v>
      </c>
      <c r="F378" t="s">
        <v>4</v>
      </c>
      <c r="J378" t="s">
        <v>245</v>
      </c>
      <c r="K378" t="s">
        <v>64</v>
      </c>
      <c r="M378" t="s">
        <v>128</v>
      </c>
      <c r="N378" s="5">
        <v>41060.559895833336</v>
      </c>
      <c r="O378" s="5">
        <v>41019.417222222219</v>
      </c>
      <c r="P378" s="5">
        <v>41221.668854166666</v>
      </c>
      <c r="Q378" s="5" t="s">
        <v>147</v>
      </c>
      <c r="R378" s="5" t="s">
        <v>54</v>
      </c>
      <c r="S378" s="5" t="s">
        <v>55</v>
      </c>
      <c r="T378" t="s">
        <v>74</v>
      </c>
      <c r="U378" t="s">
        <v>375</v>
      </c>
      <c r="V378" t="s">
        <v>104</v>
      </c>
      <c r="X378" t="s">
        <v>128</v>
      </c>
      <c r="Y378" s="7">
        <v>41061</v>
      </c>
      <c r="Z378" t="s">
        <v>2417</v>
      </c>
      <c r="AA378" t="s">
        <v>63</v>
      </c>
      <c r="AB378" t="s">
        <v>74</v>
      </c>
      <c r="AC378" s="5">
        <v>41019.417222222219</v>
      </c>
      <c r="AD378" s="5">
        <v>41221.668854166666</v>
      </c>
      <c r="AE378" t="s">
        <v>58</v>
      </c>
      <c r="AF378" t="s">
        <v>58</v>
      </c>
      <c r="AG378">
        <f>IF(AI378=0,"",YEAR(AD378))</f>
        <v>2012</v>
      </c>
      <c r="AH378">
        <f>IF(AI378=0,"",MONTH(AD378))</f>
        <v>11</v>
      </c>
      <c r="AI378">
        <f>WEEKNUM(AD378)</f>
        <v>45</v>
      </c>
      <c r="AJ378" t="s">
        <v>46</v>
      </c>
      <c r="AK378" t="s">
        <v>906</v>
      </c>
      <c r="AL378" s="6" t="str">
        <f t="shared" si="15"/>
        <v>x</v>
      </c>
      <c r="AM378" s="6" t="str">
        <f t="shared" si="16"/>
        <v>x</v>
      </c>
      <c r="AN378" s="6" t="str">
        <f t="shared" si="17"/>
        <v>x</v>
      </c>
      <c r="AO378" t="s">
        <v>2554</v>
      </c>
      <c r="AP378" t="s">
        <v>2554</v>
      </c>
      <c r="AQ378" t="s">
        <v>46</v>
      </c>
      <c r="AR378" t="s">
        <v>906</v>
      </c>
    </row>
    <row r="379" spans="2:44">
      <c r="B379" t="s">
        <v>2556</v>
      </c>
      <c r="C379" t="s">
        <v>2557</v>
      </c>
      <c r="D379" t="s">
        <v>1188</v>
      </c>
      <c r="E379" t="s">
        <v>68</v>
      </c>
      <c r="F379" t="s">
        <v>4</v>
      </c>
      <c r="I379" t="s">
        <v>471</v>
      </c>
      <c r="J379" t="s">
        <v>245</v>
      </c>
      <c r="K379" t="s">
        <v>47</v>
      </c>
      <c r="M379" t="s">
        <v>128</v>
      </c>
      <c r="N379" s="5">
        <v>41085.805625000001</v>
      </c>
      <c r="O379" s="5">
        <v>41020.567037037035</v>
      </c>
      <c r="P379" s="5">
        <v>41113.692928240744</v>
      </c>
      <c r="Q379" s="5" t="s">
        <v>133</v>
      </c>
      <c r="R379" s="5" t="s">
        <v>54</v>
      </c>
      <c r="S379" s="5" t="s">
        <v>55</v>
      </c>
      <c r="T379" t="s">
        <v>118</v>
      </c>
      <c r="U379" t="s">
        <v>375</v>
      </c>
      <c r="X379" t="s">
        <v>243</v>
      </c>
      <c r="Y379" s="7">
        <v>41064</v>
      </c>
      <c r="Z379" t="s">
        <v>2417</v>
      </c>
      <c r="AA379" t="s">
        <v>49</v>
      </c>
      <c r="AB379" t="s">
        <v>74</v>
      </c>
      <c r="AC379" s="5">
        <v>41020.567037037035</v>
      </c>
      <c r="AD379" s="5">
        <v>41200.574606481481</v>
      </c>
      <c r="AE379" t="s">
        <v>45</v>
      </c>
      <c r="AF379" t="s">
        <v>58</v>
      </c>
      <c r="AG379">
        <f>IF(AI379=0,"",YEAR(AD379))</f>
        <v>2012</v>
      </c>
      <c r="AH379">
        <f>IF(AI379=0,"",MONTH(AD379))</f>
        <v>10</v>
      </c>
      <c r="AI379">
        <f>WEEKNUM(AD379)</f>
        <v>42</v>
      </c>
      <c r="AJ379" t="s">
        <v>46</v>
      </c>
      <c r="AK379" t="s">
        <v>906</v>
      </c>
      <c r="AL379" s="6" t="str">
        <f t="shared" si="15"/>
        <v>x</v>
      </c>
      <c r="AM379" s="6" t="str">
        <f t="shared" si="16"/>
        <v>x</v>
      </c>
      <c r="AN379" s="6" t="str">
        <f t="shared" si="17"/>
        <v>x</v>
      </c>
      <c r="AO379" t="s">
        <v>2556</v>
      </c>
      <c r="AP379" t="s">
        <v>2556</v>
      </c>
      <c r="AQ379" t="s">
        <v>46</v>
      </c>
      <c r="AR379" t="s">
        <v>906</v>
      </c>
    </row>
    <row r="380" spans="2:44">
      <c r="B380" t="s">
        <v>2558</v>
      </c>
      <c r="C380" t="s">
        <v>2559</v>
      </c>
      <c r="D380" t="s">
        <v>1188</v>
      </c>
      <c r="E380" t="s">
        <v>68</v>
      </c>
      <c r="F380" t="s">
        <v>4</v>
      </c>
      <c r="G380" t="s">
        <v>170</v>
      </c>
      <c r="J380" t="s">
        <v>37</v>
      </c>
      <c r="K380" t="s">
        <v>47</v>
      </c>
      <c r="L380" s="8">
        <v>10281176</v>
      </c>
      <c r="M380" t="s">
        <v>95</v>
      </c>
      <c r="N380" s="5">
        <v>41023.380891203706</v>
      </c>
      <c r="O380" s="5">
        <v>41022.86414351852</v>
      </c>
      <c r="P380" s="5">
        <v>41368.440821759257</v>
      </c>
      <c r="Q380" s="5" t="s">
        <v>173</v>
      </c>
      <c r="R380" s="5" t="s">
        <v>54</v>
      </c>
      <c r="S380" s="5" t="s">
        <v>55</v>
      </c>
      <c r="T380" t="s">
        <v>56</v>
      </c>
      <c r="U380" t="s">
        <v>62</v>
      </c>
      <c r="V380" t="s">
        <v>461</v>
      </c>
      <c r="X380" t="s">
        <v>95</v>
      </c>
      <c r="Y380" s="7">
        <v>41061</v>
      </c>
      <c r="Z380" t="s">
        <v>234</v>
      </c>
      <c r="AA380" t="s">
        <v>49</v>
      </c>
      <c r="AB380" t="s">
        <v>56</v>
      </c>
      <c r="AC380" s="5">
        <v>41022.86414351852</v>
      </c>
      <c r="AD380" s="5">
        <v>41368.493136574078</v>
      </c>
      <c r="AE380" t="s">
        <v>58</v>
      </c>
      <c r="AF380" t="s">
        <v>58</v>
      </c>
      <c r="AG380">
        <f>IF(AI380=0,"",YEAR(AD380))</f>
        <v>2013</v>
      </c>
      <c r="AH380">
        <f>IF(AI380=0,"",MONTH(AD380))</f>
        <v>4</v>
      </c>
      <c r="AI380">
        <f>WEEKNUM(AD380)</f>
        <v>14</v>
      </c>
      <c r="AJ380" t="s">
        <v>46</v>
      </c>
      <c r="AK380" t="s">
        <v>56</v>
      </c>
      <c r="AL380" s="6" t="str">
        <f t="shared" si="15"/>
        <v>x</v>
      </c>
      <c r="AM380" s="6" t="str">
        <f t="shared" si="16"/>
        <v>x</v>
      </c>
      <c r="AN380" s="6" t="str">
        <f t="shared" si="17"/>
        <v>x</v>
      </c>
      <c r="AO380" t="s">
        <v>2558</v>
      </c>
      <c r="AP380" t="s">
        <v>2558</v>
      </c>
      <c r="AQ380" t="s">
        <v>46</v>
      </c>
      <c r="AR380" t="s">
        <v>56</v>
      </c>
    </row>
    <row r="381" spans="2:44">
      <c r="B381" t="s">
        <v>2560</v>
      </c>
      <c r="C381" t="s">
        <v>2561</v>
      </c>
      <c r="D381" t="s">
        <v>1188</v>
      </c>
      <c r="E381" t="s">
        <v>50</v>
      </c>
      <c r="F381" t="s">
        <v>4</v>
      </c>
      <c r="J381" t="s">
        <v>117</v>
      </c>
      <c r="K381" t="s">
        <v>47</v>
      </c>
      <c r="L381" s="8"/>
      <c r="M381" t="s">
        <v>302</v>
      </c>
      <c r="N381" s="5">
        <v>41025.457152777781</v>
      </c>
      <c r="O381" s="5">
        <v>41024.829351851855</v>
      </c>
      <c r="P381" s="5">
        <v>41045.507337962961</v>
      </c>
      <c r="Q381" s="5" t="s">
        <v>133</v>
      </c>
      <c r="R381" s="5" t="s">
        <v>54</v>
      </c>
      <c r="S381" s="5" t="s">
        <v>55</v>
      </c>
      <c r="T381" t="s">
        <v>56</v>
      </c>
      <c r="U381" t="s">
        <v>375</v>
      </c>
      <c r="V381" t="s">
        <v>461</v>
      </c>
      <c r="X381" t="s">
        <v>95</v>
      </c>
      <c r="Y381" s="7"/>
      <c r="Z381" t="s">
        <v>485</v>
      </c>
      <c r="AA381" t="s">
        <v>49</v>
      </c>
      <c r="AB381" t="s">
        <v>74</v>
      </c>
      <c r="AC381" s="5">
        <v>41024.829351851855</v>
      </c>
      <c r="AD381" s="5">
        <v>41045.507337962961</v>
      </c>
      <c r="AE381" t="s">
        <v>58</v>
      </c>
      <c r="AF381" t="s">
        <v>58</v>
      </c>
      <c r="AG381">
        <f>IF(AI381=0,"",YEAR(AD381))</f>
        <v>2012</v>
      </c>
      <c r="AH381">
        <f>IF(AI381=0,"",MONTH(AD381))</f>
        <v>5</v>
      </c>
      <c r="AI381">
        <f>WEEKNUM(AD381)</f>
        <v>20</v>
      </c>
      <c r="AJ381" t="s">
        <v>46</v>
      </c>
      <c r="AK381" t="s">
        <v>906</v>
      </c>
      <c r="AL381" s="6" t="str">
        <f t="shared" si="15"/>
        <v>x</v>
      </c>
      <c r="AM381" s="6" t="str">
        <f t="shared" si="16"/>
        <v>x</v>
      </c>
      <c r="AN381" s="6" t="str">
        <f t="shared" si="17"/>
        <v>x</v>
      </c>
      <c r="AO381" t="s">
        <v>2560</v>
      </c>
      <c r="AP381" t="s">
        <v>2560</v>
      </c>
      <c r="AQ381" t="s">
        <v>46</v>
      </c>
      <c r="AR381" t="s">
        <v>906</v>
      </c>
    </row>
    <row r="382" spans="2:44">
      <c r="B382" t="s">
        <v>2562</v>
      </c>
      <c r="C382" t="s">
        <v>2563</v>
      </c>
      <c r="D382" t="s">
        <v>1188</v>
      </c>
      <c r="E382" t="s">
        <v>50</v>
      </c>
      <c r="F382" t="s">
        <v>4</v>
      </c>
      <c r="G382" t="s">
        <v>2564</v>
      </c>
      <c r="I382" t="s">
        <v>2565</v>
      </c>
      <c r="J382" t="s">
        <v>130</v>
      </c>
      <c r="K382" t="s">
        <v>108</v>
      </c>
      <c r="M382" t="s">
        <v>131</v>
      </c>
      <c r="N382" s="5">
        <v>41162.683668981481</v>
      </c>
      <c r="O382" s="5">
        <v>41025.327476851853</v>
      </c>
      <c r="P382" s="5">
        <v>41333.452291666668</v>
      </c>
      <c r="Q382" s="5" t="s">
        <v>147</v>
      </c>
      <c r="R382" s="5" t="s">
        <v>132</v>
      </c>
      <c r="S382" s="5" t="s">
        <v>55</v>
      </c>
      <c r="T382" t="s">
        <v>56</v>
      </c>
      <c r="U382" t="s">
        <v>375</v>
      </c>
      <c r="V382" t="s">
        <v>461</v>
      </c>
      <c r="X382" t="s">
        <v>57</v>
      </c>
      <c r="Y382" s="7">
        <v>41081</v>
      </c>
      <c r="Z382" t="s">
        <v>2566</v>
      </c>
      <c r="AA382" t="s">
        <v>49</v>
      </c>
      <c r="AB382" t="s">
        <v>74</v>
      </c>
      <c r="AC382" s="5">
        <v>41025.327476851853</v>
      </c>
      <c r="AD382" s="5">
        <v>41333.452291666668</v>
      </c>
      <c r="AE382" t="s">
        <v>58</v>
      </c>
      <c r="AF382" t="s">
        <v>58</v>
      </c>
      <c r="AG382">
        <f>IF(AI382=0,"",YEAR(AD382))</f>
        <v>2013</v>
      </c>
      <c r="AH382">
        <f>IF(AI382=0,"",MONTH(AD382))</f>
        <v>2</v>
      </c>
      <c r="AI382">
        <f>WEEKNUM(AD382)</f>
        <v>9</v>
      </c>
      <c r="AJ382" t="s">
        <v>46</v>
      </c>
      <c r="AK382" t="s">
        <v>906</v>
      </c>
      <c r="AL382" s="6" t="str">
        <f t="shared" si="15"/>
        <v>x</v>
      </c>
      <c r="AM382" s="6" t="str">
        <f t="shared" si="16"/>
        <v>x</v>
      </c>
      <c r="AN382" s="6" t="str">
        <f t="shared" si="17"/>
        <v>x</v>
      </c>
      <c r="AO382" t="s">
        <v>2562</v>
      </c>
      <c r="AP382" t="s">
        <v>2562</v>
      </c>
      <c r="AQ382" t="s">
        <v>46</v>
      </c>
      <c r="AR382" t="s">
        <v>906</v>
      </c>
    </row>
    <row r="383" spans="2:44">
      <c r="B383" t="s">
        <v>2567</v>
      </c>
      <c r="C383" t="s">
        <v>2568</v>
      </c>
      <c r="D383" t="s">
        <v>1188</v>
      </c>
      <c r="E383" t="s">
        <v>50</v>
      </c>
      <c r="F383" t="s">
        <v>4</v>
      </c>
      <c r="G383" t="s">
        <v>2569</v>
      </c>
      <c r="J383" t="s">
        <v>37</v>
      </c>
      <c r="K383" t="s">
        <v>47</v>
      </c>
      <c r="L383" s="8"/>
      <c r="M383" s="8" t="s">
        <v>57</v>
      </c>
      <c r="N383" s="5">
        <v>41029.440057870372</v>
      </c>
      <c r="O383" s="5">
        <v>41025.367418981485</v>
      </c>
      <c r="P383" s="5">
        <v>41407.644861111112</v>
      </c>
      <c r="Q383" s="5" t="s">
        <v>133</v>
      </c>
      <c r="R383" s="5" t="s">
        <v>54</v>
      </c>
      <c r="S383" s="5" t="s">
        <v>55</v>
      </c>
      <c r="T383" t="s">
        <v>56</v>
      </c>
      <c r="U383" t="s">
        <v>62</v>
      </c>
      <c r="V383" t="s">
        <v>461</v>
      </c>
      <c r="X383" t="s">
        <v>57</v>
      </c>
      <c r="Y383" s="7">
        <v>41151</v>
      </c>
      <c r="Z383">
        <v>11873</v>
      </c>
      <c r="AA383" t="s">
        <v>49</v>
      </c>
      <c r="AB383" t="s">
        <v>56</v>
      </c>
      <c r="AC383" s="5">
        <v>41025.367418981485</v>
      </c>
      <c r="AD383" s="5">
        <v>41407.644861111112</v>
      </c>
      <c r="AE383" t="s">
        <v>58</v>
      </c>
      <c r="AF383" t="s">
        <v>58</v>
      </c>
      <c r="AG383">
        <f>IF(AI383=0,"",YEAR(AD383))</f>
        <v>2013</v>
      </c>
      <c r="AH383">
        <f>IF(AI383=0,"",MONTH(AD383))</f>
        <v>5</v>
      </c>
      <c r="AI383">
        <f>WEEKNUM(AD383)</f>
        <v>20</v>
      </c>
      <c r="AJ383" t="s">
        <v>46</v>
      </c>
      <c r="AK383" t="s">
        <v>56</v>
      </c>
      <c r="AL383" s="6" t="str">
        <f t="shared" si="15"/>
        <v>x</v>
      </c>
      <c r="AM383" s="6" t="str">
        <f t="shared" si="16"/>
        <v>x</v>
      </c>
      <c r="AN383" s="6" t="str">
        <f t="shared" si="17"/>
        <v>x</v>
      </c>
      <c r="AO383" t="s">
        <v>2567</v>
      </c>
      <c r="AP383" t="s">
        <v>2567</v>
      </c>
      <c r="AQ383" t="s">
        <v>46</v>
      </c>
      <c r="AR383" t="s">
        <v>56</v>
      </c>
    </row>
    <row r="384" spans="2:44">
      <c r="B384" t="s">
        <v>2570</v>
      </c>
      <c r="C384" t="s">
        <v>2571</v>
      </c>
      <c r="D384" t="s">
        <v>1797</v>
      </c>
      <c r="E384" t="s">
        <v>324</v>
      </c>
      <c r="F384" t="s">
        <v>4</v>
      </c>
      <c r="J384" t="s">
        <v>117</v>
      </c>
      <c r="K384" t="s">
        <v>47</v>
      </c>
      <c r="M384" t="s">
        <v>319</v>
      </c>
      <c r="N384" s="5">
        <v>41029.43273148148</v>
      </c>
      <c r="O384" s="5">
        <v>41025.433912037035</v>
      </c>
      <c r="P384" s="5"/>
      <c r="Q384" s="5" t="s">
        <v>147</v>
      </c>
      <c r="R384" s="5" t="s">
        <v>326</v>
      </c>
      <c r="S384" s="5"/>
      <c r="T384" t="s">
        <v>118</v>
      </c>
      <c r="U384" t="s">
        <v>354</v>
      </c>
      <c r="V384" t="s">
        <v>104</v>
      </c>
      <c r="X384" t="s">
        <v>52</v>
      </c>
      <c r="Y384" s="7" t="s">
        <v>1161</v>
      </c>
      <c r="AA384" t="s">
        <v>192</v>
      </c>
      <c r="AB384" t="s">
        <v>74</v>
      </c>
      <c r="AC384" s="5">
        <v>41025.433912037035</v>
      </c>
      <c r="AE384" t="s">
        <v>45</v>
      </c>
      <c r="AF384" t="s">
        <v>58</v>
      </c>
      <c r="AG384" t="str">
        <f>IF(AI384=0,"",YEAR(AD384))</f>
        <v/>
      </c>
      <c r="AH384" t="str">
        <f>IF(AI384=0,"",MONTH(AD384))</f>
        <v/>
      </c>
      <c r="AI384">
        <f>WEEKNUM(AD384)</f>
        <v>0</v>
      </c>
      <c r="AJ384" s="62" t="s">
        <v>46</v>
      </c>
      <c r="AK384" t="s">
        <v>906</v>
      </c>
      <c r="AL384" s="6" t="str">
        <f t="shared" si="15"/>
        <v>x</v>
      </c>
      <c r="AM384" s="6" t="str">
        <f t="shared" si="16"/>
        <v>x</v>
      </c>
      <c r="AN384" s="6" t="str">
        <f t="shared" si="17"/>
        <v>x</v>
      </c>
      <c r="AO384" t="s">
        <v>2570</v>
      </c>
      <c r="AP384" t="s">
        <v>2570</v>
      </c>
      <c r="AQ384" s="62" t="s">
        <v>46</v>
      </c>
      <c r="AR384" t="s">
        <v>906</v>
      </c>
    </row>
    <row r="385" spans="2:44">
      <c r="B385" t="s">
        <v>478</v>
      </c>
      <c r="C385" t="s">
        <v>479</v>
      </c>
      <c r="D385" t="s">
        <v>1188</v>
      </c>
      <c r="E385" t="s">
        <v>50</v>
      </c>
      <c r="F385" t="s">
        <v>4</v>
      </c>
      <c r="G385" t="s">
        <v>480</v>
      </c>
      <c r="J385" t="s">
        <v>84</v>
      </c>
      <c r="K385" t="s">
        <v>38</v>
      </c>
      <c r="M385" t="s">
        <v>302</v>
      </c>
      <c r="N385" s="5">
        <v>41065.315057870372</v>
      </c>
      <c r="O385" s="5">
        <v>41025.470081018517</v>
      </c>
      <c r="P385" s="5">
        <v>41414.716284722221</v>
      </c>
      <c r="Q385" s="5" t="s">
        <v>127</v>
      </c>
      <c r="R385" s="5" t="s">
        <v>54</v>
      </c>
      <c r="S385" s="5" t="s">
        <v>55</v>
      </c>
      <c r="T385" t="s">
        <v>109</v>
      </c>
      <c r="U385" t="s">
        <v>375</v>
      </c>
      <c r="V385" t="s">
        <v>104</v>
      </c>
      <c r="X385" t="s">
        <v>269</v>
      </c>
      <c r="Y385" s="7" t="s">
        <v>1122</v>
      </c>
      <c r="Z385" t="s">
        <v>438</v>
      </c>
      <c r="AA385" t="s">
        <v>49</v>
      </c>
      <c r="AB385" t="s">
        <v>74</v>
      </c>
      <c r="AC385" s="5">
        <v>41025.470081018517</v>
      </c>
      <c r="AD385" s="5">
        <v>41414.716284722221</v>
      </c>
      <c r="AE385" t="s">
        <v>220</v>
      </c>
      <c r="AF385" t="s">
        <v>58</v>
      </c>
      <c r="AG385">
        <f>IF(AI385=0,"",YEAR(AD385))</f>
        <v>2013</v>
      </c>
      <c r="AH385">
        <f>IF(AI385=0,"",MONTH(AD385))</f>
        <v>5</v>
      </c>
      <c r="AI385">
        <f>WEEKNUM(AD385)</f>
        <v>21</v>
      </c>
      <c r="AJ385" t="s">
        <v>46</v>
      </c>
      <c r="AK385" t="s">
        <v>906</v>
      </c>
      <c r="AL385" s="6" t="str">
        <f t="shared" si="15"/>
        <v>x</v>
      </c>
      <c r="AM385" s="6" t="str">
        <f t="shared" si="16"/>
        <v>x</v>
      </c>
      <c r="AN385" s="6" t="str">
        <f t="shared" si="17"/>
        <v>x</v>
      </c>
      <c r="AO385" t="s">
        <v>478</v>
      </c>
      <c r="AP385" t="s">
        <v>478</v>
      </c>
      <c r="AQ385" t="s">
        <v>46</v>
      </c>
      <c r="AR385" t="s">
        <v>906</v>
      </c>
    </row>
    <row r="386" spans="2:44">
      <c r="B386" t="s">
        <v>2572</v>
      </c>
      <c r="C386" t="s">
        <v>2573</v>
      </c>
      <c r="D386" t="s">
        <v>1188</v>
      </c>
      <c r="E386" t="s">
        <v>83</v>
      </c>
      <c r="F386" t="s">
        <v>4</v>
      </c>
      <c r="J386" t="s">
        <v>37</v>
      </c>
      <c r="K386" t="s">
        <v>108</v>
      </c>
      <c r="L386" s="8">
        <v>186421382154</v>
      </c>
      <c r="M386" t="s">
        <v>98</v>
      </c>
      <c r="N386" s="5">
        <v>41025.60733796296</v>
      </c>
      <c r="O386" s="5">
        <v>41025.585324074076</v>
      </c>
      <c r="P386" s="5">
        <v>41043.620428240742</v>
      </c>
      <c r="Q386" s="5" t="s">
        <v>173</v>
      </c>
      <c r="R386" s="5" t="s">
        <v>54</v>
      </c>
      <c r="S386" s="5" t="s">
        <v>55</v>
      </c>
      <c r="T386" t="s">
        <v>56</v>
      </c>
      <c r="U386" t="s">
        <v>62</v>
      </c>
      <c r="V386" t="s">
        <v>104</v>
      </c>
      <c r="X386" t="s">
        <v>98</v>
      </c>
      <c r="Y386" s="7"/>
      <c r="Z386">
        <v>11825</v>
      </c>
      <c r="AA386" t="s">
        <v>42</v>
      </c>
      <c r="AB386" t="s">
        <v>56</v>
      </c>
      <c r="AC386" s="5">
        <v>41025.585324074076</v>
      </c>
      <c r="AD386" s="5">
        <v>41122.452708333331</v>
      </c>
      <c r="AE386" t="s">
        <v>58</v>
      </c>
      <c r="AF386" t="s">
        <v>58</v>
      </c>
      <c r="AG386">
        <f>IF(AI386=0,"",YEAR(AD386))</f>
        <v>2012</v>
      </c>
      <c r="AH386">
        <f>IF(AI386=0,"",MONTH(AD386))</f>
        <v>8</v>
      </c>
      <c r="AI386">
        <f>WEEKNUM(AD386)</f>
        <v>31</v>
      </c>
      <c r="AJ386" t="s">
        <v>46</v>
      </c>
      <c r="AK386" t="s">
        <v>56</v>
      </c>
      <c r="AL386" s="6" t="str">
        <f t="shared" si="15"/>
        <v>x</v>
      </c>
      <c r="AM386" s="6" t="str">
        <f t="shared" si="16"/>
        <v>x</v>
      </c>
      <c r="AN386" s="6" t="str">
        <f t="shared" si="17"/>
        <v>x</v>
      </c>
      <c r="AO386" t="s">
        <v>2572</v>
      </c>
      <c r="AP386" t="s">
        <v>2572</v>
      </c>
      <c r="AQ386" t="s">
        <v>46</v>
      </c>
      <c r="AR386" t="s">
        <v>56</v>
      </c>
    </row>
    <row r="387" spans="2:44">
      <c r="B387" s="62" t="s">
        <v>2574</v>
      </c>
      <c r="C387" s="62" t="s">
        <v>2575</v>
      </c>
      <c r="D387" s="62" t="s">
        <v>1188</v>
      </c>
      <c r="E387" s="62" t="s">
        <v>50</v>
      </c>
      <c r="F387" s="62" t="s">
        <v>4</v>
      </c>
      <c r="G387" s="62"/>
      <c r="H387" s="62"/>
      <c r="I387" s="62"/>
      <c r="J387" s="62" t="s">
        <v>245</v>
      </c>
      <c r="K387" s="62" t="s">
        <v>47</v>
      </c>
      <c r="L387" s="84"/>
      <c r="M387" s="62" t="s">
        <v>302</v>
      </c>
      <c r="N387" s="77">
        <v>41029.379444444443</v>
      </c>
      <c r="O387" s="77">
        <v>41026.549328703702</v>
      </c>
      <c r="P387" s="77">
        <v>41045.446574074071</v>
      </c>
      <c r="Q387" s="62" t="s">
        <v>147</v>
      </c>
      <c r="R387" s="62" t="s">
        <v>54</v>
      </c>
      <c r="S387" s="62" t="s">
        <v>55</v>
      </c>
      <c r="T387" s="62" t="s">
        <v>74</v>
      </c>
      <c r="U387" s="62" t="s">
        <v>270</v>
      </c>
      <c r="V387" s="62" t="s">
        <v>104</v>
      </c>
      <c r="W387" s="62"/>
      <c r="X387" s="62" t="s">
        <v>302</v>
      </c>
      <c r="Y387" s="62"/>
      <c r="Z387" s="62"/>
      <c r="AA387" s="62" t="s">
        <v>49</v>
      </c>
      <c r="AB387" s="62" t="s">
        <v>74</v>
      </c>
      <c r="AC387" s="77">
        <v>41026.549328703702</v>
      </c>
      <c r="AD387" s="5">
        <v>41045.446574074071</v>
      </c>
      <c r="AE387" s="62" t="s">
        <v>58</v>
      </c>
      <c r="AF387" s="62" t="s">
        <v>58</v>
      </c>
      <c r="AG387">
        <f>IF(AI387=0,"",YEAR(AD387))</f>
        <v>2012</v>
      </c>
      <c r="AH387">
        <f>IF(AI387=0,"",MONTH(AD387))</f>
        <v>5</v>
      </c>
      <c r="AI387">
        <f>WEEKNUM(AD387)</f>
        <v>20</v>
      </c>
      <c r="AJ387" t="s">
        <v>46</v>
      </c>
      <c r="AK387" t="s">
        <v>906</v>
      </c>
      <c r="AL387" s="6" t="str">
        <f t="shared" ref="AL387:AL450" si="18">IF(ISERROR(MATCH(AO387,AP387,0)),"ERROR","x")</f>
        <v>x</v>
      </c>
      <c r="AM387" s="6" t="str">
        <f t="shared" ref="AM387:AM450" si="19">IF(ISERROR(MATCH(AJ387,AQ387,0)),"ERROR","x")</f>
        <v>x</v>
      </c>
      <c r="AN387" s="6" t="str">
        <f t="shared" ref="AN387:AN450" si="20">IF(ISERROR(MATCH(AK387,AR387,0)),"ERROR","x")</f>
        <v>x</v>
      </c>
      <c r="AO387" s="62" t="s">
        <v>2574</v>
      </c>
      <c r="AP387" t="s">
        <v>2574</v>
      </c>
      <c r="AQ387" t="s">
        <v>46</v>
      </c>
      <c r="AR387" t="s">
        <v>906</v>
      </c>
    </row>
    <row r="388" spans="2:44">
      <c r="B388" t="s">
        <v>2576</v>
      </c>
      <c r="C388" t="s">
        <v>2577</v>
      </c>
      <c r="D388" t="s">
        <v>1188</v>
      </c>
      <c r="E388" t="s">
        <v>50</v>
      </c>
      <c r="F388" t="s">
        <v>4</v>
      </c>
      <c r="J388" t="s">
        <v>245</v>
      </c>
      <c r="K388" t="s">
        <v>108</v>
      </c>
      <c r="M388" t="s">
        <v>302</v>
      </c>
      <c r="N388" s="5">
        <v>41029.352500000001</v>
      </c>
      <c r="O388" s="5">
        <v>41026.682013888887</v>
      </c>
      <c r="P388" s="5">
        <v>41045.507743055554</v>
      </c>
      <c r="Q388" s="5" t="s">
        <v>147</v>
      </c>
      <c r="R388" s="5" t="s">
        <v>54</v>
      </c>
      <c r="S388" s="5" t="s">
        <v>55</v>
      </c>
      <c r="T388" t="s">
        <v>74</v>
      </c>
      <c r="U388" t="s">
        <v>375</v>
      </c>
      <c r="X388" t="s">
        <v>319</v>
      </c>
      <c r="Z388" t="s">
        <v>2323</v>
      </c>
      <c r="AA388" t="s">
        <v>49</v>
      </c>
      <c r="AB388" t="s">
        <v>74</v>
      </c>
      <c r="AC388" s="5">
        <v>41026.682013888887</v>
      </c>
      <c r="AD388" s="5">
        <v>41045.507743055554</v>
      </c>
      <c r="AE388" t="s">
        <v>58</v>
      </c>
      <c r="AF388" t="s">
        <v>58</v>
      </c>
      <c r="AG388">
        <f>IF(AI388=0,"",YEAR(AD388))</f>
        <v>2012</v>
      </c>
      <c r="AH388">
        <f>IF(AI388=0,"",MONTH(AD388))</f>
        <v>5</v>
      </c>
      <c r="AI388">
        <f>WEEKNUM(AD388)</f>
        <v>20</v>
      </c>
      <c r="AJ388" t="s">
        <v>46</v>
      </c>
      <c r="AK388" t="s">
        <v>906</v>
      </c>
      <c r="AL388" s="6" t="str">
        <f t="shared" si="18"/>
        <v>x</v>
      </c>
      <c r="AM388" s="6" t="str">
        <f t="shared" si="19"/>
        <v>x</v>
      </c>
      <c r="AN388" s="6" t="str">
        <f t="shared" si="20"/>
        <v>x</v>
      </c>
      <c r="AO388" t="s">
        <v>2576</v>
      </c>
      <c r="AP388" t="s">
        <v>2576</v>
      </c>
      <c r="AQ388" t="s">
        <v>46</v>
      </c>
      <c r="AR388" t="s">
        <v>906</v>
      </c>
    </row>
    <row r="389" spans="2:44">
      <c r="B389" t="s">
        <v>2578</v>
      </c>
      <c r="C389" t="s">
        <v>2579</v>
      </c>
      <c r="D389" t="s">
        <v>1188</v>
      </c>
      <c r="E389" t="s">
        <v>50</v>
      </c>
      <c r="F389" t="s">
        <v>4</v>
      </c>
      <c r="G389" t="s">
        <v>46</v>
      </c>
      <c r="J389" t="s">
        <v>37</v>
      </c>
      <c r="K389" t="s">
        <v>38</v>
      </c>
      <c r="L389" s="8"/>
      <c r="M389" s="8" t="s">
        <v>98</v>
      </c>
      <c r="N389" s="5">
        <v>41030.392175925925</v>
      </c>
      <c r="O389" s="5">
        <v>41029.474872685183</v>
      </c>
      <c r="P389" s="5">
        <v>41407.645787037036</v>
      </c>
      <c r="Q389" s="5" t="s">
        <v>173</v>
      </c>
      <c r="R389" s="5" t="s">
        <v>54</v>
      </c>
      <c r="S389" s="5" t="s">
        <v>55</v>
      </c>
      <c r="T389" t="s">
        <v>56</v>
      </c>
      <c r="U389" t="s">
        <v>62</v>
      </c>
      <c r="V389" t="s">
        <v>104</v>
      </c>
      <c r="X389" t="s">
        <v>98</v>
      </c>
      <c r="Y389" s="7">
        <v>41061</v>
      </c>
      <c r="Z389">
        <v>11926</v>
      </c>
      <c r="AA389" t="s">
        <v>49</v>
      </c>
      <c r="AB389" t="s">
        <v>56</v>
      </c>
      <c r="AC389" s="5">
        <v>41029.474872685183</v>
      </c>
      <c r="AD389" s="5">
        <v>41407.645787037036</v>
      </c>
      <c r="AE389" t="s">
        <v>58</v>
      </c>
      <c r="AF389" t="s">
        <v>58</v>
      </c>
      <c r="AG389">
        <f>IF(AI389=0,"",YEAR(AD389))</f>
        <v>2013</v>
      </c>
      <c r="AH389">
        <f>IF(AI389=0,"",MONTH(AD389))</f>
        <v>5</v>
      </c>
      <c r="AI389">
        <f>WEEKNUM(AD389)</f>
        <v>20</v>
      </c>
      <c r="AJ389" t="s">
        <v>46</v>
      </c>
      <c r="AK389" t="s">
        <v>56</v>
      </c>
      <c r="AL389" s="6" t="str">
        <f t="shared" si="18"/>
        <v>x</v>
      </c>
      <c r="AM389" s="6" t="str">
        <f t="shared" si="19"/>
        <v>x</v>
      </c>
      <c r="AN389" s="6" t="str">
        <f t="shared" si="20"/>
        <v>x</v>
      </c>
      <c r="AO389" t="s">
        <v>2578</v>
      </c>
      <c r="AP389" t="s">
        <v>2578</v>
      </c>
      <c r="AQ389" t="s">
        <v>46</v>
      </c>
      <c r="AR389" t="s">
        <v>56</v>
      </c>
    </row>
    <row r="390" spans="2:44">
      <c r="B390" t="s">
        <v>2580</v>
      </c>
      <c r="C390" t="s">
        <v>2581</v>
      </c>
      <c r="D390" t="s">
        <v>1188</v>
      </c>
      <c r="E390" t="s">
        <v>68</v>
      </c>
      <c r="F390" t="s">
        <v>4</v>
      </c>
      <c r="J390" t="s">
        <v>1955</v>
      </c>
      <c r="K390" t="s">
        <v>38</v>
      </c>
      <c r="M390" t="s">
        <v>302</v>
      </c>
      <c r="N390" s="5">
        <v>41029.555115740739</v>
      </c>
      <c r="O390" s="5">
        <v>41029.542870370373</v>
      </c>
      <c r="P390" s="5">
        <v>41142.398888888885</v>
      </c>
      <c r="Q390" s="5" t="s">
        <v>147</v>
      </c>
      <c r="R390" s="5" t="s">
        <v>54</v>
      </c>
      <c r="S390" s="5" t="s">
        <v>55</v>
      </c>
      <c r="T390" t="s">
        <v>74</v>
      </c>
      <c r="U390" t="s">
        <v>375</v>
      </c>
      <c r="V390" t="s">
        <v>104</v>
      </c>
      <c r="X390" t="s">
        <v>246</v>
      </c>
      <c r="Y390" s="7">
        <v>41047</v>
      </c>
      <c r="Z390" t="s">
        <v>2582</v>
      </c>
      <c r="AA390" t="s">
        <v>42</v>
      </c>
      <c r="AB390" t="s">
        <v>74</v>
      </c>
      <c r="AC390" s="5">
        <v>41029.542870370373</v>
      </c>
      <c r="AD390" s="5">
        <v>41200.574016203704</v>
      </c>
      <c r="AE390" t="s">
        <v>58</v>
      </c>
      <c r="AF390" t="s">
        <v>58</v>
      </c>
      <c r="AG390">
        <f>IF(AI390=0,"",YEAR(AD390))</f>
        <v>2012</v>
      </c>
      <c r="AH390">
        <f>IF(AI390=0,"",MONTH(AD390))</f>
        <v>10</v>
      </c>
      <c r="AI390">
        <f>WEEKNUM(AD390)</f>
        <v>42</v>
      </c>
      <c r="AJ390" t="s">
        <v>46</v>
      </c>
      <c r="AK390" t="s">
        <v>906</v>
      </c>
      <c r="AL390" s="6" t="str">
        <f t="shared" si="18"/>
        <v>x</v>
      </c>
      <c r="AM390" s="6" t="str">
        <f t="shared" si="19"/>
        <v>x</v>
      </c>
      <c r="AN390" s="6" t="str">
        <f t="shared" si="20"/>
        <v>x</v>
      </c>
      <c r="AO390" t="s">
        <v>2580</v>
      </c>
      <c r="AP390" t="s">
        <v>2580</v>
      </c>
      <c r="AQ390" t="s">
        <v>46</v>
      </c>
      <c r="AR390" t="s">
        <v>906</v>
      </c>
    </row>
    <row r="391" spans="2:44">
      <c r="B391" t="s">
        <v>2583</v>
      </c>
      <c r="C391" t="s">
        <v>2584</v>
      </c>
      <c r="D391" t="s">
        <v>1188</v>
      </c>
      <c r="E391" t="s">
        <v>50</v>
      </c>
      <c r="F391" t="s">
        <v>4</v>
      </c>
      <c r="H391" t="s">
        <v>2585</v>
      </c>
      <c r="J391" t="s">
        <v>245</v>
      </c>
      <c r="K391" t="s">
        <v>108</v>
      </c>
      <c r="M391" t="s">
        <v>246</v>
      </c>
      <c r="N391" s="5">
        <v>41030.387430555558</v>
      </c>
      <c r="O391" s="5">
        <v>41029.659895833334</v>
      </c>
      <c r="P391" s="5">
        <v>41151.68959490741</v>
      </c>
      <c r="Q391" s="5" t="s">
        <v>133</v>
      </c>
      <c r="R391" s="5" t="s">
        <v>54</v>
      </c>
      <c r="S391" s="5" t="s">
        <v>55</v>
      </c>
      <c r="T391" t="s">
        <v>74</v>
      </c>
      <c r="U391" t="s">
        <v>2033</v>
      </c>
      <c r="X391" t="s">
        <v>248</v>
      </c>
      <c r="Y391" s="7">
        <v>41047</v>
      </c>
      <c r="Z391" t="s">
        <v>2323</v>
      </c>
      <c r="AA391" t="s">
        <v>42</v>
      </c>
      <c r="AB391" t="s">
        <v>74</v>
      </c>
      <c r="AC391" s="5">
        <v>41029.659895833334</v>
      </c>
      <c r="AD391" s="5">
        <v>41151.689849537041</v>
      </c>
      <c r="AE391" t="s">
        <v>58</v>
      </c>
      <c r="AF391" t="s">
        <v>58</v>
      </c>
      <c r="AG391">
        <f>IF(AI391=0,"",YEAR(AD391))</f>
        <v>2012</v>
      </c>
      <c r="AH391">
        <f>IF(AI391=0,"",MONTH(AD391))</f>
        <v>8</v>
      </c>
      <c r="AI391">
        <f>WEEKNUM(AD391)</f>
        <v>35</v>
      </c>
      <c r="AJ391" t="s">
        <v>46</v>
      </c>
      <c r="AK391" t="s">
        <v>906</v>
      </c>
      <c r="AL391" s="6" t="str">
        <f t="shared" si="18"/>
        <v>x</v>
      </c>
      <c r="AM391" s="6" t="str">
        <f t="shared" si="19"/>
        <v>x</v>
      </c>
      <c r="AN391" s="6" t="str">
        <f t="shared" si="20"/>
        <v>x</v>
      </c>
      <c r="AO391" t="s">
        <v>2583</v>
      </c>
      <c r="AP391" t="s">
        <v>2583</v>
      </c>
      <c r="AQ391" t="s">
        <v>46</v>
      </c>
      <c r="AR391" t="s">
        <v>906</v>
      </c>
    </row>
    <row r="392" spans="2:44">
      <c r="B392" t="s">
        <v>2586</v>
      </c>
      <c r="C392" t="s">
        <v>2587</v>
      </c>
      <c r="D392" t="s">
        <v>1188</v>
      </c>
      <c r="E392" t="s">
        <v>50</v>
      </c>
      <c r="F392" t="s">
        <v>4</v>
      </c>
      <c r="G392" t="s">
        <v>46</v>
      </c>
      <c r="I392" t="s">
        <v>481</v>
      </c>
      <c r="J392" t="s">
        <v>37</v>
      </c>
      <c r="K392" t="s">
        <v>64</v>
      </c>
      <c r="M392" t="s">
        <v>95</v>
      </c>
      <c r="N392" s="5">
        <v>41030.381874999999</v>
      </c>
      <c r="O392" s="5">
        <v>41029.765219907407</v>
      </c>
      <c r="P392" s="5">
        <v>41313.631712962961</v>
      </c>
      <c r="Q392" s="5" t="s">
        <v>173</v>
      </c>
      <c r="R392" s="5" t="s">
        <v>54</v>
      </c>
      <c r="S392" s="5" t="s">
        <v>55</v>
      </c>
      <c r="T392" t="s">
        <v>56</v>
      </c>
      <c r="U392" t="s">
        <v>165</v>
      </c>
      <c r="V392" t="s">
        <v>104</v>
      </c>
      <c r="X392" t="s">
        <v>95</v>
      </c>
      <c r="Y392" s="7">
        <v>41075</v>
      </c>
      <c r="Z392">
        <v>11913</v>
      </c>
      <c r="AA392" t="s">
        <v>49</v>
      </c>
      <c r="AB392" t="s">
        <v>56</v>
      </c>
      <c r="AC392" s="5">
        <v>41029.765219907407</v>
      </c>
      <c r="AD392" s="5">
        <v>41313.631712962961</v>
      </c>
      <c r="AE392" t="s">
        <v>58</v>
      </c>
      <c r="AF392" t="s">
        <v>58</v>
      </c>
      <c r="AG392">
        <f>IF(AI392=0,"",YEAR(AD392))</f>
        <v>2013</v>
      </c>
      <c r="AH392">
        <f>IF(AI392=0,"",MONTH(AD392))</f>
        <v>2</v>
      </c>
      <c r="AI392">
        <f>WEEKNUM(AD392)</f>
        <v>6</v>
      </c>
      <c r="AJ392" t="s">
        <v>46</v>
      </c>
      <c r="AK392" t="s">
        <v>56</v>
      </c>
      <c r="AL392" s="6" t="str">
        <f t="shared" si="18"/>
        <v>x</v>
      </c>
      <c r="AM392" s="6" t="str">
        <f t="shared" si="19"/>
        <v>x</v>
      </c>
      <c r="AN392" s="6" t="str">
        <f t="shared" si="20"/>
        <v>x</v>
      </c>
      <c r="AO392" t="s">
        <v>2586</v>
      </c>
      <c r="AP392" t="s">
        <v>2586</v>
      </c>
      <c r="AQ392" t="s">
        <v>46</v>
      </c>
      <c r="AR392" t="s">
        <v>56</v>
      </c>
    </row>
    <row r="393" spans="2:44">
      <c r="B393" t="s">
        <v>482</v>
      </c>
      <c r="C393" t="s">
        <v>483</v>
      </c>
      <c r="D393" t="s">
        <v>1188</v>
      </c>
      <c r="E393" t="s">
        <v>50</v>
      </c>
      <c r="F393" t="s">
        <v>4</v>
      </c>
      <c r="J393" t="s">
        <v>245</v>
      </c>
      <c r="K393" t="s">
        <v>38</v>
      </c>
      <c r="M393" t="s">
        <v>319</v>
      </c>
      <c r="N393" s="5">
        <v>41031.809710648151</v>
      </c>
      <c r="O393" s="5">
        <v>41030.003078703703</v>
      </c>
      <c r="P393" s="5">
        <v>41414.723680555559</v>
      </c>
      <c r="Q393" s="5" t="s">
        <v>133</v>
      </c>
      <c r="R393" s="5" t="s">
        <v>54</v>
      </c>
      <c r="S393" s="5" t="s">
        <v>55</v>
      </c>
      <c r="T393" t="s">
        <v>74</v>
      </c>
      <c r="U393" t="s">
        <v>87</v>
      </c>
      <c r="V393" t="s">
        <v>104</v>
      </c>
      <c r="W393" t="s">
        <v>484</v>
      </c>
      <c r="X393" t="s">
        <v>319</v>
      </c>
      <c r="Y393" s="7" t="s">
        <v>1122</v>
      </c>
      <c r="Z393" t="s">
        <v>485</v>
      </c>
      <c r="AA393" t="s">
        <v>49</v>
      </c>
      <c r="AB393" t="s">
        <v>74</v>
      </c>
      <c r="AC393" s="5">
        <v>41030.003078703703</v>
      </c>
      <c r="AD393" s="5">
        <v>41414.723680555559</v>
      </c>
      <c r="AE393" t="s">
        <v>45</v>
      </c>
      <c r="AF393" t="s">
        <v>58</v>
      </c>
      <c r="AG393">
        <f>IF(AI393=0,"",YEAR(AD393))</f>
        <v>2013</v>
      </c>
      <c r="AH393">
        <f>IF(AI393=0,"",MONTH(AD393))</f>
        <v>5</v>
      </c>
      <c r="AI393">
        <f>WEEKNUM(AD393)</f>
        <v>21</v>
      </c>
      <c r="AJ393" t="s">
        <v>46</v>
      </c>
      <c r="AK393" t="s">
        <v>906</v>
      </c>
      <c r="AL393" s="6" t="str">
        <f t="shared" si="18"/>
        <v>x</v>
      </c>
      <c r="AM393" s="6" t="str">
        <f t="shared" si="19"/>
        <v>x</v>
      </c>
      <c r="AN393" s="6" t="str">
        <f t="shared" si="20"/>
        <v>x</v>
      </c>
      <c r="AO393" t="s">
        <v>482</v>
      </c>
      <c r="AP393" t="s">
        <v>482</v>
      </c>
      <c r="AQ393" t="s">
        <v>46</v>
      </c>
      <c r="AR393" t="s">
        <v>906</v>
      </c>
    </row>
    <row r="394" spans="2:44">
      <c r="B394" t="s">
        <v>2588</v>
      </c>
      <c r="C394" t="s">
        <v>2589</v>
      </c>
      <c r="D394" t="s">
        <v>1188</v>
      </c>
      <c r="E394" t="s">
        <v>50</v>
      </c>
      <c r="F394" t="s">
        <v>4</v>
      </c>
      <c r="H394" t="s">
        <v>2590</v>
      </c>
      <c r="J394" t="s">
        <v>245</v>
      </c>
      <c r="K394" t="s">
        <v>47</v>
      </c>
      <c r="M394" t="s">
        <v>248</v>
      </c>
      <c r="N394" s="5">
        <v>41050.488333333335</v>
      </c>
      <c r="O394" s="5">
        <v>41030.657500000001</v>
      </c>
      <c r="P394" s="5">
        <v>41159.47210648148</v>
      </c>
      <c r="Q394" s="5" t="s">
        <v>147</v>
      </c>
      <c r="R394" s="5" t="s">
        <v>54</v>
      </c>
      <c r="S394" s="5" t="s">
        <v>55</v>
      </c>
      <c r="T394" t="s">
        <v>56</v>
      </c>
      <c r="U394" t="s">
        <v>80</v>
      </c>
      <c r="X394" t="s">
        <v>237</v>
      </c>
      <c r="Y394" s="7">
        <v>41061</v>
      </c>
      <c r="Z394" t="s">
        <v>2417</v>
      </c>
      <c r="AA394" t="s">
        <v>49</v>
      </c>
      <c r="AB394" t="s">
        <v>74</v>
      </c>
      <c r="AC394" s="5">
        <v>41030.657500000001</v>
      </c>
      <c r="AD394" s="5">
        <v>41162.688923611109</v>
      </c>
      <c r="AE394" t="s">
        <v>58</v>
      </c>
      <c r="AF394" t="s">
        <v>58</v>
      </c>
      <c r="AG394">
        <f>IF(AI394=0,"",YEAR(AD394))</f>
        <v>2012</v>
      </c>
      <c r="AH394">
        <f>IF(AI394=0,"",MONTH(AD394))</f>
        <v>9</v>
      </c>
      <c r="AI394">
        <f>WEEKNUM(AD394)</f>
        <v>37</v>
      </c>
      <c r="AJ394" t="s">
        <v>46</v>
      </c>
      <c r="AK394" t="s">
        <v>906</v>
      </c>
      <c r="AL394" s="6" t="str">
        <f t="shared" si="18"/>
        <v>x</v>
      </c>
      <c r="AM394" s="6" t="str">
        <f t="shared" si="19"/>
        <v>x</v>
      </c>
      <c r="AN394" s="6" t="str">
        <f t="shared" si="20"/>
        <v>x</v>
      </c>
      <c r="AO394" t="s">
        <v>2588</v>
      </c>
      <c r="AP394" t="s">
        <v>2588</v>
      </c>
      <c r="AQ394" t="s">
        <v>46</v>
      </c>
      <c r="AR394" t="s">
        <v>906</v>
      </c>
    </row>
    <row r="395" spans="2:44">
      <c r="B395" t="s">
        <v>2591</v>
      </c>
      <c r="C395" t="s">
        <v>2592</v>
      </c>
      <c r="D395" t="s">
        <v>1188</v>
      </c>
      <c r="E395" t="s">
        <v>50</v>
      </c>
      <c r="F395" t="s">
        <v>4</v>
      </c>
      <c r="I395" t="s">
        <v>2593</v>
      </c>
      <c r="J395" t="s">
        <v>245</v>
      </c>
      <c r="K395" t="s">
        <v>108</v>
      </c>
      <c r="M395" t="s">
        <v>319</v>
      </c>
      <c r="N395" s="5">
        <v>41031.386192129627</v>
      </c>
      <c r="O395" s="5">
        <v>41031.010636574072</v>
      </c>
      <c r="P395" s="5">
        <v>41059.471319444441</v>
      </c>
      <c r="Q395" s="5"/>
      <c r="R395" s="5" t="s">
        <v>326</v>
      </c>
      <c r="S395" s="5" t="s">
        <v>55</v>
      </c>
      <c r="T395" t="s">
        <v>74</v>
      </c>
      <c r="U395" t="s">
        <v>2033</v>
      </c>
      <c r="V395" t="s">
        <v>461</v>
      </c>
      <c r="W395" t="s">
        <v>2594</v>
      </c>
      <c r="X395" t="s">
        <v>319</v>
      </c>
      <c r="Y395" s="7">
        <v>41037</v>
      </c>
      <c r="Z395" t="s">
        <v>485</v>
      </c>
      <c r="AA395" t="s">
        <v>42</v>
      </c>
      <c r="AB395" t="s">
        <v>74</v>
      </c>
      <c r="AC395" s="5">
        <v>41031.010636574072</v>
      </c>
      <c r="AD395" s="5">
        <v>41059.471319444441</v>
      </c>
      <c r="AE395" t="s">
        <v>45</v>
      </c>
      <c r="AF395" t="s">
        <v>58</v>
      </c>
      <c r="AG395">
        <f>IF(AI395=0,"",YEAR(AD395))</f>
        <v>2012</v>
      </c>
      <c r="AH395">
        <f>IF(AI395=0,"",MONTH(AD395))</f>
        <v>5</v>
      </c>
      <c r="AI395">
        <f>WEEKNUM(AD395)</f>
        <v>22</v>
      </c>
      <c r="AJ395" t="s">
        <v>46</v>
      </c>
      <c r="AK395" t="s">
        <v>906</v>
      </c>
      <c r="AL395" s="6" t="str">
        <f t="shared" si="18"/>
        <v>x</v>
      </c>
      <c r="AM395" s="6" t="str">
        <f t="shared" si="19"/>
        <v>x</v>
      </c>
      <c r="AN395" s="6" t="str">
        <f t="shared" si="20"/>
        <v>x</v>
      </c>
      <c r="AO395" t="s">
        <v>2591</v>
      </c>
      <c r="AP395" t="s">
        <v>2591</v>
      </c>
      <c r="AQ395" t="s">
        <v>46</v>
      </c>
      <c r="AR395" t="s">
        <v>906</v>
      </c>
    </row>
    <row r="396" spans="2:44">
      <c r="B396" t="s">
        <v>2595</v>
      </c>
      <c r="C396" t="s">
        <v>2596</v>
      </c>
      <c r="D396" t="s">
        <v>1188</v>
      </c>
      <c r="E396" t="s">
        <v>50</v>
      </c>
      <c r="F396" t="s">
        <v>4</v>
      </c>
      <c r="G396" t="s">
        <v>46</v>
      </c>
      <c r="I396" t="s">
        <v>2597</v>
      </c>
      <c r="J396" t="s">
        <v>37</v>
      </c>
      <c r="K396" t="s">
        <v>64</v>
      </c>
      <c r="L396">
        <v>2199</v>
      </c>
      <c r="M396" t="s">
        <v>60</v>
      </c>
      <c r="N396" s="5">
        <v>41032.394016203703</v>
      </c>
      <c r="O396" s="5">
        <v>41031.402638888889</v>
      </c>
      <c r="P396" s="5">
        <v>41106.362662037034</v>
      </c>
      <c r="Q396" s="5" t="s">
        <v>133</v>
      </c>
      <c r="R396" s="5" t="s">
        <v>54</v>
      </c>
      <c r="S396" s="5" t="s">
        <v>1896</v>
      </c>
      <c r="T396" t="s">
        <v>56</v>
      </c>
      <c r="U396" t="s">
        <v>62</v>
      </c>
      <c r="V396" t="s">
        <v>104</v>
      </c>
      <c r="X396" t="s">
        <v>66</v>
      </c>
      <c r="Y396" s="7">
        <v>41061</v>
      </c>
      <c r="Z396">
        <v>11865</v>
      </c>
      <c r="AA396" t="s">
        <v>49</v>
      </c>
      <c r="AB396" t="s">
        <v>1897</v>
      </c>
      <c r="AC396" s="5">
        <v>41031.402638888889</v>
      </c>
      <c r="AD396" s="5">
        <v>41106.362662037034</v>
      </c>
      <c r="AE396" t="s">
        <v>58</v>
      </c>
      <c r="AF396" t="s">
        <v>58</v>
      </c>
      <c r="AG396">
        <f>IF(AI396=0,"",YEAR(AD396))</f>
        <v>2012</v>
      </c>
      <c r="AH396">
        <f>IF(AI396=0,"",MONTH(AD396))</f>
        <v>7</v>
      </c>
      <c r="AI396">
        <f>WEEKNUM(AD396)</f>
        <v>29</v>
      </c>
      <c r="AJ396" t="s">
        <v>46</v>
      </c>
      <c r="AK396" t="s">
        <v>56</v>
      </c>
      <c r="AL396" s="6" t="str">
        <f t="shared" si="18"/>
        <v>x</v>
      </c>
      <c r="AM396" s="6" t="str">
        <f t="shared" si="19"/>
        <v>x</v>
      </c>
      <c r="AN396" s="6" t="str">
        <f t="shared" si="20"/>
        <v>x</v>
      </c>
      <c r="AO396" t="s">
        <v>2595</v>
      </c>
      <c r="AP396" t="s">
        <v>2595</v>
      </c>
      <c r="AQ396" t="s">
        <v>46</v>
      </c>
      <c r="AR396" t="s">
        <v>56</v>
      </c>
    </row>
    <row r="397" spans="2:44">
      <c r="B397" t="s">
        <v>2598</v>
      </c>
      <c r="C397" t="s">
        <v>2599</v>
      </c>
      <c r="D397" t="s">
        <v>1188</v>
      </c>
      <c r="E397" t="s">
        <v>50</v>
      </c>
      <c r="F397" t="s">
        <v>4</v>
      </c>
      <c r="G397" t="s">
        <v>46</v>
      </c>
      <c r="J397" t="s">
        <v>37</v>
      </c>
      <c r="K397" t="s">
        <v>47</v>
      </c>
      <c r="M397" t="s">
        <v>57</v>
      </c>
      <c r="N397" s="5">
        <v>41200.554652777777</v>
      </c>
      <c r="O397" s="5">
        <v>41031.434166666666</v>
      </c>
      <c r="P397" s="5">
        <v>41401.751712962963</v>
      </c>
      <c r="Q397" s="5" t="s">
        <v>173</v>
      </c>
      <c r="R397" s="5" t="s">
        <v>54</v>
      </c>
      <c r="S397" s="5" t="s">
        <v>55</v>
      </c>
      <c r="T397" t="s">
        <v>56</v>
      </c>
      <c r="U397" t="s">
        <v>62</v>
      </c>
      <c r="V397" t="s">
        <v>461</v>
      </c>
      <c r="X397" t="s">
        <v>95</v>
      </c>
      <c r="Y397" s="7">
        <v>41061</v>
      </c>
      <c r="Z397">
        <v>11926</v>
      </c>
      <c r="AA397" t="s">
        <v>49</v>
      </c>
      <c r="AB397" t="s">
        <v>56</v>
      </c>
      <c r="AC397" s="5">
        <v>41031.434166666666</v>
      </c>
      <c r="AD397" s="5">
        <v>41401.751712962963</v>
      </c>
      <c r="AE397" t="s">
        <v>58</v>
      </c>
      <c r="AF397" t="s">
        <v>58</v>
      </c>
      <c r="AG397">
        <f>IF(AI397=0,"",YEAR(AD397))</f>
        <v>2013</v>
      </c>
      <c r="AH397">
        <f>IF(AI397=0,"",MONTH(AD397))</f>
        <v>5</v>
      </c>
      <c r="AI397">
        <f>WEEKNUM(AD397)</f>
        <v>19</v>
      </c>
      <c r="AJ397" t="s">
        <v>46</v>
      </c>
      <c r="AK397" t="s">
        <v>56</v>
      </c>
      <c r="AL397" s="6" t="str">
        <f t="shared" si="18"/>
        <v>x</v>
      </c>
      <c r="AM397" s="6" t="str">
        <f t="shared" si="19"/>
        <v>x</v>
      </c>
      <c r="AN397" s="6" t="str">
        <f t="shared" si="20"/>
        <v>x</v>
      </c>
      <c r="AO397" t="s">
        <v>2598</v>
      </c>
      <c r="AP397" t="s">
        <v>2598</v>
      </c>
      <c r="AQ397" t="s">
        <v>46</v>
      </c>
      <c r="AR397" t="s">
        <v>56</v>
      </c>
    </row>
    <row r="398" spans="2:44">
      <c r="B398" t="s">
        <v>2600</v>
      </c>
      <c r="C398" t="s">
        <v>2601</v>
      </c>
      <c r="D398" t="s">
        <v>1188</v>
      </c>
      <c r="E398" t="s">
        <v>50</v>
      </c>
      <c r="F398" t="s">
        <v>4</v>
      </c>
      <c r="J398" t="s">
        <v>117</v>
      </c>
      <c r="K398" t="s">
        <v>38</v>
      </c>
      <c r="L398">
        <v>995</v>
      </c>
      <c r="M398" t="s">
        <v>128</v>
      </c>
      <c r="N398" s="5">
        <v>41037.450358796297</v>
      </c>
      <c r="O398" s="5">
        <v>41032.720891203702</v>
      </c>
      <c r="P398" s="5">
        <v>41197.447002314817</v>
      </c>
      <c r="Q398" s="5" t="s">
        <v>99</v>
      </c>
      <c r="R398" s="5" t="s">
        <v>54</v>
      </c>
      <c r="S398" s="5" t="s">
        <v>55</v>
      </c>
      <c r="T398" t="s">
        <v>118</v>
      </c>
      <c r="U398" t="s">
        <v>417</v>
      </c>
      <c r="V398" t="s">
        <v>104</v>
      </c>
      <c r="X398" t="s">
        <v>52</v>
      </c>
      <c r="Y398" s="7"/>
      <c r="Z398" t="s">
        <v>416</v>
      </c>
      <c r="AA398" t="s">
        <v>42</v>
      </c>
      <c r="AB398" t="s">
        <v>74</v>
      </c>
      <c r="AC398" s="5">
        <v>41032.720891203702</v>
      </c>
      <c r="AD398" s="5">
        <v>41197.447002314817</v>
      </c>
      <c r="AE398" t="s">
        <v>45</v>
      </c>
      <c r="AF398" t="s">
        <v>58</v>
      </c>
      <c r="AG398">
        <f>IF(AI398=0,"",YEAR(AD398))</f>
        <v>2012</v>
      </c>
      <c r="AH398">
        <f>IF(AI398=0,"",MONTH(AD398))</f>
        <v>10</v>
      </c>
      <c r="AI398">
        <f>WEEKNUM(AD398)</f>
        <v>42</v>
      </c>
      <c r="AJ398" t="s">
        <v>46</v>
      </c>
      <c r="AK398" t="s">
        <v>906</v>
      </c>
      <c r="AL398" s="6" t="str">
        <f t="shared" si="18"/>
        <v>x</v>
      </c>
      <c r="AM398" s="6" t="str">
        <f t="shared" si="19"/>
        <v>x</v>
      </c>
      <c r="AN398" s="6" t="str">
        <f t="shared" si="20"/>
        <v>x</v>
      </c>
      <c r="AO398" t="s">
        <v>2600</v>
      </c>
      <c r="AP398" t="s">
        <v>2600</v>
      </c>
      <c r="AQ398" t="s">
        <v>46</v>
      </c>
      <c r="AR398" t="s">
        <v>906</v>
      </c>
    </row>
    <row r="399" spans="2:44">
      <c r="B399" t="s">
        <v>491</v>
      </c>
      <c r="C399" t="s">
        <v>492</v>
      </c>
      <c r="D399" t="s">
        <v>71</v>
      </c>
      <c r="E399" t="s">
        <v>68</v>
      </c>
      <c r="F399" t="s">
        <v>4</v>
      </c>
      <c r="G399" t="s">
        <v>46</v>
      </c>
      <c r="J399" t="s">
        <v>37</v>
      </c>
      <c r="K399" t="s">
        <v>38</v>
      </c>
      <c r="L399" s="8">
        <v>147321542348</v>
      </c>
      <c r="M399" t="s">
        <v>98</v>
      </c>
      <c r="N399" s="5">
        <v>41033.388229166667</v>
      </c>
      <c r="O399" s="5">
        <v>41032.978194444448</v>
      </c>
      <c r="P399" s="5">
        <v>41124.306319444448</v>
      </c>
      <c r="Q399" s="5" t="s">
        <v>133</v>
      </c>
      <c r="R399" s="5" t="s">
        <v>54</v>
      </c>
      <c r="S399" s="5"/>
      <c r="T399" t="s">
        <v>56</v>
      </c>
      <c r="U399" t="s">
        <v>62</v>
      </c>
      <c r="V399" t="s">
        <v>461</v>
      </c>
      <c r="X399" t="s">
        <v>98</v>
      </c>
      <c r="Y399" s="7" t="s">
        <v>1117</v>
      </c>
      <c r="Z399">
        <v>11852</v>
      </c>
      <c r="AA399" t="s">
        <v>42</v>
      </c>
      <c r="AB399" t="s">
        <v>56</v>
      </c>
      <c r="AC399" s="5">
        <v>41032.978194444448</v>
      </c>
      <c r="AE399" t="s">
        <v>58</v>
      </c>
      <c r="AF399" t="s">
        <v>58</v>
      </c>
      <c r="AG399" t="str">
        <f>IF(AI399=0,"",YEAR(AD399))</f>
        <v/>
      </c>
      <c r="AH399" t="str">
        <f>IF(AI399=0,"",MONTH(AD399))</f>
        <v/>
      </c>
      <c r="AI399">
        <f>WEEKNUM(AD399)</f>
        <v>0</v>
      </c>
      <c r="AJ399" t="s">
        <v>46</v>
      </c>
      <c r="AK399" t="s">
        <v>56</v>
      </c>
      <c r="AL399" s="6" t="str">
        <f t="shared" si="18"/>
        <v>x</v>
      </c>
      <c r="AM399" s="6" t="str">
        <f t="shared" si="19"/>
        <v>x</v>
      </c>
      <c r="AN399" s="6" t="str">
        <f t="shared" si="20"/>
        <v>x</v>
      </c>
      <c r="AO399" t="s">
        <v>491</v>
      </c>
      <c r="AP399" t="s">
        <v>491</v>
      </c>
      <c r="AQ399" t="s">
        <v>46</v>
      </c>
      <c r="AR399" t="s">
        <v>56</v>
      </c>
    </row>
    <row r="400" spans="2:44">
      <c r="B400" t="s">
        <v>493</v>
      </c>
      <c r="C400" t="s">
        <v>1526</v>
      </c>
      <c r="D400" t="s">
        <v>67</v>
      </c>
      <c r="E400" t="s">
        <v>36</v>
      </c>
      <c r="F400" t="s">
        <v>4</v>
      </c>
      <c r="G400" t="s">
        <v>1679</v>
      </c>
      <c r="J400" t="s">
        <v>37</v>
      </c>
      <c r="K400" t="s">
        <v>47</v>
      </c>
      <c r="M400" t="s">
        <v>60</v>
      </c>
      <c r="N400" s="5">
        <v>41579.733356481483</v>
      </c>
      <c r="O400" s="5">
        <v>41034.636087962965</v>
      </c>
      <c r="P400" s="5"/>
      <c r="Q400" s="5"/>
      <c r="R400" s="5"/>
      <c r="S400" s="5"/>
      <c r="T400" t="s">
        <v>56</v>
      </c>
      <c r="V400" t="s">
        <v>461</v>
      </c>
      <c r="X400" t="s">
        <v>494</v>
      </c>
      <c r="Y400" s="7" t="s">
        <v>1117</v>
      </c>
      <c r="AA400" t="s">
        <v>49</v>
      </c>
      <c r="AB400" t="s">
        <v>56</v>
      </c>
      <c r="AC400" s="5">
        <v>41034.636087962965</v>
      </c>
      <c r="AE400" t="s">
        <v>58</v>
      </c>
      <c r="AF400" t="s">
        <v>58</v>
      </c>
      <c r="AG400" t="str">
        <f>IF(AI400=0,"",YEAR(AD400))</f>
        <v/>
      </c>
      <c r="AH400" t="str">
        <f>IF(AI400=0,"",MONTH(AD400))</f>
        <v/>
      </c>
      <c r="AI400">
        <f>WEEKNUM(AD400)</f>
        <v>0</v>
      </c>
      <c r="AJ400" t="s">
        <v>46</v>
      </c>
      <c r="AK400" t="s">
        <v>56</v>
      </c>
      <c r="AL400" s="6" t="str">
        <f t="shared" si="18"/>
        <v>x</v>
      </c>
      <c r="AM400" s="6" t="str">
        <f t="shared" si="19"/>
        <v>x</v>
      </c>
      <c r="AN400" s="6" t="str">
        <f t="shared" si="20"/>
        <v>x</v>
      </c>
      <c r="AO400" t="s">
        <v>493</v>
      </c>
      <c r="AP400" t="s">
        <v>493</v>
      </c>
      <c r="AQ400" t="s">
        <v>46</v>
      </c>
      <c r="AR400" t="s">
        <v>56</v>
      </c>
    </row>
    <row r="401" spans="2:44">
      <c r="B401" t="s">
        <v>495</v>
      </c>
      <c r="C401" t="s">
        <v>1527</v>
      </c>
      <c r="D401" t="s">
        <v>67</v>
      </c>
      <c r="E401" t="s">
        <v>83</v>
      </c>
      <c r="F401" t="s">
        <v>4</v>
      </c>
      <c r="G401" t="s">
        <v>496</v>
      </c>
      <c r="J401" t="s">
        <v>37</v>
      </c>
      <c r="K401" t="s">
        <v>47</v>
      </c>
      <c r="L401" s="8"/>
      <c r="M401" t="s">
        <v>60</v>
      </c>
      <c r="N401" s="5">
        <v>41579.733032407406</v>
      </c>
      <c r="O401" s="5">
        <v>41034.640555555554</v>
      </c>
      <c r="P401" s="5"/>
      <c r="Q401" s="5" t="s">
        <v>249</v>
      </c>
      <c r="R401" s="5"/>
      <c r="S401" s="5"/>
      <c r="T401" t="s">
        <v>56</v>
      </c>
      <c r="U401" t="s">
        <v>375</v>
      </c>
      <c r="V401" t="s">
        <v>461</v>
      </c>
      <c r="X401" t="s">
        <v>494</v>
      </c>
      <c r="Y401" s="7" t="s">
        <v>1117</v>
      </c>
      <c r="AA401" t="s">
        <v>49</v>
      </c>
      <c r="AB401" t="s">
        <v>56</v>
      </c>
      <c r="AC401" s="5">
        <v>41034.640555555554</v>
      </c>
      <c r="AE401" t="s">
        <v>58</v>
      </c>
      <c r="AF401" t="s">
        <v>58</v>
      </c>
      <c r="AG401" t="str">
        <f>IF(AI401=0,"",YEAR(AD401))</f>
        <v/>
      </c>
      <c r="AH401" t="str">
        <f>IF(AI401=0,"",MONTH(AD401))</f>
        <v/>
      </c>
      <c r="AI401">
        <f>WEEKNUM(AD401)</f>
        <v>0</v>
      </c>
      <c r="AJ401" t="s">
        <v>46</v>
      </c>
      <c r="AK401" t="s">
        <v>56</v>
      </c>
      <c r="AL401" s="6" t="str">
        <f t="shared" si="18"/>
        <v>x</v>
      </c>
      <c r="AM401" s="6" t="str">
        <f t="shared" si="19"/>
        <v>x</v>
      </c>
      <c r="AN401" s="6" t="str">
        <f t="shared" si="20"/>
        <v>x</v>
      </c>
      <c r="AO401" t="s">
        <v>495</v>
      </c>
      <c r="AP401" t="s">
        <v>495</v>
      </c>
      <c r="AQ401" t="s">
        <v>46</v>
      </c>
      <c r="AR401" t="s">
        <v>56</v>
      </c>
    </row>
    <row r="402" spans="2:44">
      <c r="B402" t="s">
        <v>2602</v>
      </c>
      <c r="C402" t="s">
        <v>2603</v>
      </c>
      <c r="D402" t="s">
        <v>1188</v>
      </c>
      <c r="E402" t="s">
        <v>50</v>
      </c>
      <c r="F402" t="s">
        <v>4</v>
      </c>
      <c r="G402" t="s">
        <v>496</v>
      </c>
      <c r="J402" t="s">
        <v>37</v>
      </c>
      <c r="K402" t="s">
        <v>47</v>
      </c>
      <c r="L402" s="8">
        <v>23342337</v>
      </c>
      <c r="M402" t="s">
        <v>98</v>
      </c>
      <c r="N402" s="5">
        <v>41036.385810185187</v>
      </c>
      <c r="O402" s="5">
        <v>41035.332141203704</v>
      </c>
      <c r="P402" s="5">
        <v>41387.729421296295</v>
      </c>
      <c r="Q402" s="5" t="s">
        <v>133</v>
      </c>
      <c r="R402" s="5" t="s">
        <v>54</v>
      </c>
      <c r="S402" s="5" t="s">
        <v>55</v>
      </c>
      <c r="T402" t="s">
        <v>74</v>
      </c>
      <c r="U402" t="s">
        <v>80</v>
      </c>
      <c r="V402" t="s">
        <v>1932</v>
      </c>
      <c r="X402" t="s">
        <v>380</v>
      </c>
      <c r="Y402" s="7">
        <v>41040</v>
      </c>
      <c r="Z402">
        <v>11928</v>
      </c>
      <c r="AA402" t="s">
        <v>49</v>
      </c>
      <c r="AB402" t="s">
        <v>56</v>
      </c>
      <c r="AC402" s="5">
        <v>41035.332141203704</v>
      </c>
      <c r="AD402" s="5">
        <v>41387.729421296295</v>
      </c>
      <c r="AE402" t="s">
        <v>58</v>
      </c>
      <c r="AF402" t="s">
        <v>58</v>
      </c>
      <c r="AG402">
        <f>IF(AI402=0,"",YEAR(AD402))</f>
        <v>2013</v>
      </c>
      <c r="AH402">
        <f>IF(AI402=0,"",MONTH(AD402))</f>
        <v>4</v>
      </c>
      <c r="AI402">
        <f>WEEKNUM(AD402)</f>
        <v>17</v>
      </c>
      <c r="AJ402" t="s">
        <v>46</v>
      </c>
      <c r="AK402" t="s">
        <v>56</v>
      </c>
      <c r="AL402" s="6" t="str">
        <f t="shared" si="18"/>
        <v>x</v>
      </c>
      <c r="AM402" s="6" t="str">
        <f t="shared" si="19"/>
        <v>x</v>
      </c>
      <c r="AN402" s="6" t="str">
        <f t="shared" si="20"/>
        <v>x</v>
      </c>
      <c r="AO402" t="s">
        <v>2602</v>
      </c>
      <c r="AP402" t="s">
        <v>2602</v>
      </c>
      <c r="AQ402" t="s">
        <v>46</v>
      </c>
      <c r="AR402" t="s">
        <v>56</v>
      </c>
    </row>
    <row r="403" spans="2:44">
      <c r="B403" t="s">
        <v>2604</v>
      </c>
      <c r="C403" t="s">
        <v>2605</v>
      </c>
      <c r="D403" t="s">
        <v>1188</v>
      </c>
      <c r="E403" t="s">
        <v>50</v>
      </c>
      <c r="F403" t="s">
        <v>4</v>
      </c>
      <c r="G403" t="s">
        <v>496</v>
      </c>
      <c r="J403" t="s">
        <v>37</v>
      </c>
      <c r="K403" t="s">
        <v>47</v>
      </c>
      <c r="L403" s="8">
        <v>2333</v>
      </c>
      <c r="M403" s="8" t="s">
        <v>98</v>
      </c>
      <c r="N403" s="5">
        <v>41036.386469907404</v>
      </c>
      <c r="O403" s="5">
        <v>41035.3356712963</v>
      </c>
      <c r="P403" s="5">
        <v>41387.730949074074</v>
      </c>
      <c r="Q403" s="5" t="s">
        <v>133</v>
      </c>
      <c r="R403" s="5" t="s">
        <v>132</v>
      </c>
      <c r="S403" s="5" t="s">
        <v>55</v>
      </c>
      <c r="T403" t="s">
        <v>74</v>
      </c>
      <c r="U403" t="s">
        <v>80</v>
      </c>
      <c r="V403" t="s">
        <v>1932</v>
      </c>
      <c r="X403" t="s">
        <v>380</v>
      </c>
      <c r="Y403" s="7">
        <v>41040</v>
      </c>
      <c r="Z403">
        <v>11928</v>
      </c>
      <c r="AA403" t="s">
        <v>49</v>
      </c>
      <c r="AB403" t="s">
        <v>56</v>
      </c>
      <c r="AC403" s="5">
        <v>41035.3356712963</v>
      </c>
      <c r="AD403" s="5">
        <v>41387.730949074074</v>
      </c>
      <c r="AE403" t="s">
        <v>58</v>
      </c>
      <c r="AF403" t="s">
        <v>58</v>
      </c>
      <c r="AG403">
        <f>IF(AI403=0,"",YEAR(AD403))</f>
        <v>2013</v>
      </c>
      <c r="AH403">
        <f>IF(AI403=0,"",MONTH(AD403))</f>
        <v>4</v>
      </c>
      <c r="AI403">
        <f>WEEKNUM(AD403)</f>
        <v>17</v>
      </c>
      <c r="AJ403" t="s">
        <v>46</v>
      </c>
      <c r="AK403" t="s">
        <v>56</v>
      </c>
      <c r="AL403" s="6" t="str">
        <f t="shared" si="18"/>
        <v>x</v>
      </c>
      <c r="AM403" s="6" t="str">
        <f t="shared" si="19"/>
        <v>x</v>
      </c>
      <c r="AN403" s="6" t="str">
        <f t="shared" si="20"/>
        <v>x</v>
      </c>
      <c r="AO403" t="s">
        <v>2604</v>
      </c>
      <c r="AP403" t="s">
        <v>2604</v>
      </c>
      <c r="AQ403" t="s">
        <v>46</v>
      </c>
      <c r="AR403" t="s">
        <v>56</v>
      </c>
    </row>
    <row r="404" spans="2:44">
      <c r="B404" t="s">
        <v>2606</v>
      </c>
      <c r="C404" t="s">
        <v>2607</v>
      </c>
      <c r="D404" t="s">
        <v>1188</v>
      </c>
      <c r="E404" t="s">
        <v>50</v>
      </c>
      <c r="F404" t="s">
        <v>4</v>
      </c>
      <c r="J404" t="s">
        <v>245</v>
      </c>
      <c r="K404" t="s">
        <v>108</v>
      </c>
      <c r="L404" s="8"/>
      <c r="M404" t="s">
        <v>319</v>
      </c>
      <c r="N404" s="5">
        <v>41037.562905092593</v>
      </c>
      <c r="O404" s="5">
        <v>41035.41684027778</v>
      </c>
      <c r="P404" s="5">
        <v>41045.58016203704</v>
      </c>
      <c r="Q404" s="5"/>
      <c r="R404" s="5" t="s">
        <v>54</v>
      </c>
      <c r="S404" t="s">
        <v>55</v>
      </c>
      <c r="T404" t="s">
        <v>74</v>
      </c>
      <c r="U404" t="s">
        <v>80</v>
      </c>
      <c r="V404" t="s">
        <v>1932</v>
      </c>
      <c r="X404" t="s">
        <v>380</v>
      </c>
      <c r="Y404" s="7">
        <v>41040</v>
      </c>
      <c r="Z404" t="s">
        <v>485</v>
      </c>
      <c r="AA404" t="s">
        <v>49</v>
      </c>
      <c r="AB404" t="s">
        <v>74</v>
      </c>
      <c r="AC404" s="5">
        <v>41035.41684027778</v>
      </c>
      <c r="AD404" s="5">
        <v>41051.366493055553</v>
      </c>
      <c r="AE404" t="s">
        <v>58</v>
      </c>
      <c r="AF404" t="s">
        <v>58</v>
      </c>
      <c r="AG404">
        <f>IF(AI404=0,"",YEAR(AD404))</f>
        <v>2012</v>
      </c>
      <c r="AH404">
        <f>IF(AI404=0,"",MONTH(AD404))</f>
        <v>5</v>
      </c>
      <c r="AI404">
        <f>WEEKNUM(AD404)</f>
        <v>21</v>
      </c>
      <c r="AJ404" t="s">
        <v>46</v>
      </c>
      <c r="AK404" t="s">
        <v>906</v>
      </c>
      <c r="AL404" s="6" t="str">
        <f t="shared" si="18"/>
        <v>x</v>
      </c>
      <c r="AM404" s="6" t="str">
        <f t="shared" si="19"/>
        <v>x</v>
      </c>
      <c r="AN404" s="6" t="str">
        <f t="shared" si="20"/>
        <v>x</v>
      </c>
      <c r="AO404" t="s">
        <v>2606</v>
      </c>
      <c r="AP404" t="s">
        <v>2606</v>
      </c>
      <c r="AQ404" t="s">
        <v>46</v>
      </c>
      <c r="AR404" t="s">
        <v>906</v>
      </c>
    </row>
    <row r="405" spans="2:44">
      <c r="B405" t="s">
        <v>2608</v>
      </c>
      <c r="C405" t="s">
        <v>2609</v>
      </c>
      <c r="D405" t="s">
        <v>1188</v>
      </c>
      <c r="E405" t="s">
        <v>50</v>
      </c>
      <c r="F405" t="s">
        <v>4</v>
      </c>
      <c r="G405" t="s">
        <v>496</v>
      </c>
      <c r="J405" t="s">
        <v>37</v>
      </c>
      <c r="K405" t="s">
        <v>47</v>
      </c>
      <c r="L405" s="8">
        <v>23332334</v>
      </c>
      <c r="M405" t="s">
        <v>98</v>
      </c>
      <c r="N405" s="5">
        <v>41036.392627314817</v>
      </c>
      <c r="O405" s="5">
        <v>41035.489895833336</v>
      </c>
      <c r="P405" s="5">
        <v>41387.731388888889</v>
      </c>
      <c r="Q405" s="5" t="s">
        <v>133</v>
      </c>
      <c r="R405" s="5" t="s">
        <v>132</v>
      </c>
      <c r="S405" t="s">
        <v>55</v>
      </c>
      <c r="T405" t="s">
        <v>74</v>
      </c>
      <c r="U405" t="s">
        <v>80</v>
      </c>
      <c r="V405" t="s">
        <v>1932</v>
      </c>
      <c r="X405" t="s">
        <v>380</v>
      </c>
      <c r="Y405" s="7">
        <v>41040</v>
      </c>
      <c r="Z405">
        <v>11928</v>
      </c>
      <c r="AA405" t="s">
        <v>49</v>
      </c>
      <c r="AB405" t="s">
        <v>56</v>
      </c>
      <c r="AC405" s="5">
        <v>41035.489895833336</v>
      </c>
      <c r="AD405" s="5">
        <v>41387.731388888889</v>
      </c>
      <c r="AE405" t="s">
        <v>58</v>
      </c>
      <c r="AF405" t="s">
        <v>58</v>
      </c>
      <c r="AG405">
        <f>IF(AI405=0,"",YEAR(AD405))</f>
        <v>2013</v>
      </c>
      <c r="AH405">
        <f>IF(AI405=0,"",MONTH(AD405))</f>
        <v>4</v>
      </c>
      <c r="AI405">
        <f>WEEKNUM(AD405)</f>
        <v>17</v>
      </c>
      <c r="AJ405" t="s">
        <v>46</v>
      </c>
      <c r="AK405" t="s">
        <v>56</v>
      </c>
      <c r="AL405" s="6" t="str">
        <f t="shared" si="18"/>
        <v>x</v>
      </c>
      <c r="AM405" s="6" t="str">
        <f t="shared" si="19"/>
        <v>x</v>
      </c>
      <c r="AN405" s="6" t="str">
        <f t="shared" si="20"/>
        <v>x</v>
      </c>
      <c r="AO405" t="s">
        <v>2608</v>
      </c>
      <c r="AP405" t="s">
        <v>2608</v>
      </c>
      <c r="AQ405" t="s">
        <v>46</v>
      </c>
      <c r="AR405" t="s">
        <v>56</v>
      </c>
    </row>
    <row r="406" spans="2:44">
      <c r="B406" t="s">
        <v>2610</v>
      </c>
      <c r="C406" t="s">
        <v>2611</v>
      </c>
      <c r="D406" t="s">
        <v>1188</v>
      </c>
      <c r="E406" t="s">
        <v>68</v>
      </c>
      <c r="F406" t="s">
        <v>4</v>
      </c>
      <c r="I406" t="s">
        <v>46</v>
      </c>
      <c r="J406" t="s">
        <v>245</v>
      </c>
      <c r="K406" t="s">
        <v>108</v>
      </c>
      <c r="L406" s="8"/>
      <c r="M406" s="8" t="s">
        <v>2355</v>
      </c>
      <c r="N406" s="5">
        <v>41082.546979166669</v>
      </c>
      <c r="O406" s="5">
        <v>41036.47724537037</v>
      </c>
      <c r="P406" s="5">
        <v>41284.517766203702</v>
      </c>
      <c r="Q406" s="5" t="s">
        <v>99</v>
      </c>
      <c r="R406" s="5" t="s">
        <v>54</v>
      </c>
      <c r="S406" s="5" t="s">
        <v>55</v>
      </c>
      <c r="T406" t="s">
        <v>74</v>
      </c>
      <c r="U406" t="s">
        <v>415</v>
      </c>
      <c r="V406" t="s">
        <v>81</v>
      </c>
      <c r="X406" t="s">
        <v>2355</v>
      </c>
      <c r="Y406" s="7">
        <v>41060</v>
      </c>
      <c r="Z406" t="s">
        <v>203</v>
      </c>
      <c r="AA406" t="s">
        <v>49</v>
      </c>
      <c r="AB406" t="s">
        <v>74</v>
      </c>
      <c r="AC406" s="5">
        <v>41036.47724537037</v>
      </c>
      <c r="AD406" s="5">
        <v>41285.74560185185</v>
      </c>
      <c r="AE406" t="s">
        <v>58</v>
      </c>
      <c r="AF406" t="s">
        <v>58</v>
      </c>
      <c r="AG406">
        <f>IF(AI406=0,"",YEAR(AD406))</f>
        <v>2013</v>
      </c>
      <c r="AH406">
        <f>IF(AI406=0,"",MONTH(AD406))</f>
        <v>1</v>
      </c>
      <c r="AI406">
        <f>WEEKNUM(AD406)</f>
        <v>2</v>
      </c>
      <c r="AJ406" t="s">
        <v>46</v>
      </c>
      <c r="AK406" t="s">
        <v>906</v>
      </c>
      <c r="AL406" s="6" t="str">
        <f t="shared" si="18"/>
        <v>x</v>
      </c>
      <c r="AM406" s="6" t="str">
        <f t="shared" si="19"/>
        <v>x</v>
      </c>
      <c r="AN406" s="6" t="str">
        <f t="shared" si="20"/>
        <v>x</v>
      </c>
      <c r="AO406" t="s">
        <v>2610</v>
      </c>
      <c r="AP406" t="s">
        <v>2610</v>
      </c>
      <c r="AQ406" t="s">
        <v>46</v>
      </c>
      <c r="AR406" t="s">
        <v>906</v>
      </c>
    </row>
    <row r="407" spans="2:44">
      <c r="B407" t="s">
        <v>497</v>
      </c>
      <c r="C407" t="s">
        <v>498</v>
      </c>
      <c r="D407" t="s">
        <v>71</v>
      </c>
      <c r="E407" t="s">
        <v>83</v>
      </c>
      <c r="F407" t="s">
        <v>4</v>
      </c>
      <c r="G407" t="s">
        <v>499</v>
      </c>
      <c r="I407" t="s">
        <v>500</v>
      </c>
      <c r="J407" t="s">
        <v>37</v>
      </c>
      <c r="K407" t="s">
        <v>47</v>
      </c>
      <c r="L407" s="8">
        <v>117620843111</v>
      </c>
      <c r="M407" t="s">
        <v>98</v>
      </c>
      <c r="N407" s="5">
        <v>41299.463773148149</v>
      </c>
      <c r="O407" s="5">
        <v>41036.549664351849</v>
      </c>
      <c r="P407" s="5">
        <v>41408.449224537035</v>
      </c>
      <c r="Q407" s="5" t="s">
        <v>127</v>
      </c>
      <c r="R407" s="5" t="s">
        <v>54</v>
      </c>
      <c r="S407" s="5"/>
      <c r="T407" t="s">
        <v>56</v>
      </c>
      <c r="U407" t="s">
        <v>137</v>
      </c>
      <c r="V407" t="s">
        <v>461</v>
      </c>
      <c r="X407" t="s">
        <v>57</v>
      </c>
      <c r="Y407" s="7" t="s">
        <v>1117</v>
      </c>
      <c r="Z407">
        <v>11951</v>
      </c>
      <c r="AA407" t="s">
        <v>49</v>
      </c>
      <c r="AB407" t="s">
        <v>56</v>
      </c>
      <c r="AC407" s="5">
        <v>41036.549664351849</v>
      </c>
      <c r="AE407" t="s">
        <v>58</v>
      </c>
      <c r="AF407" t="s">
        <v>58</v>
      </c>
      <c r="AG407" t="str">
        <f>IF(AI407=0,"",YEAR(AD407))</f>
        <v/>
      </c>
      <c r="AH407" t="str">
        <f>IF(AI407=0,"",MONTH(AD407))</f>
        <v/>
      </c>
      <c r="AI407">
        <f>WEEKNUM(AD407)</f>
        <v>0</v>
      </c>
      <c r="AJ407" t="s">
        <v>46</v>
      </c>
      <c r="AK407" t="s">
        <v>56</v>
      </c>
      <c r="AL407" s="6" t="str">
        <f t="shared" si="18"/>
        <v>x</v>
      </c>
      <c r="AM407" s="6" t="str">
        <f t="shared" si="19"/>
        <v>x</v>
      </c>
      <c r="AN407" s="6" t="str">
        <f t="shared" si="20"/>
        <v>x</v>
      </c>
      <c r="AO407" t="s">
        <v>497</v>
      </c>
      <c r="AP407" t="s">
        <v>497</v>
      </c>
      <c r="AQ407" t="s">
        <v>46</v>
      </c>
      <c r="AR407" t="s">
        <v>56</v>
      </c>
    </row>
    <row r="408" spans="2:44">
      <c r="B408" t="s">
        <v>2612</v>
      </c>
      <c r="C408" t="s">
        <v>2613</v>
      </c>
      <c r="D408" t="s">
        <v>1188</v>
      </c>
      <c r="E408" t="s">
        <v>50</v>
      </c>
      <c r="F408" t="s">
        <v>4</v>
      </c>
      <c r="G408" t="s">
        <v>46</v>
      </c>
      <c r="I408" t="s">
        <v>2614</v>
      </c>
      <c r="J408" t="s">
        <v>37</v>
      </c>
      <c r="K408" t="s">
        <v>47</v>
      </c>
      <c r="L408" t="s">
        <v>2615</v>
      </c>
      <c r="M408" t="s">
        <v>57</v>
      </c>
      <c r="N408" s="5">
        <v>41051.385069444441</v>
      </c>
      <c r="O408" s="5">
        <v>41036.569525462961</v>
      </c>
      <c r="P408" s="5">
        <v>41407.646331018521</v>
      </c>
      <c r="Q408" s="5" t="s">
        <v>173</v>
      </c>
      <c r="R408" s="5" t="s">
        <v>54</v>
      </c>
      <c r="S408" s="5" t="s">
        <v>55</v>
      </c>
      <c r="T408" t="s">
        <v>56</v>
      </c>
      <c r="U408" t="s">
        <v>62</v>
      </c>
      <c r="V408" t="s">
        <v>461</v>
      </c>
      <c r="X408" t="s">
        <v>57</v>
      </c>
      <c r="Y408" s="7">
        <v>41060</v>
      </c>
      <c r="Z408">
        <v>11873</v>
      </c>
      <c r="AA408" t="s">
        <v>49</v>
      </c>
      <c r="AB408" t="s">
        <v>56</v>
      </c>
      <c r="AC408" s="5">
        <v>41036.569525462961</v>
      </c>
      <c r="AD408" s="5">
        <v>41407.646331018521</v>
      </c>
      <c r="AE408" t="s">
        <v>58</v>
      </c>
      <c r="AF408" t="s">
        <v>58</v>
      </c>
      <c r="AG408">
        <f>IF(AI408=0,"",YEAR(AD408))</f>
        <v>2013</v>
      </c>
      <c r="AH408">
        <f>IF(AI408=0,"",MONTH(AD408))</f>
        <v>5</v>
      </c>
      <c r="AI408">
        <f>WEEKNUM(AD408)</f>
        <v>20</v>
      </c>
      <c r="AJ408" t="s">
        <v>46</v>
      </c>
      <c r="AK408" t="s">
        <v>56</v>
      </c>
      <c r="AL408" s="6" t="str">
        <f t="shared" si="18"/>
        <v>x</v>
      </c>
      <c r="AM408" s="6" t="str">
        <f t="shared" si="19"/>
        <v>x</v>
      </c>
      <c r="AN408" s="6" t="str">
        <f t="shared" si="20"/>
        <v>x</v>
      </c>
      <c r="AO408" t="s">
        <v>2612</v>
      </c>
      <c r="AP408" t="s">
        <v>2612</v>
      </c>
      <c r="AQ408" t="s">
        <v>46</v>
      </c>
      <c r="AR408" t="s">
        <v>56</v>
      </c>
    </row>
    <row r="409" spans="2:44">
      <c r="B409" t="s">
        <v>2616</v>
      </c>
      <c r="C409" t="s">
        <v>2617</v>
      </c>
      <c r="D409" t="s">
        <v>1188</v>
      </c>
      <c r="E409" t="s">
        <v>50</v>
      </c>
      <c r="F409" t="s">
        <v>4</v>
      </c>
      <c r="J409" t="s">
        <v>245</v>
      </c>
      <c r="K409" t="s">
        <v>108</v>
      </c>
      <c r="L409" s="8"/>
      <c r="M409" s="8" t="s">
        <v>319</v>
      </c>
      <c r="N409" s="5">
        <v>41037.348067129627</v>
      </c>
      <c r="O409" s="5">
        <v>41036.620173611111</v>
      </c>
      <c r="P409" s="5">
        <v>41219.448472222219</v>
      </c>
      <c r="Q409" s="5" t="s">
        <v>127</v>
      </c>
      <c r="R409" s="5" t="s">
        <v>54</v>
      </c>
      <c r="S409" s="5" t="s">
        <v>55</v>
      </c>
      <c r="T409" t="s">
        <v>74</v>
      </c>
      <c r="U409" t="s">
        <v>320</v>
      </c>
      <c r="X409" t="s">
        <v>319</v>
      </c>
      <c r="Y409" s="7">
        <v>41040</v>
      </c>
      <c r="Z409" t="s">
        <v>485</v>
      </c>
      <c r="AA409" t="s">
        <v>49</v>
      </c>
      <c r="AB409" t="s">
        <v>74</v>
      </c>
      <c r="AC409" s="5">
        <v>41036.620173611111</v>
      </c>
      <c r="AD409" s="5">
        <v>41219.483402777776</v>
      </c>
      <c r="AE409" t="s">
        <v>58</v>
      </c>
      <c r="AF409" t="s">
        <v>58</v>
      </c>
      <c r="AG409">
        <f>IF(AI409=0,"",YEAR(AD409))</f>
        <v>2012</v>
      </c>
      <c r="AH409">
        <f>IF(AI409=0,"",MONTH(AD409))</f>
        <v>11</v>
      </c>
      <c r="AI409">
        <f>WEEKNUM(AD409)</f>
        <v>45</v>
      </c>
      <c r="AJ409" t="s">
        <v>46</v>
      </c>
      <c r="AK409" t="s">
        <v>906</v>
      </c>
      <c r="AL409" s="6" t="str">
        <f t="shared" si="18"/>
        <v>x</v>
      </c>
      <c r="AM409" s="6" t="str">
        <f t="shared" si="19"/>
        <v>x</v>
      </c>
      <c r="AN409" s="6" t="str">
        <f t="shared" si="20"/>
        <v>x</v>
      </c>
      <c r="AO409" t="s">
        <v>2616</v>
      </c>
      <c r="AP409" t="s">
        <v>2616</v>
      </c>
      <c r="AQ409" t="s">
        <v>46</v>
      </c>
      <c r="AR409" t="s">
        <v>906</v>
      </c>
    </row>
    <row r="410" spans="2:44">
      <c r="B410" t="s">
        <v>2618</v>
      </c>
      <c r="C410" t="s">
        <v>2619</v>
      </c>
      <c r="D410" t="s">
        <v>1188</v>
      </c>
      <c r="E410" t="s">
        <v>83</v>
      </c>
      <c r="F410" t="s">
        <v>4</v>
      </c>
      <c r="G410" t="s">
        <v>170</v>
      </c>
      <c r="I410" t="s">
        <v>445</v>
      </c>
      <c r="J410" t="s">
        <v>37</v>
      </c>
      <c r="K410" t="s">
        <v>47</v>
      </c>
      <c r="M410" t="s">
        <v>57</v>
      </c>
      <c r="N410" s="5">
        <v>41038.381608796299</v>
      </c>
      <c r="O410" s="5">
        <v>41037.522349537037</v>
      </c>
      <c r="P410" s="5">
        <v>41075.600208333337</v>
      </c>
      <c r="Q410" s="5" t="s">
        <v>133</v>
      </c>
      <c r="R410" s="5" t="s">
        <v>54</v>
      </c>
      <c r="S410" s="5" t="s">
        <v>55</v>
      </c>
      <c r="T410" t="s">
        <v>56</v>
      </c>
      <c r="U410" t="s">
        <v>137</v>
      </c>
      <c r="V410" t="s">
        <v>461</v>
      </c>
      <c r="X410" t="s">
        <v>57</v>
      </c>
      <c r="Y410" s="7">
        <v>41047</v>
      </c>
      <c r="Z410">
        <v>11845</v>
      </c>
      <c r="AA410" t="s">
        <v>49</v>
      </c>
      <c r="AB410" t="s">
        <v>56</v>
      </c>
      <c r="AC410" s="5">
        <v>41037.522349537037</v>
      </c>
      <c r="AD410" s="5">
        <v>41122.702060185184</v>
      </c>
      <c r="AE410" t="s">
        <v>58</v>
      </c>
      <c r="AF410" t="s">
        <v>58</v>
      </c>
      <c r="AG410">
        <f>IF(AI410=0,"",YEAR(AD410))</f>
        <v>2012</v>
      </c>
      <c r="AH410">
        <f>IF(AI410=0,"",MONTH(AD410))</f>
        <v>8</v>
      </c>
      <c r="AI410">
        <f>WEEKNUM(AD410)</f>
        <v>31</v>
      </c>
      <c r="AJ410" t="s">
        <v>46</v>
      </c>
      <c r="AK410" t="s">
        <v>56</v>
      </c>
      <c r="AL410" s="6" t="str">
        <f t="shared" si="18"/>
        <v>x</v>
      </c>
      <c r="AM410" s="6" t="str">
        <f t="shared" si="19"/>
        <v>x</v>
      </c>
      <c r="AN410" s="6" t="str">
        <f t="shared" si="20"/>
        <v>x</v>
      </c>
      <c r="AO410" t="s">
        <v>2618</v>
      </c>
      <c r="AP410" t="s">
        <v>2618</v>
      </c>
      <c r="AQ410" t="s">
        <v>46</v>
      </c>
      <c r="AR410" t="s">
        <v>56</v>
      </c>
    </row>
    <row r="411" spans="2:44">
      <c r="B411" t="s">
        <v>501</v>
      </c>
      <c r="C411" t="s">
        <v>502</v>
      </c>
      <c r="D411" t="s">
        <v>71</v>
      </c>
      <c r="E411" t="s">
        <v>68</v>
      </c>
      <c r="F411" t="s">
        <v>4</v>
      </c>
      <c r="G411" t="s">
        <v>46</v>
      </c>
      <c r="I411" t="s">
        <v>503</v>
      </c>
      <c r="J411" t="s">
        <v>37</v>
      </c>
      <c r="K411" t="s">
        <v>38</v>
      </c>
      <c r="L411" s="8">
        <v>147321542357</v>
      </c>
      <c r="M411" s="8" t="s">
        <v>98</v>
      </c>
      <c r="N411" s="5">
        <v>41039.380335648151</v>
      </c>
      <c r="O411" s="5">
        <v>41038.75503472222</v>
      </c>
      <c r="P411" s="5">
        <v>41121.544571759259</v>
      </c>
      <c r="Q411" s="5" t="s">
        <v>133</v>
      </c>
      <c r="R411" s="5" t="s">
        <v>54</v>
      </c>
      <c r="S411" s="5"/>
      <c r="T411" t="s">
        <v>56</v>
      </c>
      <c r="U411" t="s">
        <v>62</v>
      </c>
      <c r="V411" t="s">
        <v>461</v>
      </c>
      <c r="X411" t="s">
        <v>98</v>
      </c>
      <c r="Y411" s="7" t="s">
        <v>1117</v>
      </c>
      <c r="Z411">
        <v>11865</v>
      </c>
      <c r="AA411" t="s">
        <v>42</v>
      </c>
      <c r="AB411" t="s">
        <v>56</v>
      </c>
      <c r="AC411" s="5">
        <v>41038.75503472222</v>
      </c>
      <c r="AE411" t="s">
        <v>58</v>
      </c>
      <c r="AF411" t="s">
        <v>58</v>
      </c>
      <c r="AG411" t="str">
        <f>IF(AI411=0,"",YEAR(AD411))</f>
        <v/>
      </c>
      <c r="AH411" t="str">
        <f>IF(AI411=0,"",MONTH(AD411))</f>
        <v/>
      </c>
      <c r="AI411">
        <f>WEEKNUM(AD411)</f>
        <v>0</v>
      </c>
      <c r="AJ411" t="s">
        <v>46</v>
      </c>
      <c r="AK411" t="s">
        <v>56</v>
      </c>
      <c r="AL411" s="6" t="str">
        <f t="shared" si="18"/>
        <v>x</v>
      </c>
      <c r="AM411" s="6" t="str">
        <f t="shared" si="19"/>
        <v>x</v>
      </c>
      <c r="AN411" s="6" t="str">
        <f t="shared" si="20"/>
        <v>x</v>
      </c>
      <c r="AO411" t="s">
        <v>501</v>
      </c>
      <c r="AP411" t="s">
        <v>501</v>
      </c>
      <c r="AQ411" t="s">
        <v>46</v>
      </c>
      <c r="AR411" t="s">
        <v>56</v>
      </c>
    </row>
    <row r="412" spans="2:44">
      <c r="B412" t="s">
        <v>2620</v>
      </c>
      <c r="C412" t="s">
        <v>2621</v>
      </c>
      <c r="D412" t="s">
        <v>1188</v>
      </c>
      <c r="E412" t="s">
        <v>50</v>
      </c>
      <c r="F412" t="s">
        <v>4</v>
      </c>
      <c r="J412" t="s">
        <v>245</v>
      </c>
      <c r="K412" t="s">
        <v>47</v>
      </c>
      <c r="M412" t="s">
        <v>319</v>
      </c>
      <c r="N412" s="5">
        <v>41040.385289351849</v>
      </c>
      <c r="O412" s="5">
        <v>41040.08761574074</v>
      </c>
      <c r="P412" s="5">
        <v>41059.438993055555</v>
      </c>
      <c r="Q412" s="5"/>
      <c r="R412" s="5" t="s">
        <v>54</v>
      </c>
      <c r="S412" s="5" t="s">
        <v>55</v>
      </c>
      <c r="T412" t="s">
        <v>74</v>
      </c>
      <c r="U412" t="s">
        <v>313</v>
      </c>
      <c r="W412" t="s">
        <v>2622</v>
      </c>
      <c r="X412" t="s">
        <v>319</v>
      </c>
      <c r="Y412" s="7"/>
      <c r="Z412" t="s">
        <v>2623</v>
      </c>
      <c r="AA412" t="s">
        <v>49</v>
      </c>
      <c r="AB412" t="s">
        <v>74</v>
      </c>
      <c r="AC412" s="5">
        <v>41040.08761574074</v>
      </c>
      <c r="AD412" s="5">
        <v>41059.438993055555</v>
      </c>
      <c r="AE412" t="s">
        <v>45</v>
      </c>
      <c r="AF412" t="s">
        <v>58</v>
      </c>
      <c r="AG412">
        <f>IF(AI412=0,"",YEAR(AD412))</f>
        <v>2012</v>
      </c>
      <c r="AH412">
        <f>IF(AI412=0,"",MONTH(AD412))</f>
        <v>5</v>
      </c>
      <c r="AI412">
        <f>WEEKNUM(AD412)</f>
        <v>22</v>
      </c>
      <c r="AJ412" t="s">
        <v>46</v>
      </c>
      <c r="AK412" t="s">
        <v>906</v>
      </c>
      <c r="AL412" s="6" t="str">
        <f t="shared" si="18"/>
        <v>x</v>
      </c>
      <c r="AM412" s="6" t="str">
        <f t="shared" si="19"/>
        <v>x</v>
      </c>
      <c r="AN412" s="6" t="str">
        <f t="shared" si="20"/>
        <v>x</v>
      </c>
      <c r="AO412" t="s">
        <v>2620</v>
      </c>
      <c r="AP412" t="s">
        <v>2620</v>
      </c>
      <c r="AQ412" t="s">
        <v>46</v>
      </c>
      <c r="AR412" t="s">
        <v>906</v>
      </c>
    </row>
    <row r="413" spans="2:44">
      <c r="B413" t="s">
        <v>2624</v>
      </c>
      <c r="C413" t="s">
        <v>2625</v>
      </c>
      <c r="D413" t="s">
        <v>1188</v>
      </c>
      <c r="E413" t="s">
        <v>50</v>
      </c>
      <c r="F413" t="s">
        <v>4</v>
      </c>
      <c r="J413" t="s">
        <v>245</v>
      </c>
      <c r="K413" t="s">
        <v>47</v>
      </c>
      <c r="L413" s="8"/>
      <c r="M413" t="s">
        <v>319</v>
      </c>
      <c r="N413" s="5">
        <v>41040.386516203704</v>
      </c>
      <c r="O413" s="5">
        <v>41040.089270833334</v>
      </c>
      <c r="P413" s="5">
        <v>41164.607418981483</v>
      </c>
      <c r="Q413" s="5"/>
      <c r="R413" s="5" t="s">
        <v>54</v>
      </c>
      <c r="S413" s="5" t="s">
        <v>55</v>
      </c>
      <c r="T413" t="s">
        <v>74</v>
      </c>
      <c r="U413" t="s">
        <v>320</v>
      </c>
      <c r="X413" t="s">
        <v>319</v>
      </c>
      <c r="Y413" s="7"/>
      <c r="Z413" t="s">
        <v>340</v>
      </c>
      <c r="AA413" t="s">
        <v>49</v>
      </c>
      <c r="AB413" t="s">
        <v>74</v>
      </c>
      <c r="AC413" s="5">
        <v>41040.089270833334</v>
      </c>
      <c r="AD413" s="5">
        <v>41164.607418981483</v>
      </c>
      <c r="AE413" t="s">
        <v>45</v>
      </c>
      <c r="AF413" t="s">
        <v>58</v>
      </c>
      <c r="AG413">
        <f>IF(AI413=0,"",YEAR(AD413))</f>
        <v>2012</v>
      </c>
      <c r="AH413">
        <f>IF(AI413=0,"",MONTH(AD413))</f>
        <v>9</v>
      </c>
      <c r="AI413">
        <f>WEEKNUM(AD413)</f>
        <v>37</v>
      </c>
      <c r="AJ413" t="s">
        <v>46</v>
      </c>
      <c r="AK413" t="s">
        <v>906</v>
      </c>
      <c r="AL413" s="6" t="str">
        <f t="shared" si="18"/>
        <v>x</v>
      </c>
      <c r="AM413" s="6" t="str">
        <f t="shared" si="19"/>
        <v>x</v>
      </c>
      <c r="AN413" s="6" t="str">
        <f t="shared" si="20"/>
        <v>x</v>
      </c>
      <c r="AO413" t="s">
        <v>2624</v>
      </c>
      <c r="AP413" t="s">
        <v>2624</v>
      </c>
      <c r="AQ413" t="s">
        <v>46</v>
      </c>
      <c r="AR413" t="s">
        <v>906</v>
      </c>
    </row>
    <row r="414" spans="2:44">
      <c r="B414" t="s">
        <v>2626</v>
      </c>
      <c r="C414" t="s">
        <v>2627</v>
      </c>
      <c r="D414" t="s">
        <v>1188</v>
      </c>
      <c r="E414" t="s">
        <v>50</v>
      </c>
      <c r="F414" t="s">
        <v>4</v>
      </c>
      <c r="G414" t="s">
        <v>46</v>
      </c>
      <c r="J414" t="s">
        <v>37</v>
      </c>
      <c r="K414" t="s">
        <v>64</v>
      </c>
      <c r="M414" t="s">
        <v>95</v>
      </c>
      <c r="N414" s="5">
        <v>41044.381064814814</v>
      </c>
      <c r="O414" s="5">
        <v>41043.483252314814</v>
      </c>
      <c r="P414" s="5">
        <v>41318.747476851851</v>
      </c>
      <c r="Q414" s="5" t="s">
        <v>99</v>
      </c>
      <c r="R414" s="5" t="s">
        <v>54</v>
      </c>
      <c r="S414" s="5" t="s">
        <v>55</v>
      </c>
      <c r="T414" t="s">
        <v>56</v>
      </c>
      <c r="U414" t="s">
        <v>137</v>
      </c>
      <c r="V414" t="s">
        <v>104</v>
      </c>
      <c r="X414" t="s">
        <v>95</v>
      </c>
      <c r="Y414" s="7">
        <v>41092</v>
      </c>
      <c r="Z414">
        <v>11913</v>
      </c>
      <c r="AA414" t="s">
        <v>49</v>
      </c>
      <c r="AB414" t="s">
        <v>56</v>
      </c>
      <c r="AC414" s="5">
        <v>41043.483252314814</v>
      </c>
      <c r="AD414" s="5">
        <v>41318.747476851851</v>
      </c>
      <c r="AE414" t="s">
        <v>58</v>
      </c>
      <c r="AF414" t="s">
        <v>58</v>
      </c>
      <c r="AG414">
        <f>IF(AI414=0,"",YEAR(AD414))</f>
        <v>2013</v>
      </c>
      <c r="AH414">
        <f>IF(AI414=0,"",MONTH(AD414))</f>
        <v>2</v>
      </c>
      <c r="AI414">
        <f>WEEKNUM(AD414)</f>
        <v>7</v>
      </c>
      <c r="AJ414" t="s">
        <v>46</v>
      </c>
      <c r="AK414" t="s">
        <v>56</v>
      </c>
      <c r="AL414" s="6" t="str">
        <f t="shared" si="18"/>
        <v>x</v>
      </c>
      <c r="AM414" s="6" t="str">
        <f t="shared" si="19"/>
        <v>x</v>
      </c>
      <c r="AN414" s="6" t="str">
        <f t="shared" si="20"/>
        <v>x</v>
      </c>
      <c r="AO414" t="s">
        <v>2626</v>
      </c>
      <c r="AP414" t="s">
        <v>2626</v>
      </c>
      <c r="AQ414" t="s">
        <v>46</v>
      </c>
      <c r="AR414" t="s">
        <v>56</v>
      </c>
    </row>
    <row r="415" spans="2:44">
      <c r="B415" t="s">
        <v>2628</v>
      </c>
      <c r="C415" t="s">
        <v>2629</v>
      </c>
      <c r="D415" t="s">
        <v>1188</v>
      </c>
      <c r="E415" t="s">
        <v>50</v>
      </c>
      <c r="F415" t="s">
        <v>4</v>
      </c>
      <c r="G415" t="s">
        <v>2630</v>
      </c>
      <c r="J415" t="s">
        <v>245</v>
      </c>
      <c r="K415" t="s">
        <v>108</v>
      </c>
      <c r="L415" s="8"/>
      <c r="M415" s="8" t="s">
        <v>302</v>
      </c>
      <c r="N415" s="5">
        <v>41045.378078703703</v>
      </c>
      <c r="O415" s="5">
        <v>41044.503194444442</v>
      </c>
      <c r="P415" s="5">
        <v>41157.746296296296</v>
      </c>
      <c r="Q415" s="5" t="s">
        <v>133</v>
      </c>
      <c r="R415" s="5" t="s">
        <v>70</v>
      </c>
      <c r="S415" s="5" t="s">
        <v>55</v>
      </c>
      <c r="T415" t="s">
        <v>109</v>
      </c>
      <c r="U415" t="s">
        <v>348</v>
      </c>
      <c r="X415" t="s">
        <v>269</v>
      </c>
      <c r="Y415" s="7">
        <v>41054</v>
      </c>
      <c r="Z415" t="s">
        <v>340</v>
      </c>
      <c r="AA415" t="s">
        <v>42</v>
      </c>
      <c r="AB415" t="s">
        <v>74</v>
      </c>
      <c r="AC415" s="5">
        <v>41044.503194444442</v>
      </c>
      <c r="AD415" s="5">
        <v>41157.746296296296</v>
      </c>
      <c r="AE415" t="s">
        <v>220</v>
      </c>
      <c r="AF415" t="s">
        <v>58</v>
      </c>
      <c r="AG415">
        <f>IF(AI415=0,"",YEAR(AD415))</f>
        <v>2012</v>
      </c>
      <c r="AH415">
        <f>IF(AI415=0,"",MONTH(AD415))</f>
        <v>9</v>
      </c>
      <c r="AI415">
        <f>WEEKNUM(AD415)</f>
        <v>36</v>
      </c>
      <c r="AJ415" t="s">
        <v>46</v>
      </c>
      <c r="AK415" t="s">
        <v>906</v>
      </c>
      <c r="AL415" s="6" t="str">
        <f t="shared" si="18"/>
        <v>x</v>
      </c>
      <c r="AM415" s="6" t="str">
        <f t="shared" si="19"/>
        <v>x</v>
      </c>
      <c r="AN415" s="6" t="str">
        <f t="shared" si="20"/>
        <v>x</v>
      </c>
      <c r="AO415" t="s">
        <v>2628</v>
      </c>
      <c r="AP415" t="s">
        <v>2628</v>
      </c>
      <c r="AQ415" t="s">
        <v>46</v>
      </c>
      <c r="AR415" t="s">
        <v>906</v>
      </c>
    </row>
    <row r="416" spans="2:44">
      <c r="B416" t="s">
        <v>2631</v>
      </c>
      <c r="C416" t="s">
        <v>2632</v>
      </c>
      <c r="D416" t="s">
        <v>1188</v>
      </c>
      <c r="E416" t="s">
        <v>68</v>
      </c>
      <c r="F416" t="s">
        <v>4</v>
      </c>
      <c r="J416" t="s">
        <v>245</v>
      </c>
      <c r="K416" t="s">
        <v>38</v>
      </c>
      <c r="L416" t="s">
        <v>2633</v>
      </c>
      <c r="M416" t="s">
        <v>319</v>
      </c>
      <c r="N416" s="5">
        <v>41050.388333333336</v>
      </c>
      <c r="O416" s="5">
        <v>41044.628310185188</v>
      </c>
      <c r="P416" s="5">
        <v>41051.484363425923</v>
      </c>
      <c r="Q416" s="5" t="s">
        <v>147</v>
      </c>
      <c r="R416" s="5" t="s">
        <v>54</v>
      </c>
      <c r="S416" s="5" t="s">
        <v>55</v>
      </c>
      <c r="T416" t="s">
        <v>74</v>
      </c>
      <c r="U416" t="s">
        <v>202</v>
      </c>
      <c r="X416" t="s">
        <v>319</v>
      </c>
      <c r="Y416" s="7"/>
      <c r="Z416" t="s">
        <v>2634</v>
      </c>
      <c r="AA416" t="s">
        <v>42</v>
      </c>
      <c r="AB416" t="s">
        <v>74</v>
      </c>
      <c r="AC416" s="5">
        <v>41044.628310185188</v>
      </c>
      <c r="AD416" s="5">
        <v>41290.720949074072</v>
      </c>
      <c r="AE416" t="s">
        <v>45</v>
      </c>
      <c r="AF416" t="s">
        <v>58</v>
      </c>
      <c r="AG416">
        <f>IF(AI416=0,"",YEAR(AD416))</f>
        <v>2013</v>
      </c>
      <c r="AH416">
        <f>IF(AI416=0,"",MONTH(AD416))</f>
        <v>1</v>
      </c>
      <c r="AI416">
        <f>WEEKNUM(AD416)</f>
        <v>3</v>
      </c>
      <c r="AJ416" t="s">
        <v>46</v>
      </c>
      <c r="AK416" t="s">
        <v>906</v>
      </c>
      <c r="AL416" s="6" t="str">
        <f t="shared" si="18"/>
        <v>x</v>
      </c>
      <c r="AM416" s="6" t="str">
        <f t="shared" si="19"/>
        <v>x</v>
      </c>
      <c r="AN416" s="6" t="str">
        <f t="shared" si="20"/>
        <v>x</v>
      </c>
      <c r="AO416" t="s">
        <v>2631</v>
      </c>
      <c r="AP416" t="s">
        <v>2631</v>
      </c>
      <c r="AQ416" t="s">
        <v>46</v>
      </c>
      <c r="AR416" t="s">
        <v>906</v>
      </c>
    </row>
    <row r="417" spans="2:44">
      <c r="B417" t="s">
        <v>2635</v>
      </c>
      <c r="C417" t="s">
        <v>2636</v>
      </c>
      <c r="D417" t="s">
        <v>1188</v>
      </c>
      <c r="E417" t="s">
        <v>50</v>
      </c>
      <c r="F417" t="s">
        <v>4</v>
      </c>
      <c r="J417" t="s">
        <v>245</v>
      </c>
      <c r="K417" t="s">
        <v>38</v>
      </c>
      <c r="M417" t="s">
        <v>319</v>
      </c>
      <c r="N417" s="5">
        <v>41047.640798611108</v>
      </c>
      <c r="O417" s="5">
        <v>41045.564965277779</v>
      </c>
      <c r="P417" s="5">
        <v>41239.561898148146</v>
      </c>
      <c r="Q417" s="5" t="s">
        <v>99</v>
      </c>
      <c r="R417" s="5" t="s">
        <v>54</v>
      </c>
      <c r="S417" s="5" t="s">
        <v>55</v>
      </c>
      <c r="T417" t="s">
        <v>74</v>
      </c>
      <c r="U417" t="s">
        <v>215</v>
      </c>
      <c r="X417" t="s">
        <v>319</v>
      </c>
      <c r="Y417" s="7">
        <v>41054</v>
      </c>
      <c r="Z417" t="s">
        <v>340</v>
      </c>
      <c r="AA417" t="s">
        <v>219</v>
      </c>
      <c r="AB417" t="s">
        <v>74</v>
      </c>
      <c r="AC417" s="5">
        <v>41045.564965277779</v>
      </c>
      <c r="AD417" s="5">
        <v>41239.561909722222</v>
      </c>
      <c r="AE417" t="s">
        <v>58</v>
      </c>
      <c r="AF417" t="s">
        <v>58</v>
      </c>
      <c r="AG417">
        <f>IF(AI417=0,"",YEAR(AD417))</f>
        <v>2012</v>
      </c>
      <c r="AH417">
        <f>IF(AI417=0,"",MONTH(AD417))</f>
        <v>11</v>
      </c>
      <c r="AI417">
        <f>WEEKNUM(AD417)</f>
        <v>48</v>
      </c>
      <c r="AJ417" t="s">
        <v>46</v>
      </c>
      <c r="AK417" t="s">
        <v>906</v>
      </c>
      <c r="AL417" s="6" t="str">
        <f t="shared" si="18"/>
        <v>x</v>
      </c>
      <c r="AM417" s="6" t="str">
        <f t="shared" si="19"/>
        <v>x</v>
      </c>
      <c r="AN417" s="6" t="str">
        <f t="shared" si="20"/>
        <v>x</v>
      </c>
      <c r="AO417" t="s">
        <v>2635</v>
      </c>
      <c r="AP417" t="s">
        <v>2635</v>
      </c>
      <c r="AQ417" t="s">
        <v>46</v>
      </c>
      <c r="AR417" t="s">
        <v>906</v>
      </c>
    </row>
    <row r="418" spans="2:44">
      <c r="B418" t="s">
        <v>2637</v>
      </c>
      <c r="C418" t="s">
        <v>2638</v>
      </c>
      <c r="D418" t="s">
        <v>1188</v>
      </c>
      <c r="E418" t="s">
        <v>50</v>
      </c>
      <c r="F418" t="s">
        <v>4</v>
      </c>
      <c r="J418" t="s">
        <v>37</v>
      </c>
      <c r="K418" t="s">
        <v>47</v>
      </c>
      <c r="M418" t="s">
        <v>60</v>
      </c>
      <c r="N418" s="5">
        <v>41045.674317129633</v>
      </c>
      <c r="O418" s="5">
        <v>41045.574571759258</v>
      </c>
      <c r="P418" s="5">
        <v>41110.435231481482</v>
      </c>
      <c r="Q418" s="5" t="s">
        <v>133</v>
      </c>
      <c r="R418" s="5" t="s">
        <v>54</v>
      </c>
      <c r="S418" s="5" t="s">
        <v>1896</v>
      </c>
      <c r="T418" t="s">
        <v>56</v>
      </c>
      <c r="U418" t="s">
        <v>62</v>
      </c>
      <c r="X418" t="s">
        <v>60</v>
      </c>
      <c r="Y418" s="7">
        <v>41054</v>
      </c>
      <c r="Z418">
        <v>11865</v>
      </c>
      <c r="AA418" t="s">
        <v>49</v>
      </c>
      <c r="AB418" t="s">
        <v>56</v>
      </c>
      <c r="AC418" s="5">
        <v>41045.574571759258</v>
      </c>
      <c r="AD418" s="5">
        <v>41110.435231481482</v>
      </c>
      <c r="AE418" t="s">
        <v>58</v>
      </c>
      <c r="AF418" t="s">
        <v>58</v>
      </c>
      <c r="AG418">
        <f>IF(AI418=0,"",YEAR(AD418))</f>
        <v>2012</v>
      </c>
      <c r="AH418">
        <f>IF(AI418=0,"",MONTH(AD418))</f>
        <v>7</v>
      </c>
      <c r="AI418">
        <f>WEEKNUM(AD418)</f>
        <v>29</v>
      </c>
      <c r="AJ418" t="s">
        <v>46</v>
      </c>
      <c r="AK418" t="s">
        <v>56</v>
      </c>
      <c r="AL418" s="6" t="str">
        <f t="shared" si="18"/>
        <v>x</v>
      </c>
      <c r="AM418" s="6" t="str">
        <f t="shared" si="19"/>
        <v>x</v>
      </c>
      <c r="AN418" s="6" t="str">
        <f t="shared" si="20"/>
        <v>x</v>
      </c>
      <c r="AO418" t="s">
        <v>2637</v>
      </c>
      <c r="AP418" t="s">
        <v>2637</v>
      </c>
      <c r="AQ418" t="s">
        <v>46</v>
      </c>
      <c r="AR418" t="s">
        <v>56</v>
      </c>
    </row>
    <row r="419" spans="2:44">
      <c r="B419" t="s">
        <v>2639</v>
      </c>
      <c r="C419" t="s">
        <v>2640</v>
      </c>
      <c r="D419" t="s">
        <v>1188</v>
      </c>
      <c r="E419" t="s">
        <v>68</v>
      </c>
      <c r="F419" t="s">
        <v>4</v>
      </c>
      <c r="G419" t="s">
        <v>2641</v>
      </c>
      <c r="I419" t="s">
        <v>2642</v>
      </c>
      <c r="J419" t="s">
        <v>117</v>
      </c>
      <c r="K419" t="s">
        <v>47</v>
      </c>
      <c r="L419" t="s">
        <v>2643</v>
      </c>
      <c r="M419" t="s">
        <v>302</v>
      </c>
      <c r="N419" s="5">
        <v>41050.401238425926</v>
      </c>
      <c r="O419" s="5">
        <v>41047.359050925923</v>
      </c>
      <c r="P419" s="5">
        <v>41220.495092592595</v>
      </c>
      <c r="Q419" s="5" t="s">
        <v>127</v>
      </c>
      <c r="R419" s="5" t="s">
        <v>54</v>
      </c>
      <c r="S419" s="5" t="s">
        <v>55</v>
      </c>
      <c r="T419" t="s">
        <v>56</v>
      </c>
      <c r="U419" t="s">
        <v>202</v>
      </c>
      <c r="V419" t="s">
        <v>461</v>
      </c>
      <c r="X419" t="s">
        <v>57</v>
      </c>
      <c r="Y419" s="7">
        <v>41058</v>
      </c>
      <c r="Z419" t="s">
        <v>2644</v>
      </c>
      <c r="AA419" t="s">
        <v>49</v>
      </c>
      <c r="AB419" t="s">
        <v>74</v>
      </c>
      <c r="AC419" s="5">
        <v>41047.359050925923</v>
      </c>
      <c r="AD419" s="5">
        <v>41221.486990740741</v>
      </c>
      <c r="AE419" t="s">
        <v>58</v>
      </c>
      <c r="AF419" t="s">
        <v>58</v>
      </c>
      <c r="AG419">
        <f>IF(AI419=0,"",YEAR(AD419))</f>
        <v>2012</v>
      </c>
      <c r="AH419">
        <f>IF(AI419=0,"",MONTH(AD419))</f>
        <v>11</v>
      </c>
      <c r="AI419">
        <f>WEEKNUM(AD419)</f>
        <v>45</v>
      </c>
      <c r="AJ419" t="s">
        <v>46</v>
      </c>
      <c r="AK419" t="s">
        <v>906</v>
      </c>
      <c r="AL419" s="6" t="str">
        <f t="shared" si="18"/>
        <v>x</v>
      </c>
      <c r="AM419" s="6" t="str">
        <f t="shared" si="19"/>
        <v>x</v>
      </c>
      <c r="AN419" s="6" t="str">
        <f t="shared" si="20"/>
        <v>x</v>
      </c>
      <c r="AO419" t="s">
        <v>2639</v>
      </c>
      <c r="AP419" t="s">
        <v>2639</v>
      </c>
      <c r="AQ419" t="s">
        <v>46</v>
      </c>
      <c r="AR419" t="s">
        <v>906</v>
      </c>
    </row>
    <row r="420" spans="2:44">
      <c r="B420" t="s">
        <v>504</v>
      </c>
      <c r="C420" t="s">
        <v>505</v>
      </c>
      <c r="D420" t="s">
        <v>1188</v>
      </c>
      <c r="E420" t="s">
        <v>50</v>
      </c>
      <c r="F420" t="s">
        <v>4</v>
      </c>
      <c r="J420" t="s">
        <v>245</v>
      </c>
      <c r="K420" t="s">
        <v>38</v>
      </c>
      <c r="M420" t="s">
        <v>128</v>
      </c>
      <c r="N420" s="5">
        <v>41298.445567129631</v>
      </c>
      <c r="O420" s="5">
        <v>41047.653553240743</v>
      </c>
      <c r="P420" s="5">
        <v>41457.501944444448</v>
      </c>
      <c r="Q420" s="5" t="s">
        <v>99</v>
      </c>
      <c r="R420" s="5" t="s">
        <v>326</v>
      </c>
      <c r="S420" s="5" t="s">
        <v>55</v>
      </c>
      <c r="T420" t="s">
        <v>74</v>
      </c>
      <c r="U420" t="s">
        <v>270</v>
      </c>
      <c r="V420" t="s">
        <v>104</v>
      </c>
      <c r="X420" t="s">
        <v>271</v>
      </c>
      <c r="Y420" s="7" t="s">
        <v>1122</v>
      </c>
      <c r="Z420" t="s">
        <v>908</v>
      </c>
      <c r="AA420" t="s">
        <v>49</v>
      </c>
      <c r="AB420" t="s">
        <v>74</v>
      </c>
      <c r="AC420" s="5">
        <v>41047.653553240743</v>
      </c>
      <c r="AD420" s="5">
        <v>41457.501944444448</v>
      </c>
      <c r="AE420" t="s">
        <v>220</v>
      </c>
      <c r="AF420" t="s">
        <v>58</v>
      </c>
      <c r="AG420">
        <f>IF(AI420=0,"",YEAR(AD420))</f>
        <v>2013</v>
      </c>
      <c r="AH420">
        <f>IF(AI420=0,"",MONTH(AD420))</f>
        <v>7</v>
      </c>
      <c r="AI420">
        <f>WEEKNUM(AD420)</f>
        <v>27</v>
      </c>
      <c r="AJ420" t="s">
        <v>46</v>
      </c>
      <c r="AK420" t="s">
        <v>906</v>
      </c>
      <c r="AL420" s="6" t="str">
        <f t="shared" si="18"/>
        <v>x</v>
      </c>
      <c r="AM420" s="6" t="str">
        <f t="shared" si="19"/>
        <v>x</v>
      </c>
      <c r="AN420" s="6" t="str">
        <f t="shared" si="20"/>
        <v>x</v>
      </c>
      <c r="AO420" t="s">
        <v>504</v>
      </c>
      <c r="AP420" t="s">
        <v>504</v>
      </c>
      <c r="AQ420" t="s">
        <v>46</v>
      </c>
      <c r="AR420" t="s">
        <v>906</v>
      </c>
    </row>
    <row r="421" spans="2:44">
      <c r="B421" t="s">
        <v>2645</v>
      </c>
      <c r="C421" t="s">
        <v>2646</v>
      </c>
      <c r="D421" t="s">
        <v>1188</v>
      </c>
      <c r="E421" t="s">
        <v>50</v>
      </c>
      <c r="F421" t="s">
        <v>4</v>
      </c>
      <c r="G421" t="s">
        <v>46</v>
      </c>
      <c r="J421" t="s">
        <v>37</v>
      </c>
      <c r="K421" t="s">
        <v>38</v>
      </c>
      <c r="M421" t="s">
        <v>98</v>
      </c>
      <c r="N421" s="5">
        <v>41051.377476851849</v>
      </c>
      <c r="O421" s="5">
        <v>41050.670613425929</v>
      </c>
      <c r="P421" s="5">
        <v>41407.648078703707</v>
      </c>
      <c r="Q421" s="5" t="s">
        <v>133</v>
      </c>
      <c r="R421" s="5" t="s">
        <v>54</v>
      </c>
      <c r="S421" s="5" t="s">
        <v>55</v>
      </c>
      <c r="T421" t="s">
        <v>56</v>
      </c>
      <c r="U421" t="s">
        <v>62</v>
      </c>
      <c r="V421" t="s">
        <v>104</v>
      </c>
      <c r="X421" t="s">
        <v>98</v>
      </c>
      <c r="Y421" s="7">
        <v>41068</v>
      </c>
      <c r="Z421">
        <v>11865</v>
      </c>
      <c r="AA421" t="s">
        <v>42</v>
      </c>
      <c r="AB421" t="s">
        <v>56</v>
      </c>
      <c r="AC421" s="5">
        <v>41050.670613425929</v>
      </c>
      <c r="AD421" s="5">
        <v>41407.648078703707</v>
      </c>
      <c r="AE421" t="s">
        <v>58</v>
      </c>
      <c r="AF421" t="s">
        <v>58</v>
      </c>
      <c r="AG421">
        <f>IF(AI421=0,"",YEAR(AD421))</f>
        <v>2013</v>
      </c>
      <c r="AH421">
        <f>IF(AI421=0,"",MONTH(AD421))</f>
        <v>5</v>
      </c>
      <c r="AI421">
        <f>WEEKNUM(AD421)</f>
        <v>20</v>
      </c>
      <c r="AJ421" t="s">
        <v>46</v>
      </c>
      <c r="AK421" t="s">
        <v>56</v>
      </c>
      <c r="AL421" s="6" t="str">
        <f t="shared" si="18"/>
        <v>x</v>
      </c>
      <c r="AM421" s="6" t="str">
        <f t="shared" si="19"/>
        <v>x</v>
      </c>
      <c r="AN421" s="6" t="str">
        <f t="shared" si="20"/>
        <v>x</v>
      </c>
      <c r="AO421" t="s">
        <v>2645</v>
      </c>
      <c r="AP421" t="s">
        <v>2645</v>
      </c>
      <c r="AQ421" t="s">
        <v>46</v>
      </c>
      <c r="AR421" t="s">
        <v>56</v>
      </c>
    </row>
    <row r="422" spans="2:44">
      <c r="B422" t="s">
        <v>2633</v>
      </c>
      <c r="C422" t="s">
        <v>2647</v>
      </c>
      <c r="D422" t="s">
        <v>1188</v>
      </c>
      <c r="E422" t="s">
        <v>50</v>
      </c>
      <c r="F422" t="s">
        <v>4</v>
      </c>
      <c r="J422" t="s">
        <v>245</v>
      </c>
      <c r="K422" t="s">
        <v>108</v>
      </c>
      <c r="L422" t="s">
        <v>2631</v>
      </c>
      <c r="M422" t="s">
        <v>302</v>
      </c>
      <c r="N422" s="5">
        <v>41051.424178240741</v>
      </c>
      <c r="O422" s="5">
        <v>41050.838136574072</v>
      </c>
      <c r="P422" s="5">
        <v>41221.49659722222</v>
      </c>
      <c r="Q422" s="5" t="s">
        <v>99</v>
      </c>
      <c r="R422" s="5" t="s">
        <v>54</v>
      </c>
      <c r="S422" s="5" t="s">
        <v>55</v>
      </c>
      <c r="T422" t="s">
        <v>74</v>
      </c>
      <c r="U422" t="s">
        <v>313</v>
      </c>
      <c r="X422" t="s">
        <v>319</v>
      </c>
      <c r="Y422" s="7">
        <v>41052</v>
      </c>
      <c r="Z422" t="s">
        <v>340</v>
      </c>
      <c r="AA422" t="s">
        <v>42</v>
      </c>
      <c r="AB422" t="s">
        <v>74</v>
      </c>
      <c r="AC422" s="5">
        <v>41050.838136574072</v>
      </c>
      <c r="AD422" s="5">
        <v>41221.498310185183</v>
      </c>
      <c r="AE422" t="s">
        <v>58</v>
      </c>
      <c r="AF422" t="s">
        <v>58</v>
      </c>
      <c r="AG422">
        <f>IF(AI422=0,"",YEAR(AD422))</f>
        <v>2012</v>
      </c>
      <c r="AH422">
        <f>IF(AI422=0,"",MONTH(AD422))</f>
        <v>11</v>
      </c>
      <c r="AI422">
        <f>WEEKNUM(AD422)</f>
        <v>45</v>
      </c>
      <c r="AJ422" t="s">
        <v>46</v>
      </c>
      <c r="AK422" t="s">
        <v>906</v>
      </c>
      <c r="AL422" s="6" t="str">
        <f t="shared" si="18"/>
        <v>x</v>
      </c>
      <c r="AM422" s="6" t="str">
        <f t="shared" si="19"/>
        <v>x</v>
      </c>
      <c r="AN422" s="6" t="str">
        <f t="shared" si="20"/>
        <v>x</v>
      </c>
      <c r="AO422" t="s">
        <v>2633</v>
      </c>
      <c r="AP422" t="s">
        <v>2633</v>
      </c>
      <c r="AQ422" t="s">
        <v>46</v>
      </c>
      <c r="AR422" t="s">
        <v>906</v>
      </c>
    </row>
    <row r="423" spans="2:44">
      <c r="B423" t="s">
        <v>2648</v>
      </c>
      <c r="C423" t="s">
        <v>2649</v>
      </c>
      <c r="D423" t="s">
        <v>1188</v>
      </c>
      <c r="E423" t="s">
        <v>50</v>
      </c>
      <c r="F423" t="s">
        <v>4</v>
      </c>
      <c r="J423" t="s">
        <v>1955</v>
      </c>
      <c r="K423" t="s">
        <v>38</v>
      </c>
      <c r="M423" t="s">
        <v>319</v>
      </c>
      <c r="N423" s="5">
        <v>41064.698877314811</v>
      </c>
      <c r="O423" s="5">
        <v>41053.663807870369</v>
      </c>
      <c r="P423" s="5">
        <v>41221.66747685185</v>
      </c>
      <c r="Q423" s="5" t="s">
        <v>61</v>
      </c>
      <c r="R423" s="5" t="s">
        <v>54</v>
      </c>
      <c r="S423" s="5" t="s">
        <v>55</v>
      </c>
      <c r="T423" t="s">
        <v>118</v>
      </c>
      <c r="U423" t="s">
        <v>215</v>
      </c>
      <c r="X423" t="s">
        <v>338</v>
      </c>
      <c r="Y423" s="7">
        <v>41100</v>
      </c>
      <c r="Z423" t="s">
        <v>2650</v>
      </c>
      <c r="AA423" t="s">
        <v>42</v>
      </c>
      <c r="AB423" t="s">
        <v>74</v>
      </c>
      <c r="AC423" s="5">
        <v>41053.663807870369</v>
      </c>
      <c r="AD423" s="5">
        <v>41221.66747685185</v>
      </c>
      <c r="AE423" t="s">
        <v>45</v>
      </c>
      <c r="AF423" t="s">
        <v>58</v>
      </c>
      <c r="AG423">
        <f>IF(AI423=0,"",YEAR(AD423))</f>
        <v>2012</v>
      </c>
      <c r="AH423">
        <f>IF(AI423=0,"",MONTH(AD423))</f>
        <v>11</v>
      </c>
      <c r="AI423">
        <f>WEEKNUM(AD423)</f>
        <v>45</v>
      </c>
      <c r="AJ423" t="s">
        <v>46</v>
      </c>
      <c r="AK423" t="s">
        <v>906</v>
      </c>
      <c r="AL423" s="6" t="str">
        <f t="shared" si="18"/>
        <v>x</v>
      </c>
      <c r="AM423" s="6" t="str">
        <f t="shared" si="19"/>
        <v>x</v>
      </c>
      <c r="AN423" s="6" t="str">
        <f t="shared" si="20"/>
        <v>x</v>
      </c>
      <c r="AO423" t="s">
        <v>2648</v>
      </c>
      <c r="AP423" t="s">
        <v>2648</v>
      </c>
      <c r="AQ423" t="s">
        <v>46</v>
      </c>
      <c r="AR423" t="s">
        <v>906</v>
      </c>
    </row>
    <row r="424" spans="2:44">
      <c r="B424" t="s">
        <v>2651</v>
      </c>
      <c r="C424" t="s">
        <v>2652</v>
      </c>
      <c r="D424" t="s">
        <v>1188</v>
      </c>
      <c r="E424" t="s">
        <v>50</v>
      </c>
      <c r="F424" t="s">
        <v>4</v>
      </c>
      <c r="J424" t="s">
        <v>37</v>
      </c>
      <c r="K424" t="s">
        <v>47</v>
      </c>
      <c r="M424" t="s">
        <v>60</v>
      </c>
      <c r="N424" s="5">
        <v>41058.392523148148</v>
      </c>
      <c r="O424" s="5">
        <v>41054.440312500003</v>
      </c>
      <c r="P424" s="5">
        <v>41106.661851851852</v>
      </c>
      <c r="Q424" s="5" t="s">
        <v>133</v>
      </c>
      <c r="R424" s="5" t="s">
        <v>54</v>
      </c>
      <c r="S424" s="5" t="s">
        <v>1896</v>
      </c>
      <c r="T424" t="s">
        <v>74</v>
      </c>
      <c r="U424" t="s">
        <v>62</v>
      </c>
      <c r="X424" t="s">
        <v>494</v>
      </c>
      <c r="Y424" s="7">
        <v>41060</v>
      </c>
      <c r="Z424">
        <v>11865</v>
      </c>
      <c r="AA424" t="s">
        <v>49</v>
      </c>
      <c r="AB424" t="s">
        <v>1897</v>
      </c>
      <c r="AC424" s="5">
        <v>41054.440312500003</v>
      </c>
      <c r="AD424" s="5">
        <v>41106.661851851852</v>
      </c>
      <c r="AE424" t="s">
        <v>58</v>
      </c>
      <c r="AF424" t="s">
        <v>58</v>
      </c>
      <c r="AG424">
        <f>IF(AI424=0,"",YEAR(AD424))</f>
        <v>2012</v>
      </c>
      <c r="AH424">
        <f>IF(AI424=0,"",MONTH(AD424))</f>
        <v>7</v>
      </c>
      <c r="AI424">
        <f>WEEKNUM(AD424)</f>
        <v>29</v>
      </c>
      <c r="AJ424" t="s">
        <v>46</v>
      </c>
      <c r="AK424" t="s">
        <v>56</v>
      </c>
      <c r="AL424" s="6" t="str">
        <f t="shared" si="18"/>
        <v>x</v>
      </c>
      <c r="AM424" s="6" t="str">
        <f t="shared" si="19"/>
        <v>x</v>
      </c>
      <c r="AN424" s="6" t="str">
        <f t="shared" si="20"/>
        <v>x</v>
      </c>
      <c r="AO424" t="s">
        <v>2651</v>
      </c>
      <c r="AP424" t="s">
        <v>2651</v>
      </c>
      <c r="AQ424" t="s">
        <v>46</v>
      </c>
      <c r="AR424" t="s">
        <v>56</v>
      </c>
    </row>
    <row r="425" spans="2:44">
      <c r="B425" t="s">
        <v>522</v>
      </c>
      <c r="C425" t="s">
        <v>523</v>
      </c>
      <c r="D425" t="s">
        <v>1188</v>
      </c>
      <c r="E425" t="s">
        <v>50</v>
      </c>
      <c r="F425" t="s">
        <v>4</v>
      </c>
      <c r="G425" t="s">
        <v>46</v>
      </c>
      <c r="I425" t="s">
        <v>524</v>
      </c>
      <c r="J425" t="s">
        <v>37</v>
      </c>
      <c r="K425" t="s">
        <v>38</v>
      </c>
      <c r="L425">
        <v>1866</v>
      </c>
      <c r="M425" t="s">
        <v>98</v>
      </c>
      <c r="N425" s="5">
        <v>41064.386712962965</v>
      </c>
      <c r="O425" s="5">
        <v>41061.732453703706</v>
      </c>
      <c r="P425" s="5">
        <v>41410.705706018518</v>
      </c>
      <c r="Q425" s="5" t="s">
        <v>133</v>
      </c>
      <c r="R425" s="5" t="s">
        <v>54</v>
      </c>
      <c r="S425" s="5" t="s">
        <v>55</v>
      </c>
      <c r="T425" t="s">
        <v>56</v>
      </c>
      <c r="U425" t="s">
        <v>62</v>
      </c>
      <c r="V425" t="s">
        <v>104</v>
      </c>
      <c r="X425" t="s">
        <v>98</v>
      </c>
      <c r="Y425" s="7" t="s">
        <v>1117</v>
      </c>
      <c r="Z425">
        <v>11865</v>
      </c>
      <c r="AA425" t="s">
        <v>219</v>
      </c>
      <c r="AB425" t="s">
        <v>56</v>
      </c>
      <c r="AC425" s="5">
        <v>41061.732453703706</v>
      </c>
      <c r="AD425" s="5">
        <v>41410.705706018518</v>
      </c>
      <c r="AE425" t="s">
        <v>58</v>
      </c>
      <c r="AF425" t="s">
        <v>58</v>
      </c>
      <c r="AG425">
        <f>IF(AI425=0,"",YEAR(AD425))</f>
        <v>2013</v>
      </c>
      <c r="AH425">
        <f>IF(AI425=0,"",MONTH(AD425))</f>
        <v>5</v>
      </c>
      <c r="AI425">
        <f>WEEKNUM(AD425)</f>
        <v>20</v>
      </c>
      <c r="AJ425" t="s">
        <v>46</v>
      </c>
      <c r="AK425" t="s">
        <v>56</v>
      </c>
      <c r="AL425" s="6" t="str">
        <f t="shared" si="18"/>
        <v>x</v>
      </c>
      <c r="AM425" s="6" t="str">
        <f t="shared" si="19"/>
        <v>x</v>
      </c>
      <c r="AN425" s="6" t="str">
        <f t="shared" si="20"/>
        <v>x</v>
      </c>
      <c r="AO425" t="s">
        <v>522</v>
      </c>
      <c r="AP425" t="s">
        <v>522</v>
      </c>
      <c r="AQ425" t="s">
        <v>46</v>
      </c>
      <c r="AR425" t="s">
        <v>56</v>
      </c>
    </row>
    <row r="426" spans="2:44">
      <c r="B426" t="s">
        <v>960</v>
      </c>
      <c r="C426" t="s">
        <v>961</v>
      </c>
      <c r="D426" t="s">
        <v>1188</v>
      </c>
      <c r="E426" t="s">
        <v>50</v>
      </c>
      <c r="F426" t="s">
        <v>4</v>
      </c>
      <c r="I426" t="s">
        <v>962</v>
      </c>
      <c r="J426" t="s">
        <v>245</v>
      </c>
      <c r="K426" t="s">
        <v>64</v>
      </c>
      <c r="M426" t="s">
        <v>271</v>
      </c>
      <c r="N426" s="5">
        <v>41352.474097222221</v>
      </c>
      <c r="O426" s="5">
        <v>41064.319074074076</v>
      </c>
      <c r="P426" s="5">
        <v>41481.687847222223</v>
      </c>
      <c r="Q426" s="5" t="s">
        <v>133</v>
      </c>
      <c r="R426" s="5" t="s">
        <v>54</v>
      </c>
      <c r="S426" s="5" t="s">
        <v>55</v>
      </c>
      <c r="T426" t="s">
        <v>74</v>
      </c>
      <c r="U426" t="s">
        <v>270</v>
      </c>
      <c r="V426" t="s">
        <v>104</v>
      </c>
      <c r="X426" t="s">
        <v>271</v>
      </c>
      <c r="Y426" s="7" t="s">
        <v>1164</v>
      </c>
      <c r="Z426" t="s">
        <v>995</v>
      </c>
      <c r="AA426" t="s">
        <v>63</v>
      </c>
      <c r="AB426" t="s">
        <v>74</v>
      </c>
      <c r="AC426" s="5">
        <v>41064.319074074076</v>
      </c>
      <c r="AD426" s="5">
        <v>41481.687847222223</v>
      </c>
      <c r="AE426" t="s">
        <v>220</v>
      </c>
      <c r="AF426" t="s">
        <v>58</v>
      </c>
      <c r="AG426">
        <f>IF(AI426=0,"",YEAR(AD426))</f>
        <v>2013</v>
      </c>
      <c r="AH426">
        <f>IF(AI426=0,"",MONTH(AD426))</f>
        <v>7</v>
      </c>
      <c r="AI426">
        <f>WEEKNUM(AD426)</f>
        <v>30</v>
      </c>
      <c r="AJ426" t="s">
        <v>46</v>
      </c>
      <c r="AK426" t="s">
        <v>906</v>
      </c>
      <c r="AL426" s="6" t="str">
        <f t="shared" si="18"/>
        <v>x</v>
      </c>
      <c r="AM426" s="6" t="str">
        <f t="shared" si="19"/>
        <v>x</v>
      </c>
      <c r="AN426" s="6" t="str">
        <f t="shared" si="20"/>
        <v>x</v>
      </c>
      <c r="AO426" t="s">
        <v>960</v>
      </c>
      <c r="AP426" t="s">
        <v>960</v>
      </c>
      <c r="AQ426" t="s">
        <v>46</v>
      </c>
      <c r="AR426" t="s">
        <v>906</v>
      </c>
    </row>
    <row r="427" spans="2:44">
      <c r="B427" t="s">
        <v>2653</v>
      </c>
      <c r="C427" t="s">
        <v>2654</v>
      </c>
      <c r="D427" t="s">
        <v>1188</v>
      </c>
      <c r="E427" t="s">
        <v>50</v>
      </c>
      <c r="F427" t="s">
        <v>4</v>
      </c>
      <c r="J427" t="s">
        <v>245</v>
      </c>
      <c r="K427" t="s">
        <v>108</v>
      </c>
      <c r="M427" t="s">
        <v>128</v>
      </c>
      <c r="N427" s="5">
        <v>41065.381319444445</v>
      </c>
      <c r="O427" s="5">
        <v>41064.400891203702</v>
      </c>
      <c r="P427" s="5">
        <v>41221.487581018519</v>
      </c>
      <c r="Q427" s="5" t="s">
        <v>133</v>
      </c>
      <c r="R427" s="5" t="s">
        <v>54</v>
      </c>
      <c r="S427" s="5" t="s">
        <v>55</v>
      </c>
      <c r="T427" t="s">
        <v>74</v>
      </c>
      <c r="U427" t="s">
        <v>2128</v>
      </c>
      <c r="V427" t="s">
        <v>104</v>
      </c>
      <c r="X427" t="s">
        <v>128</v>
      </c>
      <c r="Y427" s="7">
        <v>41090</v>
      </c>
      <c r="Z427" t="s">
        <v>438</v>
      </c>
      <c r="AA427" t="s">
        <v>42</v>
      </c>
      <c r="AB427" t="s">
        <v>74</v>
      </c>
      <c r="AC427" s="5">
        <v>41064.400891203702</v>
      </c>
      <c r="AD427" s="5">
        <v>41221.487581018519</v>
      </c>
      <c r="AE427" t="s">
        <v>58</v>
      </c>
      <c r="AF427" t="s">
        <v>58</v>
      </c>
      <c r="AG427">
        <f>IF(AI427=0,"",YEAR(AD427))</f>
        <v>2012</v>
      </c>
      <c r="AH427">
        <f>IF(AI427=0,"",MONTH(AD427))</f>
        <v>11</v>
      </c>
      <c r="AI427">
        <f>WEEKNUM(AD427)</f>
        <v>45</v>
      </c>
      <c r="AJ427" t="s">
        <v>46</v>
      </c>
      <c r="AK427" t="s">
        <v>906</v>
      </c>
      <c r="AL427" s="6" t="str">
        <f t="shared" si="18"/>
        <v>x</v>
      </c>
      <c r="AM427" s="6" t="str">
        <f t="shared" si="19"/>
        <v>x</v>
      </c>
      <c r="AN427" s="6" t="str">
        <f t="shared" si="20"/>
        <v>x</v>
      </c>
      <c r="AO427" t="s">
        <v>2653</v>
      </c>
      <c r="AP427" t="s">
        <v>2653</v>
      </c>
      <c r="AQ427" t="s">
        <v>46</v>
      </c>
      <c r="AR427" t="s">
        <v>906</v>
      </c>
    </row>
    <row r="428" spans="2:44">
      <c r="B428" t="s">
        <v>525</v>
      </c>
      <c r="C428" t="s">
        <v>526</v>
      </c>
      <c r="D428" t="s">
        <v>1188</v>
      </c>
      <c r="E428" t="s">
        <v>50</v>
      </c>
      <c r="F428" t="s">
        <v>4</v>
      </c>
      <c r="G428" t="s">
        <v>170</v>
      </c>
      <c r="I428" t="s">
        <v>527</v>
      </c>
      <c r="J428" t="s">
        <v>37</v>
      </c>
      <c r="K428" t="s">
        <v>47</v>
      </c>
      <c r="M428" t="s">
        <v>57</v>
      </c>
      <c r="N428" s="5">
        <v>41065.540300925924</v>
      </c>
      <c r="O428" s="5">
        <v>41064.624803240738</v>
      </c>
      <c r="P428" s="5">
        <v>41540.480706018519</v>
      </c>
      <c r="Q428" s="5" t="s">
        <v>133</v>
      </c>
      <c r="R428" s="5" t="s">
        <v>54</v>
      </c>
      <c r="S428" s="5" t="s">
        <v>55</v>
      </c>
      <c r="T428" t="s">
        <v>56</v>
      </c>
      <c r="U428" t="s">
        <v>165</v>
      </c>
      <c r="V428" t="s">
        <v>461</v>
      </c>
      <c r="X428" t="s">
        <v>57</v>
      </c>
      <c r="Y428" s="7" t="s">
        <v>1117</v>
      </c>
      <c r="Z428">
        <v>11873</v>
      </c>
      <c r="AA428" t="s">
        <v>49</v>
      </c>
      <c r="AB428" t="s">
        <v>56</v>
      </c>
      <c r="AC428" s="5">
        <v>41064.624803240738</v>
      </c>
      <c r="AD428" s="5">
        <v>41540.480706018519</v>
      </c>
      <c r="AE428" t="s">
        <v>58</v>
      </c>
      <c r="AF428" t="s">
        <v>58</v>
      </c>
      <c r="AG428">
        <f>IF(AI428=0,"",YEAR(AD428))</f>
        <v>2013</v>
      </c>
      <c r="AH428">
        <f>IF(AI428=0,"",MONTH(AD428))</f>
        <v>9</v>
      </c>
      <c r="AI428">
        <f>WEEKNUM(AD428)</f>
        <v>39</v>
      </c>
      <c r="AJ428" t="s">
        <v>46</v>
      </c>
      <c r="AK428" t="s">
        <v>56</v>
      </c>
      <c r="AL428" s="6" t="str">
        <f t="shared" si="18"/>
        <v>x</v>
      </c>
      <c r="AM428" s="6" t="str">
        <f t="shared" si="19"/>
        <v>x</v>
      </c>
      <c r="AN428" s="6" t="str">
        <f t="shared" si="20"/>
        <v>x</v>
      </c>
      <c r="AO428" t="s">
        <v>525</v>
      </c>
      <c r="AP428" t="s">
        <v>525</v>
      </c>
      <c r="AQ428" t="s">
        <v>46</v>
      </c>
      <c r="AR428" t="s">
        <v>56</v>
      </c>
    </row>
    <row r="429" spans="2:44">
      <c r="B429" t="s">
        <v>2655</v>
      </c>
      <c r="C429" t="s">
        <v>2656</v>
      </c>
      <c r="D429" t="s">
        <v>1188</v>
      </c>
      <c r="E429" t="s">
        <v>36</v>
      </c>
      <c r="F429" t="s">
        <v>4</v>
      </c>
      <c r="I429" t="s">
        <v>962</v>
      </c>
      <c r="J429" t="s">
        <v>245</v>
      </c>
      <c r="K429" t="s">
        <v>38</v>
      </c>
      <c r="M429" t="s">
        <v>302</v>
      </c>
      <c r="N429" s="5">
        <v>41066.390324074076</v>
      </c>
      <c r="O429" s="5">
        <v>41065.333495370367</v>
      </c>
      <c r="P429" s="5">
        <v>41075.742789351854</v>
      </c>
      <c r="Q429" s="5"/>
      <c r="R429" s="5" t="s">
        <v>54</v>
      </c>
      <c r="S429" s="5" t="s">
        <v>55</v>
      </c>
      <c r="T429" t="s">
        <v>74</v>
      </c>
      <c r="U429" t="s">
        <v>270</v>
      </c>
      <c r="V429" t="s">
        <v>104</v>
      </c>
      <c r="X429" t="s">
        <v>271</v>
      </c>
      <c r="Y429" s="7"/>
      <c r="Z429" t="s">
        <v>438</v>
      </c>
      <c r="AA429" t="s">
        <v>42</v>
      </c>
      <c r="AB429" t="s">
        <v>74</v>
      </c>
      <c r="AC429" s="5">
        <v>41065.333495370367</v>
      </c>
      <c r="AD429" s="5">
        <v>41142.74900462963</v>
      </c>
      <c r="AE429" t="s">
        <v>220</v>
      </c>
      <c r="AF429" t="s">
        <v>58</v>
      </c>
      <c r="AG429">
        <f>IF(AI429=0,"",YEAR(AD429))</f>
        <v>2012</v>
      </c>
      <c r="AH429">
        <f>IF(AI429=0,"",MONTH(AD429))</f>
        <v>8</v>
      </c>
      <c r="AI429">
        <f>WEEKNUM(AD429)</f>
        <v>34</v>
      </c>
      <c r="AJ429" t="s">
        <v>46</v>
      </c>
      <c r="AK429" t="s">
        <v>906</v>
      </c>
      <c r="AL429" s="6" t="str">
        <f t="shared" si="18"/>
        <v>x</v>
      </c>
      <c r="AM429" s="6" t="str">
        <f t="shared" si="19"/>
        <v>x</v>
      </c>
      <c r="AN429" s="6" t="str">
        <f t="shared" si="20"/>
        <v>x</v>
      </c>
      <c r="AO429" t="s">
        <v>2655</v>
      </c>
      <c r="AP429" t="s">
        <v>2655</v>
      </c>
      <c r="AQ429" t="s">
        <v>46</v>
      </c>
      <c r="AR429" t="s">
        <v>906</v>
      </c>
    </row>
    <row r="430" spans="2:44">
      <c r="B430" t="s">
        <v>2657</v>
      </c>
      <c r="C430" t="s">
        <v>2658</v>
      </c>
      <c r="D430" t="s">
        <v>1188</v>
      </c>
      <c r="E430" t="s">
        <v>68</v>
      </c>
      <c r="F430" t="s">
        <v>4</v>
      </c>
      <c r="J430" t="s">
        <v>245</v>
      </c>
      <c r="K430" t="s">
        <v>38</v>
      </c>
      <c r="L430">
        <v>2261</v>
      </c>
      <c r="M430" t="s">
        <v>128</v>
      </c>
      <c r="N430" s="5">
        <v>41067.384641203702</v>
      </c>
      <c r="O430" s="5">
        <v>41066.396180555559</v>
      </c>
      <c r="P430" s="5">
        <v>41085.467488425929</v>
      </c>
      <c r="Q430" s="5" t="s">
        <v>127</v>
      </c>
      <c r="R430" s="5" t="s">
        <v>54</v>
      </c>
      <c r="S430" s="5" t="s">
        <v>55</v>
      </c>
      <c r="T430" t="s">
        <v>74</v>
      </c>
      <c r="U430" t="s">
        <v>375</v>
      </c>
      <c r="X430" t="s">
        <v>248</v>
      </c>
      <c r="Z430" t="s">
        <v>2417</v>
      </c>
      <c r="AA430" t="s">
        <v>42</v>
      </c>
      <c r="AB430" t="s">
        <v>74</v>
      </c>
      <c r="AC430" s="5">
        <v>41066.396180555559</v>
      </c>
      <c r="AD430" s="5">
        <v>41218.67359953704</v>
      </c>
      <c r="AE430" t="s">
        <v>45</v>
      </c>
      <c r="AF430" t="s">
        <v>58</v>
      </c>
      <c r="AG430">
        <f>IF(AI430=0,"",YEAR(AD430))</f>
        <v>2012</v>
      </c>
      <c r="AH430">
        <f>IF(AI430=0,"",MONTH(AD430))</f>
        <v>11</v>
      </c>
      <c r="AI430">
        <f>WEEKNUM(AD430)</f>
        <v>45</v>
      </c>
      <c r="AJ430" t="s">
        <v>46</v>
      </c>
      <c r="AK430" t="s">
        <v>906</v>
      </c>
      <c r="AL430" s="6" t="str">
        <f t="shared" si="18"/>
        <v>x</v>
      </c>
      <c r="AM430" s="6" t="str">
        <f t="shared" si="19"/>
        <v>x</v>
      </c>
      <c r="AN430" s="6" t="str">
        <f t="shared" si="20"/>
        <v>x</v>
      </c>
      <c r="AO430" t="s">
        <v>2657</v>
      </c>
      <c r="AP430" t="s">
        <v>2657</v>
      </c>
      <c r="AQ430" t="s">
        <v>46</v>
      </c>
      <c r="AR430" t="s">
        <v>906</v>
      </c>
    </row>
    <row r="431" spans="2:44">
      <c r="B431" t="s">
        <v>2659</v>
      </c>
      <c r="C431" t="s">
        <v>2660</v>
      </c>
      <c r="D431" t="s">
        <v>1188</v>
      </c>
      <c r="E431" t="s">
        <v>68</v>
      </c>
      <c r="F431" t="s">
        <v>4</v>
      </c>
      <c r="I431" t="s">
        <v>340</v>
      </c>
      <c r="J431" t="s">
        <v>245</v>
      </c>
      <c r="K431" t="s">
        <v>47</v>
      </c>
      <c r="L431" t="s">
        <v>2661</v>
      </c>
      <c r="M431" t="s">
        <v>302</v>
      </c>
      <c r="N431" s="5">
        <v>41081.440694444442</v>
      </c>
      <c r="O431" s="5">
        <v>41067.637337962966</v>
      </c>
      <c r="P431" s="5">
        <v>41142.414340277777</v>
      </c>
      <c r="Q431" s="5" t="s">
        <v>99</v>
      </c>
      <c r="R431" s="5" t="s">
        <v>54</v>
      </c>
      <c r="S431" s="5" t="s">
        <v>55</v>
      </c>
      <c r="T431" t="s">
        <v>74</v>
      </c>
      <c r="U431" t="s">
        <v>202</v>
      </c>
      <c r="V431" t="s">
        <v>104</v>
      </c>
      <c r="X431" t="s">
        <v>243</v>
      </c>
      <c r="Y431" s="7"/>
      <c r="Z431" t="s">
        <v>2662</v>
      </c>
      <c r="AA431" t="s">
        <v>49</v>
      </c>
      <c r="AB431" t="s">
        <v>74</v>
      </c>
      <c r="AC431" s="5">
        <v>41067.637337962966</v>
      </c>
      <c r="AD431" s="5">
        <v>41219.484594907408</v>
      </c>
      <c r="AE431" t="s">
        <v>45</v>
      </c>
      <c r="AF431" t="s">
        <v>58</v>
      </c>
      <c r="AG431">
        <f>IF(AI431=0,"",YEAR(AD431))</f>
        <v>2012</v>
      </c>
      <c r="AH431">
        <f>IF(AI431=0,"",MONTH(AD431))</f>
        <v>11</v>
      </c>
      <c r="AI431">
        <f>WEEKNUM(AD431)</f>
        <v>45</v>
      </c>
      <c r="AJ431" t="s">
        <v>46</v>
      </c>
      <c r="AK431" t="s">
        <v>906</v>
      </c>
      <c r="AL431" s="6" t="str">
        <f t="shared" si="18"/>
        <v>x</v>
      </c>
      <c r="AM431" s="6" t="str">
        <f t="shared" si="19"/>
        <v>x</v>
      </c>
      <c r="AN431" s="6" t="str">
        <f t="shared" si="20"/>
        <v>x</v>
      </c>
      <c r="AO431" t="s">
        <v>2659</v>
      </c>
      <c r="AP431" t="s">
        <v>2659</v>
      </c>
      <c r="AQ431" t="s">
        <v>46</v>
      </c>
      <c r="AR431" t="s">
        <v>906</v>
      </c>
    </row>
    <row r="432" spans="2:44">
      <c r="B432" t="s">
        <v>2663</v>
      </c>
      <c r="C432" t="s">
        <v>2664</v>
      </c>
      <c r="D432" t="s">
        <v>1188</v>
      </c>
      <c r="E432" t="s">
        <v>68</v>
      </c>
      <c r="F432" t="s">
        <v>4</v>
      </c>
      <c r="G432" t="s">
        <v>962</v>
      </c>
      <c r="J432" t="s">
        <v>245</v>
      </c>
      <c r="K432" t="s">
        <v>108</v>
      </c>
      <c r="M432" t="s">
        <v>302</v>
      </c>
      <c r="N432" s="5">
        <v>41071.438668981478</v>
      </c>
      <c r="O432" s="5">
        <v>41068.540706018517</v>
      </c>
      <c r="P432" s="5">
        <v>41218.669409722221</v>
      </c>
      <c r="Q432" s="5" t="s">
        <v>61</v>
      </c>
      <c r="R432" s="5" t="s">
        <v>54</v>
      </c>
      <c r="S432" s="5" t="s">
        <v>55</v>
      </c>
      <c r="T432" t="s">
        <v>74</v>
      </c>
      <c r="U432" t="s">
        <v>320</v>
      </c>
      <c r="V432" t="s">
        <v>486</v>
      </c>
      <c r="X432" t="s">
        <v>248</v>
      </c>
      <c r="Y432" s="7">
        <v>41082</v>
      </c>
      <c r="Z432" t="s">
        <v>438</v>
      </c>
      <c r="AA432" t="s">
        <v>49</v>
      </c>
      <c r="AB432" t="s">
        <v>74</v>
      </c>
      <c r="AC432" s="5">
        <v>41068.540706018517</v>
      </c>
      <c r="AD432" s="5">
        <v>41218.674016203702</v>
      </c>
      <c r="AE432" t="s">
        <v>58</v>
      </c>
      <c r="AF432" t="s">
        <v>58</v>
      </c>
      <c r="AG432">
        <f>IF(AI432=0,"",YEAR(AD432))</f>
        <v>2012</v>
      </c>
      <c r="AH432">
        <f>IF(AI432=0,"",MONTH(AD432))</f>
        <v>11</v>
      </c>
      <c r="AI432">
        <f>WEEKNUM(AD432)</f>
        <v>45</v>
      </c>
      <c r="AJ432" t="s">
        <v>46</v>
      </c>
      <c r="AK432" t="s">
        <v>906</v>
      </c>
      <c r="AL432" s="6" t="str">
        <f t="shared" si="18"/>
        <v>x</v>
      </c>
      <c r="AM432" s="6" t="str">
        <f t="shared" si="19"/>
        <v>x</v>
      </c>
      <c r="AN432" s="6" t="str">
        <f t="shared" si="20"/>
        <v>x</v>
      </c>
      <c r="AO432" t="s">
        <v>2663</v>
      </c>
      <c r="AP432" t="s">
        <v>2663</v>
      </c>
      <c r="AQ432" t="s">
        <v>46</v>
      </c>
      <c r="AR432" t="s">
        <v>906</v>
      </c>
    </row>
    <row r="433" spans="2:44">
      <c r="B433" t="s">
        <v>2665</v>
      </c>
      <c r="C433" t="s">
        <v>2666</v>
      </c>
      <c r="D433" t="s">
        <v>1188</v>
      </c>
      <c r="E433" t="s">
        <v>68</v>
      </c>
      <c r="F433" t="s">
        <v>4</v>
      </c>
      <c r="J433" t="s">
        <v>37</v>
      </c>
      <c r="K433" t="s">
        <v>38</v>
      </c>
      <c r="L433" s="8">
        <v>115614732466</v>
      </c>
      <c r="M433" t="s">
        <v>98</v>
      </c>
      <c r="N433" s="5">
        <v>41068.646180555559</v>
      </c>
      <c r="O433" s="5">
        <v>41068.641631944447</v>
      </c>
      <c r="P433" s="5">
        <v>41101.717164351852</v>
      </c>
      <c r="Q433" s="5" t="s">
        <v>61</v>
      </c>
      <c r="R433" s="5" t="s">
        <v>54</v>
      </c>
      <c r="S433" s="5" t="s">
        <v>55</v>
      </c>
      <c r="T433" t="s">
        <v>56</v>
      </c>
      <c r="U433" t="s">
        <v>165</v>
      </c>
      <c r="V433" t="s">
        <v>104</v>
      </c>
      <c r="X433" t="s">
        <v>98</v>
      </c>
      <c r="Z433">
        <v>11873</v>
      </c>
      <c r="AA433" t="s">
        <v>49</v>
      </c>
      <c r="AB433" t="s">
        <v>1897</v>
      </c>
      <c r="AC433" s="5">
        <v>41068.641631944447</v>
      </c>
      <c r="AD433" s="5">
        <v>41117.622314814813</v>
      </c>
      <c r="AE433" t="s">
        <v>58</v>
      </c>
      <c r="AF433" t="s">
        <v>58</v>
      </c>
      <c r="AG433">
        <f>IF(AI433=0,"",YEAR(AD433))</f>
        <v>2012</v>
      </c>
      <c r="AH433">
        <f>IF(AI433=0,"",MONTH(AD433))</f>
        <v>7</v>
      </c>
      <c r="AI433">
        <f>WEEKNUM(AD433)</f>
        <v>30</v>
      </c>
      <c r="AJ433" t="s">
        <v>46</v>
      </c>
      <c r="AK433" t="s">
        <v>56</v>
      </c>
      <c r="AL433" s="6" t="str">
        <f t="shared" si="18"/>
        <v>x</v>
      </c>
      <c r="AM433" s="6" t="str">
        <f t="shared" si="19"/>
        <v>x</v>
      </c>
      <c r="AN433" s="6" t="str">
        <f t="shared" si="20"/>
        <v>x</v>
      </c>
      <c r="AO433" t="s">
        <v>2665</v>
      </c>
      <c r="AP433" t="s">
        <v>2665</v>
      </c>
      <c r="AQ433" t="s">
        <v>46</v>
      </c>
      <c r="AR433" t="s">
        <v>56</v>
      </c>
    </row>
    <row r="434" spans="2:44">
      <c r="B434" t="s">
        <v>2667</v>
      </c>
      <c r="C434" t="s">
        <v>2668</v>
      </c>
      <c r="D434" t="s">
        <v>1188</v>
      </c>
      <c r="E434" t="s">
        <v>50</v>
      </c>
      <c r="F434" t="s">
        <v>4</v>
      </c>
      <c r="J434" t="s">
        <v>245</v>
      </c>
      <c r="K434" t="s">
        <v>64</v>
      </c>
      <c r="M434" t="s">
        <v>439</v>
      </c>
      <c r="N434" s="5">
        <v>41079.394953703704</v>
      </c>
      <c r="O434" s="5">
        <v>41071.510520833333</v>
      </c>
      <c r="P434" s="5">
        <v>41162.505740740744</v>
      </c>
      <c r="Q434" s="5" t="s">
        <v>133</v>
      </c>
      <c r="R434" s="5" t="s">
        <v>54</v>
      </c>
      <c r="S434" s="5" t="s">
        <v>55</v>
      </c>
      <c r="T434" t="s">
        <v>118</v>
      </c>
      <c r="U434" t="s">
        <v>313</v>
      </c>
      <c r="V434" t="s">
        <v>81</v>
      </c>
      <c r="X434" t="s">
        <v>439</v>
      </c>
      <c r="Y434" s="7">
        <v>41082</v>
      </c>
      <c r="Z434" t="s">
        <v>416</v>
      </c>
      <c r="AA434" t="s">
        <v>63</v>
      </c>
      <c r="AB434" t="s">
        <v>74</v>
      </c>
      <c r="AC434" s="5">
        <v>41071.510520833333</v>
      </c>
      <c r="AD434" s="5">
        <v>41221.488043981481</v>
      </c>
      <c r="AE434" t="s">
        <v>58</v>
      </c>
      <c r="AF434" t="s">
        <v>58</v>
      </c>
      <c r="AG434">
        <f>IF(AI434=0,"",YEAR(AD434))</f>
        <v>2012</v>
      </c>
      <c r="AH434">
        <f>IF(AI434=0,"",MONTH(AD434))</f>
        <v>11</v>
      </c>
      <c r="AI434">
        <f>WEEKNUM(AD434)</f>
        <v>45</v>
      </c>
      <c r="AJ434" t="s">
        <v>46</v>
      </c>
      <c r="AK434" t="s">
        <v>906</v>
      </c>
      <c r="AL434" s="6" t="str">
        <f t="shared" si="18"/>
        <v>x</v>
      </c>
      <c r="AM434" s="6" t="str">
        <f t="shared" si="19"/>
        <v>x</v>
      </c>
      <c r="AN434" s="6" t="str">
        <f t="shared" si="20"/>
        <v>x</v>
      </c>
      <c r="AO434" t="s">
        <v>2667</v>
      </c>
      <c r="AP434" t="s">
        <v>2667</v>
      </c>
      <c r="AQ434" t="s">
        <v>46</v>
      </c>
      <c r="AR434" t="s">
        <v>906</v>
      </c>
    </row>
    <row r="435" spans="2:44">
      <c r="B435" t="s">
        <v>2669</v>
      </c>
      <c r="C435" t="s">
        <v>2670</v>
      </c>
      <c r="D435" t="s">
        <v>1188</v>
      </c>
      <c r="E435" t="s">
        <v>1859</v>
      </c>
      <c r="F435" t="s">
        <v>4</v>
      </c>
      <c r="J435" t="s">
        <v>245</v>
      </c>
      <c r="K435" t="s">
        <v>64</v>
      </c>
      <c r="L435" s="8" t="s">
        <v>2671</v>
      </c>
      <c r="M435" t="s">
        <v>439</v>
      </c>
      <c r="N435" s="5">
        <v>41079.395520833335</v>
      </c>
      <c r="O435" s="5">
        <v>41071.626111111109</v>
      </c>
      <c r="P435" s="5">
        <v>41162.50640046296</v>
      </c>
      <c r="Q435" s="5"/>
      <c r="R435" s="5" t="s">
        <v>1197</v>
      </c>
      <c r="S435" s="5" t="s">
        <v>55</v>
      </c>
      <c r="T435" t="s">
        <v>74</v>
      </c>
      <c r="U435" t="s">
        <v>375</v>
      </c>
      <c r="V435" t="s">
        <v>81</v>
      </c>
      <c r="X435" t="s">
        <v>439</v>
      </c>
      <c r="Y435" s="7">
        <v>41082</v>
      </c>
      <c r="Z435" t="s">
        <v>2672</v>
      </c>
      <c r="AA435" t="s">
        <v>63</v>
      </c>
      <c r="AB435" t="s">
        <v>74</v>
      </c>
      <c r="AC435" s="5">
        <v>41071.626111111109</v>
      </c>
      <c r="AD435" s="5">
        <v>41173.65215277778</v>
      </c>
      <c r="AE435" t="s">
        <v>58</v>
      </c>
      <c r="AF435" t="s">
        <v>58</v>
      </c>
      <c r="AG435">
        <f>IF(AI435=0,"",YEAR(AD435))</f>
        <v>2012</v>
      </c>
      <c r="AH435">
        <f>IF(AI435=0,"",MONTH(AD435))</f>
        <v>9</v>
      </c>
      <c r="AI435">
        <f>WEEKNUM(AD435)</f>
        <v>38</v>
      </c>
      <c r="AJ435" t="s">
        <v>46</v>
      </c>
      <c r="AK435" t="s">
        <v>906</v>
      </c>
      <c r="AL435" s="6" t="str">
        <f t="shared" si="18"/>
        <v>x</v>
      </c>
      <c r="AM435" s="6" t="str">
        <f t="shared" si="19"/>
        <v>x</v>
      </c>
      <c r="AN435" s="6" t="str">
        <f t="shared" si="20"/>
        <v>x</v>
      </c>
      <c r="AO435" t="s">
        <v>2669</v>
      </c>
      <c r="AP435" t="s">
        <v>2669</v>
      </c>
      <c r="AQ435" t="s">
        <v>46</v>
      </c>
      <c r="AR435" t="s">
        <v>906</v>
      </c>
    </row>
    <row r="436" spans="2:44">
      <c r="B436" t="s">
        <v>2673</v>
      </c>
      <c r="C436" t="s">
        <v>2674</v>
      </c>
      <c r="D436" t="s">
        <v>1188</v>
      </c>
      <c r="E436" t="s">
        <v>68</v>
      </c>
      <c r="F436" t="s">
        <v>4</v>
      </c>
      <c r="J436" t="s">
        <v>1955</v>
      </c>
      <c r="K436" t="s">
        <v>108</v>
      </c>
      <c r="M436" t="s">
        <v>302</v>
      </c>
      <c r="N436" s="5">
        <v>41074.398981481485</v>
      </c>
      <c r="O436" s="5">
        <v>41074.346458333333</v>
      </c>
      <c r="P436" s="5">
        <v>41185.404328703706</v>
      </c>
      <c r="Q436" s="5" t="s">
        <v>99</v>
      </c>
      <c r="R436" s="5" t="s">
        <v>54</v>
      </c>
      <c r="S436" s="5" t="s">
        <v>55</v>
      </c>
      <c r="T436" t="s">
        <v>74</v>
      </c>
      <c r="U436" t="s">
        <v>415</v>
      </c>
      <c r="X436" t="s">
        <v>494</v>
      </c>
      <c r="Y436" s="7"/>
      <c r="Z436" t="s">
        <v>2675</v>
      </c>
      <c r="AA436" t="s">
        <v>49</v>
      </c>
      <c r="AB436" t="s">
        <v>74</v>
      </c>
      <c r="AC436" s="5">
        <v>41074.346458333333</v>
      </c>
      <c r="AD436" s="5">
        <v>41218.674386574072</v>
      </c>
      <c r="AE436" t="s">
        <v>58</v>
      </c>
      <c r="AF436" t="s">
        <v>58</v>
      </c>
      <c r="AG436">
        <f>IF(AI436=0,"",YEAR(AD436))</f>
        <v>2012</v>
      </c>
      <c r="AH436">
        <f>IF(AI436=0,"",MONTH(AD436))</f>
        <v>11</v>
      </c>
      <c r="AI436">
        <f>WEEKNUM(AD436)</f>
        <v>45</v>
      </c>
      <c r="AJ436" t="s">
        <v>46</v>
      </c>
      <c r="AK436" t="s">
        <v>906</v>
      </c>
      <c r="AL436" s="6" t="str">
        <f t="shared" si="18"/>
        <v>x</v>
      </c>
      <c r="AM436" s="6" t="str">
        <f t="shared" si="19"/>
        <v>x</v>
      </c>
      <c r="AN436" s="6" t="str">
        <f t="shared" si="20"/>
        <v>x</v>
      </c>
      <c r="AO436" t="s">
        <v>2673</v>
      </c>
      <c r="AP436" t="s">
        <v>2673</v>
      </c>
      <c r="AQ436" t="s">
        <v>46</v>
      </c>
      <c r="AR436" t="s">
        <v>906</v>
      </c>
    </row>
    <row r="437" spans="2:44">
      <c r="B437" t="s">
        <v>538</v>
      </c>
      <c r="C437" t="s">
        <v>539</v>
      </c>
      <c r="D437" t="s">
        <v>71</v>
      </c>
      <c r="E437" t="s">
        <v>83</v>
      </c>
      <c r="F437" t="s">
        <v>4</v>
      </c>
      <c r="G437" t="s">
        <v>170</v>
      </c>
      <c r="I437" t="s">
        <v>540</v>
      </c>
      <c r="J437" t="s">
        <v>37</v>
      </c>
      <c r="K437" t="s">
        <v>47</v>
      </c>
      <c r="L437" s="8"/>
      <c r="M437" s="8" t="s">
        <v>57</v>
      </c>
      <c r="N437" s="5">
        <v>41183.388171296298</v>
      </c>
      <c r="O437" s="5">
        <v>41075.441331018519</v>
      </c>
      <c r="P437" s="5">
        <v>41197.345578703702</v>
      </c>
      <c r="Q437" s="5" t="s">
        <v>133</v>
      </c>
      <c r="R437" s="5" t="s">
        <v>54</v>
      </c>
      <c r="S437" s="5"/>
      <c r="T437" t="s">
        <v>56</v>
      </c>
      <c r="U437" t="s">
        <v>62</v>
      </c>
      <c r="V437" t="s">
        <v>486</v>
      </c>
      <c r="X437" t="s">
        <v>57</v>
      </c>
      <c r="Y437" s="7" t="s">
        <v>1117</v>
      </c>
      <c r="Z437">
        <v>11913</v>
      </c>
      <c r="AA437" t="s">
        <v>49</v>
      </c>
      <c r="AB437" t="s">
        <v>56</v>
      </c>
      <c r="AC437" s="5">
        <v>41075.441331018519</v>
      </c>
      <c r="AE437" t="s">
        <v>58</v>
      </c>
      <c r="AF437" t="s">
        <v>58</v>
      </c>
      <c r="AG437" t="str">
        <f>IF(AI437=0,"",YEAR(AD437))</f>
        <v/>
      </c>
      <c r="AH437" t="str">
        <f>IF(AI437=0,"",MONTH(AD437))</f>
        <v/>
      </c>
      <c r="AI437">
        <f>WEEKNUM(AD437)</f>
        <v>0</v>
      </c>
      <c r="AJ437" t="s">
        <v>46</v>
      </c>
      <c r="AK437" t="s">
        <v>56</v>
      </c>
      <c r="AL437" s="6" t="str">
        <f t="shared" si="18"/>
        <v>x</v>
      </c>
      <c r="AM437" s="6" t="str">
        <f t="shared" si="19"/>
        <v>x</v>
      </c>
      <c r="AN437" s="6" t="str">
        <f t="shared" si="20"/>
        <v>x</v>
      </c>
      <c r="AO437" t="s">
        <v>538</v>
      </c>
      <c r="AP437" t="s">
        <v>538</v>
      </c>
      <c r="AQ437" t="s">
        <v>46</v>
      </c>
      <c r="AR437" t="s">
        <v>56</v>
      </c>
    </row>
    <row r="438" spans="2:44">
      <c r="B438" t="s">
        <v>2676</v>
      </c>
      <c r="C438" t="s">
        <v>2677</v>
      </c>
      <c r="D438" t="s">
        <v>1797</v>
      </c>
      <c r="E438" t="s">
        <v>324</v>
      </c>
      <c r="F438" t="s">
        <v>4</v>
      </c>
      <c r="G438" t="s">
        <v>2165</v>
      </c>
      <c r="J438" t="s">
        <v>37</v>
      </c>
      <c r="K438" t="s">
        <v>47</v>
      </c>
      <c r="L438" t="s">
        <v>2643</v>
      </c>
      <c r="M438" t="s">
        <v>55</v>
      </c>
      <c r="N438" s="5">
        <v>41079.552233796298</v>
      </c>
      <c r="O438" s="5">
        <v>41075.631921296299</v>
      </c>
      <c r="P438" s="5"/>
      <c r="Q438" s="5" t="s">
        <v>173</v>
      </c>
      <c r="R438" s="5"/>
      <c r="S438" s="5"/>
      <c r="T438" t="s">
        <v>56</v>
      </c>
      <c r="V438" t="s">
        <v>486</v>
      </c>
      <c r="X438" t="s">
        <v>57</v>
      </c>
      <c r="Y438" s="7" t="s">
        <v>2678</v>
      </c>
      <c r="AA438" t="s">
        <v>49</v>
      </c>
      <c r="AB438" t="s">
        <v>56</v>
      </c>
      <c r="AC438" s="5">
        <v>41075.631921296299</v>
      </c>
      <c r="AE438" t="s">
        <v>58</v>
      </c>
      <c r="AF438" t="s">
        <v>58</v>
      </c>
      <c r="AG438" t="str">
        <f>IF(AI438=0,"",YEAR(AD438))</f>
        <v/>
      </c>
      <c r="AH438" t="str">
        <f>IF(AI438=0,"",MONTH(AD438))</f>
        <v/>
      </c>
      <c r="AI438">
        <f>WEEKNUM(AD438)</f>
        <v>0</v>
      </c>
      <c r="AJ438" s="38" t="s">
        <v>59</v>
      </c>
      <c r="AK438" t="s">
        <v>1217</v>
      </c>
      <c r="AL438" s="6" t="str">
        <f t="shared" si="18"/>
        <v>x</v>
      </c>
      <c r="AM438" s="6" t="str">
        <f t="shared" si="19"/>
        <v>x</v>
      </c>
      <c r="AN438" s="6" t="str">
        <f t="shared" si="20"/>
        <v>x</v>
      </c>
      <c r="AO438" t="s">
        <v>2676</v>
      </c>
      <c r="AP438" t="s">
        <v>2676</v>
      </c>
      <c r="AQ438" s="38" t="s">
        <v>59</v>
      </c>
      <c r="AR438" t="s">
        <v>1217</v>
      </c>
    </row>
    <row r="439" spans="2:44">
      <c r="B439" t="s">
        <v>2679</v>
      </c>
      <c r="C439" t="s">
        <v>2680</v>
      </c>
      <c r="D439" t="s">
        <v>1188</v>
      </c>
      <c r="E439" t="s">
        <v>50</v>
      </c>
      <c r="F439" t="s">
        <v>4</v>
      </c>
      <c r="I439" t="s">
        <v>2681</v>
      </c>
      <c r="J439" t="s">
        <v>37</v>
      </c>
      <c r="K439" t="s">
        <v>38</v>
      </c>
      <c r="L439" s="8">
        <v>10481865</v>
      </c>
      <c r="M439" t="s">
        <v>98</v>
      </c>
      <c r="N439" s="5">
        <v>41078.393194444441</v>
      </c>
      <c r="O439" s="5">
        <v>41075.70275462963</v>
      </c>
      <c r="P439" s="5">
        <v>41407.648865740739</v>
      </c>
      <c r="Q439" s="5" t="s">
        <v>133</v>
      </c>
      <c r="R439" s="5" t="s">
        <v>54</v>
      </c>
      <c r="S439" s="5" t="s">
        <v>55</v>
      </c>
      <c r="T439" t="s">
        <v>56</v>
      </c>
      <c r="U439" t="s">
        <v>62</v>
      </c>
      <c r="V439" t="s">
        <v>104</v>
      </c>
      <c r="X439" t="s">
        <v>98</v>
      </c>
      <c r="Y439" s="7"/>
      <c r="Z439">
        <v>11873</v>
      </c>
      <c r="AA439" t="s">
        <v>42</v>
      </c>
      <c r="AB439" t="s">
        <v>56</v>
      </c>
      <c r="AC439" s="5">
        <v>41075.70275462963</v>
      </c>
      <c r="AD439" s="5">
        <v>41407.648865740739</v>
      </c>
      <c r="AE439" t="s">
        <v>58</v>
      </c>
      <c r="AF439" t="s">
        <v>58</v>
      </c>
      <c r="AG439">
        <f>IF(AI439=0,"",YEAR(AD439))</f>
        <v>2013</v>
      </c>
      <c r="AH439">
        <f>IF(AI439=0,"",MONTH(AD439))</f>
        <v>5</v>
      </c>
      <c r="AI439">
        <f>WEEKNUM(AD439)</f>
        <v>20</v>
      </c>
      <c r="AJ439" t="s">
        <v>46</v>
      </c>
      <c r="AK439" t="s">
        <v>56</v>
      </c>
      <c r="AL439" s="6" t="str">
        <f t="shared" si="18"/>
        <v>x</v>
      </c>
      <c r="AM439" s="6" t="str">
        <f t="shared" si="19"/>
        <v>x</v>
      </c>
      <c r="AN439" s="6" t="str">
        <f t="shared" si="20"/>
        <v>x</v>
      </c>
      <c r="AO439" t="s">
        <v>2679</v>
      </c>
      <c r="AP439" t="s">
        <v>2679</v>
      </c>
      <c r="AQ439" t="s">
        <v>46</v>
      </c>
      <c r="AR439" t="s">
        <v>56</v>
      </c>
    </row>
    <row r="440" spans="2:44">
      <c r="B440" t="s">
        <v>2682</v>
      </c>
      <c r="C440" t="s">
        <v>2683</v>
      </c>
      <c r="D440" t="s">
        <v>1797</v>
      </c>
      <c r="E440" t="s">
        <v>324</v>
      </c>
      <c r="F440" t="s">
        <v>4</v>
      </c>
      <c r="G440" t="s">
        <v>2165</v>
      </c>
      <c r="J440" t="s">
        <v>37</v>
      </c>
      <c r="K440" t="s">
        <v>47</v>
      </c>
      <c r="L440">
        <v>2224</v>
      </c>
      <c r="M440" t="s">
        <v>55</v>
      </c>
      <c r="N440" s="5">
        <v>41079.552719907406</v>
      </c>
      <c r="O440" s="5">
        <v>41078.644942129627</v>
      </c>
      <c r="P440" s="5"/>
      <c r="Q440" s="5"/>
      <c r="R440" s="5"/>
      <c r="S440" s="5"/>
      <c r="T440" t="s">
        <v>56</v>
      </c>
      <c r="V440" t="s">
        <v>104</v>
      </c>
      <c r="X440" t="s">
        <v>98</v>
      </c>
      <c r="Y440" t="s">
        <v>2678</v>
      </c>
      <c r="AA440" t="s">
        <v>49</v>
      </c>
      <c r="AB440" t="s">
        <v>56</v>
      </c>
      <c r="AC440" s="5">
        <v>41078.644942129627</v>
      </c>
      <c r="AE440" t="s">
        <v>58</v>
      </c>
      <c r="AF440" t="s">
        <v>58</v>
      </c>
      <c r="AG440" t="str">
        <f>IF(AI440=0,"",YEAR(AD440))</f>
        <v/>
      </c>
      <c r="AH440" t="str">
        <f>IF(AI440=0,"",MONTH(AD440))</f>
        <v/>
      </c>
      <c r="AI440">
        <f>WEEKNUM(AD440)</f>
        <v>0</v>
      </c>
      <c r="AJ440" s="38" t="s">
        <v>59</v>
      </c>
      <c r="AK440" t="s">
        <v>1217</v>
      </c>
      <c r="AL440" s="6" t="str">
        <f t="shared" si="18"/>
        <v>x</v>
      </c>
      <c r="AM440" s="6" t="str">
        <f t="shared" si="19"/>
        <v>x</v>
      </c>
      <c r="AN440" s="6" t="str">
        <f t="shared" si="20"/>
        <v>x</v>
      </c>
      <c r="AO440" t="s">
        <v>2682</v>
      </c>
      <c r="AP440" t="s">
        <v>2682</v>
      </c>
      <c r="AQ440" s="38" t="s">
        <v>59</v>
      </c>
      <c r="AR440" t="s">
        <v>1217</v>
      </c>
    </row>
    <row r="441" spans="2:44">
      <c r="B441" t="s">
        <v>2684</v>
      </c>
      <c r="C441" t="s">
        <v>2685</v>
      </c>
      <c r="D441" t="s">
        <v>1797</v>
      </c>
      <c r="E441" t="s">
        <v>324</v>
      </c>
      <c r="F441" t="s">
        <v>4</v>
      </c>
      <c r="G441" t="s">
        <v>2165</v>
      </c>
      <c r="J441" t="s">
        <v>37</v>
      </c>
      <c r="K441" t="s">
        <v>47</v>
      </c>
      <c r="L441" s="8"/>
      <c r="M441" t="s">
        <v>55</v>
      </c>
      <c r="N441" s="5">
        <v>41079.553020833337</v>
      </c>
      <c r="O441" s="5">
        <v>41078.648692129631</v>
      </c>
      <c r="P441" s="5"/>
      <c r="Q441" s="5" t="s">
        <v>61</v>
      </c>
      <c r="R441" s="5"/>
      <c r="S441" s="5"/>
      <c r="T441" t="s">
        <v>56</v>
      </c>
      <c r="V441" t="s">
        <v>104</v>
      </c>
      <c r="X441" t="s">
        <v>98</v>
      </c>
      <c r="Y441" t="s">
        <v>2678</v>
      </c>
      <c r="AA441" t="s">
        <v>49</v>
      </c>
      <c r="AB441" t="s">
        <v>56</v>
      </c>
      <c r="AC441" s="5">
        <v>41078.648692129631</v>
      </c>
      <c r="AE441" t="s">
        <v>58</v>
      </c>
      <c r="AF441" t="s">
        <v>58</v>
      </c>
      <c r="AG441" t="str">
        <f>IF(AI441=0,"",YEAR(AD441))</f>
        <v/>
      </c>
      <c r="AH441" t="str">
        <f>IF(AI441=0,"",MONTH(AD441))</f>
        <v/>
      </c>
      <c r="AI441">
        <f>WEEKNUM(AD441)</f>
        <v>0</v>
      </c>
      <c r="AJ441" s="38" t="s">
        <v>59</v>
      </c>
      <c r="AK441" t="s">
        <v>1217</v>
      </c>
      <c r="AL441" s="6" t="str">
        <f t="shared" si="18"/>
        <v>x</v>
      </c>
      <c r="AM441" s="6" t="str">
        <f t="shared" si="19"/>
        <v>x</v>
      </c>
      <c r="AN441" s="6" t="str">
        <f t="shared" si="20"/>
        <v>x</v>
      </c>
      <c r="AO441" t="s">
        <v>2684</v>
      </c>
      <c r="AP441" t="s">
        <v>2684</v>
      </c>
      <c r="AQ441" s="38" t="s">
        <v>59</v>
      </c>
      <c r="AR441" t="s">
        <v>1217</v>
      </c>
    </row>
    <row r="442" spans="2:44">
      <c r="B442" s="62" t="s">
        <v>2686</v>
      </c>
      <c r="C442" s="62" t="s">
        <v>2687</v>
      </c>
      <c r="D442" s="62" t="s">
        <v>1188</v>
      </c>
      <c r="E442" s="62" t="s">
        <v>50</v>
      </c>
      <c r="F442" s="62" t="s">
        <v>4</v>
      </c>
      <c r="G442" s="62"/>
      <c r="H442" s="62"/>
      <c r="I442" s="62"/>
      <c r="J442" s="62" t="s">
        <v>37</v>
      </c>
      <c r="K442" s="62" t="s">
        <v>108</v>
      </c>
      <c r="L442" s="62"/>
      <c r="M442" s="62" t="s">
        <v>60</v>
      </c>
      <c r="N442" s="77">
        <v>41079.391875000001</v>
      </c>
      <c r="O442" s="77">
        <v>41078.70722222222</v>
      </c>
      <c r="P442" s="77">
        <v>41106.663113425922</v>
      </c>
      <c r="Q442" s="62" t="s">
        <v>133</v>
      </c>
      <c r="R442" s="62" t="s">
        <v>54</v>
      </c>
      <c r="S442" s="62" t="s">
        <v>1896</v>
      </c>
      <c r="T442" s="62" t="s">
        <v>56</v>
      </c>
      <c r="U442" s="62" t="s">
        <v>165</v>
      </c>
      <c r="V442" s="62"/>
      <c r="W442" s="62"/>
      <c r="X442" s="62" t="s">
        <v>60</v>
      </c>
      <c r="Y442" s="85">
        <v>41089</v>
      </c>
      <c r="Z442" s="62">
        <v>11873</v>
      </c>
      <c r="AA442" s="62" t="s">
        <v>49</v>
      </c>
      <c r="AB442" s="62" t="s">
        <v>1897</v>
      </c>
      <c r="AC442" s="77">
        <v>41078.70722222222</v>
      </c>
      <c r="AD442" s="5">
        <v>41106.663113425922</v>
      </c>
      <c r="AE442" s="62" t="s">
        <v>58</v>
      </c>
      <c r="AF442" s="62" t="s">
        <v>58</v>
      </c>
      <c r="AG442">
        <f>IF(AI442=0,"",YEAR(AD442))</f>
        <v>2012</v>
      </c>
      <c r="AH442">
        <f>IF(AI442=0,"",MONTH(AD442))</f>
        <v>7</v>
      </c>
      <c r="AI442">
        <f>WEEKNUM(AD442)</f>
        <v>29</v>
      </c>
      <c r="AJ442" t="s">
        <v>46</v>
      </c>
      <c r="AK442" t="s">
        <v>56</v>
      </c>
      <c r="AL442" s="6" t="str">
        <f t="shared" si="18"/>
        <v>x</v>
      </c>
      <c r="AM442" s="6" t="str">
        <f t="shared" si="19"/>
        <v>x</v>
      </c>
      <c r="AN442" s="6" t="str">
        <f t="shared" si="20"/>
        <v>x</v>
      </c>
      <c r="AO442" s="62" t="s">
        <v>2686</v>
      </c>
      <c r="AP442" t="s">
        <v>2686</v>
      </c>
      <c r="AQ442" t="s">
        <v>46</v>
      </c>
      <c r="AR442" t="s">
        <v>56</v>
      </c>
    </row>
    <row r="443" spans="2:44">
      <c r="B443" t="s">
        <v>2688</v>
      </c>
      <c r="C443" t="s">
        <v>2689</v>
      </c>
      <c r="D443" t="s">
        <v>1188</v>
      </c>
      <c r="E443" t="s">
        <v>83</v>
      </c>
      <c r="F443" t="s">
        <v>4</v>
      </c>
      <c r="J443" t="s">
        <v>72</v>
      </c>
      <c r="K443" t="s">
        <v>108</v>
      </c>
      <c r="L443" s="8" t="s">
        <v>2690</v>
      </c>
      <c r="M443" s="8" t="s">
        <v>321</v>
      </c>
      <c r="N443" s="5">
        <v>41086.535937499997</v>
      </c>
      <c r="O443" s="5">
        <v>41079.591898148145</v>
      </c>
      <c r="P443" s="5">
        <v>41115.402407407404</v>
      </c>
      <c r="Q443" s="5" t="s">
        <v>147</v>
      </c>
      <c r="R443" s="5" t="s">
        <v>326</v>
      </c>
      <c r="S443" s="5" t="s">
        <v>55</v>
      </c>
      <c r="T443" t="s">
        <v>118</v>
      </c>
      <c r="U443" t="s">
        <v>318</v>
      </c>
      <c r="X443" t="s">
        <v>321</v>
      </c>
      <c r="Z443" t="s">
        <v>2417</v>
      </c>
      <c r="AA443" t="s">
        <v>42</v>
      </c>
      <c r="AB443" t="s">
        <v>74</v>
      </c>
      <c r="AC443" s="5">
        <v>41079.591898148145</v>
      </c>
      <c r="AD443" s="5">
        <v>41292.782523148147</v>
      </c>
      <c r="AE443" t="s">
        <v>220</v>
      </c>
      <c r="AF443" t="s">
        <v>58</v>
      </c>
      <c r="AG443">
        <f>IF(AI443=0,"",YEAR(AD443))</f>
        <v>2013</v>
      </c>
      <c r="AH443">
        <f>IF(AI443=0,"",MONTH(AD443))</f>
        <v>1</v>
      </c>
      <c r="AI443">
        <f>WEEKNUM(AD443)</f>
        <v>3</v>
      </c>
      <c r="AJ443" t="s">
        <v>46</v>
      </c>
      <c r="AK443" t="s">
        <v>906</v>
      </c>
      <c r="AL443" s="6" t="str">
        <f t="shared" si="18"/>
        <v>x</v>
      </c>
      <c r="AM443" s="6" t="str">
        <f t="shared" si="19"/>
        <v>x</v>
      </c>
      <c r="AN443" s="6" t="str">
        <f t="shared" si="20"/>
        <v>x</v>
      </c>
      <c r="AO443" t="s">
        <v>2688</v>
      </c>
      <c r="AP443" t="s">
        <v>2688</v>
      </c>
      <c r="AQ443" t="s">
        <v>46</v>
      </c>
      <c r="AR443" t="s">
        <v>906</v>
      </c>
    </row>
    <row r="444" spans="2:44">
      <c r="B444" s="62" t="s">
        <v>2691</v>
      </c>
      <c r="C444" s="62" t="s">
        <v>2692</v>
      </c>
      <c r="D444" s="62" t="s">
        <v>1188</v>
      </c>
      <c r="E444" s="62" t="s">
        <v>50</v>
      </c>
      <c r="F444" s="62" t="s">
        <v>4</v>
      </c>
      <c r="G444" s="62"/>
      <c r="H444" s="62"/>
      <c r="I444" s="62"/>
      <c r="J444" s="62" t="s">
        <v>245</v>
      </c>
      <c r="K444" s="62" t="s">
        <v>47</v>
      </c>
      <c r="L444" s="62"/>
      <c r="M444" s="62" t="s">
        <v>319</v>
      </c>
      <c r="N444" s="77">
        <v>41081.3828587963</v>
      </c>
      <c r="O444" s="77">
        <v>41080.534629629627</v>
      </c>
      <c r="P444" s="77">
        <v>41221.488657407404</v>
      </c>
      <c r="Q444" s="62" t="s">
        <v>133</v>
      </c>
      <c r="R444" s="62" t="s">
        <v>54</v>
      </c>
      <c r="S444" s="62" t="s">
        <v>55</v>
      </c>
      <c r="T444" s="62" t="s">
        <v>118</v>
      </c>
      <c r="U444" s="62" t="s">
        <v>288</v>
      </c>
      <c r="V444" s="62"/>
      <c r="W444" s="62"/>
      <c r="X444" s="62" t="s">
        <v>439</v>
      </c>
      <c r="Y444" s="85">
        <v>41090</v>
      </c>
      <c r="Z444" s="62" t="s">
        <v>416</v>
      </c>
      <c r="AA444" s="62" t="s">
        <v>49</v>
      </c>
      <c r="AB444" s="62" t="s">
        <v>74</v>
      </c>
      <c r="AC444" s="77">
        <v>41080.534629629627</v>
      </c>
      <c r="AD444" s="5">
        <v>41221.488657407404</v>
      </c>
      <c r="AE444" s="62" t="s">
        <v>58</v>
      </c>
      <c r="AF444" s="62" t="s">
        <v>58</v>
      </c>
      <c r="AG444">
        <f>IF(AI444=0,"",YEAR(AD444))</f>
        <v>2012</v>
      </c>
      <c r="AH444">
        <f>IF(AI444=0,"",MONTH(AD444))</f>
        <v>11</v>
      </c>
      <c r="AI444">
        <f>WEEKNUM(AD444)</f>
        <v>45</v>
      </c>
      <c r="AJ444" t="s">
        <v>46</v>
      </c>
      <c r="AK444" t="s">
        <v>906</v>
      </c>
      <c r="AL444" s="6" t="str">
        <f t="shared" si="18"/>
        <v>x</v>
      </c>
      <c r="AM444" s="6" t="str">
        <f t="shared" si="19"/>
        <v>x</v>
      </c>
      <c r="AN444" s="6" t="str">
        <f t="shared" si="20"/>
        <v>x</v>
      </c>
      <c r="AO444" s="62" t="s">
        <v>2691</v>
      </c>
      <c r="AP444" t="s">
        <v>2691</v>
      </c>
      <c r="AQ444" t="s">
        <v>46</v>
      </c>
      <c r="AR444" t="s">
        <v>906</v>
      </c>
    </row>
    <row r="445" spans="2:44">
      <c r="B445" s="62" t="s">
        <v>541</v>
      </c>
      <c r="C445" s="62" t="s">
        <v>542</v>
      </c>
      <c r="D445" s="62" t="s">
        <v>71</v>
      </c>
      <c r="E445" s="62" t="s">
        <v>83</v>
      </c>
      <c r="F445" s="62" t="s">
        <v>4</v>
      </c>
      <c r="G445" s="62"/>
      <c r="H445" s="62"/>
      <c r="I445" s="62"/>
      <c r="J445" s="62" t="s">
        <v>130</v>
      </c>
      <c r="K445" s="62" t="s">
        <v>38</v>
      </c>
      <c r="L445" s="62">
        <v>1122</v>
      </c>
      <c r="M445" s="62" t="s">
        <v>207</v>
      </c>
      <c r="N445" s="77">
        <v>41323.458333333336</v>
      </c>
      <c r="O445" s="77">
        <v>41082.388136574074</v>
      </c>
      <c r="P445" s="77">
        <v>41540.511620370373</v>
      </c>
      <c r="Q445" s="62" t="s">
        <v>73</v>
      </c>
      <c r="R445" s="62" t="s">
        <v>326</v>
      </c>
      <c r="S445" s="62"/>
      <c r="T445" s="62" t="s">
        <v>109</v>
      </c>
      <c r="U445" s="62" t="s">
        <v>218</v>
      </c>
      <c r="V445" s="62"/>
      <c r="W445" s="62"/>
      <c r="X445" s="62" t="s">
        <v>269</v>
      </c>
      <c r="Y445" s="62" t="s">
        <v>1304</v>
      </c>
      <c r="Z445" s="62" t="s">
        <v>2988</v>
      </c>
      <c r="AA445" s="62" t="s">
        <v>219</v>
      </c>
      <c r="AB445" s="62" t="s">
        <v>74</v>
      </c>
      <c r="AC445" s="77">
        <v>41082.388136574074</v>
      </c>
      <c r="AE445" s="62" t="s">
        <v>220</v>
      </c>
      <c r="AF445" s="62" t="s">
        <v>58</v>
      </c>
      <c r="AG445" t="str">
        <f>IF(AI445=0,"",YEAR(AD445))</f>
        <v/>
      </c>
      <c r="AH445" t="str">
        <f>IF(AI445=0,"",MONTH(AD445))</f>
        <v/>
      </c>
      <c r="AI445">
        <f>WEEKNUM(AD445)</f>
        <v>0</v>
      </c>
      <c r="AJ445" t="s">
        <v>46</v>
      </c>
      <c r="AK445" t="s">
        <v>906</v>
      </c>
      <c r="AL445" s="6" t="str">
        <f t="shared" si="18"/>
        <v>x</v>
      </c>
      <c r="AM445" s="6" t="str">
        <f t="shared" si="19"/>
        <v>x</v>
      </c>
      <c r="AN445" s="6" t="str">
        <f t="shared" si="20"/>
        <v>x</v>
      </c>
      <c r="AO445" s="62" t="s">
        <v>541</v>
      </c>
      <c r="AP445" s="62" t="s">
        <v>541</v>
      </c>
      <c r="AQ445" t="s">
        <v>46</v>
      </c>
      <c r="AR445" t="s">
        <v>906</v>
      </c>
    </row>
    <row r="446" spans="2:44">
      <c r="B446" t="s">
        <v>2693</v>
      </c>
      <c r="C446" t="s">
        <v>2694</v>
      </c>
      <c r="D446" t="s">
        <v>1188</v>
      </c>
      <c r="E446" t="s">
        <v>50</v>
      </c>
      <c r="F446" t="s">
        <v>4</v>
      </c>
      <c r="G446" t="s">
        <v>170</v>
      </c>
      <c r="J446" t="s">
        <v>37</v>
      </c>
      <c r="K446" t="s">
        <v>64</v>
      </c>
      <c r="M446" t="s">
        <v>95</v>
      </c>
      <c r="N446" s="5">
        <v>41085.385868055557</v>
      </c>
      <c r="O446" s="5">
        <v>41082.728159722225</v>
      </c>
      <c r="P446" s="5">
        <v>41318.737719907411</v>
      </c>
      <c r="Q446" s="5" t="s">
        <v>99</v>
      </c>
      <c r="R446" s="5" t="s">
        <v>54</v>
      </c>
      <c r="S446" s="5" t="s">
        <v>55</v>
      </c>
      <c r="T446" t="s">
        <v>56</v>
      </c>
      <c r="U446" t="s">
        <v>62</v>
      </c>
      <c r="V446" t="s">
        <v>461</v>
      </c>
      <c r="X446" t="s">
        <v>95</v>
      </c>
      <c r="Y446" s="7"/>
      <c r="Z446">
        <v>11880</v>
      </c>
      <c r="AA446" t="s">
        <v>192</v>
      </c>
      <c r="AB446" t="s">
        <v>56</v>
      </c>
      <c r="AC446" s="5">
        <v>41082.728159722225</v>
      </c>
      <c r="AD446" s="5">
        <v>41318.737719907411</v>
      </c>
      <c r="AE446" t="s">
        <v>58</v>
      </c>
      <c r="AF446" t="s">
        <v>58</v>
      </c>
      <c r="AG446">
        <f>IF(AI446=0,"",YEAR(AD446))</f>
        <v>2013</v>
      </c>
      <c r="AH446">
        <f>IF(AI446=0,"",MONTH(AD446))</f>
        <v>2</v>
      </c>
      <c r="AI446">
        <f>WEEKNUM(AD446)</f>
        <v>7</v>
      </c>
      <c r="AJ446" t="s">
        <v>46</v>
      </c>
      <c r="AK446" t="s">
        <v>56</v>
      </c>
      <c r="AL446" s="6" t="str">
        <f t="shared" si="18"/>
        <v>x</v>
      </c>
      <c r="AM446" s="6" t="str">
        <f t="shared" si="19"/>
        <v>x</v>
      </c>
      <c r="AN446" s="6" t="str">
        <f t="shared" si="20"/>
        <v>x</v>
      </c>
      <c r="AO446" t="s">
        <v>2693</v>
      </c>
      <c r="AP446" t="s">
        <v>2693</v>
      </c>
      <c r="AQ446" t="s">
        <v>46</v>
      </c>
      <c r="AR446" t="s">
        <v>56</v>
      </c>
    </row>
    <row r="447" spans="2:44">
      <c r="B447" t="s">
        <v>2695</v>
      </c>
      <c r="C447" t="s">
        <v>2696</v>
      </c>
      <c r="D447" t="s">
        <v>1797</v>
      </c>
      <c r="E447" t="s">
        <v>324</v>
      </c>
      <c r="F447" t="s">
        <v>4</v>
      </c>
      <c r="G447" t="s">
        <v>2165</v>
      </c>
      <c r="J447" t="s">
        <v>37</v>
      </c>
      <c r="K447" t="s">
        <v>47</v>
      </c>
      <c r="L447">
        <v>1095</v>
      </c>
      <c r="M447" t="s">
        <v>55</v>
      </c>
      <c r="N447" s="5">
        <v>41085.388159722221</v>
      </c>
      <c r="O447" s="5">
        <v>41083.707557870373</v>
      </c>
      <c r="P447" s="5"/>
      <c r="Q447" s="5"/>
      <c r="R447" s="5"/>
      <c r="S447" s="5"/>
      <c r="T447" t="s">
        <v>56</v>
      </c>
      <c r="X447" t="s">
        <v>60</v>
      </c>
      <c r="Y447" s="7" t="s">
        <v>2678</v>
      </c>
      <c r="AA447" t="s">
        <v>49</v>
      </c>
      <c r="AB447" t="s">
        <v>56</v>
      </c>
      <c r="AC447" s="5">
        <v>41083.707557870373</v>
      </c>
      <c r="AE447" t="s">
        <v>58</v>
      </c>
      <c r="AF447" t="s">
        <v>58</v>
      </c>
      <c r="AG447" t="str">
        <f>IF(AI447=0,"",YEAR(AD447))</f>
        <v/>
      </c>
      <c r="AH447" t="str">
        <f>IF(AI447=0,"",MONTH(AD447))</f>
        <v/>
      </c>
      <c r="AI447">
        <f>WEEKNUM(AD447)</f>
        <v>0</v>
      </c>
      <c r="AJ447" s="38" t="s">
        <v>59</v>
      </c>
      <c r="AK447" t="s">
        <v>1217</v>
      </c>
      <c r="AL447" s="6" t="str">
        <f t="shared" si="18"/>
        <v>x</v>
      </c>
      <c r="AM447" s="6" t="str">
        <f t="shared" si="19"/>
        <v>x</v>
      </c>
      <c r="AN447" s="6" t="str">
        <f t="shared" si="20"/>
        <v>x</v>
      </c>
      <c r="AO447" t="s">
        <v>2695</v>
      </c>
      <c r="AP447" t="s">
        <v>2695</v>
      </c>
      <c r="AQ447" s="38" t="s">
        <v>59</v>
      </c>
      <c r="AR447" t="s">
        <v>1217</v>
      </c>
    </row>
    <row r="448" spans="2:44">
      <c r="B448" t="s">
        <v>2697</v>
      </c>
      <c r="C448" t="s">
        <v>2698</v>
      </c>
      <c r="D448" t="s">
        <v>1188</v>
      </c>
      <c r="E448" t="s">
        <v>50</v>
      </c>
      <c r="F448" t="s">
        <v>4</v>
      </c>
      <c r="G448" t="s">
        <v>2699</v>
      </c>
      <c r="J448" t="s">
        <v>1955</v>
      </c>
      <c r="K448" t="s">
        <v>108</v>
      </c>
      <c r="L448" t="s">
        <v>2700</v>
      </c>
      <c r="M448" t="s">
        <v>494</v>
      </c>
      <c r="N448" s="5">
        <v>41085.674016203702</v>
      </c>
      <c r="O448" s="5">
        <v>41085.670011574075</v>
      </c>
      <c r="P448" s="5">
        <v>41159.466412037036</v>
      </c>
      <c r="Q448" s="5" t="s">
        <v>53</v>
      </c>
      <c r="R448" s="5" t="s">
        <v>54</v>
      </c>
      <c r="S448" s="5" t="s">
        <v>55</v>
      </c>
      <c r="T448" t="s">
        <v>74</v>
      </c>
      <c r="U448" t="s">
        <v>80</v>
      </c>
      <c r="X448" t="s">
        <v>246</v>
      </c>
      <c r="Y448" s="7">
        <v>41090</v>
      </c>
      <c r="Z448" t="s">
        <v>2417</v>
      </c>
      <c r="AA448" t="s">
        <v>42</v>
      </c>
      <c r="AB448" t="s">
        <v>74</v>
      </c>
      <c r="AC448" s="5">
        <v>41085.670011574075</v>
      </c>
      <c r="AD448" s="5">
        <v>41162.688530092593</v>
      </c>
      <c r="AE448" t="s">
        <v>58</v>
      </c>
      <c r="AF448" t="s">
        <v>58</v>
      </c>
      <c r="AG448">
        <f>IF(AI448=0,"",YEAR(AD448))</f>
        <v>2012</v>
      </c>
      <c r="AH448">
        <f>IF(AI448=0,"",MONTH(AD448))</f>
        <v>9</v>
      </c>
      <c r="AI448">
        <f>WEEKNUM(AD448)</f>
        <v>37</v>
      </c>
      <c r="AJ448" t="s">
        <v>59</v>
      </c>
      <c r="AK448" t="s">
        <v>2959</v>
      </c>
      <c r="AL448" s="6" t="str">
        <f t="shared" si="18"/>
        <v>x</v>
      </c>
      <c r="AM448" s="6" t="str">
        <f t="shared" si="19"/>
        <v>x</v>
      </c>
      <c r="AN448" s="6" t="str">
        <f t="shared" si="20"/>
        <v>x</v>
      </c>
      <c r="AO448" t="s">
        <v>2697</v>
      </c>
      <c r="AP448" t="s">
        <v>2697</v>
      </c>
      <c r="AQ448" t="s">
        <v>59</v>
      </c>
      <c r="AR448" t="s">
        <v>2959</v>
      </c>
    </row>
    <row r="449" spans="2:44">
      <c r="B449" t="s">
        <v>2701</v>
      </c>
      <c r="C449" t="s">
        <v>2702</v>
      </c>
      <c r="D449" t="s">
        <v>1188</v>
      </c>
      <c r="E449" t="s">
        <v>50</v>
      </c>
      <c r="F449" t="s">
        <v>4</v>
      </c>
      <c r="J449" t="s">
        <v>37</v>
      </c>
      <c r="K449" t="s">
        <v>38</v>
      </c>
      <c r="L449">
        <v>2482</v>
      </c>
      <c r="M449" t="s">
        <v>60</v>
      </c>
      <c r="N449" s="5">
        <v>41086.382361111115</v>
      </c>
      <c r="O449" s="5">
        <v>41085.683657407404</v>
      </c>
      <c r="P449" s="5">
        <v>41106.663773148146</v>
      </c>
      <c r="Q449" s="5" t="s">
        <v>173</v>
      </c>
      <c r="R449" s="5" t="s">
        <v>54</v>
      </c>
      <c r="S449" s="5" t="s">
        <v>1896</v>
      </c>
      <c r="T449" t="s">
        <v>56</v>
      </c>
      <c r="U449" t="s">
        <v>165</v>
      </c>
      <c r="X449" t="s">
        <v>60</v>
      </c>
      <c r="Y449" s="7"/>
      <c r="Z449">
        <v>11873</v>
      </c>
      <c r="AA449" t="s">
        <v>42</v>
      </c>
      <c r="AB449" t="s">
        <v>1897</v>
      </c>
      <c r="AC449" s="5">
        <v>41085.683657407404</v>
      </c>
      <c r="AD449" s="5">
        <v>41106.663773148146</v>
      </c>
      <c r="AE449" t="s">
        <v>58</v>
      </c>
      <c r="AF449" t="s">
        <v>58</v>
      </c>
      <c r="AG449">
        <f>IF(AI449=0,"",YEAR(AD449))</f>
        <v>2012</v>
      </c>
      <c r="AH449">
        <f>IF(AI449=0,"",MONTH(AD449))</f>
        <v>7</v>
      </c>
      <c r="AI449">
        <f>WEEKNUM(AD449)</f>
        <v>29</v>
      </c>
      <c r="AJ449" t="s">
        <v>46</v>
      </c>
      <c r="AK449" t="s">
        <v>56</v>
      </c>
      <c r="AL449" s="6" t="str">
        <f t="shared" si="18"/>
        <v>x</v>
      </c>
      <c r="AM449" s="6" t="str">
        <f t="shared" si="19"/>
        <v>x</v>
      </c>
      <c r="AN449" s="6" t="str">
        <f t="shared" si="20"/>
        <v>x</v>
      </c>
      <c r="AO449" t="s">
        <v>2701</v>
      </c>
      <c r="AP449" t="s">
        <v>2701</v>
      </c>
      <c r="AQ449" t="s">
        <v>46</v>
      </c>
      <c r="AR449" t="s">
        <v>56</v>
      </c>
    </row>
    <row r="450" spans="2:44">
      <c r="B450" s="62" t="s">
        <v>2703</v>
      </c>
      <c r="C450" s="62" t="s">
        <v>2704</v>
      </c>
      <c r="D450" s="62" t="s">
        <v>1797</v>
      </c>
      <c r="E450" s="62" t="s">
        <v>324</v>
      </c>
      <c r="F450" s="62" t="s">
        <v>4</v>
      </c>
      <c r="G450" s="62" t="s">
        <v>2165</v>
      </c>
      <c r="H450" s="62"/>
      <c r="I450" s="62"/>
      <c r="J450" s="62" t="s">
        <v>37</v>
      </c>
      <c r="K450" s="62" t="s">
        <v>47</v>
      </c>
      <c r="L450" s="62">
        <v>1190</v>
      </c>
      <c r="M450" s="62" t="s">
        <v>55</v>
      </c>
      <c r="N450" s="77">
        <v>41086.384988425925</v>
      </c>
      <c r="O450" s="77">
        <v>41085.751631944448</v>
      </c>
      <c r="P450" s="77"/>
      <c r="Q450" s="62"/>
      <c r="R450" s="62"/>
      <c r="S450" s="62"/>
      <c r="T450" s="62" t="s">
        <v>56</v>
      </c>
      <c r="U450" s="62"/>
      <c r="V450" s="62"/>
      <c r="W450" s="62"/>
      <c r="X450" s="62" t="s">
        <v>60</v>
      </c>
      <c r="Y450" s="62" t="s">
        <v>2678</v>
      </c>
      <c r="Z450" s="62"/>
      <c r="AA450" s="62" t="s">
        <v>49</v>
      </c>
      <c r="AB450" s="62" t="s">
        <v>56</v>
      </c>
      <c r="AC450" s="77">
        <v>41085.751631944448</v>
      </c>
      <c r="AE450" s="62" t="s">
        <v>58</v>
      </c>
      <c r="AF450" s="62" t="s">
        <v>58</v>
      </c>
      <c r="AG450" t="str">
        <f>IF(AI450=0,"",YEAR(AD450))</f>
        <v/>
      </c>
      <c r="AH450" t="str">
        <f>IF(AI450=0,"",MONTH(AD450))</f>
        <v/>
      </c>
      <c r="AI450">
        <f>WEEKNUM(AD450)</f>
        <v>0</v>
      </c>
      <c r="AJ450" s="38" t="s">
        <v>59</v>
      </c>
      <c r="AK450" t="s">
        <v>1217</v>
      </c>
      <c r="AL450" s="6" t="str">
        <f t="shared" si="18"/>
        <v>x</v>
      </c>
      <c r="AM450" s="6" t="str">
        <f t="shared" si="19"/>
        <v>x</v>
      </c>
      <c r="AN450" s="6" t="str">
        <f t="shared" si="20"/>
        <v>x</v>
      </c>
      <c r="AO450" s="62" t="s">
        <v>2703</v>
      </c>
      <c r="AP450" t="s">
        <v>2703</v>
      </c>
      <c r="AQ450" s="38" t="s">
        <v>59</v>
      </c>
      <c r="AR450" t="s">
        <v>1217</v>
      </c>
    </row>
    <row r="451" spans="2:44">
      <c r="B451" t="s">
        <v>2705</v>
      </c>
      <c r="C451" t="s">
        <v>2706</v>
      </c>
      <c r="D451" t="s">
        <v>1797</v>
      </c>
      <c r="E451" t="s">
        <v>324</v>
      </c>
      <c r="F451" t="s">
        <v>4</v>
      </c>
      <c r="G451" t="s">
        <v>2165</v>
      </c>
      <c r="J451" t="s">
        <v>37</v>
      </c>
      <c r="K451" t="s">
        <v>47</v>
      </c>
      <c r="M451" t="s">
        <v>55</v>
      </c>
      <c r="N451" s="5">
        <v>41086.388865740744</v>
      </c>
      <c r="O451" s="5">
        <v>41085.762187499997</v>
      </c>
      <c r="P451" s="5"/>
      <c r="Q451" s="5"/>
      <c r="R451" s="5"/>
      <c r="S451" s="5"/>
      <c r="T451" t="s">
        <v>56</v>
      </c>
      <c r="X451" t="s">
        <v>60</v>
      </c>
      <c r="Y451" s="7" t="s">
        <v>2678</v>
      </c>
      <c r="AA451" t="s">
        <v>49</v>
      </c>
      <c r="AB451" t="s">
        <v>56</v>
      </c>
      <c r="AC451" s="5">
        <v>41085.762187499997</v>
      </c>
      <c r="AE451" t="s">
        <v>58</v>
      </c>
      <c r="AF451" t="s">
        <v>58</v>
      </c>
      <c r="AG451" t="str">
        <f>IF(AI451=0,"",YEAR(AD451))</f>
        <v/>
      </c>
      <c r="AH451" t="str">
        <f>IF(AI451=0,"",MONTH(AD451))</f>
        <v/>
      </c>
      <c r="AI451">
        <f>WEEKNUM(AD451)</f>
        <v>0</v>
      </c>
      <c r="AJ451" s="38" t="s">
        <v>59</v>
      </c>
      <c r="AK451" t="s">
        <v>1217</v>
      </c>
      <c r="AL451" s="6" t="str">
        <f t="shared" ref="AL451:AL514" si="21">IF(ISERROR(MATCH(AO451,AP451,0)),"ERROR","x")</f>
        <v>x</v>
      </c>
      <c r="AM451" s="6" t="str">
        <f t="shared" ref="AM451:AM514" si="22">IF(ISERROR(MATCH(AJ451,AQ451,0)),"ERROR","x")</f>
        <v>x</v>
      </c>
      <c r="AN451" s="6" t="str">
        <f t="shared" ref="AN451:AN514" si="23">IF(ISERROR(MATCH(AK451,AR451,0)),"ERROR","x")</f>
        <v>x</v>
      </c>
      <c r="AO451" t="s">
        <v>2705</v>
      </c>
      <c r="AP451" t="s">
        <v>2705</v>
      </c>
      <c r="AQ451" s="38" t="s">
        <v>59</v>
      </c>
      <c r="AR451" t="s">
        <v>1217</v>
      </c>
    </row>
    <row r="452" spans="2:44">
      <c r="B452" t="s">
        <v>549</v>
      </c>
      <c r="C452" t="s">
        <v>550</v>
      </c>
      <c r="D452" t="s">
        <v>1188</v>
      </c>
      <c r="E452" t="s">
        <v>50</v>
      </c>
      <c r="F452" t="s">
        <v>4</v>
      </c>
      <c r="J452" t="s">
        <v>245</v>
      </c>
      <c r="K452" t="s">
        <v>108</v>
      </c>
      <c r="M452" t="s">
        <v>319</v>
      </c>
      <c r="N452" s="5">
        <v>41086.534861111111</v>
      </c>
      <c r="O452" s="5">
        <v>41085.809930555559</v>
      </c>
      <c r="P452" s="5">
        <v>41414.726805555554</v>
      </c>
      <c r="Q452" s="5" t="s">
        <v>173</v>
      </c>
      <c r="R452" s="5" t="s">
        <v>54</v>
      </c>
      <c r="S452" s="5" t="s">
        <v>55</v>
      </c>
      <c r="T452" t="s">
        <v>74</v>
      </c>
      <c r="U452" t="s">
        <v>313</v>
      </c>
      <c r="X452" t="s">
        <v>319</v>
      </c>
      <c r="Y452" s="7" t="s">
        <v>1122</v>
      </c>
      <c r="Z452" t="s">
        <v>203</v>
      </c>
      <c r="AA452" t="s">
        <v>49</v>
      </c>
      <c r="AB452" t="s">
        <v>74</v>
      </c>
      <c r="AC452" s="5">
        <v>41085.809930555559</v>
      </c>
      <c r="AD452" s="5">
        <v>41414.726805555554</v>
      </c>
      <c r="AE452" t="s">
        <v>45</v>
      </c>
      <c r="AF452" t="s">
        <v>58</v>
      </c>
      <c r="AG452">
        <f>IF(AI452=0,"",YEAR(AD452))</f>
        <v>2013</v>
      </c>
      <c r="AH452">
        <f>IF(AI452=0,"",MONTH(AD452))</f>
        <v>5</v>
      </c>
      <c r="AI452">
        <f>WEEKNUM(AD452)</f>
        <v>21</v>
      </c>
      <c r="AJ452" t="s">
        <v>46</v>
      </c>
      <c r="AK452" t="s">
        <v>906</v>
      </c>
      <c r="AL452" s="6" t="str">
        <f t="shared" si="21"/>
        <v>x</v>
      </c>
      <c r="AM452" s="6" t="str">
        <f t="shared" si="22"/>
        <v>x</v>
      </c>
      <c r="AN452" s="6" t="str">
        <f t="shared" si="23"/>
        <v>x</v>
      </c>
      <c r="AO452" t="s">
        <v>549</v>
      </c>
      <c r="AP452" t="s">
        <v>549</v>
      </c>
      <c r="AQ452" t="s">
        <v>46</v>
      </c>
      <c r="AR452" t="s">
        <v>906</v>
      </c>
    </row>
    <row r="453" spans="2:44">
      <c r="B453" s="62" t="s">
        <v>2707</v>
      </c>
      <c r="C453" s="62" t="s">
        <v>2708</v>
      </c>
      <c r="D453" s="62" t="s">
        <v>1188</v>
      </c>
      <c r="E453" s="62" t="s">
        <v>50</v>
      </c>
      <c r="F453" s="62" t="s">
        <v>4</v>
      </c>
      <c r="G453" s="62"/>
      <c r="H453" s="62"/>
      <c r="I453" s="62"/>
      <c r="J453" s="62" t="s">
        <v>245</v>
      </c>
      <c r="K453" s="62" t="s">
        <v>64</v>
      </c>
      <c r="L453" s="62"/>
      <c r="M453" s="62" t="s">
        <v>439</v>
      </c>
      <c r="N453" s="77">
        <v>41087.379293981481</v>
      </c>
      <c r="O453" s="77">
        <v>41086.516412037039</v>
      </c>
      <c r="P453" s="77">
        <v>41221.489236111112</v>
      </c>
      <c r="Q453" s="62" t="s">
        <v>133</v>
      </c>
      <c r="R453" s="62" t="s">
        <v>54</v>
      </c>
      <c r="S453" s="62" t="s">
        <v>55</v>
      </c>
      <c r="T453" s="62" t="s">
        <v>74</v>
      </c>
      <c r="U453" s="62" t="s">
        <v>313</v>
      </c>
      <c r="V453" s="62"/>
      <c r="W453" s="62"/>
      <c r="X453" s="62" t="s">
        <v>439</v>
      </c>
      <c r="Y453" s="85">
        <v>41103</v>
      </c>
      <c r="Z453" s="62" t="s">
        <v>416</v>
      </c>
      <c r="AA453" s="62" t="s">
        <v>63</v>
      </c>
      <c r="AB453" s="62" t="s">
        <v>74</v>
      </c>
      <c r="AC453" s="77">
        <v>41086.516412037039</v>
      </c>
      <c r="AD453" s="5">
        <v>41221.489236111112</v>
      </c>
      <c r="AE453" s="62" t="s">
        <v>58</v>
      </c>
      <c r="AF453" s="62" t="s">
        <v>58</v>
      </c>
      <c r="AG453">
        <f>IF(AI453=0,"",YEAR(AD453))</f>
        <v>2012</v>
      </c>
      <c r="AH453">
        <f>IF(AI453=0,"",MONTH(AD453))</f>
        <v>11</v>
      </c>
      <c r="AI453">
        <f>WEEKNUM(AD453)</f>
        <v>45</v>
      </c>
      <c r="AJ453" t="s">
        <v>46</v>
      </c>
      <c r="AK453" t="s">
        <v>906</v>
      </c>
      <c r="AL453" s="6" t="str">
        <f t="shared" si="21"/>
        <v>x</v>
      </c>
      <c r="AM453" s="6" t="str">
        <f t="shared" si="22"/>
        <v>x</v>
      </c>
      <c r="AN453" s="6" t="str">
        <f t="shared" si="23"/>
        <v>x</v>
      </c>
      <c r="AO453" s="62" t="s">
        <v>2707</v>
      </c>
      <c r="AP453" t="s">
        <v>2707</v>
      </c>
      <c r="AQ453" t="s">
        <v>46</v>
      </c>
      <c r="AR453" t="s">
        <v>906</v>
      </c>
    </row>
    <row r="454" spans="2:44">
      <c r="B454" s="62" t="s">
        <v>2709</v>
      </c>
      <c r="C454" s="62" t="s">
        <v>2710</v>
      </c>
      <c r="D454" s="62" t="s">
        <v>1188</v>
      </c>
      <c r="E454" s="62" t="s">
        <v>50</v>
      </c>
      <c r="F454" s="62" t="s">
        <v>4</v>
      </c>
      <c r="G454" s="62"/>
      <c r="H454" s="62"/>
      <c r="I454" s="62"/>
      <c r="J454" s="62" t="s">
        <v>37</v>
      </c>
      <c r="K454" s="62" t="s">
        <v>47</v>
      </c>
      <c r="L454" s="62"/>
      <c r="M454" s="62" t="s">
        <v>60</v>
      </c>
      <c r="N454" s="77">
        <v>41087.381990740738</v>
      </c>
      <c r="O454" s="77">
        <v>41086.741238425922</v>
      </c>
      <c r="P454" s="77">
        <v>41375.701990740738</v>
      </c>
      <c r="Q454" s="62" t="s">
        <v>133</v>
      </c>
      <c r="R454" s="62" t="s">
        <v>54</v>
      </c>
      <c r="S454" s="62" t="s">
        <v>55</v>
      </c>
      <c r="T454" s="62" t="s">
        <v>56</v>
      </c>
      <c r="U454" s="62" t="s">
        <v>62</v>
      </c>
      <c r="V454" s="62"/>
      <c r="W454" s="62"/>
      <c r="X454" s="62" t="s">
        <v>60</v>
      </c>
      <c r="Y454" s="85"/>
      <c r="Z454" s="62">
        <v>11913</v>
      </c>
      <c r="AA454" s="62" t="s">
        <v>49</v>
      </c>
      <c r="AB454" s="62" t="s">
        <v>56</v>
      </c>
      <c r="AC454" s="77">
        <v>41086.741238425922</v>
      </c>
      <c r="AD454" s="5">
        <v>41375.701990740738</v>
      </c>
      <c r="AE454" s="62" t="s">
        <v>58</v>
      </c>
      <c r="AF454" s="62" t="s">
        <v>58</v>
      </c>
      <c r="AG454">
        <f>IF(AI454=0,"",YEAR(AD454))</f>
        <v>2013</v>
      </c>
      <c r="AH454">
        <f>IF(AI454=0,"",MONTH(AD454))</f>
        <v>4</v>
      </c>
      <c r="AI454">
        <f>WEEKNUM(AD454)</f>
        <v>15</v>
      </c>
      <c r="AJ454" t="s">
        <v>46</v>
      </c>
      <c r="AK454" t="s">
        <v>56</v>
      </c>
      <c r="AL454" s="6" t="str">
        <f t="shared" si="21"/>
        <v>x</v>
      </c>
      <c r="AM454" s="6" t="str">
        <f t="shared" si="22"/>
        <v>x</v>
      </c>
      <c r="AN454" s="6" t="str">
        <f t="shared" si="23"/>
        <v>x</v>
      </c>
      <c r="AO454" s="62" t="s">
        <v>2709</v>
      </c>
      <c r="AP454" t="s">
        <v>2709</v>
      </c>
      <c r="AQ454" t="s">
        <v>46</v>
      </c>
      <c r="AR454" t="s">
        <v>56</v>
      </c>
    </row>
    <row r="455" spans="2:44">
      <c r="B455" t="s">
        <v>2711</v>
      </c>
      <c r="C455" t="s">
        <v>2712</v>
      </c>
      <c r="D455" t="s">
        <v>1188</v>
      </c>
      <c r="E455" t="s">
        <v>50</v>
      </c>
      <c r="F455" t="s">
        <v>4</v>
      </c>
      <c r="J455" t="s">
        <v>245</v>
      </c>
      <c r="K455" t="s">
        <v>47</v>
      </c>
      <c r="M455" t="s">
        <v>302</v>
      </c>
      <c r="N455" s="5">
        <v>41088.389143518521</v>
      </c>
      <c r="O455" s="5">
        <v>41087.781006944446</v>
      </c>
      <c r="P455" s="5">
        <v>41159.462812500002</v>
      </c>
      <c r="Q455" s="5" t="s">
        <v>147</v>
      </c>
      <c r="R455" s="5" t="s">
        <v>54</v>
      </c>
      <c r="S455" s="5" t="s">
        <v>55</v>
      </c>
      <c r="T455" t="s">
        <v>74</v>
      </c>
      <c r="U455" t="s">
        <v>80</v>
      </c>
      <c r="V455" t="s">
        <v>104</v>
      </c>
      <c r="X455" t="s">
        <v>302</v>
      </c>
      <c r="Y455" s="7">
        <v>41110</v>
      </c>
      <c r="Z455" t="s">
        <v>2417</v>
      </c>
      <c r="AA455" t="s">
        <v>49</v>
      </c>
      <c r="AB455" t="s">
        <v>74</v>
      </c>
      <c r="AC455" s="5">
        <v>41087.781006944446</v>
      </c>
      <c r="AD455" s="5">
        <v>41162.6878125</v>
      </c>
      <c r="AE455" t="s">
        <v>58</v>
      </c>
      <c r="AF455" t="s">
        <v>58</v>
      </c>
      <c r="AG455">
        <f>IF(AI455=0,"",YEAR(AD455))</f>
        <v>2012</v>
      </c>
      <c r="AH455">
        <f>IF(AI455=0,"",MONTH(AD455))</f>
        <v>9</v>
      </c>
      <c r="AI455">
        <f>WEEKNUM(AD455)</f>
        <v>37</v>
      </c>
      <c r="AJ455" t="s">
        <v>46</v>
      </c>
      <c r="AK455" t="s">
        <v>906</v>
      </c>
      <c r="AL455" s="6" t="str">
        <f t="shared" si="21"/>
        <v>x</v>
      </c>
      <c r="AM455" s="6" t="str">
        <f t="shared" si="22"/>
        <v>x</v>
      </c>
      <c r="AN455" s="6" t="str">
        <f t="shared" si="23"/>
        <v>x</v>
      </c>
      <c r="AO455" t="s">
        <v>2711</v>
      </c>
      <c r="AP455" t="s">
        <v>2711</v>
      </c>
      <c r="AQ455" t="s">
        <v>46</v>
      </c>
      <c r="AR455" t="s">
        <v>906</v>
      </c>
    </row>
    <row r="456" spans="2:44">
      <c r="B456" t="s">
        <v>2713</v>
      </c>
      <c r="C456" t="s">
        <v>2714</v>
      </c>
      <c r="D456" t="s">
        <v>1188</v>
      </c>
      <c r="E456" t="s">
        <v>50</v>
      </c>
      <c r="F456" t="s">
        <v>4</v>
      </c>
      <c r="G456" t="s">
        <v>46</v>
      </c>
      <c r="J456" t="s">
        <v>37</v>
      </c>
      <c r="K456" t="s">
        <v>47</v>
      </c>
      <c r="M456" t="s">
        <v>57</v>
      </c>
      <c r="N456" s="5">
        <v>41184.415844907409</v>
      </c>
      <c r="O456" s="5">
        <v>41093.510717592595</v>
      </c>
      <c r="P456" s="5">
        <v>41401.753437500003</v>
      </c>
      <c r="Q456" s="5" t="s">
        <v>133</v>
      </c>
      <c r="R456" s="5" t="s">
        <v>54</v>
      </c>
      <c r="S456" s="5" t="s">
        <v>55</v>
      </c>
      <c r="T456" t="s">
        <v>56</v>
      </c>
      <c r="U456" t="s">
        <v>62</v>
      </c>
      <c r="V456" t="s">
        <v>104</v>
      </c>
      <c r="X456" t="s">
        <v>66</v>
      </c>
      <c r="Y456" s="7">
        <v>41117</v>
      </c>
      <c r="Z456">
        <v>11913</v>
      </c>
      <c r="AA456" t="s">
        <v>49</v>
      </c>
      <c r="AB456" t="s">
        <v>56</v>
      </c>
      <c r="AC456" s="5">
        <v>41093.510717592595</v>
      </c>
      <c r="AD456" s="5">
        <v>41401.753437500003</v>
      </c>
      <c r="AE456" t="s">
        <v>58</v>
      </c>
      <c r="AF456" t="s">
        <v>58</v>
      </c>
      <c r="AG456">
        <f>IF(AI456=0,"",YEAR(AD456))</f>
        <v>2013</v>
      </c>
      <c r="AH456">
        <f>IF(AI456=0,"",MONTH(AD456))</f>
        <v>5</v>
      </c>
      <c r="AI456">
        <f>WEEKNUM(AD456)</f>
        <v>19</v>
      </c>
      <c r="AJ456" t="s">
        <v>46</v>
      </c>
      <c r="AK456" t="s">
        <v>56</v>
      </c>
      <c r="AL456" s="6" t="str">
        <f t="shared" si="21"/>
        <v>x</v>
      </c>
      <c r="AM456" s="6" t="str">
        <f t="shared" si="22"/>
        <v>x</v>
      </c>
      <c r="AN456" s="6" t="str">
        <f t="shared" si="23"/>
        <v>x</v>
      </c>
      <c r="AO456" t="s">
        <v>2713</v>
      </c>
      <c r="AP456" t="s">
        <v>2713</v>
      </c>
      <c r="AQ456" t="s">
        <v>46</v>
      </c>
      <c r="AR456" t="s">
        <v>56</v>
      </c>
    </row>
    <row r="457" spans="2:44">
      <c r="B457" t="s">
        <v>2715</v>
      </c>
      <c r="C457" t="s">
        <v>2716</v>
      </c>
      <c r="D457" t="s">
        <v>1188</v>
      </c>
      <c r="E457" t="s">
        <v>83</v>
      </c>
      <c r="F457" t="s">
        <v>4</v>
      </c>
      <c r="J457" t="s">
        <v>37</v>
      </c>
      <c r="K457" t="s">
        <v>38</v>
      </c>
      <c r="M457" t="s">
        <v>60</v>
      </c>
      <c r="N457" s="5">
        <v>41101.374872685185</v>
      </c>
      <c r="O457" s="5">
        <v>41100.468715277777</v>
      </c>
      <c r="P457" s="5">
        <v>41110.506423611114</v>
      </c>
      <c r="Q457" s="5" t="s">
        <v>173</v>
      </c>
      <c r="R457" s="5" t="s">
        <v>54</v>
      </c>
      <c r="S457" s="5" t="s">
        <v>55</v>
      </c>
      <c r="T457" t="s">
        <v>56</v>
      </c>
      <c r="U457" t="s">
        <v>62</v>
      </c>
      <c r="V457" t="s">
        <v>104</v>
      </c>
      <c r="X457" t="s">
        <v>60</v>
      </c>
      <c r="Y457" s="7">
        <v>41110</v>
      </c>
      <c r="Z457" t="s">
        <v>234</v>
      </c>
      <c r="AA457" t="s">
        <v>42</v>
      </c>
      <c r="AB457" t="s">
        <v>1897</v>
      </c>
      <c r="AC457" s="5">
        <v>41100.468715277777</v>
      </c>
      <c r="AD457" s="5">
        <v>41117.62295138889</v>
      </c>
      <c r="AE457" t="s">
        <v>58</v>
      </c>
      <c r="AF457" t="s">
        <v>58</v>
      </c>
      <c r="AG457">
        <f>IF(AI457=0,"",YEAR(AD457))</f>
        <v>2012</v>
      </c>
      <c r="AH457">
        <f>IF(AI457=0,"",MONTH(AD457))</f>
        <v>7</v>
      </c>
      <c r="AI457">
        <f>WEEKNUM(AD457)</f>
        <v>30</v>
      </c>
      <c r="AJ457" t="s">
        <v>46</v>
      </c>
      <c r="AK457" t="s">
        <v>56</v>
      </c>
      <c r="AL457" s="6" t="str">
        <f t="shared" si="21"/>
        <v>x</v>
      </c>
      <c r="AM457" s="6" t="str">
        <f t="shared" si="22"/>
        <v>x</v>
      </c>
      <c r="AN457" s="6" t="str">
        <f t="shared" si="23"/>
        <v>x</v>
      </c>
      <c r="AO457" t="s">
        <v>2715</v>
      </c>
      <c r="AP457" t="s">
        <v>2715</v>
      </c>
      <c r="AQ457" t="s">
        <v>46</v>
      </c>
      <c r="AR457" t="s">
        <v>56</v>
      </c>
    </row>
    <row r="458" spans="2:44">
      <c r="B458" t="s">
        <v>2717</v>
      </c>
      <c r="C458" t="s">
        <v>2718</v>
      </c>
      <c r="D458" t="s">
        <v>1188</v>
      </c>
      <c r="E458" t="s">
        <v>50</v>
      </c>
      <c r="F458" t="s">
        <v>4</v>
      </c>
      <c r="J458" t="s">
        <v>247</v>
      </c>
      <c r="K458" t="s">
        <v>38</v>
      </c>
      <c r="L458">
        <v>2224</v>
      </c>
      <c r="M458" t="s">
        <v>494</v>
      </c>
      <c r="N458" s="5">
        <v>41101.375659722224</v>
      </c>
      <c r="O458" s="5">
        <v>41100.477083333331</v>
      </c>
      <c r="P458" s="5">
        <v>41159.456504629627</v>
      </c>
      <c r="Q458" s="5" t="s">
        <v>173</v>
      </c>
      <c r="R458" s="5" t="s">
        <v>54</v>
      </c>
      <c r="S458" s="5" t="s">
        <v>55</v>
      </c>
      <c r="T458" t="s">
        <v>56</v>
      </c>
      <c r="U458" t="s">
        <v>80</v>
      </c>
      <c r="X458" t="s">
        <v>60</v>
      </c>
      <c r="Y458" s="7"/>
      <c r="Z458" t="s">
        <v>2417</v>
      </c>
      <c r="AA458" t="s">
        <v>49</v>
      </c>
      <c r="AB458" t="s">
        <v>74</v>
      </c>
      <c r="AC458" s="5">
        <v>41100.477083333331</v>
      </c>
      <c r="AD458" s="5">
        <v>41162.688171296293</v>
      </c>
      <c r="AE458" t="s">
        <v>58</v>
      </c>
      <c r="AF458" t="s">
        <v>58</v>
      </c>
      <c r="AG458">
        <f>IF(AI458=0,"",YEAR(AD458))</f>
        <v>2012</v>
      </c>
      <c r="AH458">
        <f>IF(AI458=0,"",MONTH(AD458))</f>
        <v>9</v>
      </c>
      <c r="AI458">
        <f>WEEKNUM(AD458)</f>
        <v>37</v>
      </c>
      <c r="AJ458" t="s">
        <v>46</v>
      </c>
      <c r="AK458" t="s">
        <v>906</v>
      </c>
      <c r="AL458" s="6" t="str">
        <f t="shared" si="21"/>
        <v>x</v>
      </c>
      <c r="AM458" s="6" t="str">
        <f t="shared" si="22"/>
        <v>x</v>
      </c>
      <c r="AN458" s="6" t="str">
        <f t="shared" si="23"/>
        <v>x</v>
      </c>
      <c r="AO458" t="s">
        <v>2717</v>
      </c>
      <c r="AP458" t="s">
        <v>2717</v>
      </c>
      <c r="AQ458" t="s">
        <v>46</v>
      </c>
      <c r="AR458" t="s">
        <v>906</v>
      </c>
    </row>
    <row r="459" spans="2:44">
      <c r="B459" t="s">
        <v>2719</v>
      </c>
      <c r="C459" t="s">
        <v>2720</v>
      </c>
      <c r="D459" t="s">
        <v>1188</v>
      </c>
      <c r="E459" t="s">
        <v>50</v>
      </c>
      <c r="F459" t="s">
        <v>4</v>
      </c>
      <c r="J459" t="s">
        <v>245</v>
      </c>
      <c r="K459" t="s">
        <v>47</v>
      </c>
      <c r="M459" t="s">
        <v>439</v>
      </c>
      <c r="N459" s="5">
        <v>41151.75277777778</v>
      </c>
      <c r="O459" s="5">
        <v>41101.798877314817</v>
      </c>
      <c r="P459" s="5">
        <v>41221.489652777775</v>
      </c>
      <c r="Q459" s="5" t="s">
        <v>133</v>
      </c>
      <c r="R459" s="5" t="s">
        <v>54</v>
      </c>
      <c r="S459" s="5" t="s">
        <v>55</v>
      </c>
      <c r="T459" t="s">
        <v>74</v>
      </c>
      <c r="U459" t="s">
        <v>313</v>
      </c>
      <c r="X459" t="s">
        <v>439</v>
      </c>
      <c r="Y459" s="7"/>
      <c r="Z459" t="s">
        <v>416</v>
      </c>
      <c r="AA459" t="s">
        <v>49</v>
      </c>
      <c r="AB459" t="s">
        <v>74</v>
      </c>
      <c r="AC459" s="5">
        <v>41101.798877314817</v>
      </c>
      <c r="AD459" s="5">
        <v>41221.489652777775</v>
      </c>
      <c r="AE459" t="s">
        <v>58</v>
      </c>
      <c r="AF459" t="s">
        <v>58</v>
      </c>
      <c r="AG459">
        <f>IF(AI459=0,"",YEAR(AD459))</f>
        <v>2012</v>
      </c>
      <c r="AH459">
        <f>IF(AI459=0,"",MONTH(AD459))</f>
        <v>11</v>
      </c>
      <c r="AI459">
        <f>WEEKNUM(AD459)</f>
        <v>45</v>
      </c>
      <c r="AJ459" t="s">
        <v>46</v>
      </c>
      <c r="AK459" t="s">
        <v>906</v>
      </c>
      <c r="AL459" s="6" t="str">
        <f t="shared" si="21"/>
        <v>x</v>
      </c>
      <c r="AM459" s="6" t="str">
        <f t="shared" si="22"/>
        <v>x</v>
      </c>
      <c r="AN459" s="6" t="str">
        <f t="shared" si="23"/>
        <v>x</v>
      </c>
      <c r="AO459" t="s">
        <v>2719</v>
      </c>
      <c r="AP459" t="s">
        <v>2719</v>
      </c>
      <c r="AQ459" t="s">
        <v>46</v>
      </c>
      <c r="AR459" t="s">
        <v>906</v>
      </c>
    </row>
    <row r="460" spans="2:44">
      <c r="B460" t="s">
        <v>2721</v>
      </c>
      <c r="C460" t="s">
        <v>2722</v>
      </c>
      <c r="D460" t="s">
        <v>1188</v>
      </c>
      <c r="E460" t="s">
        <v>50</v>
      </c>
      <c r="F460" t="s">
        <v>4</v>
      </c>
      <c r="J460" t="s">
        <v>37</v>
      </c>
      <c r="K460" t="s">
        <v>38</v>
      </c>
      <c r="M460" t="s">
        <v>98</v>
      </c>
      <c r="N460" s="5">
        <v>41103.381527777776</v>
      </c>
      <c r="O460" s="5">
        <v>41102.599918981483</v>
      </c>
      <c r="P460" s="5">
        <v>41401.751180555555</v>
      </c>
      <c r="Q460" s="5" t="s">
        <v>147</v>
      </c>
      <c r="R460" s="5" t="s">
        <v>54</v>
      </c>
      <c r="S460" s="5" t="s">
        <v>55</v>
      </c>
      <c r="T460" t="s">
        <v>56</v>
      </c>
      <c r="U460" t="s">
        <v>62</v>
      </c>
      <c r="V460" t="s">
        <v>104</v>
      </c>
      <c r="X460" t="s">
        <v>98</v>
      </c>
      <c r="Y460" s="7">
        <v>41145</v>
      </c>
      <c r="Z460">
        <v>11880</v>
      </c>
      <c r="AA460" t="s">
        <v>49</v>
      </c>
      <c r="AB460" t="s">
        <v>56</v>
      </c>
      <c r="AC460" s="5">
        <v>41102.599918981483</v>
      </c>
      <c r="AD460" s="5">
        <v>41401.751180555555</v>
      </c>
      <c r="AE460" t="s">
        <v>58</v>
      </c>
      <c r="AF460" t="s">
        <v>58</v>
      </c>
      <c r="AG460">
        <f>IF(AI460=0,"",YEAR(AD460))</f>
        <v>2013</v>
      </c>
      <c r="AH460">
        <f>IF(AI460=0,"",MONTH(AD460))</f>
        <v>5</v>
      </c>
      <c r="AI460">
        <f>WEEKNUM(AD460)</f>
        <v>19</v>
      </c>
      <c r="AJ460" t="s">
        <v>46</v>
      </c>
      <c r="AK460" t="s">
        <v>56</v>
      </c>
      <c r="AL460" s="6" t="str">
        <f t="shared" si="21"/>
        <v>x</v>
      </c>
      <c r="AM460" s="6" t="str">
        <f t="shared" si="22"/>
        <v>x</v>
      </c>
      <c r="AN460" s="6" t="str">
        <f t="shared" si="23"/>
        <v>x</v>
      </c>
      <c r="AO460" t="s">
        <v>2721</v>
      </c>
      <c r="AP460" t="s">
        <v>2721</v>
      </c>
      <c r="AQ460" t="s">
        <v>46</v>
      </c>
      <c r="AR460" t="s">
        <v>56</v>
      </c>
    </row>
    <row r="461" spans="2:44">
      <c r="B461" t="s">
        <v>2723</v>
      </c>
      <c r="C461" t="s">
        <v>2724</v>
      </c>
      <c r="D461" t="s">
        <v>1188</v>
      </c>
      <c r="E461" t="s">
        <v>50</v>
      </c>
      <c r="F461" t="s">
        <v>4</v>
      </c>
      <c r="J461" t="s">
        <v>37</v>
      </c>
      <c r="K461" t="s">
        <v>64</v>
      </c>
      <c r="L461">
        <v>2224</v>
      </c>
      <c r="M461" t="s">
        <v>98</v>
      </c>
      <c r="N461" s="5">
        <v>41103.38108796296</v>
      </c>
      <c r="O461" s="5">
        <v>41102.604513888888</v>
      </c>
      <c r="P461" s="5">
        <v>41299.504872685182</v>
      </c>
      <c r="Q461" s="5" t="s">
        <v>99</v>
      </c>
      <c r="R461" s="5" t="s">
        <v>70</v>
      </c>
      <c r="S461" s="5" t="s">
        <v>55</v>
      </c>
      <c r="T461" t="s">
        <v>56</v>
      </c>
      <c r="U461" t="s">
        <v>1437</v>
      </c>
      <c r="V461" t="s">
        <v>104</v>
      </c>
      <c r="X461" t="s">
        <v>98</v>
      </c>
      <c r="Y461" s="7">
        <v>41145</v>
      </c>
      <c r="Z461" t="s">
        <v>147</v>
      </c>
      <c r="AA461" t="s">
        <v>192</v>
      </c>
      <c r="AB461" t="s">
        <v>56</v>
      </c>
      <c r="AC461" s="5">
        <v>41102.604513888888</v>
      </c>
      <c r="AD461" s="5">
        <v>41299.504872685182</v>
      </c>
      <c r="AE461" t="s">
        <v>58</v>
      </c>
      <c r="AF461" t="s">
        <v>58</v>
      </c>
      <c r="AG461">
        <f>IF(AI461=0,"",YEAR(AD461))</f>
        <v>2013</v>
      </c>
      <c r="AH461">
        <f>IF(AI461=0,"",MONTH(AD461))</f>
        <v>1</v>
      </c>
      <c r="AI461">
        <f>WEEKNUM(AD461)</f>
        <v>4</v>
      </c>
      <c r="AJ461" t="s">
        <v>46</v>
      </c>
      <c r="AK461" t="s">
        <v>56</v>
      </c>
      <c r="AL461" s="6" t="str">
        <f t="shared" si="21"/>
        <v>x</v>
      </c>
      <c r="AM461" s="6" t="str">
        <f t="shared" si="22"/>
        <v>x</v>
      </c>
      <c r="AN461" s="6" t="str">
        <f t="shared" si="23"/>
        <v>x</v>
      </c>
      <c r="AO461" t="s">
        <v>2723</v>
      </c>
      <c r="AP461" t="s">
        <v>2723</v>
      </c>
      <c r="AQ461" t="s">
        <v>46</v>
      </c>
      <c r="AR461" t="s">
        <v>56</v>
      </c>
    </row>
    <row r="462" spans="2:44">
      <c r="B462" t="s">
        <v>2725</v>
      </c>
      <c r="C462" t="s">
        <v>2726</v>
      </c>
      <c r="D462" t="s">
        <v>1188</v>
      </c>
      <c r="E462" t="s">
        <v>50</v>
      </c>
      <c r="F462" t="s">
        <v>4</v>
      </c>
      <c r="G462" t="s">
        <v>2727</v>
      </c>
      <c r="J462" t="s">
        <v>245</v>
      </c>
      <c r="K462" t="s">
        <v>108</v>
      </c>
      <c r="M462" t="s">
        <v>319</v>
      </c>
      <c r="N462" s="5">
        <v>41114.385335648149</v>
      </c>
      <c r="O462" s="5">
        <v>41113.521099537036</v>
      </c>
      <c r="P462" s="5">
        <v>41221.49019675926</v>
      </c>
      <c r="Q462" s="5" t="s">
        <v>147</v>
      </c>
      <c r="R462" s="5" t="s">
        <v>326</v>
      </c>
      <c r="S462" s="5" t="s">
        <v>55</v>
      </c>
      <c r="T462" t="s">
        <v>56</v>
      </c>
      <c r="U462" t="s">
        <v>80</v>
      </c>
      <c r="V462" t="s">
        <v>1932</v>
      </c>
      <c r="X462" t="s">
        <v>380</v>
      </c>
      <c r="Y462" s="7">
        <v>41114</v>
      </c>
      <c r="Z462" t="s">
        <v>2417</v>
      </c>
      <c r="AA462" t="s">
        <v>219</v>
      </c>
      <c r="AB462" t="s">
        <v>74</v>
      </c>
      <c r="AC462" s="5">
        <v>41113.521099537036</v>
      </c>
      <c r="AD462" s="5">
        <v>41221.490208333336</v>
      </c>
      <c r="AE462" t="s">
        <v>58</v>
      </c>
      <c r="AF462" t="s">
        <v>58</v>
      </c>
      <c r="AG462">
        <f>IF(AI462=0,"",YEAR(AD462))</f>
        <v>2012</v>
      </c>
      <c r="AH462">
        <f>IF(AI462=0,"",MONTH(AD462))</f>
        <v>11</v>
      </c>
      <c r="AI462">
        <f>WEEKNUM(AD462)</f>
        <v>45</v>
      </c>
      <c r="AJ462" t="s">
        <v>59</v>
      </c>
      <c r="AK462" t="s">
        <v>2959</v>
      </c>
      <c r="AL462" s="6" t="str">
        <f t="shared" si="21"/>
        <v>x</v>
      </c>
      <c r="AM462" s="6" t="str">
        <f t="shared" si="22"/>
        <v>x</v>
      </c>
      <c r="AN462" s="6" t="str">
        <f t="shared" si="23"/>
        <v>x</v>
      </c>
      <c r="AO462" t="s">
        <v>2725</v>
      </c>
      <c r="AP462" t="s">
        <v>2725</v>
      </c>
      <c r="AQ462" t="s">
        <v>59</v>
      </c>
      <c r="AR462" t="s">
        <v>2959</v>
      </c>
    </row>
    <row r="463" spans="2:44">
      <c r="B463" t="s">
        <v>2728</v>
      </c>
      <c r="C463" t="s">
        <v>2729</v>
      </c>
      <c r="D463" t="s">
        <v>1188</v>
      </c>
      <c r="E463" t="s">
        <v>50</v>
      </c>
      <c r="F463" t="s">
        <v>4</v>
      </c>
      <c r="G463" t="s">
        <v>170</v>
      </c>
      <c r="J463" t="s">
        <v>37</v>
      </c>
      <c r="K463" t="s">
        <v>108</v>
      </c>
      <c r="M463" t="s">
        <v>95</v>
      </c>
      <c r="N463" s="5">
        <v>41120.3828587963</v>
      </c>
      <c r="O463" s="5">
        <v>41120.362187500003</v>
      </c>
      <c r="P463" s="5">
        <v>41368.767881944441</v>
      </c>
      <c r="Q463" s="5" t="s">
        <v>133</v>
      </c>
      <c r="R463" s="5" t="s">
        <v>54</v>
      </c>
      <c r="S463" s="5" t="s">
        <v>55</v>
      </c>
      <c r="T463" t="s">
        <v>56</v>
      </c>
      <c r="U463" t="s">
        <v>62</v>
      </c>
      <c r="X463" t="s">
        <v>95</v>
      </c>
      <c r="Y463" s="7"/>
      <c r="Z463">
        <v>11898</v>
      </c>
      <c r="AA463" t="s">
        <v>42</v>
      </c>
      <c r="AB463" t="s">
        <v>56</v>
      </c>
      <c r="AC463" s="5">
        <v>41120.362187500003</v>
      </c>
      <c r="AD463" s="5">
        <v>41368.767881944441</v>
      </c>
      <c r="AE463" t="s">
        <v>58</v>
      </c>
      <c r="AF463" t="s">
        <v>58</v>
      </c>
      <c r="AG463">
        <f>IF(AI463=0,"",YEAR(AD463))</f>
        <v>2013</v>
      </c>
      <c r="AH463">
        <f>IF(AI463=0,"",MONTH(AD463))</f>
        <v>4</v>
      </c>
      <c r="AI463">
        <f>WEEKNUM(AD463)</f>
        <v>14</v>
      </c>
      <c r="AJ463" t="s">
        <v>46</v>
      </c>
      <c r="AK463" t="s">
        <v>56</v>
      </c>
      <c r="AL463" s="6" t="str">
        <f t="shared" si="21"/>
        <v>x</v>
      </c>
      <c r="AM463" s="6" t="str">
        <f t="shared" si="22"/>
        <v>x</v>
      </c>
      <c r="AN463" s="6" t="str">
        <f t="shared" si="23"/>
        <v>x</v>
      </c>
      <c r="AO463" t="s">
        <v>2728</v>
      </c>
      <c r="AP463" t="s">
        <v>2728</v>
      </c>
      <c r="AQ463" t="s">
        <v>46</v>
      </c>
      <c r="AR463" t="s">
        <v>56</v>
      </c>
    </row>
    <row r="464" spans="2:44">
      <c r="B464" t="s">
        <v>2730</v>
      </c>
      <c r="C464" t="s">
        <v>2731</v>
      </c>
      <c r="D464" t="s">
        <v>1188</v>
      </c>
      <c r="E464" t="s">
        <v>36</v>
      </c>
      <c r="F464" t="s">
        <v>4</v>
      </c>
      <c r="J464" t="s">
        <v>245</v>
      </c>
      <c r="K464" t="s">
        <v>47</v>
      </c>
      <c r="M464" t="s">
        <v>246</v>
      </c>
      <c r="N464" s="5">
        <v>41122.400023148148</v>
      </c>
      <c r="O464" s="5">
        <v>41120.541620370372</v>
      </c>
      <c r="P464" s="5">
        <v>41122.400671296295</v>
      </c>
      <c r="Q464" s="5"/>
      <c r="R464" s="5" t="s">
        <v>54</v>
      </c>
      <c r="S464" s="5" t="s">
        <v>55</v>
      </c>
      <c r="T464" t="s">
        <v>74</v>
      </c>
      <c r="U464" t="s">
        <v>415</v>
      </c>
      <c r="X464" t="s">
        <v>494</v>
      </c>
      <c r="Y464" s="7"/>
      <c r="Z464" t="s">
        <v>2417</v>
      </c>
      <c r="AA464" t="s">
        <v>49</v>
      </c>
      <c r="AB464" t="s">
        <v>74</v>
      </c>
      <c r="AC464" s="5">
        <v>41120.541620370372</v>
      </c>
      <c r="AD464" s="5">
        <v>41122.401979166665</v>
      </c>
      <c r="AE464" t="s">
        <v>58</v>
      </c>
      <c r="AF464" t="s">
        <v>58</v>
      </c>
      <c r="AG464">
        <f>IF(AI464=0,"",YEAR(AD464))</f>
        <v>2012</v>
      </c>
      <c r="AH464">
        <f>IF(AI464=0,"",MONTH(AD464))</f>
        <v>8</v>
      </c>
      <c r="AI464">
        <f>WEEKNUM(AD464)</f>
        <v>31</v>
      </c>
      <c r="AJ464" t="s">
        <v>46</v>
      </c>
      <c r="AK464" t="s">
        <v>906</v>
      </c>
      <c r="AL464" s="6" t="str">
        <f t="shared" si="21"/>
        <v>x</v>
      </c>
      <c r="AM464" s="6" t="str">
        <f t="shared" si="22"/>
        <v>x</v>
      </c>
      <c r="AN464" s="6" t="str">
        <f t="shared" si="23"/>
        <v>x</v>
      </c>
      <c r="AO464" t="s">
        <v>2730</v>
      </c>
      <c r="AP464" t="s">
        <v>2730</v>
      </c>
      <c r="AQ464" t="s">
        <v>46</v>
      </c>
      <c r="AR464" t="s">
        <v>906</v>
      </c>
    </row>
    <row r="465" spans="2:44">
      <c r="B465" t="s">
        <v>2732</v>
      </c>
      <c r="C465" t="s">
        <v>2733</v>
      </c>
      <c r="D465" t="s">
        <v>1188</v>
      </c>
      <c r="E465" t="s">
        <v>50</v>
      </c>
      <c r="F465" t="s">
        <v>4</v>
      </c>
      <c r="J465" t="s">
        <v>37</v>
      </c>
      <c r="K465" t="s">
        <v>47</v>
      </c>
      <c r="L465">
        <v>1176</v>
      </c>
      <c r="M465" t="s">
        <v>95</v>
      </c>
      <c r="N465" s="5">
        <v>41122.403634259259</v>
      </c>
      <c r="O465" s="5">
        <v>41121.521111111113</v>
      </c>
      <c r="P465" s="5">
        <v>41318.739386574074</v>
      </c>
      <c r="Q465" s="5" t="s">
        <v>133</v>
      </c>
      <c r="R465" s="5" t="s">
        <v>54</v>
      </c>
      <c r="S465" s="5" t="s">
        <v>55</v>
      </c>
      <c r="T465" t="s">
        <v>56</v>
      </c>
      <c r="U465" t="s">
        <v>137</v>
      </c>
      <c r="X465" t="s">
        <v>95</v>
      </c>
      <c r="Y465" s="7">
        <v>41219</v>
      </c>
      <c r="Z465">
        <v>11913</v>
      </c>
      <c r="AA465" t="s">
        <v>63</v>
      </c>
      <c r="AB465" t="s">
        <v>56</v>
      </c>
      <c r="AC465" s="5">
        <v>41121.521111111113</v>
      </c>
      <c r="AD465" s="5">
        <v>41318.739386574074</v>
      </c>
      <c r="AE465" t="s">
        <v>58</v>
      </c>
      <c r="AF465" t="s">
        <v>58</v>
      </c>
      <c r="AG465">
        <f>IF(AI465=0,"",YEAR(AD465))</f>
        <v>2013</v>
      </c>
      <c r="AH465">
        <f>IF(AI465=0,"",MONTH(AD465))</f>
        <v>2</v>
      </c>
      <c r="AI465">
        <f>WEEKNUM(AD465)</f>
        <v>7</v>
      </c>
      <c r="AJ465" t="s">
        <v>46</v>
      </c>
      <c r="AK465" t="s">
        <v>56</v>
      </c>
      <c r="AL465" s="6" t="str">
        <f t="shared" si="21"/>
        <v>x</v>
      </c>
      <c r="AM465" s="6" t="str">
        <f t="shared" si="22"/>
        <v>x</v>
      </c>
      <c r="AN465" s="6" t="str">
        <f t="shared" si="23"/>
        <v>x</v>
      </c>
      <c r="AO465" t="s">
        <v>2732</v>
      </c>
      <c r="AP465" t="s">
        <v>2732</v>
      </c>
      <c r="AQ465" t="s">
        <v>46</v>
      </c>
      <c r="AR465" t="s">
        <v>56</v>
      </c>
    </row>
    <row r="466" spans="2:44">
      <c r="B466" t="s">
        <v>2734</v>
      </c>
      <c r="C466" t="s">
        <v>2735</v>
      </c>
      <c r="D466" t="s">
        <v>1188</v>
      </c>
      <c r="E466" t="s">
        <v>50</v>
      </c>
      <c r="F466" t="s">
        <v>4</v>
      </c>
      <c r="J466" t="s">
        <v>245</v>
      </c>
      <c r="K466" t="s">
        <v>47</v>
      </c>
      <c r="M466" t="s">
        <v>319</v>
      </c>
      <c r="N466" s="5">
        <v>41122.405034722222</v>
      </c>
      <c r="O466" s="5">
        <v>41121.570659722223</v>
      </c>
      <c r="P466" s="5">
        <v>41221.490497685183</v>
      </c>
      <c r="Q466" s="5" t="s">
        <v>133</v>
      </c>
      <c r="R466" s="5" t="s">
        <v>54</v>
      </c>
      <c r="S466" s="5" t="s">
        <v>55</v>
      </c>
      <c r="T466" t="s">
        <v>74</v>
      </c>
      <c r="U466" t="s">
        <v>2128</v>
      </c>
      <c r="V466" t="s">
        <v>81</v>
      </c>
      <c r="X466" t="s">
        <v>439</v>
      </c>
      <c r="Y466" s="7"/>
      <c r="Z466" t="s">
        <v>416</v>
      </c>
      <c r="AA466" t="s">
        <v>49</v>
      </c>
      <c r="AB466" t="s">
        <v>74</v>
      </c>
      <c r="AC466" s="5">
        <v>41121.570659722223</v>
      </c>
      <c r="AD466" s="5">
        <v>41221.490497685183</v>
      </c>
      <c r="AE466" t="s">
        <v>58</v>
      </c>
      <c r="AF466" t="s">
        <v>58</v>
      </c>
      <c r="AG466">
        <f>IF(AI466=0,"",YEAR(AD466))</f>
        <v>2012</v>
      </c>
      <c r="AH466">
        <f>IF(AI466=0,"",MONTH(AD466))</f>
        <v>11</v>
      </c>
      <c r="AI466">
        <f>WEEKNUM(AD466)</f>
        <v>45</v>
      </c>
      <c r="AJ466" t="s">
        <v>46</v>
      </c>
      <c r="AK466" t="s">
        <v>906</v>
      </c>
      <c r="AL466" s="6" t="str">
        <f t="shared" si="21"/>
        <v>x</v>
      </c>
      <c r="AM466" s="6" t="str">
        <f t="shared" si="22"/>
        <v>x</v>
      </c>
      <c r="AN466" s="6" t="str">
        <f t="shared" si="23"/>
        <v>x</v>
      </c>
      <c r="AO466" t="s">
        <v>2734</v>
      </c>
      <c r="AP466" t="s">
        <v>2734</v>
      </c>
      <c r="AQ466" t="s">
        <v>46</v>
      </c>
      <c r="AR466" t="s">
        <v>906</v>
      </c>
    </row>
    <row r="467" spans="2:44">
      <c r="B467" t="s">
        <v>2736</v>
      </c>
      <c r="C467" t="s">
        <v>2737</v>
      </c>
      <c r="D467" t="s">
        <v>1188</v>
      </c>
      <c r="E467" t="s">
        <v>50</v>
      </c>
      <c r="F467" t="s">
        <v>4</v>
      </c>
      <c r="J467" t="s">
        <v>245</v>
      </c>
      <c r="K467" t="s">
        <v>47</v>
      </c>
      <c r="M467" t="s">
        <v>319</v>
      </c>
      <c r="N467" s="5">
        <v>41123.382037037038</v>
      </c>
      <c r="O467" s="5">
        <v>41122.583831018521</v>
      </c>
      <c r="P467" s="5">
        <v>41221.490844907406</v>
      </c>
      <c r="Q467" s="5" t="s">
        <v>133</v>
      </c>
      <c r="R467" s="5" t="s">
        <v>54</v>
      </c>
      <c r="S467" s="5" t="s">
        <v>55</v>
      </c>
      <c r="T467" t="s">
        <v>74</v>
      </c>
      <c r="U467" t="s">
        <v>2128</v>
      </c>
      <c r="V467" t="s">
        <v>81</v>
      </c>
      <c r="X467" t="s">
        <v>439</v>
      </c>
      <c r="Y467" s="7">
        <v>41153</v>
      </c>
      <c r="Z467" t="s">
        <v>416</v>
      </c>
      <c r="AA467" t="s">
        <v>49</v>
      </c>
      <c r="AB467" t="s">
        <v>74</v>
      </c>
      <c r="AC467" s="5">
        <v>41122.583831018521</v>
      </c>
      <c r="AD467" s="5">
        <v>41221.490844907406</v>
      </c>
      <c r="AE467" t="s">
        <v>58</v>
      </c>
      <c r="AF467" t="s">
        <v>58</v>
      </c>
      <c r="AG467">
        <f>IF(AI467=0,"",YEAR(AD467))</f>
        <v>2012</v>
      </c>
      <c r="AH467">
        <f>IF(AI467=0,"",MONTH(AD467))</f>
        <v>11</v>
      </c>
      <c r="AI467">
        <f>WEEKNUM(AD467)</f>
        <v>45</v>
      </c>
      <c r="AJ467" t="s">
        <v>46</v>
      </c>
      <c r="AK467" t="s">
        <v>906</v>
      </c>
      <c r="AL467" s="6" t="str">
        <f t="shared" si="21"/>
        <v>x</v>
      </c>
      <c r="AM467" s="6" t="str">
        <f t="shared" si="22"/>
        <v>x</v>
      </c>
      <c r="AN467" s="6" t="str">
        <f t="shared" si="23"/>
        <v>x</v>
      </c>
      <c r="AO467" t="s">
        <v>2736</v>
      </c>
      <c r="AP467" t="s">
        <v>2736</v>
      </c>
      <c r="AQ467" t="s">
        <v>46</v>
      </c>
      <c r="AR467" t="s">
        <v>906</v>
      </c>
    </row>
    <row r="468" spans="2:44">
      <c r="B468" t="s">
        <v>576</v>
      </c>
      <c r="C468" t="s">
        <v>577</v>
      </c>
      <c r="D468" t="s">
        <v>35</v>
      </c>
      <c r="E468" t="s">
        <v>36</v>
      </c>
      <c r="F468" t="s">
        <v>4</v>
      </c>
      <c r="G468" t="s">
        <v>129</v>
      </c>
      <c r="J468" t="s">
        <v>245</v>
      </c>
      <c r="K468" t="s">
        <v>64</v>
      </c>
      <c r="L468" t="s">
        <v>578</v>
      </c>
      <c r="M468" t="s">
        <v>246</v>
      </c>
      <c r="N468" s="5">
        <v>41123.392754629633</v>
      </c>
      <c r="O468" s="5">
        <v>41123.388819444444</v>
      </c>
      <c r="P468" s="5"/>
      <c r="Q468" s="5" t="s">
        <v>127</v>
      </c>
      <c r="R468" s="5"/>
      <c r="S468" s="5"/>
      <c r="T468" t="s">
        <v>74</v>
      </c>
      <c r="V468" t="s">
        <v>104</v>
      </c>
      <c r="X468" t="s">
        <v>55</v>
      </c>
      <c r="Y468" s="7" t="s">
        <v>1203</v>
      </c>
      <c r="AA468" t="s">
        <v>49</v>
      </c>
      <c r="AB468" t="s">
        <v>74</v>
      </c>
      <c r="AC468" s="5">
        <v>41123.388819444444</v>
      </c>
      <c r="AE468" t="s">
        <v>58</v>
      </c>
      <c r="AF468" t="s">
        <v>58</v>
      </c>
      <c r="AG468" t="str">
        <f>IF(AI468=0,"",YEAR(AD468))</f>
        <v/>
      </c>
      <c r="AH468" t="str">
        <f>IF(AI468=0,"",MONTH(AD468))</f>
        <v/>
      </c>
      <c r="AI468">
        <f>WEEKNUM(AD468)</f>
        <v>0</v>
      </c>
      <c r="AJ468" t="s">
        <v>59</v>
      </c>
      <c r="AK468" t="s">
        <v>2959</v>
      </c>
      <c r="AL468" s="6" t="str">
        <f t="shared" si="21"/>
        <v>x</v>
      </c>
      <c r="AM468" s="6" t="str">
        <f t="shared" si="22"/>
        <v>x</v>
      </c>
      <c r="AN468" s="6" t="str">
        <f t="shared" si="23"/>
        <v>x</v>
      </c>
      <c r="AO468" t="s">
        <v>576</v>
      </c>
      <c r="AP468" t="s">
        <v>576</v>
      </c>
      <c r="AQ468" t="s">
        <v>59</v>
      </c>
      <c r="AR468" t="s">
        <v>2959</v>
      </c>
    </row>
    <row r="469" spans="2:44">
      <c r="B469" t="s">
        <v>2738</v>
      </c>
      <c r="C469" t="s">
        <v>2739</v>
      </c>
      <c r="D469" t="s">
        <v>1188</v>
      </c>
      <c r="E469" t="s">
        <v>50</v>
      </c>
      <c r="F469" t="s">
        <v>4</v>
      </c>
      <c r="I469" t="s">
        <v>2417</v>
      </c>
      <c r="J469" t="s">
        <v>245</v>
      </c>
      <c r="K469" t="s">
        <v>47</v>
      </c>
      <c r="L469">
        <v>2347</v>
      </c>
      <c r="M469" t="s">
        <v>494</v>
      </c>
      <c r="N469" s="5">
        <v>41131.329398148147</v>
      </c>
      <c r="O469" s="5">
        <v>41130.443043981482</v>
      </c>
      <c r="P469" s="5">
        <v>41227.633587962962</v>
      </c>
      <c r="Q469" s="5" t="s">
        <v>127</v>
      </c>
      <c r="R469" s="5" t="s">
        <v>54</v>
      </c>
      <c r="S469" s="5" t="s">
        <v>55</v>
      </c>
      <c r="T469" t="s">
        <v>74</v>
      </c>
      <c r="U469" t="s">
        <v>80</v>
      </c>
      <c r="X469" t="s">
        <v>494</v>
      </c>
      <c r="Y469" s="7">
        <v>41138</v>
      </c>
      <c r="Z469" t="s">
        <v>416</v>
      </c>
      <c r="AA469" t="s">
        <v>49</v>
      </c>
      <c r="AB469" t="s">
        <v>74</v>
      </c>
      <c r="AC469" s="5">
        <v>41130.443043981482</v>
      </c>
      <c r="AD469" s="5">
        <v>41227.633587962962</v>
      </c>
      <c r="AE469" t="s">
        <v>58</v>
      </c>
      <c r="AF469" t="s">
        <v>58</v>
      </c>
      <c r="AG469">
        <f>IF(AI469=0,"",YEAR(AD469))</f>
        <v>2012</v>
      </c>
      <c r="AH469">
        <f>IF(AI469=0,"",MONTH(AD469))</f>
        <v>11</v>
      </c>
      <c r="AI469">
        <f>WEEKNUM(AD469)</f>
        <v>46</v>
      </c>
      <c r="AJ469" t="s">
        <v>46</v>
      </c>
      <c r="AK469" t="s">
        <v>906</v>
      </c>
      <c r="AL469" s="6" t="str">
        <f t="shared" si="21"/>
        <v>x</v>
      </c>
      <c r="AM469" s="6" t="str">
        <f t="shared" si="22"/>
        <v>x</v>
      </c>
      <c r="AN469" s="6" t="str">
        <f t="shared" si="23"/>
        <v>x</v>
      </c>
      <c r="AO469" t="s">
        <v>2738</v>
      </c>
      <c r="AP469" t="s">
        <v>2738</v>
      </c>
      <c r="AQ469" t="s">
        <v>46</v>
      </c>
      <c r="AR469" t="s">
        <v>906</v>
      </c>
    </row>
    <row r="470" spans="2:44">
      <c r="B470" t="s">
        <v>2740</v>
      </c>
      <c r="C470" t="s">
        <v>2741</v>
      </c>
      <c r="D470" t="s">
        <v>1188</v>
      </c>
      <c r="E470" t="s">
        <v>68</v>
      </c>
      <c r="F470" t="s">
        <v>4</v>
      </c>
      <c r="J470" t="s">
        <v>245</v>
      </c>
      <c r="K470" t="s">
        <v>38</v>
      </c>
      <c r="L470">
        <v>2616</v>
      </c>
      <c r="M470" t="s">
        <v>128</v>
      </c>
      <c r="N470" s="5">
        <v>41136.391400462962</v>
      </c>
      <c r="O470" s="5">
        <v>41131.455868055556</v>
      </c>
      <c r="P470" s="5">
        <v>41149.517326388886</v>
      </c>
      <c r="Q470" s="5" t="s">
        <v>99</v>
      </c>
      <c r="R470" s="5" t="s">
        <v>54</v>
      </c>
      <c r="S470" s="5" t="s">
        <v>55</v>
      </c>
      <c r="T470" t="s">
        <v>74</v>
      </c>
      <c r="U470" t="s">
        <v>375</v>
      </c>
      <c r="V470" t="s">
        <v>104</v>
      </c>
      <c r="X470" t="s">
        <v>271</v>
      </c>
      <c r="Y470" s="7">
        <v>41141</v>
      </c>
      <c r="Z470" t="s">
        <v>416</v>
      </c>
      <c r="AA470" t="s">
        <v>42</v>
      </c>
      <c r="AB470" t="s">
        <v>74</v>
      </c>
      <c r="AC470" s="5">
        <v>41131.455868055556</v>
      </c>
      <c r="AD470" s="5">
        <v>41292.783032407409</v>
      </c>
      <c r="AE470" t="s">
        <v>220</v>
      </c>
      <c r="AF470" t="s">
        <v>58</v>
      </c>
      <c r="AG470">
        <f>IF(AI470=0,"",YEAR(AD470))</f>
        <v>2013</v>
      </c>
      <c r="AH470">
        <f>IF(AI470=0,"",MONTH(AD470))</f>
        <v>1</v>
      </c>
      <c r="AI470">
        <f>WEEKNUM(AD470)</f>
        <v>3</v>
      </c>
      <c r="AJ470" t="s">
        <v>46</v>
      </c>
      <c r="AK470" t="s">
        <v>906</v>
      </c>
      <c r="AL470" s="6" t="str">
        <f t="shared" si="21"/>
        <v>x</v>
      </c>
      <c r="AM470" s="6" t="str">
        <f t="shared" si="22"/>
        <v>x</v>
      </c>
      <c r="AN470" s="6" t="str">
        <f t="shared" si="23"/>
        <v>x</v>
      </c>
      <c r="AO470" t="s">
        <v>2740</v>
      </c>
      <c r="AP470" t="s">
        <v>2740</v>
      </c>
      <c r="AQ470" t="s">
        <v>46</v>
      </c>
      <c r="AR470" t="s">
        <v>906</v>
      </c>
    </row>
    <row r="471" spans="2:44">
      <c r="B471" t="s">
        <v>2742</v>
      </c>
      <c r="C471" t="s">
        <v>2743</v>
      </c>
      <c r="D471" t="s">
        <v>1188</v>
      </c>
      <c r="E471" t="s">
        <v>68</v>
      </c>
      <c r="F471" t="s">
        <v>4</v>
      </c>
      <c r="J471" t="s">
        <v>245</v>
      </c>
      <c r="K471" t="s">
        <v>47</v>
      </c>
      <c r="M471" t="s">
        <v>439</v>
      </c>
      <c r="N471" s="5">
        <v>41137.383206018516</v>
      </c>
      <c r="O471" s="5">
        <v>41135.539097222223</v>
      </c>
      <c r="P471" s="5">
        <v>41151.513506944444</v>
      </c>
      <c r="Q471" s="5" t="s">
        <v>133</v>
      </c>
      <c r="R471" s="5" t="s">
        <v>54</v>
      </c>
      <c r="S471" s="5" t="s">
        <v>55</v>
      </c>
      <c r="T471" t="s">
        <v>74</v>
      </c>
      <c r="U471" t="s">
        <v>313</v>
      </c>
      <c r="V471" t="s">
        <v>81</v>
      </c>
      <c r="X471" t="s">
        <v>439</v>
      </c>
      <c r="Y471" s="7">
        <v>41183</v>
      </c>
      <c r="Z471" t="s">
        <v>416</v>
      </c>
      <c r="AA471" t="s">
        <v>49</v>
      </c>
      <c r="AB471" t="s">
        <v>74</v>
      </c>
      <c r="AC471" s="5">
        <v>41135.539097222223</v>
      </c>
      <c r="AD471" s="5">
        <v>41222.743148148147</v>
      </c>
      <c r="AE471" t="s">
        <v>58</v>
      </c>
      <c r="AF471" t="s">
        <v>58</v>
      </c>
      <c r="AG471">
        <f>IF(AI471=0,"",YEAR(AD471))</f>
        <v>2012</v>
      </c>
      <c r="AH471">
        <f>IF(AI471=0,"",MONTH(AD471))</f>
        <v>11</v>
      </c>
      <c r="AI471">
        <f>WEEKNUM(AD471)</f>
        <v>45</v>
      </c>
      <c r="AJ471" t="s">
        <v>46</v>
      </c>
      <c r="AK471" t="s">
        <v>906</v>
      </c>
      <c r="AL471" s="6" t="str">
        <f t="shared" si="21"/>
        <v>x</v>
      </c>
      <c r="AM471" s="6" t="str">
        <f t="shared" si="22"/>
        <v>x</v>
      </c>
      <c r="AN471" s="6" t="str">
        <f t="shared" si="23"/>
        <v>x</v>
      </c>
      <c r="AO471" t="s">
        <v>2742</v>
      </c>
      <c r="AP471" t="s">
        <v>2742</v>
      </c>
      <c r="AQ471" t="s">
        <v>46</v>
      </c>
      <c r="AR471" t="s">
        <v>906</v>
      </c>
    </row>
    <row r="472" spans="2:44">
      <c r="B472" t="s">
        <v>582</v>
      </c>
      <c r="C472" t="s">
        <v>583</v>
      </c>
      <c r="D472" t="s">
        <v>1188</v>
      </c>
      <c r="E472" t="s">
        <v>50</v>
      </c>
      <c r="F472" t="s">
        <v>4</v>
      </c>
      <c r="I472" t="s">
        <v>584</v>
      </c>
      <c r="J472" t="s">
        <v>245</v>
      </c>
      <c r="K472" t="s">
        <v>38</v>
      </c>
      <c r="M472" t="s">
        <v>494</v>
      </c>
      <c r="N472" s="5">
        <v>41164.410069444442</v>
      </c>
      <c r="O472" s="5">
        <v>41136.501504629632</v>
      </c>
      <c r="P472" s="5">
        <v>41417.584768518522</v>
      </c>
      <c r="Q472" s="5" t="s">
        <v>133</v>
      </c>
      <c r="R472" s="5" t="s">
        <v>54</v>
      </c>
      <c r="S472" t="s">
        <v>55</v>
      </c>
      <c r="T472" t="s">
        <v>74</v>
      </c>
      <c r="U472" t="s">
        <v>270</v>
      </c>
      <c r="V472" t="s">
        <v>104</v>
      </c>
      <c r="X472" t="s">
        <v>271</v>
      </c>
      <c r="Y472" s="7" t="s">
        <v>1122</v>
      </c>
      <c r="Z472" t="s">
        <v>416</v>
      </c>
      <c r="AA472" t="s">
        <v>42</v>
      </c>
      <c r="AB472" t="s">
        <v>74</v>
      </c>
      <c r="AC472" s="5">
        <v>41136.501504629632</v>
      </c>
      <c r="AD472" s="5">
        <v>41417.584768518522</v>
      </c>
      <c r="AE472" t="s">
        <v>220</v>
      </c>
      <c r="AF472" t="s">
        <v>58</v>
      </c>
      <c r="AG472">
        <f>IF(AI472=0,"",YEAR(AD472))</f>
        <v>2013</v>
      </c>
      <c r="AH472">
        <f>IF(AI472=0,"",MONTH(AD472))</f>
        <v>5</v>
      </c>
      <c r="AI472">
        <f>WEEKNUM(AD472)</f>
        <v>21</v>
      </c>
      <c r="AJ472" t="s">
        <v>46</v>
      </c>
      <c r="AK472" t="s">
        <v>906</v>
      </c>
      <c r="AL472" s="6" t="str">
        <f t="shared" si="21"/>
        <v>x</v>
      </c>
      <c r="AM472" s="6" t="str">
        <f t="shared" si="22"/>
        <v>x</v>
      </c>
      <c r="AN472" s="6" t="str">
        <f t="shared" si="23"/>
        <v>x</v>
      </c>
      <c r="AO472" t="s">
        <v>582</v>
      </c>
      <c r="AP472" t="s">
        <v>582</v>
      </c>
      <c r="AQ472" t="s">
        <v>46</v>
      </c>
      <c r="AR472" t="s">
        <v>906</v>
      </c>
    </row>
    <row r="473" spans="2:44">
      <c r="B473" t="s">
        <v>2744</v>
      </c>
      <c r="C473" t="s">
        <v>2745</v>
      </c>
      <c r="D473" t="s">
        <v>1188</v>
      </c>
      <c r="E473" t="s">
        <v>68</v>
      </c>
      <c r="F473" t="s">
        <v>4</v>
      </c>
      <c r="J473" t="s">
        <v>245</v>
      </c>
      <c r="K473" t="s">
        <v>108</v>
      </c>
      <c r="M473" t="s">
        <v>128</v>
      </c>
      <c r="N473" s="5">
        <v>41137.387453703705</v>
      </c>
      <c r="O473" s="5">
        <v>41136.653541666667</v>
      </c>
      <c r="P473" s="5">
        <v>41148.550405092596</v>
      </c>
      <c r="Q473" s="5" t="s">
        <v>147</v>
      </c>
      <c r="R473" s="5" t="s">
        <v>132</v>
      </c>
      <c r="S473" s="5" t="s">
        <v>55</v>
      </c>
      <c r="T473" t="s">
        <v>74</v>
      </c>
      <c r="U473" t="s">
        <v>288</v>
      </c>
      <c r="V473" t="s">
        <v>461</v>
      </c>
      <c r="X473" t="s">
        <v>380</v>
      </c>
      <c r="Y473" s="7">
        <v>41153</v>
      </c>
      <c r="Z473" t="s">
        <v>1779</v>
      </c>
      <c r="AA473" t="s">
        <v>42</v>
      </c>
      <c r="AB473" t="s">
        <v>74</v>
      </c>
      <c r="AC473" s="5">
        <v>41136.653541666667</v>
      </c>
      <c r="AD473" s="5">
        <v>41173.653020833335</v>
      </c>
      <c r="AE473" t="s">
        <v>58</v>
      </c>
      <c r="AF473" t="s">
        <v>58</v>
      </c>
      <c r="AG473">
        <f>IF(AI473=0,"",YEAR(AD473))</f>
        <v>2012</v>
      </c>
      <c r="AH473">
        <f>IF(AI473=0,"",MONTH(AD473))</f>
        <v>9</v>
      </c>
      <c r="AI473">
        <f>WEEKNUM(AD473)</f>
        <v>38</v>
      </c>
      <c r="AJ473" t="s">
        <v>46</v>
      </c>
      <c r="AK473" t="s">
        <v>906</v>
      </c>
      <c r="AL473" s="6" t="str">
        <f t="shared" si="21"/>
        <v>x</v>
      </c>
      <c r="AM473" s="6" t="str">
        <f t="shared" si="22"/>
        <v>x</v>
      </c>
      <c r="AN473" s="6" t="str">
        <f t="shared" si="23"/>
        <v>x</v>
      </c>
      <c r="AO473" t="s">
        <v>2744</v>
      </c>
      <c r="AP473" t="s">
        <v>2744</v>
      </c>
      <c r="AQ473" t="s">
        <v>46</v>
      </c>
      <c r="AR473" t="s">
        <v>906</v>
      </c>
    </row>
    <row r="474" spans="2:44">
      <c r="B474" t="s">
        <v>2746</v>
      </c>
      <c r="C474" t="s">
        <v>2747</v>
      </c>
      <c r="D474" t="s">
        <v>1188</v>
      </c>
      <c r="E474" t="s">
        <v>68</v>
      </c>
      <c r="F474" t="s">
        <v>4</v>
      </c>
      <c r="J474" t="s">
        <v>245</v>
      </c>
      <c r="K474" t="s">
        <v>38</v>
      </c>
      <c r="M474" t="s">
        <v>128</v>
      </c>
      <c r="N474" s="5">
        <v>41141.387048611112</v>
      </c>
      <c r="O474" s="5">
        <v>41138.377986111111</v>
      </c>
      <c r="P474" s="5">
        <v>41141.719722222224</v>
      </c>
      <c r="Q474" s="5" t="s">
        <v>133</v>
      </c>
      <c r="R474" s="5" t="s">
        <v>54</v>
      </c>
      <c r="S474" s="5" t="s">
        <v>55</v>
      </c>
      <c r="T474" t="s">
        <v>74</v>
      </c>
      <c r="U474" t="s">
        <v>415</v>
      </c>
      <c r="X474" t="s">
        <v>128</v>
      </c>
      <c r="Y474" s="7">
        <v>41142</v>
      </c>
      <c r="Z474" t="s">
        <v>416</v>
      </c>
      <c r="AA474" t="s">
        <v>42</v>
      </c>
      <c r="AB474" t="s">
        <v>74</v>
      </c>
      <c r="AC474" s="5">
        <v>41138.377986111111</v>
      </c>
      <c r="AD474" s="5">
        <v>41285.746018518519</v>
      </c>
      <c r="AE474" t="s">
        <v>58</v>
      </c>
      <c r="AF474" t="s">
        <v>58</v>
      </c>
      <c r="AG474">
        <f>IF(AI474=0,"",YEAR(AD474))</f>
        <v>2013</v>
      </c>
      <c r="AH474">
        <f>IF(AI474=0,"",MONTH(AD474))</f>
        <v>1</v>
      </c>
      <c r="AI474">
        <f>WEEKNUM(AD474)</f>
        <v>2</v>
      </c>
      <c r="AJ474" t="s">
        <v>46</v>
      </c>
      <c r="AK474" t="s">
        <v>906</v>
      </c>
      <c r="AL474" s="6" t="str">
        <f t="shared" si="21"/>
        <v>x</v>
      </c>
      <c r="AM474" s="6" t="str">
        <f t="shared" si="22"/>
        <v>x</v>
      </c>
      <c r="AN474" s="6" t="str">
        <f t="shared" si="23"/>
        <v>x</v>
      </c>
      <c r="AO474" t="s">
        <v>2746</v>
      </c>
      <c r="AP474" t="s">
        <v>2746</v>
      </c>
      <c r="AQ474" t="s">
        <v>46</v>
      </c>
      <c r="AR474" t="s">
        <v>906</v>
      </c>
    </row>
    <row r="475" spans="2:44">
      <c r="B475" t="s">
        <v>2748</v>
      </c>
      <c r="C475" t="s">
        <v>2749</v>
      </c>
      <c r="D475" t="s">
        <v>1188</v>
      </c>
      <c r="E475" t="s">
        <v>68</v>
      </c>
      <c r="F475" t="s">
        <v>4</v>
      </c>
      <c r="J475" t="s">
        <v>245</v>
      </c>
      <c r="K475" t="s">
        <v>108</v>
      </c>
      <c r="M475" t="s">
        <v>2355</v>
      </c>
      <c r="N475" s="5">
        <v>41185.382430555554</v>
      </c>
      <c r="O475" s="5">
        <v>41141.583055555559</v>
      </c>
      <c r="P475" s="5">
        <v>41277.471550925926</v>
      </c>
      <c r="Q475" s="5" t="s">
        <v>166</v>
      </c>
      <c r="R475" s="5" t="s">
        <v>54</v>
      </c>
      <c r="S475" s="5" t="s">
        <v>55</v>
      </c>
      <c r="T475" t="s">
        <v>74</v>
      </c>
      <c r="U475" t="s">
        <v>415</v>
      </c>
      <c r="V475" t="s">
        <v>81</v>
      </c>
      <c r="X475" t="s">
        <v>128</v>
      </c>
      <c r="Y475" s="7">
        <v>41166</v>
      </c>
      <c r="Z475" t="s">
        <v>2437</v>
      </c>
      <c r="AA475" t="s">
        <v>49</v>
      </c>
      <c r="AB475" t="s">
        <v>74</v>
      </c>
      <c r="AC475" s="5">
        <v>41141.583055555559</v>
      </c>
      <c r="AD475" s="5">
        <v>41285.746446759258</v>
      </c>
      <c r="AE475" t="s">
        <v>58</v>
      </c>
      <c r="AF475" t="s">
        <v>58</v>
      </c>
      <c r="AG475">
        <f>IF(AI475=0,"",YEAR(AD475))</f>
        <v>2013</v>
      </c>
      <c r="AH475">
        <f>IF(AI475=0,"",MONTH(AD475))</f>
        <v>1</v>
      </c>
      <c r="AI475">
        <f>WEEKNUM(AD475)</f>
        <v>2</v>
      </c>
      <c r="AJ475" t="s">
        <v>46</v>
      </c>
      <c r="AK475" t="s">
        <v>906</v>
      </c>
      <c r="AL475" s="6" t="str">
        <f t="shared" si="21"/>
        <v>x</v>
      </c>
      <c r="AM475" s="6" t="str">
        <f t="shared" si="22"/>
        <v>x</v>
      </c>
      <c r="AN475" s="6" t="str">
        <f t="shared" si="23"/>
        <v>x</v>
      </c>
      <c r="AO475" t="s">
        <v>2748</v>
      </c>
      <c r="AP475" t="s">
        <v>2748</v>
      </c>
      <c r="AQ475" t="s">
        <v>46</v>
      </c>
      <c r="AR475" t="s">
        <v>906</v>
      </c>
    </row>
    <row r="476" spans="2:44">
      <c r="B476" t="s">
        <v>2750</v>
      </c>
      <c r="C476" t="s">
        <v>2751</v>
      </c>
      <c r="D476" t="s">
        <v>1188</v>
      </c>
      <c r="E476" t="s">
        <v>50</v>
      </c>
      <c r="F476" t="s">
        <v>4</v>
      </c>
      <c r="J476" t="s">
        <v>245</v>
      </c>
      <c r="K476" t="s">
        <v>47</v>
      </c>
      <c r="L476" t="s">
        <v>2752</v>
      </c>
      <c r="M476" t="s">
        <v>128</v>
      </c>
      <c r="N476" s="5">
        <v>41142.385833333334</v>
      </c>
      <c r="O476" s="5">
        <v>41141.585775462961</v>
      </c>
      <c r="P476" s="5">
        <v>41222.743773148148</v>
      </c>
      <c r="Q476" s="5" t="s">
        <v>133</v>
      </c>
      <c r="R476" s="5" t="s">
        <v>54</v>
      </c>
      <c r="S476" s="5" t="s">
        <v>55</v>
      </c>
      <c r="T476" t="s">
        <v>74</v>
      </c>
      <c r="U476" t="s">
        <v>1847</v>
      </c>
      <c r="V476" t="s">
        <v>81</v>
      </c>
      <c r="X476" t="s">
        <v>128</v>
      </c>
      <c r="Y476" s="7">
        <v>41166</v>
      </c>
      <c r="Z476" t="s">
        <v>416</v>
      </c>
      <c r="AA476" t="s">
        <v>49</v>
      </c>
      <c r="AB476" t="s">
        <v>74</v>
      </c>
      <c r="AC476" s="5">
        <v>41141.585775462961</v>
      </c>
      <c r="AD476" s="5">
        <v>41222.743773148148</v>
      </c>
      <c r="AE476" t="s">
        <v>58</v>
      </c>
      <c r="AF476" t="s">
        <v>58</v>
      </c>
      <c r="AG476">
        <f>IF(AI476=0,"",YEAR(AD476))</f>
        <v>2012</v>
      </c>
      <c r="AH476">
        <f>IF(AI476=0,"",MONTH(AD476))</f>
        <v>11</v>
      </c>
      <c r="AI476">
        <f>WEEKNUM(AD476)</f>
        <v>45</v>
      </c>
      <c r="AJ476" t="s">
        <v>46</v>
      </c>
      <c r="AK476" t="s">
        <v>906</v>
      </c>
      <c r="AL476" s="6" t="str">
        <f t="shared" si="21"/>
        <v>x</v>
      </c>
      <c r="AM476" s="6" t="str">
        <f t="shared" si="22"/>
        <v>x</v>
      </c>
      <c r="AN476" s="6" t="str">
        <f t="shared" si="23"/>
        <v>x</v>
      </c>
      <c r="AO476" t="s">
        <v>2750</v>
      </c>
      <c r="AP476" t="s">
        <v>2750</v>
      </c>
      <c r="AQ476" t="s">
        <v>46</v>
      </c>
      <c r="AR476" t="s">
        <v>906</v>
      </c>
    </row>
    <row r="477" spans="2:44">
      <c r="B477" t="s">
        <v>1587</v>
      </c>
      <c r="C477" t="s">
        <v>1588</v>
      </c>
      <c r="D477" t="s">
        <v>1188</v>
      </c>
      <c r="E477" t="s">
        <v>50</v>
      </c>
      <c r="F477" t="s">
        <v>4</v>
      </c>
      <c r="J477" t="s">
        <v>245</v>
      </c>
      <c r="K477" t="s">
        <v>64</v>
      </c>
      <c r="M477" t="s">
        <v>319</v>
      </c>
      <c r="N477" s="5">
        <v>41411.704837962963</v>
      </c>
      <c r="O477" s="5">
        <v>41142.564502314817</v>
      </c>
      <c r="P477" s="5">
        <v>41621.800115740742</v>
      </c>
      <c r="Q477" s="5" t="s">
        <v>127</v>
      </c>
      <c r="R477" s="5" t="s">
        <v>54</v>
      </c>
      <c r="S477" s="5" t="s">
        <v>55</v>
      </c>
      <c r="T477" t="s">
        <v>74</v>
      </c>
      <c r="U477" t="s">
        <v>415</v>
      </c>
      <c r="V477" t="s">
        <v>104</v>
      </c>
      <c r="X477" t="s">
        <v>271</v>
      </c>
      <c r="Y477" s="7" t="s">
        <v>1203</v>
      </c>
      <c r="Z477" t="s">
        <v>2994</v>
      </c>
      <c r="AA477" t="s">
        <v>63</v>
      </c>
      <c r="AB477" t="s">
        <v>74</v>
      </c>
      <c r="AC477" s="5">
        <v>41142.564502314817</v>
      </c>
      <c r="AD477" s="5">
        <v>41621.800115740742</v>
      </c>
      <c r="AE477" t="s">
        <v>220</v>
      </c>
      <c r="AF477" t="s">
        <v>58</v>
      </c>
      <c r="AG477">
        <f>IF(AI477=0,"",YEAR(AD477))</f>
        <v>2013</v>
      </c>
      <c r="AH477">
        <f>IF(AI477=0,"",MONTH(AD477))</f>
        <v>12</v>
      </c>
      <c r="AI477">
        <f>WEEKNUM(AD477)</f>
        <v>50</v>
      </c>
      <c r="AJ477" t="s">
        <v>46</v>
      </c>
      <c r="AK477" t="s">
        <v>906</v>
      </c>
      <c r="AL477" s="6" t="str">
        <f t="shared" si="21"/>
        <v>x</v>
      </c>
      <c r="AM477" s="6" t="str">
        <f t="shared" si="22"/>
        <v>x</v>
      </c>
      <c r="AN477" s="6" t="str">
        <f t="shared" si="23"/>
        <v>x</v>
      </c>
      <c r="AO477" t="s">
        <v>1587</v>
      </c>
      <c r="AP477" t="s">
        <v>1587</v>
      </c>
      <c r="AQ477" t="s">
        <v>46</v>
      </c>
      <c r="AR477" t="s">
        <v>906</v>
      </c>
    </row>
    <row r="478" spans="2:44">
      <c r="B478" t="s">
        <v>2753</v>
      </c>
      <c r="C478" t="s">
        <v>2754</v>
      </c>
      <c r="D478" t="s">
        <v>1188</v>
      </c>
      <c r="E478" t="s">
        <v>50</v>
      </c>
      <c r="F478" t="s">
        <v>4</v>
      </c>
      <c r="J478" t="s">
        <v>130</v>
      </c>
      <c r="K478" t="s">
        <v>108</v>
      </c>
      <c r="M478" t="s">
        <v>207</v>
      </c>
      <c r="N478" s="5">
        <v>41144.381018518521</v>
      </c>
      <c r="O478" s="5">
        <v>41143.567650462966</v>
      </c>
      <c r="P478" s="5">
        <v>41388.596979166665</v>
      </c>
      <c r="Q478" s="5" t="s">
        <v>133</v>
      </c>
      <c r="R478" s="5" t="s">
        <v>54</v>
      </c>
      <c r="S478" s="5" t="s">
        <v>55</v>
      </c>
      <c r="T478" t="s">
        <v>74</v>
      </c>
      <c r="U478" t="s">
        <v>348</v>
      </c>
      <c r="V478" t="s">
        <v>104</v>
      </c>
      <c r="X478" t="s">
        <v>271</v>
      </c>
      <c r="Y478" s="7">
        <v>41148</v>
      </c>
      <c r="Z478" t="s">
        <v>2755</v>
      </c>
      <c r="AA478" t="s">
        <v>219</v>
      </c>
      <c r="AB478" t="s">
        <v>74</v>
      </c>
      <c r="AC478" s="5">
        <v>41143.567650462966</v>
      </c>
      <c r="AD478" s="5">
        <v>41388.596979166665</v>
      </c>
      <c r="AE478" t="s">
        <v>220</v>
      </c>
      <c r="AF478" t="s">
        <v>58</v>
      </c>
      <c r="AG478">
        <f>IF(AI478=0,"",YEAR(AD478))</f>
        <v>2013</v>
      </c>
      <c r="AH478">
        <f>IF(AI478=0,"",MONTH(AD478))</f>
        <v>4</v>
      </c>
      <c r="AI478">
        <f>WEEKNUM(AD478)</f>
        <v>17</v>
      </c>
      <c r="AJ478" t="s">
        <v>46</v>
      </c>
      <c r="AK478" t="s">
        <v>906</v>
      </c>
      <c r="AL478" s="6" t="str">
        <f t="shared" si="21"/>
        <v>x</v>
      </c>
      <c r="AM478" s="6" t="str">
        <f t="shared" si="22"/>
        <v>x</v>
      </c>
      <c r="AN478" s="6" t="str">
        <f t="shared" si="23"/>
        <v>x</v>
      </c>
      <c r="AO478" t="s">
        <v>2753</v>
      </c>
      <c r="AP478" t="s">
        <v>2753</v>
      </c>
      <c r="AQ478" t="s">
        <v>46</v>
      </c>
      <c r="AR478" t="s">
        <v>906</v>
      </c>
    </row>
    <row r="479" spans="2:44">
      <c r="B479" t="s">
        <v>2756</v>
      </c>
      <c r="C479" t="s">
        <v>2757</v>
      </c>
      <c r="D479" t="s">
        <v>1188</v>
      </c>
      <c r="E479" t="s">
        <v>50</v>
      </c>
      <c r="F479" t="s">
        <v>4</v>
      </c>
      <c r="J479" t="s">
        <v>245</v>
      </c>
      <c r="K479" t="s">
        <v>108</v>
      </c>
      <c r="M479" t="s">
        <v>128</v>
      </c>
      <c r="N479" s="5">
        <v>41148.38076388889</v>
      </c>
      <c r="O479" s="5">
        <v>41144.415416666663</v>
      </c>
      <c r="P479" s="5">
        <v>41359.720590277779</v>
      </c>
      <c r="Q479" s="5" t="s">
        <v>147</v>
      </c>
      <c r="R479" s="5" t="s">
        <v>132</v>
      </c>
      <c r="S479" s="5" t="s">
        <v>55</v>
      </c>
      <c r="T479" t="s">
        <v>74</v>
      </c>
      <c r="U479" t="s">
        <v>375</v>
      </c>
      <c r="X479" t="s">
        <v>380</v>
      </c>
      <c r="Y479" s="7">
        <v>41166</v>
      </c>
      <c r="Z479" t="s">
        <v>147</v>
      </c>
      <c r="AA479" t="s">
        <v>42</v>
      </c>
      <c r="AB479" t="s">
        <v>74</v>
      </c>
      <c r="AC479" s="5">
        <v>41144.415416666663</v>
      </c>
      <c r="AD479" s="5">
        <v>41359.720856481479</v>
      </c>
      <c r="AE479" t="s">
        <v>58</v>
      </c>
      <c r="AF479" t="s">
        <v>58</v>
      </c>
      <c r="AG479">
        <f>IF(AI479=0,"",YEAR(AD479))</f>
        <v>2013</v>
      </c>
      <c r="AH479">
        <f>IF(AI479=0,"",MONTH(AD479))</f>
        <v>3</v>
      </c>
      <c r="AI479">
        <f>WEEKNUM(AD479)</f>
        <v>13</v>
      </c>
      <c r="AJ479" t="s">
        <v>46</v>
      </c>
      <c r="AK479" t="s">
        <v>906</v>
      </c>
      <c r="AL479" s="6" t="str">
        <f t="shared" si="21"/>
        <v>x</v>
      </c>
      <c r="AM479" s="6" t="str">
        <f t="shared" si="22"/>
        <v>x</v>
      </c>
      <c r="AN479" s="6" t="str">
        <f t="shared" si="23"/>
        <v>x</v>
      </c>
      <c r="AO479" t="s">
        <v>2756</v>
      </c>
      <c r="AP479" t="s">
        <v>2756</v>
      </c>
      <c r="AQ479" t="s">
        <v>46</v>
      </c>
      <c r="AR479" t="s">
        <v>906</v>
      </c>
    </row>
    <row r="480" spans="2:44">
      <c r="B480" t="s">
        <v>2758</v>
      </c>
      <c r="C480" t="s">
        <v>2759</v>
      </c>
      <c r="D480" t="s">
        <v>1188</v>
      </c>
      <c r="E480" t="s">
        <v>50</v>
      </c>
      <c r="F480" t="s">
        <v>4</v>
      </c>
      <c r="J480" t="s">
        <v>245</v>
      </c>
      <c r="K480" t="s">
        <v>38</v>
      </c>
      <c r="L480">
        <v>2577</v>
      </c>
      <c r="M480" t="s">
        <v>128</v>
      </c>
      <c r="N480" s="5">
        <v>41326.623923611114</v>
      </c>
      <c r="O480" s="5">
        <v>41144.497442129628</v>
      </c>
      <c r="P480" s="5">
        <v>41386.787442129629</v>
      </c>
      <c r="Q480" s="5" t="s">
        <v>173</v>
      </c>
      <c r="R480" s="5" t="s">
        <v>132</v>
      </c>
      <c r="S480" s="5" t="s">
        <v>55</v>
      </c>
      <c r="T480" t="s">
        <v>74</v>
      </c>
      <c r="U480" t="s">
        <v>375</v>
      </c>
      <c r="V480" t="s">
        <v>461</v>
      </c>
      <c r="X480" t="s">
        <v>380</v>
      </c>
      <c r="Y480" s="7"/>
      <c r="Z480" t="s">
        <v>747</v>
      </c>
      <c r="AA480" t="s">
        <v>192</v>
      </c>
      <c r="AB480" t="s">
        <v>74</v>
      </c>
      <c r="AC480" s="5">
        <v>41144.497442129628</v>
      </c>
      <c r="AD480" s="5">
        <v>41386.787442129629</v>
      </c>
      <c r="AE480" t="s">
        <v>58</v>
      </c>
      <c r="AF480" t="s">
        <v>58</v>
      </c>
      <c r="AG480">
        <f>IF(AI480=0,"",YEAR(AD480))</f>
        <v>2013</v>
      </c>
      <c r="AH480">
        <f>IF(AI480=0,"",MONTH(AD480))</f>
        <v>4</v>
      </c>
      <c r="AI480">
        <f>WEEKNUM(AD480)</f>
        <v>17</v>
      </c>
      <c r="AJ480" t="s">
        <v>46</v>
      </c>
      <c r="AK480" t="s">
        <v>906</v>
      </c>
      <c r="AL480" s="6" t="str">
        <f t="shared" si="21"/>
        <v>x</v>
      </c>
      <c r="AM480" s="6" t="str">
        <f t="shared" si="22"/>
        <v>x</v>
      </c>
      <c r="AN480" s="6" t="str">
        <f t="shared" si="23"/>
        <v>x</v>
      </c>
      <c r="AO480" t="s">
        <v>2758</v>
      </c>
      <c r="AP480" t="s">
        <v>2758</v>
      </c>
      <c r="AQ480" t="s">
        <v>46</v>
      </c>
      <c r="AR480" t="s">
        <v>906</v>
      </c>
    </row>
    <row r="481" spans="2:44">
      <c r="B481" t="s">
        <v>2760</v>
      </c>
      <c r="C481" t="s">
        <v>2761</v>
      </c>
      <c r="D481" t="s">
        <v>1188</v>
      </c>
      <c r="E481" t="s">
        <v>68</v>
      </c>
      <c r="F481" t="s">
        <v>4</v>
      </c>
      <c r="J481" t="s">
        <v>245</v>
      </c>
      <c r="K481" t="s">
        <v>38</v>
      </c>
      <c r="M481" t="s">
        <v>128</v>
      </c>
      <c r="N481" s="5">
        <v>41149.691643518519</v>
      </c>
      <c r="O481" s="5">
        <v>41145.329155092593</v>
      </c>
      <c r="P481" s="5">
        <v>41164.677071759259</v>
      </c>
      <c r="Q481" s="5" t="s">
        <v>133</v>
      </c>
      <c r="R481" s="5" t="s">
        <v>54</v>
      </c>
      <c r="S481" s="5" t="s">
        <v>55</v>
      </c>
      <c r="T481" t="s">
        <v>74</v>
      </c>
      <c r="U481" t="s">
        <v>415</v>
      </c>
      <c r="X481" t="s">
        <v>380</v>
      </c>
      <c r="Y481" s="7">
        <v>41166</v>
      </c>
      <c r="Z481" t="s">
        <v>416</v>
      </c>
      <c r="AA481" t="s">
        <v>42</v>
      </c>
      <c r="AB481" t="s">
        <v>74</v>
      </c>
      <c r="AC481" s="5">
        <v>41145.329155092593</v>
      </c>
      <c r="AD481" s="5">
        <v>41285.741053240738</v>
      </c>
      <c r="AE481" t="s">
        <v>58</v>
      </c>
      <c r="AF481" t="s">
        <v>58</v>
      </c>
      <c r="AG481">
        <f>IF(AI481=0,"",YEAR(AD481))</f>
        <v>2013</v>
      </c>
      <c r="AH481">
        <f>IF(AI481=0,"",MONTH(AD481))</f>
        <v>1</v>
      </c>
      <c r="AI481">
        <f>WEEKNUM(AD481)</f>
        <v>2</v>
      </c>
      <c r="AJ481" t="s">
        <v>46</v>
      </c>
      <c r="AK481" t="s">
        <v>906</v>
      </c>
      <c r="AL481" s="6" t="str">
        <f t="shared" si="21"/>
        <v>x</v>
      </c>
      <c r="AM481" s="6" t="str">
        <f t="shared" si="22"/>
        <v>x</v>
      </c>
      <c r="AN481" s="6" t="str">
        <f t="shared" si="23"/>
        <v>x</v>
      </c>
      <c r="AO481" t="s">
        <v>2760</v>
      </c>
      <c r="AP481" t="s">
        <v>2760</v>
      </c>
      <c r="AQ481" t="s">
        <v>46</v>
      </c>
      <c r="AR481" t="s">
        <v>906</v>
      </c>
    </row>
    <row r="482" spans="2:44">
      <c r="B482" t="s">
        <v>602</v>
      </c>
      <c r="C482" t="s">
        <v>3106</v>
      </c>
      <c r="D482" t="s">
        <v>71</v>
      </c>
      <c r="E482" t="s">
        <v>68</v>
      </c>
      <c r="F482" t="s">
        <v>69</v>
      </c>
      <c r="G482" t="s">
        <v>3107</v>
      </c>
      <c r="H482" t="s">
        <v>3108</v>
      </c>
      <c r="J482" t="s">
        <v>84</v>
      </c>
      <c r="K482" t="s">
        <v>64</v>
      </c>
      <c r="L482" t="s">
        <v>1131</v>
      </c>
      <c r="M482" t="s">
        <v>246</v>
      </c>
      <c r="N482" s="5">
        <v>41422.346689814818</v>
      </c>
      <c r="O482" s="5">
        <v>41145.337083333332</v>
      </c>
      <c r="P482" s="5">
        <v>41648.410844907405</v>
      </c>
      <c r="Q482" s="5" t="s">
        <v>61</v>
      </c>
      <c r="R482" s="5" t="s">
        <v>54</v>
      </c>
      <c r="S482" s="5"/>
      <c r="T482" t="s">
        <v>74</v>
      </c>
      <c r="U482" t="s">
        <v>2187</v>
      </c>
      <c r="X482" t="s">
        <v>65</v>
      </c>
      <c r="Y482" s="7" t="s">
        <v>1203</v>
      </c>
      <c r="Z482" t="s">
        <v>88</v>
      </c>
      <c r="AA482" t="s">
        <v>49</v>
      </c>
      <c r="AB482" t="s">
        <v>74</v>
      </c>
      <c r="AC482" s="5">
        <v>41145.337083333332</v>
      </c>
      <c r="AE482" t="s">
        <v>58</v>
      </c>
      <c r="AF482" t="s">
        <v>58</v>
      </c>
      <c r="AG482" t="str">
        <f>IF(AI482=0,"",YEAR(AD482))</f>
        <v/>
      </c>
      <c r="AH482" t="str">
        <f>IF(AI482=0,"",MONTH(AD482))</f>
        <v/>
      </c>
      <c r="AI482">
        <f>WEEKNUM(AD482)</f>
        <v>0</v>
      </c>
      <c r="AJ482" t="s">
        <v>59</v>
      </c>
      <c r="AK482" t="s">
        <v>2959</v>
      </c>
      <c r="AL482" s="6" t="str">
        <f t="shared" si="21"/>
        <v>x</v>
      </c>
      <c r="AM482" s="6" t="str">
        <f t="shared" si="22"/>
        <v>x</v>
      </c>
      <c r="AN482" s="6" t="str">
        <f t="shared" si="23"/>
        <v>x</v>
      </c>
      <c r="AO482" t="s">
        <v>602</v>
      </c>
      <c r="AP482" t="s">
        <v>602</v>
      </c>
      <c r="AQ482" t="s">
        <v>59</v>
      </c>
      <c r="AR482" t="s">
        <v>2959</v>
      </c>
    </row>
    <row r="483" spans="2:44">
      <c r="B483" t="s">
        <v>603</v>
      </c>
      <c r="C483" t="s">
        <v>604</v>
      </c>
      <c r="D483" t="s">
        <v>91</v>
      </c>
      <c r="E483" t="s">
        <v>83</v>
      </c>
      <c r="F483" t="s">
        <v>69</v>
      </c>
      <c r="J483" t="s">
        <v>72</v>
      </c>
      <c r="K483" t="s">
        <v>64</v>
      </c>
      <c r="L483">
        <v>1455</v>
      </c>
      <c r="M483" t="s">
        <v>65</v>
      </c>
      <c r="N483" s="5">
        <v>41148.385474537034</v>
      </c>
      <c r="O483" s="5">
        <v>41145.381874999999</v>
      </c>
      <c r="P483" s="5">
        <v>41186.511030092595</v>
      </c>
      <c r="Q483" s="5" t="s">
        <v>61</v>
      </c>
      <c r="R483" s="5" t="s">
        <v>54</v>
      </c>
      <c r="S483" s="5"/>
      <c r="T483" t="s">
        <v>74</v>
      </c>
      <c r="X483" t="s">
        <v>65</v>
      </c>
      <c r="Y483" s="7" t="s">
        <v>1203</v>
      </c>
      <c r="Z483" t="s">
        <v>289</v>
      </c>
      <c r="AA483" t="s">
        <v>49</v>
      </c>
      <c r="AB483" t="s">
        <v>74</v>
      </c>
      <c r="AC483" s="5">
        <v>41145.381874999999</v>
      </c>
      <c r="AE483" t="s">
        <v>58</v>
      </c>
      <c r="AF483" t="s">
        <v>58</v>
      </c>
      <c r="AG483" t="str">
        <f>IF(AI483=0,"",YEAR(AD483))</f>
        <v/>
      </c>
      <c r="AH483" t="str">
        <f>IF(AI483=0,"",MONTH(AD483))</f>
        <v/>
      </c>
      <c r="AI483">
        <f>WEEKNUM(AD483)</f>
        <v>0</v>
      </c>
      <c r="AJ483" t="s">
        <v>59</v>
      </c>
      <c r="AK483" t="s">
        <v>2959</v>
      </c>
      <c r="AL483" s="6" t="str">
        <f t="shared" si="21"/>
        <v>x</v>
      </c>
      <c r="AM483" s="6" t="str">
        <f t="shared" si="22"/>
        <v>x</v>
      </c>
      <c r="AN483" s="6" t="str">
        <f t="shared" si="23"/>
        <v>x</v>
      </c>
      <c r="AO483" t="s">
        <v>603</v>
      </c>
      <c r="AP483" t="s">
        <v>603</v>
      </c>
      <c r="AQ483" t="s">
        <v>59</v>
      </c>
      <c r="AR483" t="s">
        <v>2959</v>
      </c>
    </row>
    <row r="484" spans="2:44">
      <c r="B484" t="s">
        <v>2762</v>
      </c>
      <c r="C484" t="s">
        <v>2763</v>
      </c>
      <c r="D484" t="s">
        <v>1188</v>
      </c>
      <c r="E484" t="s">
        <v>50</v>
      </c>
      <c r="F484" t="s">
        <v>4</v>
      </c>
      <c r="J484" t="s">
        <v>245</v>
      </c>
      <c r="K484" t="s">
        <v>47</v>
      </c>
      <c r="M484" t="s">
        <v>128</v>
      </c>
      <c r="N484" s="5">
        <v>41148.420682870368</v>
      </c>
      <c r="O484" s="5">
        <v>41145.858993055554</v>
      </c>
      <c r="P484" s="5">
        <v>41221.492407407408</v>
      </c>
      <c r="Q484" s="5" t="s">
        <v>133</v>
      </c>
      <c r="R484" s="5" t="s">
        <v>54</v>
      </c>
      <c r="S484" s="5" t="s">
        <v>55</v>
      </c>
      <c r="T484" t="s">
        <v>74</v>
      </c>
      <c r="U484" t="s">
        <v>2128</v>
      </c>
      <c r="V484" t="s">
        <v>81</v>
      </c>
      <c r="X484" t="s">
        <v>439</v>
      </c>
      <c r="Y484" s="7">
        <v>41166</v>
      </c>
      <c r="Z484" t="s">
        <v>416</v>
      </c>
      <c r="AA484" t="s">
        <v>49</v>
      </c>
      <c r="AB484" t="s">
        <v>74</v>
      </c>
      <c r="AC484" s="5">
        <v>41145.858993055554</v>
      </c>
      <c r="AD484" s="5">
        <v>41221.492418981485</v>
      </c>
      <c r="AE484" t="s">
        <v>58</v>
      </c>
      <c r="AF484" t="s">
        <v>58</v>
      </c>
      <c r="AG484">
        <f>IF(AI484=0,"",YEAR(AD484))</f>
        <v>2012</v>
      </c>
      <c r="AH484">
        <f>IF(AI484=0,"",MONTH(AD484))</f>
        <v>11</v>
      </c>
      <c r="AI484">
        <f>WEEKNUM(AD484)</f>
        <v>45</v>
      </c>
      <c r="AJ484" t="s">
        <v>46</v>
      </c>
      <c r="AK484" t="s">
        <v>906</v>
      </c>
      <c r="AL484" s="6" t="str">
        <f t="shared" si="21"/>
        <v>x</v>
      </c>
      <c r="AM484" s="6" t="str">
        <f t="shared" si="22"/>
        <v>x</v>
      </c>
      <c r="AN484" s="6" t="str">
        <f t="shared" si="23"/>
        <v>x</v>
      </c>
      <c r="AO484" t="s">
        <v>2762</v>
      </c>
      <c r="AP484" t="s">
        <v>2762</v>
      </c>
      <c r="AQ484" t="s">
        <v>46</v>
      </c>
      <c r="AR484" t="s">
        <v>906</v>
      </c>
    </row>
    <row r="485" spans="2:44">
      <c r="B485" t="s">
        <v>605</v>
      </c>
      <c r="C485" t="s">
        <v>606</v>
      </c>
      <c r="D485" t="s">
        <v>1188</v>
      </c>
      <c r="E485" t="s">
        <v>50</v>
      </c>
      <c r="F485" t="s">
        <v>4</v>
      </c>
      <c r="J485" t="s">
        <v>130</v>
      </c>
      <c r="K485" t="s">
        <v>108</v>
      </c>
      <c r="M485" t="s">
        <v>207</v>
      </c>
      <c r="N485" s="5">
        <v>41148.423634259256</v>
      </c>
      <c r="O485" s="5">
        <v>41148.343634259261</v>
      </c>
      <c r="P485" s="5">
        <v>41479.735162037039</v>
      </c>
      <c r="Q485" s="5" t="s">
        <v>173</v>
      </c>
      <c r="R485" s="5" t="s">
        <v>54</v>
      </c>
      <c r="S485" s="5" t="s">
        <v>55</v>
      </c>
      <c r="T485" t="s">
        <v>118</v>
      </c>
      <c r="U485" t="s">
        <v>312</v>
      </c>
      <c r="V485" t="s">
        <v>104</v>
      </c>
      <c r="X485" t="s">
        <v>52</v>
      </c>
      <c r="Y485" s="7" t="s">
        <v>1122</v>
      </c>
      <c r="Z485" t="s">
        <v>1361</v>
      </c>
      <c r="AA485" t="s">
        <v>42</v>
      </c>
      <c r="AB485" t="s">
        <v>74</v>
      </c>
      <c r="AC485" s="5">
        <v>41148.343634259261</v>
      </c>
      <c r="AD485" s="5">
        <v>41479.735162037039</v>
      </c>
      <c r="AE485" t="s">
        <v>45</v>
      </c>
      <c r="AF485" t="s">
        <v>58</v>
      </c>
      <c r="AG485">
        <f>IF(AI485=0,"",YEAR(AD485))</f>
        <v>2013</v>
      </c>
      <c r="AH485">
        <f>IF(AI485=0,"",MONTH(AD485))</f>
        <v>7</v>
      </c>
      <c r="AI485">
        <f>WEEKNUM(AD485)</f>
        <v>30</v>
      </c>
      <c r="AJ485" t="s">
        <v>46</v>
      </c>
      <c r="AK485" t="s">
        <v>906</v>
      </c>
      <c r="AL485" s="6" t="str">
        <f t="shared" si="21"/>
        <v>x</v>
      </c>
      <c r="AM485" s="6" t="str">
        <f t="shared" si="22"/>
        <v>x</v>
      </c>
      <c r="AN485" s="6" t="str">
        <f t="shared" si="23"/>
        <v>x</v>
      </c>
      <c r="AO485" t="s">
        <v>605</v>
      </c>
      <c r="AP485" t="s">
        <v>605</v>
      </c>
      <c r="AQ485" t="s">
        <v>46</v>
      </c>
      <c r="AR485" t="s">
        <v>906</v>
      </c>
    </row>
    <row r="486" spans="2:44">
      <c r="B486" t="s">
        <v>2764</v>
      </c>
      <c r="C486" t="s">
        <v>2765</v>
      </c>
      <c r="D486" t="s">
        <v>1188</v>
      </c>
      <c r="E486" t="s">
        <v>50</v>
      </c>
      <c r="F486" t="s">
        <v>4</v>
      </c>
      <c r="I486" t="s">
        <v>2766</v>
      </c>
      <c r="J486" t="s">
        <v>245</v>
      </c>
      <c r="K486" t="s">
        <v>108</v>
      </c>
      <c r="M486" t="s">
        <v>2355</v>
      </c>
      <c r="N486" s="5">
        <v>41177.441307870373</v>
      </c>
      <c r="O486" s="5">
        <v>41150.416192129633</v>
      </c>
      <c r="P486" s="5">
        <v>41386.790138888886</v>
      </c>
      <c r="Q486" s="5" t="s">
        <v>166</v>
      </c>
      <c r="R486" s="5" t="s">
        <v>132</v>
      </c>
      <c r="S486" s="5" t="s">
        <v>55</v>
      </c>
      <c r="T486" t="s">
        <v>74</v>
      </c>
      <c r="U486" t="s">
        <v>1847</v>
      </c>
      <c r="V486" t="s">
        <v>104</v>
      </c>
      <c r="X486" t="s">
        <v>55</v>
      </c>
      <c r="Y486" s="7"/>
      <c r="Z486" t="s">
        <v>203</v>
      </c>
      <c r="AA486" t="s">
        <v>49</v>
      </c>
      <c r="AB486" t="s">
        <v>74</v>
      </c>
      <c r="AC486" s="5">
        <v>41150.416192129633</v>
      </c>
      <c r="AD486" s="5">
        <v>41386.790138888886</v>
      </c>
      <c r="AE486" t="s">
        <v>58</v>
      </c>
      <c r="AF486" t="s">
        <v>58</v>
      </c>
      <c r="AG486">
        <f>IF(AI486=0,"",YEAR(AD486))</f>
        <v>2013</v>
      </c>
      <c r="AH486">
        <f>IF(AI486=0,"",MONTH(AD486))</f>
        <v>4</v>
      </c>
      <c r="AI486">
        <f>WEEKNUM(AD486)</f>
        <v>17</v>
      </c>
      <c r="AJ486" t="s">
        <v>46</v>
      </c>
      <c r="AK486" t="s">
        <v>906</v>
      </c>
      <c r="AL486" s="6" t="str">
        <f t="shared" si="21"/>
        <v>x</v>
      </c>
      <c r="AM486" s="6" t="str">
        <f t="shared" si="22"/>
        <v>x</v>
      </c>
      <c r="AN486" s="6" t="str">
        <f t="shared" si="23"/>
        <v>x</v>
      </c>
      <c r="AO486" t="s">
        <v>2764</v>
      </c>
      <c r="AP486" t="s">
        <v>2764</v>
      </c>
      <c r="AQ486" t="s">
        <v>46</v>
      </c>
      <c r="AR486" t="s">
        <v>906</v>
      </c>
    </row>
    <row r="487" spans="2:44">
      <c r="B487" t="s">
        <v>2767</v>
      </c>
      <c r="C487" t="s">
        <v>2768</v>
      </c>
      <c r="D487" t="s">
        <v>1797</v>
      </c>
      <c r="E487" t="s">
        <v>324</v>
      </c>
      <c r="F487" t="s">
        <v>4</v>
      </c>
      <c r="J487" t="s">
        <v>245</v>
      </c>
      <c r="K487" t="s">
        <v>64</v>
      </c>
      <c r="M487" t="s">
        <v>2355</v>
      </c>
      <c r="N487" s="5">
        <v>41151.384097222224</v>
      </c>
      <c r="O487" s="5">
        <v>41150.599907407406</v>
      </c>
      <c r="P487" s="5"/>
      <c r="Q487" s="5"/>
      <c r="R487" s="5"/>
      <c r="S487" s="5"/>
      <c r="T487" t="s">
        <v>74</v>
      </c>
      <c r="V487" t="s">
        <v>104</v>
      </c>
      <c r="X487" t="s">
        <v>246</v>
      </c>
      <c r="Y487" s="7" t="s">
        <v>1161</v>
      </c>
      <c r="AA487" t="s">
        <v>63</v>
      </c>
      <c r="AB487" t="s">
        <v>74</v>
      </c>
      <c r="AC487" s="5">
        <v>41150.599907407406</v>
      </c>
      <c r="AE487" t="s">
        <v>58</v>
      </c>
      <c r="AF487" t="s">
        <v>58</v>
      </c>
      <c r="AG487" t="str">
        <f>IF(AI487=0,"",YEAR(AD487))</f>
        <v/>
      </c>
      <c r="AH487" t="str">
        <f>IF(AI487=0,"",MONTH(AD487))</f>
        <v/>
      </c>
      <c r="AI487">
        <f>WEEKNUM(AD487)</f>
        <v>0</v>
      </c>
      <c r="AJ487" s="62" t="s">
        <v>46</v>
      </c>
      <c r="AK487" t="s">
        <v>906</v>
      </c>
      <c r="AL487" s="6" t="str">
        <f t="shared" si="21"/>
        <v>x</v>
      </c>
      <c r="AM487" s="6" t="str">
        <f t="shared" si="22"/>
        <v>x</v>
      </c>
      <c r="AN487" s="6" t="str">
        <f t="shared" si="23"/>
        <v>x</v>
      </c>
      <c r="AO487" t="s">
        <v>2767</v>
      </c>
      <c r="AP487" t="s">
        <v>2767</v>
      </c>
      <c r="AQ487" s="62" t="s">
        <v>46</v>
      </c>
      <c r="AR487" t="s">
        <v>906</v>
      </c>
    </row>
    <row r="488" spans="2:44">
      <c r="B488" t="s">
        <v>2769</v>
      </c>
      <c r="C488" t="s">
        <v>2770</v>
      </c>
      <c r="D488" t="s">
        <v>1188</v>
      </c>
      <c r="E488" t="s">
        <v>50</v>
      </c>
      <c r="F488" t="s">
        <v>4</v>
      </c>
      <c r="J488" t="s">
        <v>245</v>
      </c>
      <c r="K488" t="s">
        <v>47</v>
      </c>
      <c r="M488" t="s">
        <v>439</v>
      </c>
      <c r="N488" s="5">
        <v>41151.386030092595</v>
      </c>
      <c r="O488" s="5">
        <v>41150.75136574074</v>
      </c>
      <c r="P488" s="5">
        <v>41222.74423611111</v>
      </c>
      <c r="Q488" s="5" t="s">
        <v>133</v>
      </c>
      <c r="R488" s="5" t="s">
        <v>54</v>
      </c>
      <c r="S488" s="5" t="s">
        <v>55</v>
      </c>
      <c r="T488" t="s">
        <v>74</v>
      </c>
      <c r="U488" t="s">
        <v>313</v>
      </c>
      <c r="V488" t="s">
        <v>81</v>
      </c>
      <c r="X488" t="s">
        <v>439</v>
      </c>
      <c r="Y488" s="7">
        <v>41159</v>
      </c>
      <c r="Z488" t="s">
        <v>416</v>
      </c>
      <c r="AA488" t="s">
        <v>49</v>
      </c>
      <c r="AB488" t="s">
        <v>74</v>
      </c>
      <c r="AC488" s="5">
        <v>41150.75136574074</v>
      </c>
      <c r="AD488" s="5">
        <v>41222.74423611111</v>
      </c>
      <c r="AE488" t="s">
        <v>58</v>
      </c>
      <c r="AF488" t="s">
        <v>58</v>
      </c>
      <c r="AG488">
        <f>IF(AI488=0,"",YEAR(AD488))</f>
        <v>2012</v>
      </c>
      <c r="AH488">
        <f>IF(AI488=0,"",MONTH(AD488))</f>
        <v>11</v>
      </c>
      <c r="AI488">
        <f>WEEKNUM(AD488)</f>
        <v>45</v>
      </c>
      <c r="AJ488" t="s">
        <v>46</v>
      </c>
      <c r="AK488" t="s">
        <v>906</v>
      </c>
      <c r="AL488" s="6" t="str">
        <f t="shared" si="21"/>
        <v>x</v>
      </c>
      <c r="AM488" s="6" t="str">
        <f t="shared" si="22"/>
        <v>x</v>
      </c>
      <c r="AN488" s="6" t="str">
        <f t="shared" si="23"/>
        <v>x</v>
      </c>
      <c r="AO488" t="s">
        <v>2769</v>
      </c>
      <c r="AP488" t="s">
        <v>2769</v>
      </c>
      <c r="AQ488" t="s">
        <v>46</v>
      </c>
      <c r="AR488" t="s">
        <v>906</v>
      </c>
    </row>
    <row r="489" spans="2:44">
      <c r="B489" t="s">
        <v>2771</v>
      </c>
      <c r="C489" t="s">
        <v>2772</v>
      </c>
      <c r="D489" t="s">
        <v>1188</v>
      </c>
      <c r="E489" t="s">
        <v>50</v>
      </c>
      <c r="F489" t="s">
        <v>4</v>
      </c>
      <c r="G489" t="s">
        <v>46</v>
      </c>
      <c r="J489" t="s">
        <v>37</v>
      </c>
      <c r="K489" t="s">
        <v>47</v>
      </c>
      <c r="M489" t="s">
        <v>98</v>
      </c>
      <c r="N489" s="5">
        <v>41157.379641203705</v>
      </c>
      <c r="O489" s="5">
        <v>41156.452060185184</v>
      </c>
      <c r="P489" s="5">
        <v>41387.732303240744</v>
      </c>
      <c r="Q489" s="5" t="s">
        <v>133</v>
      </c>
      <c r="R489" s="5" t="s">
        <v>54</v>
      </c>
      <c r="S489" s="5" t="s">
        <v>55</v>
      </c>
      <c r="T489" t="s">
        <v>56</v>
      </c>
      <c r="U489" t="s">
        <v>62</v>
      </c>
      <c r="V489" t="s">
        <v>104</v>
      </c>
      <c r="X489" t="s">
        <v>66</v>
      </c>
      <c r="Z489">
        <v>11913</v>
      </c>
      <c r="AA489" t="s">
        <v>49</v>
      </c>
      <c r="AB489" t="s">
        <v>56</v>
      </c>
      <c r="AC489" s="5">
        <v>41156.452060185184</v>
      </c>
      <c r="AD489" s="5">
        <v>41387.732303240744</v>
      </c>
      <c r="AE489" t="s">
        <v>58</v>
      </c>
      <c r="AF489" t="s">
        <v>58</v>
      </c>
      <c r="AG489">
        <f>IF(AI489=0,"",YEAR(AD489))</f>
        <v>2013</v>
      </c>
      <c r="AH489">
        <f>IF(AI489=0,"",MONTH(AD489))</f>
        <v>4</v>
      </c>
      <c r="AI489">
        <f>WEEKNUM(AD489)</f>
        <v>17</v>
      </c>
      <c r="AJ489" t="s">
        <v>46</v>
      </c>
      <c r="AK489" t="s">
        <v>56</v>
      </c>
      <c r="AL489" s="6" t="str">
        <f t="shared" si="21"/>
        <v>x</v>
      </c>
      <c r="AM489" s="6" t="str">
        <f t="shared" si="22"/>
        <v>x</v>
      </c>
      <c r="AN489" s="6" t="str">
        <f t="shared" si="23"/>
        <v>x</v>
      </c>
      <c r="AO489" t="s">
        <v>2771</v>
      </c>
      <c r="AP489" t="s">
        <v>2771</v>
      </c>
      <c r="AQ489" t="s">
        <v>46</v>
      </c>
      <c r="AR489" t="s">
        <v>56</v>
      </c>
    </row>
    <row r="490" spans="2:44">
      <c r="B490" t="s">
        <v>2773</v>
      </c>
      <c r="C490" t="s">
        <v>2774</v>
      </c>
      <c r="D490" t="s">
        <v>1188</v>
      </c>
      <c r="E490" t="s">
        <v>68</v>
      </c>
      <c r="F490" t="s">
        <v>4</v>
      </c>
      <c r="I490" t="s">
        <v>2775</v>
      </c>
      <c r="J490" t="s">
        <v>245</v>
      </c>
      <c r="K490" t="s">
        <v>38</v>
      </c>
      <c r="M490" t="s">
        <v>128</v>
      </c>
      <c r="N490" s="5">
        <v>41158.387442129628</v>
      </c>
      <c r="O490" s="5">
        <v>41157.674988425926</v>
      </c>
      <c r="P490" s="5">
        <v>41254.46875</v>
      </c>
      <c r="Q490" s="5" t="s">
        <v>306</v>
      </c>
      <c r="R490" s="5" t="s">
        <v>132</v>
      </c>
      <c r="S490" s="5" t="s">
        <v>55</v>
      </c>
      <c r="T490" t="s">
        <v>74</v>
      </c>
      <c r="U490" t="s">
        <v>288</v>
      </c>
      <c r="X490" t="s">
        <v>243</v>
      </c>
      <c r="Y490" s="7"/>
      <c r="Z490" t="s">
        <v>2776</v>
      </c>
      <c r="AA490" t="s">
        <v>42</v>
      </c>
      <c r="AB490" t="s">
        <v>74</v>
      </c>
      <c r="AC490" s="5">
        <v>41157.674988425926</v>
      </c>
      <c r="AD490" s="5">
        <v>41281.722534722219</v>
      </c>
      <c r="AE490" t="s">
        <v>45</v>
      </c>
      <c r="AF490" t="s">
        <v>58</v>
      </c>
      <c r="AG490">
        <f>IF(AI490=0,"",YEAR(AD490))</f>
        <v>2013</v>
      </c>
      <c r="AH490">
        <f>IF(AI490=0,"",MONTH(AD490))</f>
        <v>1</v>
      </c>
      <c r="AI490">
        <f>WEEKNUM(AD490)</f>
        <v>2</v>
      </c>
      <c r="AJ490" t="s">
        <v>46</v>
      </c>
      <c r="AK490" t="s">
        <v>906</v>
      </c>
      <c r="AL490" s="6" t="str">
        <f t="shared" si="21"/>
        <v>x</v>
      </c>
      <c r="AM490" s="6" t="str">
        <f t="shared" si="22"/>
        <v>x</v>
      </c>
      <c r="AN490" s="6" t="str">
        <f t="shared" si="23"/>
        <v>x</v>
      </c>
      <c r="AO490" t="s">
        <v>2773</v>
      </c>
      <c r="AP490" t="s">
        <v>2773</v>
      </c>
      <c r="AQ490" t="s">
        <v>46</v>
      </c>
      <c r="AR490" t="s">
        <v>906</v>
      </c>
    </row>
    <row r="491" spans="2:44">
      <c r="B491" s="62" t="s">
        <v>624</v>
      </c>
      <c r="C491" s="62" t="s">
        <v>625</v>
      </c>
      <c r="D491" s="62" t="s">
        <v>71</v>
      </c>
      <c r="E491" s="62" t="s">
        <v>83</v>
      </c>
      <c r="F491" s="62" t="s">
        <v>4</v>
      </c>
      <c r="G491" s="62" t="s">
        <v>46</v>
      </c>
      <c r="H491" s="62"/>
      <c r="I491" s="62" t="s">
        <v>626</v>
      </c>
      <c r="J491" s="62" t="s">
        <v>37</v>
      </c>
      <c r="K491" s="62" t="s">
        <v>38</v>
      </c>
      <c r="L491" s="62"/>
      <c r="M491" s="62" t="s">
        <v>98</v>
      </c>
      <c r="N491" s="77">
        <v>41171.653240740743</v>
      </c>
      <c r="O491" s="77">
        <v>41166.523541666669</v>
      </c>
      <c r="P491" s="77">
        <v>41190.472453703704</v>
      </c>
      <c r="Q491" s="62" t="s">
        <v>133</v>
      </c>
      <c r="R491" s="62" t="s">
        <v>54</v>
      </c>
      <c r="S491" s="62"/>
      <c r="T491" s="62" t="s">
        <v>56</v>
      </c>
      <c r="U491" s="62" t="s">
        <v>62</v>
      </c>
      <c r="V491" s="62" t="s">
        <v>104</v>
      </c>
      <c r="W491" s="62"/>
      <c r="X491" s="62" t="s">
        <v>98</v>
      </c>
      <c r="Y491" s="62" t="s">
        <v>1117</v>
      </c>
      <c r="Z491" s="62">
        <v>11913</v>
      </c>
      <c r="AA491" s="62" t="s">
        <v>42</v>
      </c>
      <c r="AB491" s="62" t="s">
        <v>56</v>
      </c>
      <c r="AC491" s="77">
        <v>41166.523541666669</v>
      </c>
      <c r="AE491" s="62" t="s">
        <v>58</v>
      </c>
      <c r="AF491" s="62" t="s">
        <v>58</v>
      </c>
      <c r="AG491" t="str">
        <f>IF(AI491=0,"",YEAR(AD491))</f>
        <v/>
      </c>
      <c r="AH491" t="str">
        <f>IF(AI491=0,"",MONTH(AD491))</f>
        <v/>
      </c>
      <c r="AI491">
        <f>WEEKNUM(AD491)</f>
        <v>0</v>
      </c>
      <c r="AJ491" t="s">
        <v>46</v>
      </c>
      <c r="AK491" t="s">
        <v>56</v>
      </c>
      <c r="AL491" s="6" t="str">
        <f t="shared" si="21"/>
        <v>x</v>
      </c>
      <c r="AM491" s="6" t="str">
        <f t="shared" si="22"/>
        <v>x</v>
      </c>
      <c r="AN491" s="6" t="str">
        <f t="shared" si="23"/>
        <v>x</v>
      </c>
      <c r="AO491" s="62" t="s">
        <v>624</v>
      </c>
      <c r="AP491" t="s">
        <v>624</v>
      </c>
      <c r="AQ491" t="s">
        <v>46</v>
      </c>
      <c r="AR491" t="s">
        <v>56</v>
      </c>
    </row>
    <row r="492" spans="2:44">
      <c r="B492" t="s">
        <v>1716</v>
      </c>
      <c r="C492" t="s">
        <v>1717</v>
      </c>
      <c r="D492" t="s">
        <v>1188</v>
      </c>
      <c r="E492" t="s">
        <v>50</v>
      </c>
      <c r="F492" t="s">
        <v>4</v>
      </c>
      <c r="J492" t="s">
        <v>245</v>
      </c>
      <c r="K492" t="s">
        <v>64</v>
      </c>
      <c r="L492" t="s">
        <v>1718</v>
      </c>
      <c r="M492" t="s">
        <v>439</v>
      </c>
      <c r="N492" s="5">
        <v>41549.613993055558</v>
      </c>
      <c r="O492" s="5">
        <v>41166.571087962962</v>
      </c>
      <c r="P492" s="5">
        <v>41551.748773148145</v>
      </c>
      <c r="Q492" s="5" t="s">
        <v>133</v>
      </c>
      <c r="R492" s="5" t="s">
        <v>54</v>
      </c>
      <c r="S492" s="5" t="s">
        <v>55</v>
      </c>
      <c r="T492" t="s">
        <v>74</v>
      </c>
      <c r="U492" t="s">
        <v>288</v>
      </c>
      <c r="V492" t="s">
        <v>81</v>
      </c>
      <c r="X492" t="s">
        <v>55</v>
      </c>
      <c r="Y492" s="7" t="s">
        <v>1203</v>
      </c>
      <c r="Z492" t="s">
        <v>88</v>
      </c>
      <c r="AA492" t="s">
        <v>63</v>
      </c>
      <c r="AB492" t="s">
        <v>74</v>
      </c>
      <c r="AC492" s="5">
        <v>41166.571087962962</v>
      </c>
      <c r="AD492" s="5">
        <v>41551.753472222219</v>
      </c>
      <c r="AE492" t="s">
        <v>58</v>
      </c>
      <c r="AF492" t="s">
        <v>58</v>
      </c>
      <c r="AG492">
        <f>IF(AI492=0,"",YEAR(AD492))</f>
        <v>2013</v>
      </c>
      <c r="AH492">
        <f>IF(AI492=0,"",MONTH(AD492))</f>
        <v>10</v>
      </c>
      <c r="AI492">
        <f>WEEKNUM(AD492)</f>
        <v>40</v>
      </c>
      <c r="AJ492" t="s">
        <v>46</v>
      </c>
      <c r="AK492" t="s">
        <v>906</v>
      </c>
      <c r="AL492" s="6" t="str">
        <f t="shared" si="21"/>
        <v>x</v>
      </c>
      <c r="AM492" s="6" t="str">
        <f t="shared" si="22"/>
        <v>x</v>
      </c>
      <c r="AN492" s="6" t="str">
        <f t="shared" si="23"/>
        <v>x</v>
      </c>
      <c r="AO492" t="s">
        <v>1716</v>
      </c>
      <c r="AP492" t="s">
        <v>1716</v>
      </c>
      <c r="AQ492" t="s">
        <v>46</v>
      </c>
      <c r="AR492" t="s">
        <v>906</v>
      </c>
    </row>
    <row r="493" spans="2:44">
      <c r="B493" t="s">
        <v>2777</v>
      </c>
      <c r="C493" t="s">
        <v>2778</v>
      </c>
      <c r="D493" t="s">
        <v>1188</v>
      </c>
      <c r="E493" t="s">
        <v>50</v>
      </c>
      <c r="F493" t="s">
        <v>4</v>
      </c>
      <c r="J493" t="s">
        <v>245</v>
      </c>
      <c r="K493" t="s">
        <v>64</v>
      </c>
      <c r="L493">
        <v>2656</v>
      </c>
      <c r="M493" t="s">
        <v>319</v>
      </c>
      <c r="N493" s="5">
        <v>41167.637314814812</v>
      </c>
      <c r="O493" s="5">
        <v>41167.535983796297</v>
      </c>
      <c r="P493" s="5">
        <v>41243.421805555554</v>
      </c>
      <c r="Q493" s="5" t="s">
        <v>133</v>
      </c>
      <c r="R493" s="5" t="s">
        <v>54</v>
      </c>
      <c r="S493" s="5" t="s">
        <v>55</v>
      </c>
      <c r="T493" t="s">
        <v>74</v>
      </c>
      <c r="U493" t="s">
        <v>288</v>
      </c>
      <c r="X493" t="s">
        <v>319</v>
      </c>
      <c r="Y493" s="7"/>
      <c r="Z493" t="s">
        <v>2779</v>
      </c>
      <c r="AA493" t="s">
        <v>49</v>
      </c>
      <c r="AB493" t="s">
        <v>74</v>
      </c>
      <c r="AC493" s="5">
        <v>41167.535983796297</v>
      </c>
      <c r="AD493" s="5">
        <v>41243.423067129632</v>
      </c>
      <c r="AE493" t="s">
        <v>58</v>
      </c>
      <c r="AF493" t="s">
        <v>58</v>
      </c>
      <c r="AG493">
        <f>IF(AI493=0,"",YEAR(AD493))</f>
        <v>2012</v>
      </c>
      <c r="AH493">
        <f>IF(AI493=0,"",MONTH(AD493))</f>
        <v>11</v>
      </c>
      <c r="AI493">
        <f>WEEKNUM(AD493)</f>
        <v>48</v>
      </c>
      <c r="AJ493" t="s">
        <v>46</v>
      </c>
      <c r="AK493" t="s">
        <v>906</v>
      </c>
      <c r="AL493" s="6" t="str">
        <f t="shared" si="21"/>
        <v>x</v>
      </c>
      <c r="AM493" s="6" t="str">
        <f t="shared" si="22"/>
        <v>x</v>
      </c>
      <c r="AN493" s="6" t="str">
        <f t="shared" si="23"/>
        <v>x</v>
      </c>
      <c r="AO493" t="s">
        <v>2777</v>
      </c>
      <c r="AP493" t="s">
        <v>2777</v>
      </c>
      <c r="AQ493" t="s">
        <v>46</v>
      </c>
      <c r="AR493" t="s">
        <v>906</v>
      </c>
    </row>
    <row r="494" spans="2:44">
      <c r="B494" t="s">
        <v>2780</v>
      </c>
      <c r="C494" t="s">
        <v>2781</v>
      </c>
      <c r="D494" t="s">
        <v>1188</v>
      </c>
      <c r="E494" t="s">
        <v>50</v>
      </c>
      <c r="F494" t="s">
        <v>4</v>
      </c>
      <c r="J494" t="s">
        <v>245</v>
      </c>
      <c r="K494" t="s">
        <v>108</v>
      </c>
      <c r="L494">
        <v>2654</v>
      </c>
      <c r="M494" t="s">
        <v>128</v>
      </c>
      <c r="N494" s="5">
        <v>41169.347384259258</v>
      </c>
      <c r="O494" s="5">
        <v>41169.336944444447</v>
      </c>
      <c r="P494" s="5">
        <v>41395.787280092591</v>
      </c>
      <c r="Q494" s="5" t="s">
        <v>99</v>
      </c>
      <c r="R494" s="5" t="s">
        <v>326</v>
      </c>
      <c r="S494" s="5" t="s">
        <v>55</v>
      </c>
      <c r="T494" t="s">
        <v>74</v>
      </c>
      <c r="U494" t="s">
        <v>313</v>
      </c>
      <c r="V494" t="s">
        <v>104</v>
      </c>
      <c r="X494" t="s">
        <v>246</v>
      </c>
      <c r="Y494" s="7">
        <v>41177</v>
      </c>
      <c r="Z494" t="s">
        <v>203</v>
      </c>
      <c r="AA494" t="s">
        <v>42</v>
      </c>
      <c r="AB494" t="s">
        <v>74</v>
      </c>
      <c r="AC494" s="5">
        <v>41169.336944444447</v>
      </c>
      <c r="AD494" s="5">
        <v>41395.787280092591</v>
      </c>
      <c r="AE494" t="s">
        <v>58</v>
      </c>
      <c r="AF494" t="s">
        <v>58</v>
      </c>
      <c r="AG494">
        <f>IF(AI494=0,"",YEAR(AD494))</f>
        <v>2013</v>
      </c>
      <c r="AH494">
        <f>IF(AI494=0,"",MONTH(AD494))</f>
        <v>5</v>
      </c>
      <c r="AI494">
        <f>WEEKNUM(AD494)</f>
        <v>18</v>
      </c>
      <c r="AJ494" t="s">
        <v>46</v>
      </c>
      <c r="AK494" t="s">
        <v>906</v>
      </c>
      <c r="AL494" s="6" t="str">
        <f t="shared" si="21"/>
        <v>x</v>
      </c>
      <c r="AM494" s="6" t="str">
        <f t="shared" si="22"/>
        <v>x</v>
      </c>
      <c r="AN494" s="6" t="str">
        <f t="shared" si="23"/>
        <v>x</v>
      </c>
      <c r="AO494" t="s">
        <v>2780</v>
      </c>
      <c r="AP494" t="s">
        <v>2780</v>
      </c>
      <c r="AQ494" t="s">
        <v>46</v>
      </c>
      <c r="AR494" t="s">
        <v>906</v>
      </c>
    </row>
    <row r="495" spans="2:44">
      <c r="B495" t="s">
        <v>2782</v>
      </c>
      <c r="C495" t="s">
        <v>2783</v>
      </c>
      <c r="D495" t="s">
        <v>1797</v>
      </c>
      <c r="E495" t="s">
        <v>324</v>
      </c>
      <c r="F495" t="s">
        <v>4</v>
      </c>
      <c r="G495" t="s">
        <v>2165</v>
      </c>
      <c r="J495" t="s">
        <v>37</v>
      </c>
      <c r="K495" t="s">
        <v>47</v>
      </c>
      <c r="L495">
        <v>2662</v>
      </c>
      <c r="M495" t="s">
        <v>55</v>
      </c>
      <c r="N495" s="5">
        <v>41582.516388888886</v>
      </c>
      <c r="O495" s="5">
        <v>41170.605729166666</v>
      </c>
      <c r="P495" s="5"/>
      <c r="Q495" s="5" t="s">
        <v>61</v>
      </c>
      <c r="R495" s="5"/>
      <c r="S495" s="5"/>
      <c r="T495" t="s">
        <v>56</v>
      </c>
      <c r="V495" t="s">
        <v>461</v>
      </c>
      <c r="X495" t="s">
        <v>95</v>
      </c>
      <c r="Y495" s="7" t="s">
        <v>2678</v>
      </c>
      <c r="AA495" t="s">
        <v>63</v>
      </c>
      <c r="AB495" t="s">
        <v>56</v>
      </c>
      <c r="AC495" s="5">
        <v>41170.605729166666</v>
      </c>
      <c r="AE495" t="s">
        <v>58</v>
      </c>
      <c r="AF495" t="s">
        <v>58</v>
      </c>
      <c r="AG495" t="str">
        <f>IF(AI495=0,"",YEAR(AD495))</f>
        <v/>
      </c>
      <c r="AH495" t="str">
        <f>IF(AI495=0,"",MONTH(AD495))</f>
        <v/>
      </c>
      <c r="AI495">
        <f>WEEKNUM(AD495)</f>
        <v>0</v>
      </c>
      <c r="AJ495" s="38" t="s">
        <v>59</v>
      </c>
      <c r="AK495" t="s">
        <v>1217</v>
      </c>
      <c r="AL495" s="6" t="str">
        <f t="shared" si="21"/>
        <v>x</v>
      </c>
      <c r="AM495" s="6" t="str">
        <f t="shared" si="22"/>
        <v>x</v>
      </c>
      <c r="AN495" s="6" t="str">
        <f t="shared" si="23"/>
        <v>x</v>
      </c>
      <c r="AO495" t="s">
        <v>2782</v>
      </c>
      <c r="AP495" t="s">
        <v>2782</v>
      </c>
      <c r="AQ495" s="38" t="s">
        <v>59</v>
      </c>
      <c r="AR495" t="s">
        <v>1217</v>
      </c>
    </row>
    <row r="496" spans="2:44">
      <c r="B496" t="s">
        <v>2784</v>
      </c>
      <c r="C496" t="s">
        <v>2785</v>
      </c>
      <c r="D496" t="s">
        <v>1188</v>
      </c>
      <c r="E496" t="s">
        <v>50</v>
      </c>
      <c r="F496" t="s">
        <v>4</v>
      </c>
      <c r="G496" t="s">
        <v>170</v>
      </c>
      <c r="I496" t="s">
        <v>481</v>
      </c>
      <c r="J496" t="s">
        <v>37</v>
      </c>
      <c r="K496" t="s">
        <v>64</v>
      </c>
      <c r="L496">
        <v>2661</v>
      </c>
      <c r="M496" t="s">
        <v>57</v>
      </c>
      <c r="N496" s="5">
        <v>41195.470243055555</v>
      </c>
      <c r="O496" s="5">
        <v>41170.610497685186</v>
      </c>
      <c r="P496" s="5">
        <v>41401.754050925927</v>
      </c>
      <c r="Q496" s="5" t="s">
        <v>133</v>
      </c>
      <c r="R496" s="5" t="s">
        <v>54</v>
      </c>
      <c r="S496" s="5" t="s">
        <v>55</v>
      </c>
      <c r="T496" t="s">
        <v>56</v>
      </c>
      <c r="U496" t="s">
        <v>62</v>
      </c>
      <c r="V496" t="s">
        <v>461</v>
      </c>
      <c r="X496" t="s">
        <v>95</v>
      </c>
      <c r="Y496" s="7">
        <v>41183</v>
      </c>
      <c r="Z496">
        <v>11936</v>
      </c>
      <c r="AA496" t="s">
        <v>49</v>
      </c>
      <c r="AB496" t="s">
        <v>56</v>
      </c>
      <c r="AC496" s="5">
        <v>41170.610497685186</v>
      </c>
      <c r="AD496" s="5">
        <v>41401.754050925927</v>
      </c>
      <c r="AE496" t="s">
        <v>58</v>
      </c>
      <c r="AF496" t="s">
        <v>58</v>
      </c>
      <c r="AG496">
        <f>IF(AI496=0,"",YEAR(AD496))</f>
        <v>2013</v>
      </c>
      <c r="AH496">
        <f>IF(AI496=0,"",MONTH(AD496))</f>
        <v>5</v>
      </c>
      <c r="AI496">
        <f>WEEKNUM(AD496)</f>
        <v>19</v>
      </c>
      <c r="AJ496" t="s">
        <v>46</v>
      </c>
      <c r="AK496" t="s">
        <v>56</v>
      </c>
      <c r="AL496" s="6" t="str">
        <f t="shared" si="21"/>
        <v>x</v>
      </c>
      <c r="AM496" s="6" t="str">
        <f t="shared" si="22"/>
        <v>x</v>
      </c>
      <c r="AN496" s="6" t="str">
        <f t="shared" si="23"/>
        <v>x</v>
      </c>
      <c r="AO496" t="s">
        <v>2784</v>
      </c>
      <c r="AP496" t="s">
        <v>2784</v>
      </c>
      <c r="AQ496" t="s">
        <v>46</v>
      </c>
      <c r="AR496" t="s">
        <v>56</v>
      </c>
    </row>
    <row r="497" spans="2:44">
      <c r="B497" t="s">
        <v>2786</v>
      </c>
      <c r="C497" t="s">
        <v>2787</v>
      </c>
      <c r="D497" t="s">
        <v>1188</v>
      </c>
      <c r="E497" t="s">
        <v>50</v>
      </c>
      <c r="F497" t="s">
        <v>4</v>
      </c>
      <c r="J497" t="s">
        <v>245</v>
      </c>
      <c r="K497" t="s">
        <v>108</v>
      </c>
      <c r="M497" t="s">
        <v>128</v>
      </c>
      <c r="N497" s="5">
        <v>41171.325057870374</v>
      </c>
      <c r="O497" s="5">
        <v>41171.314120370371</v>
      </c>
      <c r="P497" s="5">
        <v>41395.789872685185</v>
      </c>
      <c r="Q497" s="5" t="s">
        <v>133</v>
      </c>
      <c r="R497" s="5" t="s">
        <v>54</v>
      </c>
      <c r="S497" s="5" t="s">
        <v>55</v>
      </c>
      <c r="T497" t="s">
        <v>74</v>
      </c>
      <c r="U497" t="s">
        <v>375</v>
      </c>
      <c r="V497" t="s">
        <v>461</v>
      </c>
      <c r="X497" t="s">
        <v>380</v>
      </c>
      <c r="Y497" s="7"/>
      <c r="Z497" t="s">
        <v>203</v>
      </c>
      <c r="AA497" t="s">
        <v>219</v>
      </c>
      <c r="AB497" t="s">
        <v>74</v>
      </c>
      <c r="AC497" s="5">
        <v>41171.314120370371</v>
      </c>
      <c r="AD497" s="5">
        <v>41395.789872685185</v>
      </c>
      <c r="AE497" t="s">
        <v>58</v>
      </c>
      <c r="AF497" t="s">
        <v>58</v>
      </c>
      <c r="AG497">
        <f>IF(AI497=0,"",YEAR(AD497))</f>
        <v>2013</v>
      </c>
      <c r="AH497">
        <f>IF(AI497=0,"",MONTH(AD497))</f>
        <v>5</v>
      </c>
      <c r="AI497">
        <f>WEEKNUM(AD497)</f>
        <v>18</v>
      </c>
      <c r="AJ497" t="s">
        <v>46</v>
      </c>
      <c r="AK497" t="s">
        <v>906</v>
      </c>
      <c r="AL497" s="6" t="str">
        <f t="shared" si="21"/>
        <v>x</v>
      </c>
      <c r="AM497" s="6" t="str">
        <f t="shared" si="22"/>
        <v>x</v>
      </c>
      <c r="AN497" s="6" t="str">
        <f t="shared" si="23"/>
        <v>x</v>
      </c>
      <c r="AO497" t="s">
        <v>2786</v>
      </c>
      <c r="AP497" t="s">
        <v>2786</v>
      </c>
      <c r="AQ497" t="s">
        <v>46</v>
      </c>
      <c r="AR497" t="s">
        <v>906</v>
      </c>
    </row>
    <row r="498" spans="2:44">
      <c r="B498" t="s">
        <v>2788</v>
      </c>
      <c r="C498" t="s">
        <v>2789</v>
      </c>
      <c r="D498" t="s">
        <v>1188</v>
      </c>
      <c r="E498" t="s">
        <v>50</v>
      </c>
      <c r="F498" t="s">
        <v>4</v>
      </c>
      <c r="G498" t="s">
        <v>170</v>
      </c>
      <c r="J498" t="s">
        <v>37</v>
      </c>
      <c r="K498" t="s">
        <v>64</v>
      </c>
      <c r="M498" t="s">
        <v>95</v>
      </c>
      <c r="N498" s="5">
        <v>41171.655300925922</v>
      </c>
      <c r="O498" s="5">
        <v>41171.64644675926</v>
      </c>
      <c r="P498" s="5">
        <v>41313.632326388892</v>
      </c>
      <c r="Q498" s="5" t="s">
        <v>133</v>
      </c>
      <c r="R498" s="5" t="s">
        <v>54</v>
      </c>
      <c r="S498" s="5" t="s">
        <v>55</v>
      </c>
      <c r="T498" t="s">
        <v>56</v>
      </c>
      <c r="U498" t="s">
        <v>62</v>
      </c>
      <c r="V498" t="s">
        <v>461</v>
      </c>
      <c r="X498" t="s">
        <v>95</v>
      </c>
      <c r="Y498" s="7">
        <v>41183</v>
      </c>
      <c r="Z498">
        <v>11913</v>
      </c>
      <c r="AA498" t="s">
        <v>49</v>
      </c>
      <c r="AB498" t="s">
        <v>56</v>
      </c>
      <c r="AC498" s="5">
        <v>41171.64644675926</v>
      </c>
      <c r="AD498" s="5">
        <v>41313.632326388892</v>
      </c>
      <c r="AE498" t="s">
        <v>58</v>
      </c>
      <c r="AF498" t="s">
        <v>58</v>
      </c>
      <c r="AG498">
        <f>IF(AI498=0,"",YEAR(AD498))</f>
        <v>2013</v>
      </c>
      <c r="AH498">
        <f>IF(AI498=0,"",MONTH(AD498))</f>
        <v>2</v>
      </c>
      <c r="AI498">
        <f>WEEKNUM(AD498)</f>
        <v>6</v>
      </c>
      <c r="AJ498" t="s">
        <v>46</v>
      </c>
      <c r="AK498" t="s">
        <v>56</v>
      </c>
      <c r="AL498" s="6" t="str">
        <f t="shared" si="21"/>
        <v>x</v>
      </c>
      <c r="AM498" s="6" t="str">
        <f t="shared" si="22"/>
        <v>x</v>
      </c>
      <c r="AN498" s="6" t="str">
        <f t="shared" si="23"/>
        <v>x</v>
      </c>
      <c r="AO498" t="s">
        <v>2788</v>
      </c>
      <c r="AP498" t="s">
        <v>2788</v>
      </c>
      <c r="AQ498" t="s">
        <v>46</v>
      </c>
      <c r="AR498" t="s">
        <v>56</v>
      </c>
    </row>
    <row r="499" spans="2:44">
      <c r="B499" s="62" t="s">
        <v>2790</v>
      </c>
      <c r="C499" s="62" t="s">
        <v>2791</v>
      </c>
      <c r="D499" s="62" t="s">
        <v>1188</v>
      </c>
      <c r="E499" s="62" t="s">
        <v>50</v>
      </c>
      <c r="F499" s="62" t="s">
        <v>4</v>
      </c>
      <c r="G499" s="62"/>
      <c r="H499" s="62"/>
      <c r="I499" s="62"/>
      <c r="J499" s="62" t="s">
        <v>245</v>
      </c>
      <c r="K499" s="62" t="s">
        <v>108</v>
      </c>
      <c r="L499" s="62"/>
      <c r="M499" s="62" t="s">
        <v>2355</v>
      </c>
      <c r="N499" s="77">
        <v>41177.378784722219</v>
      </c>
      <c r="O499" s="77">
        <v>41172.545335648145</v>
      </c>
      <c r="P499" s="77">
        <v>41359.787951388891</v>
      </c>
      <c r="Q499" s="62" t="s">
        <v>133</v>
      </c>
      <c r="R499" s="62" t="s">
        <v>54</v>
      </c>
      <c r="S499" s="62" t="s">
        <v>55</v>
      </c>
      <c r="T499" s="62" t="s">
        <v>74</v>
      </c>
      <c r="U499" s="62" t="s">
        <v>1847</v>
      </c>
      <c r="V499" s="62" t="s">
        <v>81</v>
      </c>
      <c r="W499" s="62"/>
      <c r="X499" s="62" t="s">
        <v>2792</v>
      </c>
      <c r="Y499" s="62"/>
      <c r="Z499" s="62" t="s">
        <v>747</v>
      </c>
      <c r="AA499" s="62" t="s">
        <v>49</v>
      </c>
      <c r="AB499" s="62" t="s">
        <v>74</v>
      </c>
      <c r="AC499" s="77">
        <v>41172.545335648145</v>
      </c>
      <c r="AD499" s="5">
        <v>41359.787951388891</v>
      </c>
      <c r="AE499" s="62" t="s">
        <v>58</v>
      </c>
      <c r="AF499" s="62" t="s">
        <v>58</v>
      </c>
      <c r="AG499">
        <f>IF(AI499=0,"",YEAR(AD499))</f>
        <v>2013</v>
      </c>
      <c r="AH499">
        <f>IF(AI499=0,"",MONTH(AD499))</f>
        <v>3</v>
      </c>
      <c r="AI499">
        <f>WEEKNUM(AD499)</f>
        <v>13</v>
      </c>
      <c r="AJ499" t="s">
        <v>46</v>
      </c>
      <c r="AK499" t="s">
        <v>906</v>
      </c>
      <c r="AL499" s="6" t="str">
        <f t="shared" si="21"/>
        <v>x</v>
      </c>
      <c r="AM499" s="6" t="str">
        <f t="shared" si="22"/>
        <v>x</v>
      </c>
      <c r="AN499" s="6" t="str">
        <f t="shared" si="23"/>
        <v>x</v>
      </c>
      <c r="AO499" s="62" t="s">
        <v>2790</v>
      </c>
      <c r="AP499" t="s">
        <v>2790</v>
      </c>
      <c r="AQ499" t="s">
        <v>46</v>
      </c>
      <c r="AR499" t="s">
        <v>906</v>
      </c>
    </row>
    <row r="500" spans="2:44">
      <c r="B500" t="s">
        <v>2793</v>
      </c>
      <c r="C500" t="s">
        <v>2794</v>
      </c>
      <c r="D500" t="s">
        <v>1188</v>
      </c>
      <c r="E500" t="s">
        <v>68</v>
      </c>
      <c r="F500" t="s">
        <v>4</v>
      </c>
      <c r="J500" t="s">
        <v>117</v>
      </c>
      <c r="K500" t="s">
        <v>108</v>
      </c>
      <c r="L500" t="s">
        <v>2795</v>
      </c>
      <c r="M500" t="s">
        <v>494</v>
      </c>
      <c r="N500" s="5">
        <v>41178.611435185187</v>
      </c>
      <c r="O500" s="5">
        <v>41177.497048611112</v>
      </c>
      <c r="P500" s="5">
        <v>41177.645266203705</v>
      </c>
      <c r="Q500" s="5" t="s">
        <v>73</v>
      </c>
      <c r="R500" s="5" t="s">
        <v>54</v>
      </c>
      <c r="S500" s="5" t="s">
        <v>55</v>
      </c>
      <c r="T500" t="s">
        <v>56</v>
      </c>
      <c r="U500" t="s">
        <v>415</v>
      </c>
      <c r="X500" t="s">
        <v>95</v>
      </c>
      <c r="Y500" s="7"/>
      <c r="Z500" t="s">
        <v>203</v>
      </c>
      <c r="AA500" t="s">
        <v>63</v>
      </c>
      <c r="AB500" t="s">
        <v>74</v>
      </c>
      <c r="AC500" s="5">
        <v>41177.497048611112</v>
      </c>
      <c r="AD500" s="5">
        <v>41281.802581018521</v>
      </c>
      <c r="AE500" t="s">
        <v>58</v>
      </c>
      <c r="AF500" t="s">
        <v>58</v>
      </c>
      <c r="AG500">
        <f>IF(AI500=0,"",YEAR(AD500))</f>
        <v>2013</v>
      </c>
      <c r="AH500">
        <f>IF(AI500=0,"",MONTH(AD500))</f>
        <v>1</v>
      </c>
      <c r="AI500">
        <f>WEEKNUM(AD500)</f>
        <v>2</v>
      </c>
      <c r="AJ500" t="s">
        <v>46</v>
      </c>
      <c r="AK500" t="s">
        <v>906</v>
      </c>
      <c r="AL500" s="6" t="str">
        <f t="shared" si="21"/>
        <v>x</v>
      </c>
      <c r="AM500" s="6" t="str">
        <f t="shared" si="22"/>
        <v>x</v>
      </c>
      <c r="AN500" s="6" t="str">
        <f t="shared" si="23"/>
        <v>x</v>
      </c>
      <c r="AO500" t="s">
        <v>2793</v>
      </c>
      <c r="AP500" t="s">
        <v>2793</v>
      </c>
      <c r="AQ500" t="s">
        <v>46</v>
      </c>
      <c r="AR500" t="s">
        <v>906</v>
      </c>
    </row>
    <row r="501" spans="2:44">
      <c r="B501" t="s">
        <v>661</v>
      </c>
      <c r="C501" t="s">
        <v>662</v>
      </c>
      <c r="D501" t="s">
        <v>1188</v>
      </c>
      <c r="E501" t="s">
        <v>50</v>
      </c>
      <c r="F501" t="s">
        <v>4</v>
      </c>
      <c r="J501" t="s">
        <v>130</v>
      </c>
      <c r="K501" t="s">
        <v>108</v>
      </c>
      <c r="M501" t="s">
        <v>131</v>
      </c>
      <c r="N501" s="5">
        <v>41402.681805555556</v>
      </c>
      <c r="O501" s="5">
        <v>41177.702048611114</v>
      </c>
      <c r="P501" s="5">
        <v>41584.702824074076</v>
      </c>
      <c r="Q501" s="5" t="s">
        <v>133</v>
      </c>
      <c r="R501" s="5" t="s">
        <v>54</v>
      </c>
      <c r="S501" s="5" t="s">
        <v>55</v>
      </c>
      <c r="T501" t="s">
        <v>74</v>
      </c>
      <c r="U501" t="s">
        <v>313</v>
      </c>
      <c r="V501" t="s">
        <v>373</v>
      </c>
      <c r="X501" t="s">
        <v>319</v>
      </c>
      <c r="Y501" t="s">
        <v>1309</v>
      </c>
      <c r="Z501" t="s">
        <v>1361</v>
      </c>
      <c r="AA501" t="s">
        <v>219</v>
      </c>
      <c r="AB501" t="s">
        <v>74</v>
      </c>
      <c r="AC501" s="5">
        <v>41177.702048611114</v>
      </c>
      <c r="AD501" s="5">
        <v>41584.702824074076</v>
      </c>
      <c r="AE501" t="s">
        <v>45</v>
      </c>
      <c r="AF501" t="s">
        <v>58</v>
      </c>
      <c r="AG501">
        <f>IF(AI501=0,"",YEAR(AD501))</f>
        <v>2013</v>
      </c>
      <c r="AH501">
        <f>IF(AI501=0,"",MONTH(AD501))</f>
        <v>11</v>
      </c>
      <c r="AI501">
        <f>WEEKNUM(AD501)</f>
        <v>45</v>
      </c>
      <c r="AJ501" t="s">
        <v>46</v>
      </c>
      <c r="AK501" t="s">
        <v>906</v>
      </c>
      <c r="AL501" s="6" t="str">
        <f t="shared" si="21"/>
        <v>x</v>
      </c>
      <c r="AM501" s="6" t="str">
        <f t="shared" si="22"/>
        <v>x</v>
      </c>
      <c r="AN501" s="6" t="str">
        <f t="shared" si="23"/>
        <v>x</v>
      </c>
      <c r="AO501" t="s">
        <v>661</v>
      </c>
      <c r="AP501" t="s">
        <v>661</v>
      </c>
      <c r="AQ501" t="s">
        <v>46</v>
      </c>
      <c r="AR501" t="s">
        <v>906</v>
      </c>
    </row>
    <row r="502" spans="2:44">
      <c r="B502" t="s">
        <v>464</v>
      </c>
      <c r="C502" t="s">
        <v>2796</v>
      </c>
      <c r="D502" t="s">
        <v>1188</v>
      </c>
      <c r="E502" t="s">
        <v>68</v>
      </c>
      <c r="F502" t="s">
        <v>4</v>
      </c>
      <c r="J502" t="s">
        <v>245</v>
      </c>
      <c r="K502" t="s">
        <v>108</v>
      </c>
      <c r="M502" t="s">
        <v>128</v>
      </c>
      <c r="N502" s="5">
        <v>41178.405127314814</v>
      </c>
      <c r="O502" s="5">
        <v>41178.398090277777</v>
      </c>
      <c r="P502" s="5">
        <v>41178.430752314816</v>
      </c>
      <c r="Q502" s="5" t="s">
        <v>133</v>
      </c>
      <c r="R502" s="5" t="s">
        <v>54</v>
      </c>
      <c r="S502" s="5" t="s">
        <v>55</v>
      </c>
      <c r="T502" t="s">
        <v>74</v>
      </c>
      <c r="U502" t="s">
        <v>415</v>
      </c>
      <c r="V502" t="s">
        <v>104</v>
      </c>
      <c r="X502" t="s">
        <v>246</v>
      </c>
      <c r="Y502" s="7"/>
      <c r="Z502" t="s">
        <v>203</v>
      </c>
      <c r="AA502" t="s">
        <v>219</v>
      </c>
      <c r="AB502" t="s">
        <v>74</v>
      </c>
      <c r="AC502" s="5">
        <v>41178.398090277777</v>
      </c>
      <c r="AD502" s="5">
        <v>41281.802997685183</v>
      </c>
      <c r="AE502" t="s">
        <v>58</v>
      </c>
      <c r="AF502" t="s">
        <v>58</v>
      </c>
      <c r="AG502">
        <f>IF(AI502=0,"",YEAR(AD502))</f>
        <v>2013</v>
      </c>
      <c r="AH502">
        <f>IF(AI502=0,"",MONTH(AD502))</f>
        <v>1</v>
      </c>
      <c r="AI502">
        <f>WEEKNUM(AD502)</f>
        <v>2</v>
      </c>
      <c r="AJ502" t="s">
        <v>46</v>
      </c>
      <c r="AK502" t="s">
        <v>906</v>
      </c>
      <c r="AL502" s="6" t="str">
        <f t="shared" si="21"/>
        <v>x</v>
      </c>
      <c r="AM502" s="6" t="str">
        <f t="shared" si="22"/>
        <v>x</v>
      </c>
      <c r="AN502" s="6" t="str">
        <f t="shared" si="23"/>
        <v>x</v>
      </c>
      <c r="AO502" t="s">
        <v>464</v>
      </c>
      <c r="AP502" t="s">
        <v>464</v>
      </c>
      <c r="AQ502" t="s">
        <v>46</v>
      </c>
      <c r="AR502" t="s">
        <v>906</v>
      </c>
    </row>
    <row r="503" spans="2:44">
      <c r="B503" t="s">
        <v>692</v>
      </c>
      <c r="C503" t="s">
        <v>693</v>
      </c>
      <c r="D503" t="s">
        <v>1188</v>
      </c>
      <c r="E503" t="s">
        <v>50</v>
      </c>
      <c r="F503" t="s">
        <v>4</v>
      </c>
      <c r="G503" t="s">
        <v>46</v>
      </c>
      <c r="I503" t="s">
        <v>694</v>
      </c>
      <c r="J503" t="s">
        <v>37</v>
      </c>
      <c r="K503" t="s">
        <v>47</v>
      </c>
      <c r="M503" t="s">
        <v>57</v>
      </c>
      <c r="N503" s="5">
        <v>41186.384629629632</v>
      </c>
      <c r="O503" s="5">
        <v>41184.319340277776</v>
      </c>
      <c r="P503" s="5">
        <v>41512.599953703706</v>
      </c>
      <c r="Q503" s="5" t="s">
        <v>133</v>
      </c>
      <c r="R503" s="5" t="s">
        <v>54</v>
      </c>
      <c r="S503" s="5" t="s">
        <v>55</v>
      </c>
      <c r="T503" t="s">
        <v>56</v>
      </c>
      <c r="U503" t="s">
        <v>62</v>
      </c>
      <c r="V503" t="s">
        <v>461</v>
      </c>
      <c r="X503" t="s">
        <v>57</v>
      </c>
      <c r="Y503" s="7" t="s">
        <v>1117</v>
      </c>
      <c r="Z503">
        <v>11913</v>
      </c>
      <c r="AA503" t="s">
        <v>49</v>
      </c>
      <c r="AB503" t="s">
        <v>56</v>
      </c>
      <c r="AC503" s="5">
        <v>41184.319340277776</v>
      </c>
      <c r="AD503" s="5">
        <v>41512.599953703706</v>
      </c>
      <c r="AE503" t="s">
        <v>58</v>
      </c>
      <c r="AF503" t="s">
        <v>58</v>
      </c>
      <c r="AG503">
        <f>IF(AI503=0,"",YEAR(AD503))</f>
        <v>2013</v>
      </c>
      <c r="AH503">
        <f>IF(AI503=0,"",MONTH(AD503))</f>
        <v>8</v>
      </c>
      <c r="AI503">
        <f>WEEKNUM(AD503)</f>
        <v>35</v>
      </c>
      <c r="AJ503" t="s">
        <v>46</v>
      </c>
      <c r="AK503" t="s">
        <v>56</v>
      </c>
      <c r="AL503" s="6" t="str">
        <f t="shared" si="21"/>
        <v>x</v>
      </c>
      <c r="AM503" s="6" t="str">
        <f t="shared" si="22"/>
        <v>x</v>
      </c>
      <c r="AN503" s="6" t="str">
        <f t="shared" si="23"/>
        <v>x</v>
      </c>
      <c r="AO503" t="s">
        <v>692</v>
      </c>
      <c r="AP503" t="s">
        <v>692</v>
      </c>
      <c r="AQ503" t="s">
        <v>46</v>
      </c>
      <c r="AR503" t="s">
        <v>56</v>
      </c>
    </row>
    <row r="504" spans="2:44">
      <c r="B504" t="s">
        <v>2797</v>
      </c>
      <c r="C504" t="s">
        <v>2798</v>
      </c>
      <c r="D504" t="s">
        <v>1188</v>
      </c>
      <c r="E504" t="s">
        <v>50</v>
      </c>
      <c r="F504" t="s">
        <v>4</v>
      </c>
      <c r="J504" t="s">
        <v>37</v>
      </c>
      <c r="K504" t="s">
        <v>47</v>
      </c>
      <c r="M504" t="s">
        <v>60</v>
      </c>
      <c r="N504" s="5">
        <v>41186.386863425927</v>
      </c>
      <c r="O504" s="5">
        <v>41185.640520833331</v>
      </c>
      <c r="P504" s="5">
        <v>41313.63453703704</v>
      </c>
      <c r="Q504" s="5" t="s">
        <v>99</v>
      </c>
      <c r="R504" s="5" t="s">
        <v>54</v>
      </c>
      <c r="S504" s="5" t="s">
        <v>55</v>
      </c>
      <c r="T504" t="s">
        <v>56</v>
      </c>
      <c r="U504" t="s">
        <v>1697</v>
      </c>
      <c r="X504" t="s">
        <v>66</v>
      </c>
      <c r="Y504" s="7">
        <v>41201</v>
      </c>
      <c r="Z504">
        <v>11926</v>
      </c>
      <c r="AA504" t="s">
        <v>49</v>
      </c>
      <c r="AB504" t="s">
        <v>56</v>
      </c>
      <c r="AC504" s="5">
        <v>41185.640520833331</v>
      </c>
      <c r="AD504" s="5">
        <v>41313.63453703704</v>
      </c>
      <c r="AE504" t="s">
        <v>58</v>
      </c>
      <c r="AF504" t="s">
        <v>58</v>
      </c>
      <c r="AG504">
        <f>IF(AI504=0,"",YEAR(AD504))</f>
        <v>2013</v>
      </c>
      <c r="AH504">
        <f>IF(AI504=0,"",MONTH(AD504))</f>
        <v>2</v>
      </c>
      <c r="AI504">
        <f>WEEKNUM(AD504)</f>
        <v>6</v>
      </c>
      <c r="AJ504" t="s">
        <v>46</v>
      </c>
      <c r="AK504" t="s">
        <v>56</v>
      </c>
      <c r="AL504" s="6" t="str">
        <f t="shared" si="21"/>
        <v>x</v>
      </c>
      <c r="AM504" s="6" t="str">
        <f t="shared" si="22"/>
        <v>x</v>
      </c>
      <c r="AN504" s="6" t="str">
        <f t="shared" si="23"/>
        <v>x</v>
      </c>
      <c r="AO504" t="s">
        <v>2797</v>
      </c>
      <c r="AP504" t="s">
        <v>2797</v>
      </c>
      <c r="AQ504" t="s">
        <v>46</v>
      </c>
      <c r="AR504" t="s">
        <v>56</v>
      </c>
    </row>
    <row r="505" spans="2:44">
      <c r="B505" t="s">
        <v>2799</v>
      </c>
      <c r="C505" t="s">
        <v>2800</v>
      </c>
      <c r="D505" t="s">
        <v>1188</v>
      </c>
      <c r="E505" t="s">
        <v>50</v>
      </c>
      <c r="F505" t="s">
        <v>4</v>
      </c>
      <c r="G505" t="s">
        <v>170</v>
      </c>
      <c r="J505" t="s">
        <v>37</v>
      </c>
      <c r="K505" t="s">
        <v>47</v>
      </c>
      <c r="M505" t="s">
        <v>95</v>
      </c>
      <c r="N505" s="5">
        <v>41186.387743055559</v>
      </c>
      <c r="O505" s="5">
        <v>41185.73841435185</v>
      </c>
      <c r="P505" s="5">
        <v>41318.74391203704</v>
      </c>
      <c r="Q505" s="5" t="s">
        <v>133</v>
      </c>
      <c r="R505" s="5" t="s">
        <v>54</v>
      </c>
      <c r="S505" s="5" t="s">
        <v>55</v>
      </c>
      <c r="T505" t="s">
        <v>56</v>
      </c>
      <c r="U505" t="s">
        <v>62</v>
      </c>
      <c r="V505" t="s">
        <v>104</v>
      </c>
      <c r="X505" t="s">
        <v>95</v>
      </c>
      <c r="Y505" s="7">
        <v>41201</v>
      </c>
      <c r="Z505">
        <v>11913</v>
      </c>
      <c r="AA505" t="s">
        <v>49</v>
      </c>
      <c r="AB505" t="s">
        <v>56</v>
      </c>
      <c r="AC505" s="5">
        <v>41185.73841435185</v>
      </c>
      <c r="AD505" s="5">
        <v>41318.74391203704</v>
      </c>
      <c r="AE505" t="s">
        <v>58</v>
      </c>
      <c r="AF505" t="s">
        <v>58</v>
      </c>
      <c r="AG505">
        <f>IF(AI505=0,"",YEAR(AD505))</f>
        <v>2013</v>
      </c>
      <c r="AH505">
        <f>IF(AI505=0,"",MONTH(AD505))</f>
        <v>2</v>
      </c>
      <c r="AI505">
        <f>WEEKNUM(AD505)</f>
        <v>7</v>
      </c>
      <c r="AJ505" t="s">
        <v>46</v>
      </c>
      <c r="AK505" t="s">
        <v>56</v>
      </c>
      <c r="AL505" s="6" t="str">
        <f t="shared" si="21"/>
        <v>x</v>
      </c>
      <c r="AM505" s="6" t="str">
        <f t="shared" si="22"/>
        <v>x</v>
      </c>
      <c r="AN505" s="6" t="str">
        <f t="shared" si="23"/>
        <v>x</v>
      </c>
      <c r="AO505" t="s">
        <v>2799</v>
      </c>
      <c r="AP505" t="s">
        <v>2799</v>
      </c>
      <c r="AQ505" t="s">
        <v>46</v>
      </c>
      <c r="AR505" t="s">
        <v>56</v>
      </c>
    </row>
    <row r="506" spans="2:44">
      <c r="B506" t="s">
        <v>2801</v>
      </c>
      <c r="C506" t="s">
        <v>2802</v>
      </c>
      <c r="D506" t="s">
        <v>1188</v>
      </c>
      <c r="E506" t="s">
        <v>50</v>
      </c>
      <c r="F506" t="s">
        <v>4</v>
      </c>
      <c r="J506" t="s">
        <v>37</v>
      </c>
      <c r="K506" t="s">
        <v>38</v>
      </c>
      <c r="M506" t="s">
        <v>60</v>
      </c>
      <c r="N506" s="5">
        <v>41187.354699074072</v>
      </c>
      <c r="O506" s="5">
        <v>41186.633819444447</v>
      </c>
      <c r="P506" s="5">
        <v>41313.634189814817</v>
      </c>
      <c r="Q506" s="5" t="s">
        <v>173</v>
      </c>
      <c r="R506" s="5" t="s">
        <v>54</v>
      </c>
      <c r="S506" s="5" t="s">
        <v>55</v>
      </c>
      <c r="T506" t="s">
        <v>56</v>
      </c>
      <c r="U506" t="s">
        <v>137</v>
      </c>
      <c r="X506" t="s">
        <v>60</v>
      </c>
      <c r="Y506" s="7">
        <v>41210</v>
      </c>
      <c r="Z506">
        <v>11926</v>
      </c>
      <c r="AA506" t="s">
        <v>42</v>
      </c>
      <c r="AB506" t="s">
        <v>56</v>
      </c>
      <c r="AC506" s="5">
        <v>41186.633819444447</v>
      </c>
      <c r="AD506" s="5">
        <v>41313.634189814817</v>
      </c>
      <c r="AE506" t="s">
        <v>58</v>
      </c>
      <c r="AF506" t="s">
        <v>58</v>
      </c>
      <c r="AG506">
        <f>IF(AI506=0,"",YEAR(AD506))</f>
        <v>2013</v>
      </c>
      <c r="AH506">
        <f>IF(AI506=0,"",MONTH(AD506))</f>
        <v>2</v>
      </c>
      <c r="AI506">
        <f>WEEKNUM(AD506)</f>
        <v>6</v>
      </c>
      <c r="AJ506" t="s">
        <v>46</v>
      </c>
      <c r="AK506" t="s">
        <v>56</v>
      </c>
      <c r="AL506" s="6" t="str">
        <f t="shared" si="21"/>
        <v>x</v>
      </c>
      <c r="AM506" s="6" t="str">
        <f t="shared" si="22"/>
        <v>x</v>
      </c>
      <c r="AN506" s="6" t="str">
        <f t="shared" si="23"/>
        <v>x</v>
      </c>
      <c r="AO506" t="s">
        <v>2801</v>
      </c>
      <c r="AP506" t="s">
        <v>2801</v>
      </c>
      <c r="AQ506" t="s">
        <v>46</v>
      </c>
      <c r="AR506" t="s">
        <v>56</v>
      </c>
    </row>
    <row r="507" spans="2:44">
      <c r="B507" t="s">
        <v>702</v>
      </c>
      <c r="C507" t="s">
        <v>703</v>
      </c>
      <c r="D507" t="s">
        <v>1188</v>
      </c>
      <c r="E507" t="s">
        <v>50</v>
      </c>
      <c r="F507" t="s">
        <v>4</v>
      </c>
      <c r="J507" t="s">
        <v>130</v>
      </c>
      <c r="K507" t="s">
        <v>64</v>
      </c>
      <c r="M507" t="s">
        <v>319</v>
      </c>
      <c r="N507" s="5">
        <v>41200.641504629632</v>
      </c>
      <c r="O507" s="5">
        <v>41187.292511574073</v>
      </c>
      <c r="P507" s="5">
        <v>41543.658553240741</v>
      </c>
      <c r="Q507" s="5" t="s">
        <v>99</v>
      </c>
      <c r="R507" s="5" t="s">
        <v>326</v>
      </c>
      <c r="S507" s="5" t="s">
        <v>55</v>
      </c>
      <c r="T507" t="s">
        <v>118</v>
      </c>
      <c r="U507" t="s">
        <v>215</v>
      </c>
      <c r="X507" t="s">
        <v>338</v>
      </c>
      <c r="Y507" s="7" t="s">
        <v>1164</v>
      </c>
      <c r="Z507" t="s">
        <v>203</v>
      </c>
      <c r="AA507" t="s">
        <v>49</v>
      </c>
      <c r="AB507" t="s">
        <v>74</v>
      </c>
      <c r="AC507" s="5">
        <v>41187.292511574073</v>
      </c>
      <c r="AD507" s="5">
        <v>41543.658553240741</v>
      </c>
      <c r="AE507" t="s">
        <v>220</v>
      </c>
      <c r="AF507" t="s">
        <v>58</v>
      </c>
      <c r="AG507">
        <f>IF(AI507=0,"",YEAR(AD507))</f>
        <v>2013</v>
      </c>
      <c r="AH507">
        <f>IF(AI507=0,"",MONTH(AD507))</f>
        <v>9</v>
      </c>
      <c r="AI507">
        <f>WEEKNUM(AD507)</f>
        <v>39</v>
      </c>
      <c r="AJ507" t="s">
        <v>46</v>
      </c>
      <c r="AK507" t="s">
        <v>906</v>
      </c>
      <c r="AL507" s="6" t="str">
        <f t="shared" si="21"/>
        <v>x</v>
      </c>
      <c r="AM507" s="6" t="str">
        <f t="shared" si="22"/>
        <v>x</v>
      </c>
      <c r="AN507" s="6" t="str">
        <f t="shared" si="23"/>
        <v>x</v>
      </c>
      <c r="AO507" t="s">
        <v>702</v>
      </c>
      <c r="AP507" t="s">
        <v>702</v>
      </c>
      <c r="AQ507" t="s">
        <v>46</v>
      </c>
      <c r="AR507" t="s">
        <v>906</v>
      </c>
    </row>
    <row r="508" spans="2:44">
      <c r="B508" t="s">
        <v>704</v>
      </c>
      <c r="C508" t="s">
        <v>705</v>
      </c>
      <c r="D508" t="s">
        <v>71</v>
      </c>
      <c r="E508" t="s">
        <v>83</v>
      </c>
      <c r="F508" t="s">
        <v>4</v>
      </c>
      <c r="G508" t="s">
        <v>46</v>
      </c>
      <c r="I508" t="s">
        <v>481</v>
      </c>
      <c r="J508" t="s">
        <v>37</v>
      </c>
      <c r="K508" t="s">
        <v>47</v>
      </c>
      <c r="L508">
        <v>1176</v>
      </c>
      <c r="M508" t="s">
        <v>98</v>
      </c>
      <c r="N508" s="5">
        <v>41190.303356481483</v>
      </c>
      <c r="O508" s="5">
        <v>41187.36010416667</v>
      </c>
      <c r="P508" s="5">
        <v>41323.645196759258</v>
      </c>
      <c r="Q508" s="5" t="s">
        <v>61</v>
      </c>
      <c r="R508" s="5" t="s">
        <v>54</v>
      </c>
      <c r="S508" s="5"/>
      <c r="T508" t="s">
        <v>118</v>
      </c>
      <c r="U508" t="s">
        <v>62</v>
      </c>
      <c r="V508" t="s">
        <v>104</v>
      </c>
      <c r="X508" t="s">
        <v>98</v>
      </c>
      <c r="Y508" s="7" t="s">
        <v>1117</v>
      </c>
      <c r="Z508">
        <v>11928</v>
      </c>
      <c r="AA508" t="s">
        <v>42</v>
      </c>
      <c r="AB508" t="s">
        <v>56</v>
      </c>
      <c r="AC508" s="5">
        <v>41187.36010416667</v>
      </c>
      <c r="AE508" t="s">
        <v>58</v>
      </c>
      <c r="AF508" t="s">
        <v>58</v>
      </c>
      <c r="AG508" t="str">
        <f>IF(AI508=0,"",YEAR(AD508))</f>
        <v/>
      </c>
      <c r="AH508" t="str">
        <f>IF(AI508=0,"",MONTH(AD508))</f>
        <v/>
      </c>
      <c r="AI508">
        <f>WEEKNUM(AD508)</f>
        <v>0</v>
      </c>
      <c r="AJ508" t="s">
        <v>46</v>
      </c>
      <c r="AK508" t="s">
        <v>56</v>
      </c>
      <c r="AL508" s="6" t="str">
        <f t="shared" si="21"/>
        <v>x</v>
      </c>
      <c r="AM508" s="6" t="str">
        <f t="shared" si="22"/>
        <v>x</v>
      </c>
      <c r="AN508" s="6" t="str">
        <f t="shared" si="23"/>
        <v>x</v>
      </c>
      <c r="AO508" t="s">
        <v>704</v>
      </c>
      <c r="AP508" t="s">
        <v>704</v>
      </c>
      <c r="AQ508" t="s">
        <v>46</v>
      </c>
      <c r="AR508" t="s">
        <v>56</v>
      </c>
    </row>
    <row r="509" spans="2:44">
      <c r="B509" t="s">
        <v>2803</v>
      </c>
      <c r="C509" t="s">
        <v>2804</v>
      </c>
      <c r="D509" t="s">
        <v>1188</v>
      </c>
      <c r="E509" t="s">
        <v>68</v>
      </c>
      <c r="F509" t="s">
        <v>4</v>
      </c>
      <c r="J509" t="s">
        <v>245</v>
      </c>
      <c r="K509" t="s">
        <v>108</v>
      </c>
      <c r="M509" t="s">
        <v>319</v>
      </c>
      <c r="N509" s="5">
        <v>41198.397546296299</v>
      </c>
      <c r="O509" s="5">
        <v>41187.601678240739</v>
      </c>
      <c r="P509" s="5">
        <v>41218.511805555558</v>
      </c>
      <c r="Q509" s="5" t="s">
        <v>61</v>
      </c>
      <c r="R509" s="5" t="s">
        <v>54</v>
      </c>
      <c r="S509" s="5" t="s">
        <v>55</v>
      </c>
      <c r="T509" t="s">
        <v>109</v>
      </c>
      <c r="U509" t="s">
        <v>415</v>
      </c>
      <c r="X509" t="s">
        <v>319</v>
      </c>
      <c r="Y509" s="7"/>
      <c r="Z509" t="s">
        <v>203</v>
      </c>
      <c r="AA509" t="s">
        <v>49</v>
      </c>
      <c r="AB509" t="s">
        <v>74</v>
      </c>
      <c r="AC509" s="5">
        <v>41187.601678240739</v>
      </c>
      <c r="AD509" s="5">
        <v>41281.803449074076</v>
      </c>
      <c r="AE509" t="s">
        <v>220</v>
      </c>
      <c r="AF509" t="s">
        <v>58</v>
      </c>
      <c r="AG509">
        <f>IF(AI509=0,"",YEAR(AD509))</f>
        <v>2013</v>
      </c>
      <c r="AH509">
        <f>IF(AI509=0,"",MONTH(AD509))</f>
        <v>1</v>
      </c>
      <c r="AI509">
        <f>WEEKNUM(AD509)</f>
        <v>2</v>
      </c>
      <c r="AJ509" t="s">
        <v>46</v>
      </c>
      <c r="AK509" t="s">
        <v>906</v>
      </c>
      <c r="AL509" s="6" t="str">
        <f t="shared" si="21"/>
        <v>x</v>
      </c>
      <c r="AM509" s="6" t="str">
        <f t="shared" si="22"/>
        <v>x</v>
      </c>
      <c r="AN509" s="6" t="str">
        <f t="shared" si="23"/>
        <v>x</v>
      </c>
      <c r="AO509" t="s">
        <v>2803</v>
      </c>
      <c r="AP509" t="s">
        <v>2803</v>
      </c>
      <c r="AQ509" t="s">
        <v>46</v>
      </c>
      <c r="AR509" t="s">
        <v>906</v>
      </c>
    </row>
    <row r="510" spans="2:44">
      <c r="B510" t="s">
        <v>2805</v>
      </c>
      <c r="C510" t="s">
        <v>2806</v>
      </c>
      <c r="D510" t="s">
        <v>1188</v>
      </c>
      <c r="E510" t="s">
        <v>68</v>
      </c>
      <c r="F510" t="s">
        <v>4</v>
      </c>
      <c r="J510" t="s">
        <v>84</v>
      </c>
      <c r="K510" t="s">
        <v>108</v>
      </c>
      <c r="M510" t="s">
        <v>128</v>
      </c>
      <c r="N510" s="5">
        <v>41192.398541666669</v>
      </c>
      <c r="O510" s="5">
        <v>41190.673877314817</v>
      </c>
      <c r="P510" s="5">
        <v>41201.332430555558</v>
      </c>
      <c r="Q510" s="5" t="s">
        <v>147</v>
      </c>
      <c r="R510" s="5" t="s">
        <v>70</v>
      </c>
      <c r="S510" s="5" t="s">
        <v>55</v>
      </c>
      <c r="T510" t="s">
        <v>118</v>
      </c>
      <c r="U510" t="s">
        <v>375</v>
      </c>
      <c r="X510" t="s">
        <v>191</v>
      </c>
      <c r="Y510" s="7"/>
      <c r="Z510" t="s">
        <v>88</v>
      </c>
      <c r="AA510" t="s">
        <v>42</v>
      </c>
      <c r="AB510" t="s">
        <v>74</v>
      </c>
      <c r="AC510" s="5">
        <v>41190.673877314817</v>
      </c>
      <c r="AD510" s="5">
        <v>41204.55190972222</v>
      </c>
      <c r="AE510" t="s">
        <v>220</v>
      </c>
      <c r="AF510" t="s">
        <v>58</v>
      </c>
      <c r="AG510">
        <f>IF(AI510=0,"",YEAR(AD510))</f>
        <v>2012</v>
      </c>
      <c r="AH510">
        <f>IF(AI510=0,"",MONTH(AD510))</f>
        <v>10</v>
      </c>
      <c r="AI510">
        <f>WEEKNUM(AD510)</f>
        <v>43</v>
      </c>
      <c r="AJ510" t="s">
        <v>46</v>
      </c>
      <c r="AK510" t="s">
        <v>906</v>
      </c>
      <c r="AL510" s="6" t="str">
        <f t="shared" si="21"/>
        <v>x</v>
      </c>
      <c r="AM510" s="6" t="str">
        <f t="shared" si="22"/>
        <v>x</v>
      </c>
      <c r="AN510" s="6" t="str">
        <f t="shared" si="23"/>
        <v>x</v>
      </c>
      <c r="AO510" t="s">
        <v>2805</v>
      </c>
      <c r="AP510" t="s">
        <v>2805</v>
      </c>
      <c r="AQ510" t="s">
        <v>46</v>
      </c>
      <c r="AR510" t="s">
        <v>906</v>
      </c>
    </row>
    <row r="511" spans="2:44">
      <c r="B511" t="s">
        <v>2807</v>
      </c>
      <c r="C511" t="s">
        <v>2808</v>
      </c>
      <c r="D511" t="s">
        <v>1188</v>
      </c>
      <c r="E511" t="s">
        <v>68</v>
      </c>
      <c r="F511" t="s">
        <v>4</v>
      </c>
      <c r="J511" t="s">
        <v>72</v>
      </c>
      <c r="K511" t="s">
        <v>108</v>
      </c>
      <c r="M511" t="s">
        <v>321</v>
      </c>
      <c r="N511" s="5">
        <v>41198.394097222219</v>
      </c>
      <c r="O511" s="5">
        <v>41191.485000000001</v>
      </c>
      <c r="P511" s="5">
        <v>41285.605000000003</v>
      </c>
      <c r="Q511" s="5" t="s">
        <v>99</v>
      </c>
      <c r="R511" s="5" t="s">
        <v>326</v>
      </c>
      <c r="S511" s="5" t="s">
        <v>55</v>
      </c>
      <c r="T511" t="s">
        <v>74</v>
      </c>
      <c r="U511" t="s">
        <v>415</v>
      </c>
      <c r="X511" t="s">
        <v>321</v>
      </c>
      <c r="Y511" s="7"/>
      <c r="Z511" t="s">
        <v>2437</v>
      </c>
      <c r="AA511" t="s">
        <v>49</v>
      </c>
      <c r="AB511" t="s">
        <v>74</v>
      </c>
      <c r="AC511" s="5">
        <v>41191.485000000001</v>
      </c>
      <c r="AD511" s="5">
        <v>41285.741759259261</v>
      </c>
      <c r="AE511" t="s">
        <v>220</v>
      </c>
      <c r="AF511" t="s">
        <v>58</v>
      </c>
      <c r="AG511">
        <f>IF(AI511=0,"",YEAR(AD511))</f>
        <v>2013</v>
      </c>
      <c r="AH511">
        <f>IF(AI511=0,"",MONTH(AD511))</f>
        <v>1</v>
      </c>
      <c r="AI511">
        <f>WEEKNUM(AD511)</f>
        <v>2</v>
      </c>
      <c r="AJ511" t="s">
        <v>46</v>
      </c>
      <c r="AK511" t="s">
        <v>906</v>
      </c>
      <c r="AL511" s="6" t="str">
        <f t="shared" si="21"/>
        <v>x</v>
      </c>
      <c r="AM511" s="6" t="str">
        <f t="shared" si="22"/>
        <v>x</v>
      </c>
      <c r="AN511" s="6" t="str">
        <f t="shared" si="23"/>
        <v>x</v>
      </c>
      <c r="AO511" t="s">
        <v>2807</v>
      </c>
      <c r="AP511" t="s">
        <v>2807</v>
      </c>
      <c r="AQ511" t="s">
        <v>46</v>
      </c>
      <c r="AR511" t="s">
        <v>906</v>
      </c>
    </row>
    <row r="512" spans="2:44">
      <c r="B512" t="s">
        <v>2809</v>
      </c>
      <c r="C512" t="s">
        <v>2810</v>
      </c>
      <c r="D512" t="s">
        <v>1188</v>
      </c>
      <c r="E512" t="s">
        <v>50</v>
      </c>
      <c r="F512" t="s">
        <v>4</v>
      </c>
      <c r="G512" t="s">
        <v>46</v>
      </c>
      <c r="I512" t="s">
        <v>481</v>
      </c>
      <c r="J512" t="s">
        <v>37</v>
      </c>
      <c r="K512" t="s">
        <v>47</v>
      </c>
      <c r="L512">
        <v>1876</v>
      </c>
      <c r="M512" t="s">
        <v>98</v>
      </c>
      <c r="N512" s="5">
        <v>41194.619293981479</v>
      </c>
      <c r="O512" s="5">
        <v>41192.654490740744</v>
      </c>
      <c r="P512" s="5">
        <v>41403.636793981481</v>
      </c>
      <c r="Q512" s="5" t="s">
        <v>133</v>
      </c>
      <c r="R512" s="5" t="s">
        <v>54</v>
      </c>
      <c r="S512" s="5" t="s">
        <v>55</v>
      </c>
      <c r="T512" t="s">
        <v>56</v>
      </c>
      <c r="U512" t="s">
        <v>62</v>
      </c>
      <c r="V512" t="s">
        <v>104</v>
      </c>
      <c r="X512" t="s">
        <v>98</v>
      </c>
      <c r="Y512" s="7">
        <v>41210</v>
      </c>
      <c r="Z512">
        <v>11913</v>
      </c>
      <c r="AA512" t="s">
        <v>49</v>
      </c>
      <c r="AB512" t="s">
        <v>56</v>
      </c>
      <c r="AC512" s="5">
        <v>41192.654490740744</v>
      </c>
      <c r="AD512" s="5">
        <v>41403.636793981481</v>
      </c>
      <c r="AE512" t="s">
        <v>58</v>
      </c>
      <c r="AF512" t="s">
        <v>58</v>
      </c>
      <c r="AG512">
        <f>IF(AI512=0,"",YEAR(AD512))</f>
        <v>2013</v>
      </c>
      <c r="AH512">
        <f>IF(AI512=0,"",MONTH(AD512))</f>
        <v>5</v>
      </c>
      <c r="AI512">
        <f>WEEKNUM(AD512)</f>
        <v>19</v>
      </c>
      <c r="AJ512" t="s">
        <v>46</v>
      </c>
      <c r="AK512" t="s">
        <v>56</v>
      </c>
      <c r="AL512" s="6" t="str">
        <f t="shared" si="21"/>
        <v>x</v>
      </c>
      <c r="AM512" s="6" t="str">
        <f t="shared" si="22"/>
        <v>x</v>
      </c>
      <c r="AN512" s="6" t="str">
        <f t="shared" si="23"/>
        <v>x</v>
      </c>
      <c r="AO512" t="s">
        <v>2809</v>
      </c>
      <c r="AP512" t="s">
        <v>2809</v>
      </c>
      <c r="AQ512" t="s">
        <v>46</v>
      </c>
      <c r="AR512" t="s">
        <v>56</v>
      </c>
    </row>
    <row r="513" spans="2:44">
      <c r="B513" t="s">
        <v>2811</v>
      </c>
      <c r="C513" t="s">
        <v>2812</v>
      </c>
      <c r="D513" t="s">
        <v>1797</v>
      </c>
      <c r="E513" t="s">
        <v>324</v>
      </c>
      <c r="F513" t="s">
        <v>4</v>
      </c>
      <c r="J513" t="s">
        <v>245</v>
      </c>
      <c r="K513" t="s">
        <v>64</v>
      </c>
      <c r="L513" t="s">
        <v>2813</v>
      </c>
      <c r="M513" t="s">
        <v>128</v>
      </c>
      <c r="N513" s="5">
        <v>41243.408101851855</v>
      </c>
      <c r="O513" s="5">
        <v>41193.528958333336</v>
      </c>
      <c r="P513" s="5"/>
      <c r="Q513" s="5" t="s">
        <v>73</v>
      </c>
      <c r="R513" s="5"/>
      <c r="S513" s="5"/>
      <c r="T513" t="s">
        <v>109</v>
      </c>
      <c r="V513" t="s">
        <v>104</v>
      </c>
      <c r="X513" t="s">
        <v>55</v>
      </c>
      <c r="Y513" t="s">
        <v>1161</v>
      </c>
      <c r="AA513" t="s">
        <v>63</v>
      </c>
      <c r="AB513" t="s">
        <v>74</v>
      </c>
      <c r="AC513" s="5">
        <v>41193.528958333336</v>
      </c>
      <c r="AE513" t="s">
        <v>58</v>
      </c>
      <c r="AF513" t="s">
        <v>58</v>
      </c>
      <c r="AG513" t="str">
        <f>IF(AI513=0,"",YEAR(AD513))</f>
        <v/>
      </c>
      <c r="AH513" t="str">
        <f>IF(AI513=0,"",MONTH(AD513))</f>
        <v/>
      </c>
      <c r="AI513">
        <f>WEEKNUM(AD513)</f>
        <v>0</v>
      </c>
      <c r="AJ513" s="62" t="s">
        <v>46</v>
      </c>
      <c r="AK513" t="s">
        <v>906</v>
      </c>
      <c r="AL513" s="6" t="str">
        <f t="shared" si="21"/>
        <v>x</v>
      </c>
      <c r="AM513" s="6" t="str">
        <f t="shared" si="22"/>
        <v>x</v>
      </c>
      <c r="AN513" s="6" t="str">
        <f t="shared" si="23"/>
        <v>x</v>
      </c>
      <c r="AO513" t="s">
        <v>2811</v>
      </c>
      <c r="AP513" t="s">
        <v>2811</v>
      </c>
      <c r="AQ513" s="62" t="s">
        <v>46</v>
      </c>
      <c r="AR513" t="s">
        <v>906</v>
      </c>
    </row>
    <row r="514" spans="2:44">
      <c r="B514" t="s">
        <v>2814</v>
      </c>
      <c r="C514" t="s">
        <v>2815</v>
      </c>
      <c r="D514" t="s">
        <v>1797</v>
      </c>
      <c r="E514" t="s">
        <v>324</v>
      </c>
      <c r="F514" t="s">
        <v>4</v>
      </c>
      <c r="J514" t="s">
        <v>245</v>
      </c>
      <c r="K514" t="s">
        <v>64</v>
      </c>
      <c r="L514" t="s">
        <v>2813</v>
      </c>
      <c r="N514" s="5"/>
      <c r="O514" s="5">
        <v>41193.532361111109</v>
      </c>
      <c r="P514" s="5"/>
      <c r="Q514" s="5" t="s">
        <v>73</v>
      </c>
      <c r="R514" s="5"/>
      <c r="S514" s="5"/>
      <c r="T514" t="s">
        <v>109</v>
      </c>
      <c r="X514" t="s">
        <v>55</v>
      </c>
      <c r="Y514" s="7" t="s">
        <v>2816</v>
      </c>
      <c r="AA514" t="s">
        <v>192</v>
      </c>
      <c r="AB514" t="s">
        <v>74</v>
      </c>
      <c r="AC514" s="5">
        <v>41193.532361111109</v>
      </c>
      <c r="AE514" t="s">
        <v>58</v>
      </c>
      <c r="AF514" t="s">
        <v>58</v>
      </c>
      <c r="AG514" t="str">
        <f>IF(AI514=0,"",YEAR(AD514))</f>
        <v/>
      </c>
      <c r="AH514" t="str">
        <f>IF(AI514=0,"",MONTH(AD514))</f>
        <v/>
      </c>
      <c r="AI514">
        <f>WEEKNUM(AD514)</f>
        <v>0</v>
      </c>
      <c r="AJ514" s="62" t="s">
        <v>46</v>
      </c>
      <c r="AK514" t="s">
        <v>906</v>
      </c>
      <c r="AL514" s="6" t="str">
        <f t="shared" si="21"/>
        <v>x</v>
      </c>
      <c r="AM514" s="6" t="str">
        <f t="shared" si="22"/>
        <v>x</v>
      </c>
      <c r="AN514" s="6" t="str">
        <f t="shared" si="23"/>
        <v>x</v>
      </c>
      <c r="AO514" t="s">
        <v>2814</v>
      </c>
      <c r="AP514" t="s">
        <v>2814</v>
      </c>
      <c r="AQ514" s="62" t="s">
        <v>46</v>
      </c>
      <c r="AR514" t="s">
        <v>906</v>
      </c>
    </row>
    <row r="515" spans="2:44">
      <c r="B515" t="s">
        <v>719</v>
      </c>
      <c r="C515" t="s">
        <v>720</v>
      </c>
      <c r="D515" t="s">
        <v>1188</v>
      </c>
      <c r="E515" t="s">
        <v>50</v>
      </c>
      <c r="F515" t="s">
        <v>4</v>
      </c>
      <c r="G515" t="s">
        <v>170</v>
      </c>
      <c r="I515" t="s">
        <v>721</v>
      </c>
      <c r="J515" t="s">
        <v>37</v>
      </c>
      <c r="K515" t="s">
        <v>47</v>
      </c>
      <c r="M515" t="s">
        <v>57</v>
      </c>
      <c r="N515" s="5">
        <v>41197.344907407409</v>
      </c>
      <c r="O515" s="5">
        <v>41194.571608796294</v>
      </c>
      <c r="P515" s="5">
        <v>41413.651030092595</v>
      </c>
      <c r="Q515" s="5" t="s">
        <v>133</v>
      </c>
      <c r="R515" s="5" t="s">
        <v>54</v>
      </c>
      <c r="S515" s="5" t="s">
        <v>55</v>
      </c>
      <c r="T515" t="s">
        <v>56</v>
      </c>
      <c r="U515" t="s">
        <v>62</v>
      </c>
      <c r="V515" t="s">
        <v>104</v>
      </c>
      <c r="X515" t="s">
        <v>57</v>
      </c>
      <c r="Y515" t="s">
        <v>1117</v>
      </c>
      <c r="Z515">
        <v>11913</v>
      </c>
      <c r="AA515" t="s">
        <v>49</v>
      </c>
      <c r="AB515" t="s">
        <v>56</v>
      </c>
      <c r="AC515" s="5">
        <v>41194.571608796294</v>
      </c>
      <c r="AD515" s="5">
        <v>41413.651030092595</v>
      </c>
      <c r="AE515" t="s">
        <v>58</v>
      </c>
      <c r="AF515" t="s">
        <v>58</v>
      </c>
      <c r="AG515">
        <f>IF(AI515=0,"",YEAR(AD515))</f>
        <v>2013</v>
      </c>
      <c r="AH515">
        <f>IF(AI515=0,"",MONTH(AD515))</f>
        <v>5</v>
      </c>
      <c r="AI515">
        <f>WEEKNUM(AD515)</f>
        <v>21</v>
      </c>
      <c r="AJ515" t="s">
        <v>46</v>
      </c>
      <c r="AK515" t="s">
        <v>56</v>
      </c>
      <c r="AL515" s="6" t="str">
        <f t="shared" ref="AL515:AL578" si="24">IF(ISERROR(MATCH(AO515,AP515,0)),"ERROR","x")</f>
        <v>x</v>
      </c>
      <c r="AM515" s="6" t="str">
        <f t="shared" ref="AM515:AM578" si="25">IF(ISERROR(MATCH(AJ515,AQ515,0)),"ERROR","x")</f>
        <v>x</v>
      </c>
      <c r="AN515" s="6" t="str">
        <f t="shared" ref="AN515:AN578" si="26">IF(ISERROR(MATCH(AK515,AR515,0)),"ERROR","x")</f>
        <v>x</v>
      </c>
      <c r="AO515" t="s">
        <v>719</v>
      </c>
      <c r="AP515" t="s">
        <v>719</v>
      </c>
      <c r="AQ515" t="s">
        <v>46</v>
      </c>
      <c r="AR515" t="s">
        <v>56</v>
      </c>
    </row>
    <row r="516" spans="2:44">
      <c r="B516" t="s">
        <v>722</v>
      </c>
      <c r="C516" t="s">
        <v>723</v>
      </c>
      <c r="D516" t="s">
        <v>1188</v>
      </c>
      <c r="E516" t="s">
        <v>50</v>
      </c>
      <c r="F516" t="s">
        <v>4</v>
      </c>
      <c r="G516" t="s">
        <v>46</v>
      </c>
      <c r="J516" t="s">
        <v>37</v>
      </c>
      <c r="K516" t="s">
        <v>47</v>
      </c>
      <c r="L516">
        <v>2754</v>
      </c>
      <c r="M516" t="s">
        <v>57</v>
      </c>
      <c r="N516" s="5">
        <v>41197.345416666663</v>
      </c>
      <c r="O516" s="5">
        <v>41195.471944444442</v>
      </c>
      <c r="P516" s="5">
        <v>41470.384768518517</v>
      </c>
      <c r="Q516" s="5" t="s">
        <v>133</v>
      </c>
      <c r="R516" s="5" t="s">
        <v>54</v>
      </c>
      <c r="S516" s="5" t="s">
        <v>55</v>
      </c>
      <c r="T516" t="s">
        <v>56</v>
      </c>
      <c r="U516" t="s">
        <v>62</v>
      </c>
      <c r="V516" t="s">
        <v>104</v>
      </c>
      <c r="X516" t="s">
        <v>57</v>
      </c>
      <c r="Y516" s="7" t="s">
        <v>1117</v>
      </c>
      <c r="Z516">
        <v>11926</v>
      </c>
      <c r="AA516" t="s">
        <v>49</v>
      </c>
      <c r="AB516" t="s">
        <v>56</v>
      </c>
      <c r="AC516" s="5">
        <v>41195.471944444442</v>
      </c>
      <c r="AD516" s="5">
        <v>41470.384768518517</v>
      </c>
      <c r="AE516" t="s">
        <v>58</v>
      </c>
      <c r="AF516" t="s">
        <v>58</v>
      </c>
      <c r="AG516">
        <f>IF(AI516=0,"",YEAR(AD516))</f>
        <v>2013</v>
      </c>
      <c r="AH516">
        <f>IF(AI516=0,"",MONTH(AD516))</f>
        <v>7</v>
      </c>
      <c r="AI516">
        <f>WEEKNUM(AD516)</f>
        <v>29</v>
      </c>
      <c r="AJ516" t="s">
        <v>46</v>
      </c>
      <c r="AK516" t="s">
        <v>56</v>
      </c>
      <c r="AL516" s="6" t="str">
        <f t="shared" si="24"/>
        <v>x</v>
      </c>
      <c r="AM516" s="6" t="str">
        <f t="shared" si="25"/>
        <v>x</v>
      </c>
      <c r="AN516" s="6" t="str">
        <f t="shared" si="26"/>
        <v>x</v>
      </c>
      <c r="AO516" t="s">
        <v>722</v>
      </c>
      <c r="AP516" t="s">
        <v>722</v>
      </c>
      <c r="AQ516" t="s">
        <v>46</v>
      </c>
      <c r="AR516" t="s">
        <v>56</v>
      </c>
    </row>
    <row r="517" spans="2:44">
      <c r="B517" s="62" t="s">
        <v>2817</v>
      </c>
      <c r="C517" s="62" t="s">
        <v>2818</v>
      </c>
      <c r="D517" s="62" t="s">
        <v>1188</v>
      </c>
      <c r="E517" s="62" t="s">
        <v>50</v>
      </c>
      <c r="F517" s="62" t="s">
        <v>4</v>
      </c>
      <c r="G517" s="62" t="s">
        <v>46</v>
      </c>
      <c r="H517" s="62"/>
      <c r="I517" s="62" t="s">
        <v>481</v>
      </c>
      <c r="J517" s="62" t="s">
        <v>37</v>
      </c>
      <c r="K517" s="62" t="s">
        <v>47</v>
      </c>
      <c r="L517" s="84">
        <v>2239</v>
      </c>
      <c r="M517" s="62" t="s">
        <v>98</v>
      </c>
      <c r="N517" s="77">
        <v>41198.343206018515</v>
      </c>
      <c r="O517" s="77">
        <v>41197.69390046296</v>
      </c>
      <c r="P517" s="77">
        <v>41387.733078703706</v>
      </c>
      <c r="Q517" s="62" t="s">
        <v>173</v>
      </c>
      <c r="R517" s="62" t="s">
        <v>54</v>
      </c>
      <c r="S517" s="62" t="s">
        <v>55</v>
      </c>
      <c r="T517" s="62" t="s">
        <v>56</v>
      </c>
      <c r="U517" s="62" t="s">
        <v>62</v>
      </c>
      <c r="V517" s="62" t="s">
        <v>104</v>
      </c>
      <c r="W517" s="62"/>
      <c r="X517" s="62" t="s">
        <v>95</v>
      </c>
      <c r="Y517" s="85">
        <v>41222</v>
      </c>
      <c r="Z517" s="62">
        <v>11926</v>
      </c>
      <c r="AA517" s="62" t="s">
        <v>49</v>
      </c>
      <c r="AB517" s="62" t="s">
        <v>56</v>
      </c>
      <c r="AC517" s="77">
        <v>41197.69390046296</v>
      </c>
      <c r="AD517" s="5">
        <v>41387.733078703706</v>
      </c>
      <c r="AE517" s="62" t="s">
        <v>58</v>
      </c>
      <c r="AF517" s="62" t="s">
        <v>58</v>
      </c>
      <c r="AG517">
        <f>IF(AI517=0,"",YEAR(AD517))</f>
        <v>2013</v>
      </c>
      <c r="AH517">
        <f>IF(AI517=0,"",MONTH(AD517))</f>
        <v>4</v>
      </c>
      <c r="AI517">
        <f>WEEKNUM(AD517)</f>
        <v>17</v>
      </c>
      <c r="AJ517" t="s">
        <v>46</v>
      </c>
      <c r="AK517" t="s">
        <v>56</v>
      </c>
      <c r="AL517" s="6" t="str">
        <f t="shared" si="24"/>
        <v>x</v>
      </c>
      <c r="AM517" s="6" t="str">
        <f t="shared" si="25"/>
        <v>x</v>
      </c>
      <c r="AN517" s="6" t="str">
        <f t="shared" si="26"/>
        <v>x</v>
      </c>
      <c r="AO517" s="62" t="s">
        <v>2817</v>
      </c>
      <c r="AP517" t="s">
        <v>2817</v>
      </c>
      <c r="AQ517" t="s">
        <v>46</v>
      </c>
      <c r="AR517" t="s">
        <v>56</v>
      </c>
    </row>
    <row r="518" spans="2:44">
      <c r="B518" s="62" t="s">
        <v>727</v>
      </c>
      <c r="C518" s="62" t="s">
        <v>728</v>
      </c>
      <c r="D518" s="62" t="s">
        <v>71</v>
      </c>
      <c r="E518" s="62" t="s">
        <v>83</v>
      </c>
      <c r="F518" s="62" t="s">
        <v>4</v>
      </c>
      <c r="G518" s="62" t="s">
        <v>46</v>
      </c>
      <c r="H518" s="62"/>
      <c r="I518" s="62" t="s">
        <v>481</v>
      </c>
      <c r="J518" s="62" t="s">
        <v>37</v>
      </c>
      <c r="K518" s="62" t="s">
        <v>38</v>
      </c>
      <c r="L518" s="84">
        <v>26512751</v>
      </c>
      <c r="M518" s="62" t="s">
        <v>98</v>
      </c>
      <c r="N518" s="77">
        <v>41199.622673611113</v>
      </c>
      <c r="O518" s="77">
        <v>41199.580925925926</v>
      </c>
      <c r="P518" s="77">
        <v>41201.493668981479</v>
      </c>
      <c r="Q518" s="62" t="s">
        <v>173</v>
      </c>
      <c r="R518" s="62" t="s">
        <v>54</v>
      </c>
      <c r="S518" s="62"/>
      <c r="T518" s="62" t="s">
        <v>56</v>
      </c>
      <c r="U518" s="62" t="s">
        <v>62</v>
      </c>
      <c r="V518" s="62" t="s">
        <v>104</v>
      </c>
      <c r="W518" s="62"/>
      <c r="X518" s="62" t="s">
        <v>98</v>
      </c>
      <c r="Y518" s="62" t="s">
        <v>1117</v>
      </c>
      <c r="Z518" s="62">
        <v>11926</v>
      </c>
      <c r="AA518" s="62" t="s">
        <v>42</v>
      </c>
      <c r="AB518" s="62" t="s">
        <v>56</v>
      </c>
      <c r="AC518" s="77">
        <v>41199.580925925926</v>
      </c>
      <c r="AE518" s="62" t="s">
        <v>58</v>
      </c>
      <c r="AF518" s="62" t="s">
        <v>58</v>
      </c>
      <c r="AG518" t="str">
        <f>IF(AI518=0,"",YEAR(AD518))</f>
        <v/>
      </c>
      <c r="AH518" t="str">
        <f>IF(AI518=0,"",MONTH(AD518))</f>
        <v/>
      </c>
      <c r="AI518">
        <f>WEEKNUM(AD518)</f>
        <v>0</v>
      </c>
      <c r="AJ518" t="s">
        <v>46</v>
      </c>
      <c r="AK518" t="s">
        <v>56</v>
      </c>
      <c r="AL518" s="6" t="str">
        <f t="shared" si="24"/>
        <v>x</v>
      </c>
      <c r="AM518" s="6" t="str">
        <f t="shared" si="25"/>
        <v>x</v>
      </c>
      <c r="AN518" s="6" t="str">
        <f t="shared" si="26"/>
        <v>x</v>
      </c>
      <c r="AO518" s="62" t="s">
        <v>727</v>
      </c>
      <c r="AP518" t="s">
        <v>727</v>
      </c>
      <c r="AQ518" t="s">
        <v>46</v>
      </c>
      <c r="AR518" t="s">
        <v>56</v>
      </c>
    </row>
    <row r="519" spans="2:44">
      <c r="B519" t="s">
        <v>2819</v>
      </c>
      <c r="C519" t="s">
        <v>2820</v>
      </c>
      <c r="D519" t="s">
        <v>1188</v>
      </c>
      <c r="E519" t="s">
        <v>68</v>
      </c>
      <c r="F519" t="s">
        <v>4</v>
      </c>
      <c r="J519" t="s">
        <v>245</v>
      </c>
      <c r="K519" t="s">
        <v>108</v>
      </c>
      <c r="M519" t="s">
        <v>128</v>
      </c>
      <c r="N519" s="5">
        <v>41204.380486111113</v>
      </c>
      <c r="O519" s="5">
        <v>41200.412997685184</v>
      </c>
      <c r="P519" s="5">
        <v>41200.416655092595</v>
      </c>
      <c r="Q519" s="5" t="s">
        <v>133</v>
      </c>
      <c r="R519" s="5" t="s">
        <v>54</v>
      </c>
      <c r="S519" s="5" t="s">
        <v>55</v>
      </c>
      <c r="T519" t="s">
        <v>74</v>
      </c>
      <c r="U519" t="s">
        <v>375</v>
      </c>
      <c r="X519" t="s">
        <v>128</v>
      </c>
      <c r="Y519" s="7"/>
      <c r="Z519" t="s">
        <v>203</v>
      </c>
      <c r="AA519" t="s">
        <v>219</v>
      </c>
      <c r="AB519" t="s">
        <v>74</v>
      </c>
      <c r="AC519" s="5">
        <v>41200.412997685184</v>
      </c>
      <c r="AD519" s="5">
        <v>41281.803865740738</v>
      </c>
      <c r="AE519" t="s">
        <v>58</v>
      </c>
      <c r="AF519" t="s">
        <v>58</v>
      </c>
      <c r="AG519">
        <f>IF(AI519=0,"",YEAR(AD519))</f>
        <v>2013</v>
      </c>
      <c r="AH519">
        <f>IF(AI519=0,"",MONTH(AD519))</f>
        <v>1</v>
      </c>
      <c r="AI519">
        <f>WEEKNUM(AD519)</f>
        <v>2</v>
      </c>
      <c r="AJ519" t="s">
        <v>46</v>
      </c>
      <c r="AK519" t="s">
        <v>906</v>
      </c>
      <c r="AL519" s="6" t="str">
        <f t="shared" si="24"/>
        <v>x</v>
      </c>
      <c r="AM519" s="6" t="str">
        <f t="shared" si="25"/>
        <v>x</v>
      </c>
      <c r="AN519" s="6" t="str">
        <f t="shared" si="26"/>
        <v>x</v>
      </c>
      <c r="AO519" t="s">
        <v>2819</v>
      </c>
      <c r="AP519" t="s">
        <v>2819</v>
      </c>
      <c r="AQ519" t="s">
        <v>46</v>
      </c>
      <c r="AR519" t="s">
        <v>906</v>
      </c>
    </row>
    <row r="520" spans="2:44">
      <c r="B520" t="s">
        <v>729</v>
      </c>
      <c r="C520" t="s">
        <v>1206</v>
      </c>
      <c r="D520" t="s">
        <v>1188</v>
      </c>
      <c r="E520" t="s">
        <v>50</v>
      </c>
      <c r="F520" t="s">
        <v>4</v>
      </c>
      <c r="J520" t="s">
        <v>325</v>
      </c>
      <c r="K520" t="s">
        <v>64</v>
      </c>
      <c r="L520" s="8"/>
      <c r="M520" t="s">
        <v>439</v>
      </c>
      <c r="N520" s="5">
        <v>41543.624074074076</v>
      </c>
      <c r="O520" s="5">
        <v>41202.647534722222</v>
      </c>
      <c r="P520" s="5">
        <v>41583.041493055556</v>
      </c>
      <c r="Q520" s="5" t="s">
        <v>249</v>
      </c>
      <c r="R520" s="5" t="s">
        <v>54</v>
      </c>
      <c r="S520" s="5" t="s">
        <v>55</v>
      </c>
      <c r="T520" t="s">
        <v>109</v>
      </c>
      <c r="U520" t="s">
        <v>318</v>
      </c>
      <c r="X520" t="s">
        <v>191</v>
      </c>
      <c r="Y520" s="7" t="s">
        <v>1164</v>
      </c>
      <c r="Z520" t="s">
        <v>1686</v>
      </c>
      <c r="AA520" t="s">
        <v>63</v>
      </c>
      <c r="AB520" t="s">
        <v>74</v>
      </c>
      <c r="AC520" s="5">
        <v>41202.647534722222</v>
      </c>
      <c r="AD520" s="5">
        <v>41583.783437500002</v>
      </c>
      <c r="AE520" t="s">
        <v>220</v>
      </c>
      <c r="AF520" t="s">
        <v>58</v>
      </c>
      <c r="AG520">
        <f>IF(AI520=0,"",YEAR(AD520))</f>
        <v>2013</v>
      </c>
      <c r="AH520">
        <f>IF(AI520=0,"",MONTH(AD520))</f>
        <v>11</v>
      </c>
      <c r="AI520">
        <f>WEEKNUM(AD520)</f>
        <v>45</v>
      </c>
      <c r="AJ520" t="s">
        <v>46</v>
      </c>
      <c r="AK520" t="s">
        <v>906</v>
      </c>
      <c r="AL520" s="6" t="str">
        <f t="shared" si="24"/>
        <v>x</v>
      </c>
      <c r="AM520" s="6" t="str">
        <f t="shared" si="25"/>
        <v>x</v>
      </c>
      <c r="AN520" s="6" t="str">
        <f t="shared" si="26"/>
        <v>x</v>
      </c>
      <c r="AO520" t="s">
        <v>729</v>
      </c>
      <c r="AP520" t="s">
        <v>729</v>
      </c>
      <c r="AQ520" t="s">
        <v>46</v>
      </c>
      <c r="AR520" t="s">
        <v>906</v>
      </c>
    </row>
    <row r="521" spans="2:44">
      <c r="B521" t="s">
        <v>2821</v>
      </c>
      <c r="C521" t="s">
        <v>2822</v>
      </c>
      <c r="D521" t="s">
        <v>1188</v>
      </c>
      <c r="E521" t="s">
        <v>68</v>
      </c>
      <c r="F521" t="s">
        <v>4</v>
      </c>
      <c r="G521" t="s">
        <v>170</v>
      </c>
      <c r="I521" t="s">
        <v>734</v>
      </c>
      <c r="J521" t="s">
        <v>37</v>
      </c>
      <c r="K521" t="s">
        <v>47</v>
      </c>
      <c r="M521" t="s">
        <v>95</v>
      </c>
      <c r="N521" s="5">
        <v>41205.553136574075</v>
      </c>
      <c r="O521" s="5">
        <v>41204.7497337963</v>
      </c>
      <c r="P521" s="5">
        <v>41368.44358796296</v>
      </c>
      <c r="Q521" s="5" t="s">
        <v>133</v>
      </c>
      <c r="R521" s="5" t="s">
        <v>54</v>
      </c>
      <c r="S521" s="5" t="s">
        <v>55</v>
      </c>
      <c r="T521" t="s">
        <v>56</v>
      </c>
      <c r="U521" t="s">
        <v>165</v>
      </c>
      <c r="V521" t="s">
        <v>461</v>
      </c>
      <c r="X521" t="s">
        <v>95</v>
      </c>
      <c r="Y521" s="7">
        <v>41222</v>
      </c>
      <c r="Z521">
        <v>11926</v>
      </c>
      <c r="AA521" t="s">
        <v>49</v>
      </c>
      <c r="AB521" t="s">
        <v>56</v>
      </c>
      <c r="AC521" s="5">
        <v>41204.7497337963</v>
      </c>
      <c r="AD521" s="5">
        <v>41368.493796296294</v>
      </c>
      <c r="AE521" t="s">
        <v>58</v>
      </c>
      <c r="AF521" t="s">
        <v>58</v>
      </c>
      <c r="AG521">
        <f>IF(AI521=0,"",YEAR(AD521))</f>
        <v>2013</v>
      </c>
      <c r="AH521">
        <f>IF(AI521=0,"",MONTH(AD521))</f>
        <v>4</v>
      </c>
      <c r="AI521">
        <f>WEEKNUM(AD521)</f>
        <v>14</v>
      </c>
      <c r="AJ521" t="s">
        <v>46</v>
      </c>
      <c r="AK521" t="s">
        <v>56</v>
      </c>
      <c r="AL521" s="6" t="str">
        <f t="shared" si="24"/>
        <v>x</v>
      </c>
      <c r="AM521" s="6" t="str">
        <f t="shared" si="25"/>
        <v>x</v>
      </c>
      <c r="AN521" s="6" t="str">
        <f t="shared" si="26"/>
        <v>x</v>
      </c>
      <c r="AO521" t="s">
        <v>2821</v>
      </c>
      <c r="AP521" t="s">
        <v>2821</v>
      </c>
      <c r="AQ521" t="s">
        <v>46</v>
      </c>
      <c r="AR521" t="s">
        <v>56</v>
      </c>
    </row>
    <row r="522" spans="2:44">
      <c r="B522" t="s">
        <v>2823</v>
      </c>
      <c r="C522" t="s">
        <v>2824</v>
      </c>
      <c r="D522" t="s">
        <v>1188</v>
      </c>
      <c r="E522" t="s">
        <v>68</v>
      </c>
      <c r="F522" t="s">
        <v>4</v>
      </c>
      <c r="J522" t="s">
        <v>245</v>
      </c>
      <c r="K522" t="s">
        <v>108</v>
      </c>
      <c r="L522" s="8" t="s">
        <v>2327</v>
      </c>
      <c r="M522" s="8" t="s">
        <v>2355</v>
      </c>
      <c r="N522" s="5">
        <v>41207.38449074074</v>
      </c>
      <c r="O522" s="5">
        <v>41206.642592592594</v>
      </c>
      <c r="P522" s="5">
        <v>41285.605509259258</v>
      </c>
      <c r="Q522" s="5" t="s">
        <v>133</v>
      </c>
      <c r="R522" s="5" t="s">
        <v>54</v>
      </c>
      <c r="S522" s="5" t="s">
        <v>55</v>
      </c>
      <c r="T522" t="s">
        <v>74</v>
      </c>
      <c r="U522" t="s">
        <v>415</v>
      </c>
      <c r="X522" t="s">
        <v>319</v>
      </c>
      <c r="Z522" t="s">
        <v>2437</v>
      </c>
      <c r="AA522" t="s">
        <v>49</v>
      </c>
      <c r="AB522" t="s">
        <v>74</v>
      </c>
      <c r="AC522" s="5">
        <v>41206.642592592594</v>
      </c>
      <c r="AD522" s="5">
        <v>41285.742210648146</v>
      </c>
      <c r="AE522" t="s">
        <v>58</v>
      </c>
      <c r="AF522" t="s">
        <v>58</v>
      </c>
      <c r="AG522">
        <f>IF(AI522=0,"",YEAR(AD522))</f>
        <v>2013</v>
      </c>
      <c r="AH522">
        <f>IF(AI522=0,"",MONTH(AD522))</f>
        <v>1</v>
      </c>
      <c r="AI522">
        <f>WEEKNUM(AD522)</f>
        <v>2</v>
      </c>
      <c r="AJ522" t="s">
        <v>46</v>
      </c>
      <c r="AK522" t="s">
        <v>906</v>
      </c>
      <c r="AL522" s="6" t="str">
        <f t="shared" si="24"/>
        <v>x</v>
      </c>
      <c r="AM522" s="6" t="str">
        <f t="shared" si="25"/>
        <v>x</v>
      </c>
      <c r="AN522" s="6" t="str">
        <f t="shared" si="26"/>
        <v>x</v>
      </c>
      <c r="AO522" t="s">
        <v>2823</v>
      </c>
      <c r="AP522" t="s">
        <v>2823</v>
      </c>
      <c r="AQ522" t="s">
        <v>46</v>
      </c>
      <c r="AR522" t="s">
        <v>906</v>
      </c>
    </row>
    <row r="523" spans="2:44">
      <c r="B523" t="s">
        <v>2825</v>
      </c>
      <c r="C523" t="s">
        <v>2826</v>
      </c>
      <c r="D523" t="s">
        <v>1797</v>
      </c>
      <c r="E523" t="s">
        <v>324</v>
      </c>
      <c r="F523" t="s">
        <v>4</v>
      </c>
      <c r="G523" t="s">
        <v>2165</v>
      </c>
      <c r="J523" t="s">
        <v>37</v>
      </c>
      <c r="K523" t="s">
        <v>64</v>
      </c>
      <c r="L523">
        <v>1323</v>
      </c>
      <c r="M523" t="s">
        <v>55</v>
      </c>
      <c r="N523" s="5">
        <v>41219.621319444443</v>
      </c>
      <c r="O523" s="5">
        <v>41207.531215277777</v>
      </c>
      <c r="P523" s="5"/>
      <c r="Q523" s="5"/>
      <c r="R523" s="5"/>
      <c r="S523" s="5"/>
      <c r="T523" t="s">
        <v>118</v>
      </c>
      <c r="V523" t="s">
        <v>104</v>
      </c>
      <c r="X523" t="s">
        <v>98</v>
      </c>
      <c r="Y523" s="7" t="s">
        <v>2678</v>
      </c>
      <c r="AA523" t="s">
        <v>63</v>
      </c>
      <c r="AB523" t="s">
        <v>56</v>
      </c>
      <c r="AC523" s="5">
        <v>41207.531215277777</v>
      </c>
      <c r="AE523" t="s">
        <v>58</v>
      </c>
      <c r="AF523" t="s">
        <v>58</v>
      </c>
      <c r="AG523" t="str">
        <f>IF(AI523=0,"",YEAR(AD523))</f>
        <v/>
      </c>
      <c r="AH523" t="str">
        <f>IF(AI523=0,"",MONTH(AD523))</f>
        <v/>
      </c>
      <c r="AI523">
        <f>WEEKNUM(AD523)</f>
        <v>0</v>
      </c>
      <c r="AJ523" s="38" t="s">
        <v>59</v>
      </c>
      <c r="AK523" t="s">
        <v>1217</v>
      </c>
      <c r="AL523" s="6" t="str">
        <f t="shared" si="24"/>
        <v>x</v>
      </c>
      <c r="AM523" s="6" t="str">
        <f t="shared" si="25"/>
        <v>x</v>
      </c>
      <c r="AN523" s="6" t="str">
        <f t="shared" si="26"/>
        <v>x</v>
      </c>
      <c r="AO523" t="s">
        <v>2825</v>
      </c>
      <c r="AP523" t="s">
        <v>2825</v>
      </c>
      <c r="AQ523" s="38" t="s">
        <v>59</v>
      </c>
      <c r="AR523" t="s">
        <v>1217</v>
      </c>
    </row>
    <row r="524" spans="2:44">
      <c r="B524" t="s">
        <v>2827</v>
      </c>
      <c r="C524" t="s">
        <v>2828</v>
      </c>
      <c r="D524" t="s">
        <v>1797</v>
      </c>
      <c r="E524" t="s">
        <v>324</v>
      </c>
      <c r="F524" t="s">
        <v>4</v>
      </c>
      <c r="G524" t="s">
        <v>2829</v>
      </c>
      <c r="I524" t="s">
        <v>2165</v>
      </c>
      <c r="J524" t="s">
        <v>37</v>
      </c>
      <c r="K524" t="s">
        <v>47</v>
      </c>
      <c r="L524">
        <v>2084</v>
      </c>
      <c r="M524" t="s">
        <v>55</v>
      </c>
      <c r="N524" s="5">
        <v>41221.441377314812</v>
      </c>
      <c r="O524" s="5">
        <v>41220.910081018519</v>
      </c>
      <c r="P524" s="5"/>
      <c r="Q524" s="5" t="s">
        <v>173</v>
      </c>
      <c r="R524" s="5"/>
      <c r="S524" s="5"/>
      <c r="T524" t="s">
        <v>56</v>
      </c>
      <c r="V524" t="s">
        <v>104</v>
      </c>
      <c r="X524" t="s">
        <v>57</v>
      </c>
      <c r="Y524" t="s">
        <v>2678</v>
      </c>
      <c r="AA524" t="s">
        <v>49</v>
      </c>
      <c r="AB524" t="s">
        <v>56</v>
      </c>
      <c r="AC524" s="5">
        <v>41220.910081018519</v>
      </c>
      <c r="AE524" t="s">
        <v>58</v>
      </c>
      <c r="AF524" t="s">
        <v>58</v>
      </c>
      <c r="AG524" t="str">
        <f>IF(AI524=0,"",YEAR(AD524))</f>
        <v/>
      </c>
      <c r="AH524" t="str">
        <f>IF(AI524=0,"",MONTH(AD524))</f>
        <v/>
      </c>
      <c r="AI524">
        <f>WEEKNUM(AD524)</f>
        <v>0</v>
      </c>
      <c r="AJ524" s="38" t="s">
        <v>59</v>
      </c>
      <c r="AK524" t="s">
        <v>1217</v>
      </c>
      <c r="AL524" s="6" t="str">
        <f t="shared" si="24"/>
        <v>x</v>
      </c>
      <c r="AM524" s="6" t="str">
        <f t="shared" si="25"/>
        <v>x</v>
      </c>
      <c r="AN524" s="6" t="str">
        <f t="shared" si="26"/>
        <v>x</v>
      </c>
      <c r="AO524" t="s">
        <v>2827</v>
      </c>
      <c r="AP524" t="s">
        <v>2827</v>
      </c>
      <c r="AQ524" s="38" t="s">
        <v>59</v>
      </c>
      <c r="AR524" t="s">
        <v>1217</v>
      </c>
    </row>
    <row r="525" spans="2:44">
      <c r="B525" t="s">
        <v>2830</v>
      </c>
      <c r="C525" t="s">
        <v>2831</v>
      </c>
      <c r="D525" t="s">
        <v>1188</v>
      </c>
      <c r="E525" t="s">
        <v>68</v>
      </c>
      <c r="F525" t="s">
        <v>4</v>
      </c>
      <c r="J525" t="s">
        <v>245</v>
      </c>
      <c r="K525" t="s">
        <v>108</v>
      </c>
      <c r="M525" t="s">
        <v>128</v>
      </c>
      <c r="N525" s="5">
        <v>41225.386828703704</v>
      </c>
      <c r="O525" s="5">
        <v>41221.343043981484</v>
      </c>
      <c r="P525" s="5">
        <v>41228.499490740738</v>
      </c>
      <c r="Q525" s="5" t="s">
        <v>147</v>
      </c>
      <c r="R525" s="5" t="s">
        <v>54</v>
      </c>
      <c r="S525" s="5" t="s">
        <v>55</v>
      </c>
      <c r="T525" t="s">
        <v>74</v>
      </c>
      <c r="U525" t="s">
        <v>415</v>
      </c>
      <c r="X525" t="s">
        <v>128</v>
      </c>
      <c r="Y525" s="7"/>
      <c r="Z525" t="s">
        <v>203</v>
      </c>
      <c r="AA525" t="s">
        <v>219</v>
      </c>
      <c r="AB525" t="s">
        <v>74</v>
      </c>
      <c r="AC525" s="5">
        <v>41221.343043981484</v>
      </c>
      <c r="AD525" s="5">
        <v>41281.804259259261</v>
      </c>
      <c r="AE525" t="s">
        <v>58</v>
      </c>
      <c r="AF525" t="s">
        <v>58</v>
      </c>
      <c r="AG525">
        <f>IF(AI525=0,"",YEAR(AD525))</f>
        <v>2013</v>
      </c>
      <c r="AH525">
        <f>IF(AI525=0,"",MONTH(AD525))</f>
        <v>1</v>
      </c>
      <c r="AI525">
        <f>WEEKNUM(AD525)</f>
        <v>2</v>
      </c>
      <c r="AJ525" t="s">
        <v>46</v>
      </c>
      <c r="AK525" t="s">
        <v>906</v>
      </c>
      <c r="AL525" s="6" t="str">
        <f t="shared" si="24"/>
        <v>x</v>
      </c>
      <c r="AM525" s="6" t="str">
        <f t="shared" si="25"/>
        <v>x</v>
      </c>
      <c r="AN525" s="6" t="str">
        <f t="shared" si="26"/>
        <v>x</v>
      </c>
      <c r="AO525" t="s">
        <v>2830</v>
      </c>
      <c r="AP525" t="s">
        <v>2830</v>
      </c>
      <c r="AQ525" t="s">
        <v>46</v>
      </c>
      <c r="AR525" t="s">
        <v>906</v>
      </c>
    </row>
    <row r="526" spans="2:44">
      <c r="B526" t="s">
        <v>2832</v>
      </c>
      <c r="C526" t="s">
        <v>2833</v>
      </c>
      <c r="D526" t="s">
        <v>1797</v>
      </c>
      <c r="E526" t="s">
        <v>324</v>
      </c>
      <c r="F526" t="s">
        <v>4</v>
      </c>
      <c r="G526" t="s">
        <v>2165</v>
      </c>
      <c r="J526" t="s">
        <v>37</v>
      </c>
      <c r="K526" t="s">
        <v>47</v>
      </c>
      <c r="M526" t="s">
        <v>55</v>
      </c>
      <c r="N526" s="5">
        <v>41225.387499999997</v>
      </c>
      <c r="O526" s="5">
        <v>41222.392789351848</v>
      </c>
      <c r="P526" s="5"/>
      <c r="Q526" s="5" t="s">
        <v>166</v>
      </c>
      <c r="R526" s="5"/>
      <c r="S526" s="5"/>
      <c r="T526" t="s">
        <v>56</v>
      </c>
      <c r="V526" t="s">
        <v>104</v>
      </c>
      <c r="X526" t="s">
        <v>57</v>
      </c>
      <c r="Y526" t="s">
        <v>2678</v>
      </c>
      <c r="AA526" t="s">
        <v>49</v>
      </c>
      <c r="AB526" t="s">
        <v>56</v>
      </c>
      <c r="AC526" s="5">
        <v>41222.392789351848</v>
      </c>
      <c r="AE526" t="s">
        <v>58</v>
      </c>
      <c r="AF526" t="s">
        <v>58</v>
      </c>
      <c r="AG526" t="str">
        <f>IF(AI526=0,"",YEAR(AD526))</f>
        <v/>
      </c>
      <c r="AH526" t="str">
        <f>IF(AI526=0,"",MONTH(AD526))</f>
        <v/>
      </c>
      <c r="AI526">
        <f>WEEKNUM(AD526)</f>
        <v>0</v>
      </c>
      <c r="AJ526" s="38" t="s">
        <v>59</v>
      </c>
      <c r="AK526" t="s">
        <v>1217</v>
      </c>
      <c r="AL526" s="6" t="str">
        <f t="shared" si="24"/>
        <v>x</v>
      </c>
      <c r="AM526" s="6" t="str">
        <f t="shared" si="25"/>
        <v>x</v>
      </c>
      <c r="AN526" s="6" t="str">
        <f t="shared" si="26"/>
        <v>x</v>
      </c>
      <c r="AO526" t="s">
        <v>2832</v>
      </c>
      <c r="AP526" t="s">
        <v>2832</v>
      </c>
      <c r="AQ526" s="38" t="s">
        <v>59</v>
      </c>
      <c r="AR526" t="s">
        <v>1217</v>
      </c>
    </row>
    <row r="527" spans="2:44">
      <c r="B527" s="62" t="s">
        <v>2834</v>
      </c>
      <c r="C527" s="62" t="s">
        <v>2835</v>
      </c>
      <c r="D527" s="62" t="s">
        <v>1188</v>
      </c>
      <c r="E527" s="62" t="s">
        <v>68</v>
      </c>
      <c r="F527" s="62" t="s">
        <v>4</v>
      </c>
      <c r="G527" s="62"/>
      <c r="H527" s="62"/>
      <c r="I527" s="62"/>
      <c r="J527" s="62" t="s">
        <v>245</v>
      </c>
      <c r="K527" s="62" t="s">
        <v>108</v>
      </c>
      <c r="L527" s="62">
        <v>2785</v>
      </c>
      <c r="M527" s="62" t="s">
        <v>246</v>
      </c>
      <c r="N527" s="77">
        <v>41333.567175925928</v>
      </c>
      <c r="O527" s="77">
        <v>41225.807349537034</v>
      </c>
      <c r="P527" s="77">
        <v>41333.567175925928</v>
      </c>
      <c r="Q527" s="62" t="s">
        <v>127</v>
      </c>
      <c r="R527" s="62" t="s">
        <v>132</v>
      </c>
      <c r="S527" s="62" t="s">
        <v>55</v>
      </c>
      <c r="T527" s="62" t="s">
        <v>118</v>
      </c>
      <c r="U527" s="62" t="s">
        <v>318</v>
      </c>
      <c r="V527" s="62"/>
      <c r="W527" s="62"/>
      <c r="X527" s="62" t="s">
        <v>191</v>
      </c>
      <c r="Y527" s="62" t="s">
        <v>2836</v>
      </c>
      <c r="Z527" s="62" t="s">
        <v>1779</v>
      </c>
      <c r="AA527" s="62" t="s">
        <v>42</v>
      </c>
      <c r="AB527" s="62" t="s">
        <v>74</v>
      </c>
      <c r="AC527" s="77">
        <v>41225.807349537034</v>
      </c>
      <c r="AD527" s="5">
        <v>41345.69804398148</v>
      </c>
      <c r="AE527" s="62" t="s">
        <v>220</v>
      </c>
      <c r="AF527" s="62" t="s">
        <v>58</v>
      </c>
      <c r="AG527">
        <f>IF(AI527=0,"",YEAR(AD527))</f>
        <v>2013</v>
      </c>
      <c r="AH527">
        <f>IF(AI527=0,"",MONTH(AD527))</f>
        <v>3</v>
      </c>
      <c r="AI527">
        <f>WEEKNUM(AD527)</f>
        <v>11</v>
      </c>
      <c r="AJ527" t="s">
        <v>46</v>
      </c>
      <c r="AK527" t="s">
        <v>906</v>
      </c>
      <c r="AL527" s="6" t="str">
        <f t="shared" si="24"/>
        <v>x</v>
      </c>
      <c r="AM527" s="6" t="str">
        <f t="shared" si="25"/>
        <v>x</v>
      </c>
      <c r="AN527" s="6" t="str">
        <f t="shared" si="26"/>
        <v>x</v>
      </c>
      <c r="AO527" s="62" t="s">
        <v>2834</v>
      </c>
      <c r="AP527" t="s">
        <v>2834</v>
      </c>
      <c r="AQ527" t="s">
        <v>46</v>
      </c>
      <c r="AR527" t="s">
        <v>906</v>
      </c>
    </row>
    <row r="528" spans="2:44">
      <c r="B528" s="62" t="s">
        <v>741</v>
      </c>
      <c r="C528" s="62" t="s">
        <v>742</v>
      </c>
      <c r="D528" s="62" t="s">
        <v>1188</v>
      </c>
      <c r="E528" s="62" t="s">
        <v>50</v>
      </c>
      <c r="F528" s="62" t="s">
        <v>4</v>
      </c>
      <c r="G528" s="62" t="s">
        <v>46</v>
      </c>
      <c r="H528" s="62"/>
      <c r="I528" s="62" t="s">
        <v>734</v>
      </c>
      <c r="J528" s="62" t="s">
        <v>37</v>
      </c>
      <c r="K528" s="62" t="s">
        <v>47</v>
      </c>
      <c r="L528" s="62">
        <v>2084</v>
      </c>
      <c r="M528" s="62" t="s">
        <v>60</v>
      </c>
      <c r="N528" s="77">
        <v>41254.654479166667</v>
      </c>
      <c r="O528" s="77">
        <v>41226.461840277778</v>
      </c>
      <c r="P528" s="77">
        <v>41499.495173611111</v>
      </c>
      <c r="Q528" s="62" t="s">
        <v>133</v>
      </c>
      <c r="R528" s="62" t="s">
        <v>54</v>
      </c>
      <c r="S528" s="62" t="s">
        <v>55</v>
      </c>
      <c r="T528" s="62" t="s">
        <v>56</v>
      </c>
      <c r="U528" s="62" t="s">
        <v>137</v>
      </c>
      <c r="V528" s="62" t="s">
        <v>104</v>
      </c>
      <c r="W528" s="62"/>
      <c r="X528" s="62" t="s">
        <v>98</v>
      </c>
      <c r="Y528" s="62" t="s">
        <v>1117</v>
      </c>
      <c r="Z528" s="62">
        <v>11930</v>
      </c>
      <c r="AA528" s="62" t="s">
        <v>42</v>
      </c>
      <c r="AB528" s="62" t="s">
        <v>56</v>
      </c>
      <c r="AC528" s="77">
        <v>41226.461840277778</v>
      </c>
      <c r="AD528" s="5">
        <v>41499.495173611111</v>
      </c>
      <c r="AE528" s="62" t="s">
        <v>58</v>
      </c>
      <c r="AF528" s="62" t="s">
        <v>58</v>
      </c>
      <c r="AG528">
        <f>IF(AI528=0,"",YEAR(AD528))</f>
        <v>2013</v>
      </c>
      <c r="AH528">
        <f>IF(AI528=0,"",MONTH(AD528))</f>
        <v>8</v>
      </c>
      <c r="AI528">
        <f>WEEKNUM(AD528)</f>
        <v>33</v>
      </c>
      <c r="AJ528" t="s">
        <v>46</v>
      </c>
      <c r="AK528" t="s">
        <v>56</v>
      </c>
      <c r="AL528" s="6" t="str">
        <f t="shared" si="24"/>
        <v>x</v>
      </c>
      <c r="AM528" s="6" t="str">
        <f t="shared" si="25"/>
        <v>x</v>
      </c>
      <c r="AN528" s="6" t="str">
        <f t="shared" si="26"/>
        <v>x</v>
      </c>
      <c r="AO528" s="62" t="s">
        <v>741</v>
      </c>
      <c r="AP528" t="s">
        <v>741</v>
      </c>
      <c r="AQ528" t="s">
        <v>46</v>
      </c>
      <c r="AR528" t="s">
        <v>56</v>
      </c>
    </row>
    <row r="529" spans="2:44">
      <c r="B529" t="s">
        <v>2837</v>
      </c>
      <c r="C529" t="s">
        <v>2838</v>
      </c>
      <c r="D529" t="s">
        <v>1188</v>
      </c>
      <c r="E529" t="s">
        <v>83</v>
      </c>
      <c r="F529" t="s">
        <v>4</v>
      </c>
      <c r="J529" t="s">
        <v>245</v>
      </c>
      <c r="K529" t="s">
        <v>47</v>
      </c>
      <c r="L529">
        <v>2574</v>
      </c>
      <c r="M529" t="s">
        <v>494</v>
      </c>
      <c r="N529" s="5">
        <v>41242.434583333335</v>
      </c>
      <c r="O529" s="5">
        <v>41227.438599537039</v>
      </c>
      <c r="P529" s="5">
        <v>41242.518750000003</v>
      </c>
      <c r="Q529" s="5" t="s">
        <v>147</v>
      </c>
      <c r="R529" s="5" t="s">
        <v>54</v>
      </c>
      <c r="S529" s="5" t="s">
        <v>55</v>
      </c>
      <c r="T529" t="s">
        <v>74</v>
      </c>
      <c r="U529" t="s">
        <v>375</v>
      </c>
      <c r="X529" t="s">
        <v>494</v>
      </c>
      <c r="Z529" t="s">
        <v>203</v>
      </c>
      <c r="AA529" t="s">
        <v>63</v>
      </c>
      <c r="AB529" t="s">
        <v>74</v>
      </c>
      <c r="AC529" s="5">
        <v>41227.438599537039</v>
      </c>
      <c r="AD529" s="5">
        <v>41281.804722222223</v>
      </c>
      <c r="AE529" t="s">
        <v>58</v>
      </c>
      <c r="AF529" t="s">
        <v>58</v>
      </c>
      <c r="AG529">
        <f>IF(AI529=0,"",YEAR(AD529))</f>
        <v>2013</v>
      </c>
      <c r="AH529">
        <f>IF(AI529=0,"",MONTH(AD529))</f>
        <v>1</v>
      </c>
      <c r="AI529">
        <f>WEEKNUM(AD529)</f>
        <v>2</v>
      </c>
      <c r="AJ529" t="s">
        <v>46</v>
      </c>
      <c r="AK529" t="s">
        <v>906</v>
      </c>
      <c r="AL529" s="6" t="str">
        <f t="shared" si="24"/>
        <v>x</v>
      </c>
      <c r="AM529" s="6" t="str">
        <f t="shared" si="25"/>
        <v>x</v>
      </c>
      <c r="AN529" s="6" t="str">
        <f t="shared" si="26"/>
        <v>x</v>
      </c>
      <c r="AO529" t="s">
        <v>2837</v>
      </c>
      <c r="AP529" t="s">
        <v>2837</v>
      </c>
      <c r="AQ529" t="s">
        <v>46</v>
      </c>
      <c r="AR529" t="s">
        <v>906</v>
      </c>
    </row>
    <row r="530" spans="2:44">
      <c r="B530" s="62" t="s">
        <v>2839</v>
      </c>
      <c r="C530" s="62" t="s">
        <v>2840</v>
      </c>
      <c r="D530" s="62" t="s">
        <v>1797</v>
      </c>
      <c r="E530" s="62" t="s">
        <v>324</v>
      </c>
      <c r="F530" s="62" t="s">
        <v>4</v>
      </c>
      <c r="G530" s="62" t="s">
        <v>2165</v>
      </c>
      <c r="H530" s="62"/>
      <c r="I530" s="62"/>
      <c r="J530" s="62" t="s">
        <v>37</v>
      </c>
      <c r="K530" s="62" t="s">
        <v>47</v>
      </c>
      <c r="L530" s="84">
        <v>2786</v>
      </c>
      <c r="M530" s="62" t="s">
        <v>55</v>
      </c>
      <c r="N530" s="77">
        <v>41234.323078703703</v>
      </c>
      <c r="O530" s="77">
        <v>41228.349930555552</v>
      </c>
      <c r="P530" s="77"/>
      <c r="Q530" s="62" t="s">
        <v>61</v>
      </c>
      <c r="R530" s="62"/>
      <c r="S530" s="62"/>
      <c r="T530" s="62" t="s">
        <v>56</v>
      </c>
      <c r="U530" s="62"/>
      <c r="V530" s="62"/>
      <c r="W530" s="62"/>
      <c r="X530" s="62" t="s">
        <v>95</v>
      </c>
      <c r="Y530" s="85" t="s">
        <v>2678</v>
      </c>
      <c r="Z530" s="62"/>
      <c r="AA530" s="62" t="s">
        <v>49</v>
      </c>
      <c r="AB530" s="62" t="s">
        <v>56</v>
      </c>
      <c r="AC530" s="77">
        <v>41228.349930555552</v>
      </c>
      <c r="AE530" s="62" t="s">
        <v>58</v>
      </c>
      <c r="AF530" s="62" t="s">
        <v>58</v>
      </c>
      <c r="AG530" t="str">
        <f>IF(AI530=0,"",YEAR(AD530))</f>
        <v/>
      </c>
      <c r="AH530" t="str">
        <f>IF(AI530=0,"",MONTH(AD530))</f>
        <v/>
      </c>
      <c r="AI530">
        <f>WEEKNUM(AD530)</f>
        <v>0</v>
      </c>
      <c r="AJ530" s="38" t="s">
        <v>59</v>
      </c>
      <c r="AK530" t="s">
        <v>1217</v>
      </c>
      <c r="AL530" s="6" t="str">
        <f t="shared" si="24"/>
        <v>x</v>
      </c>
      <c r="AM530" s="6" t="str">
        <f t="shared" si="25"/>
        <v>x</v>
      </c>
      <c r="AN530" s="6" t="str">
        <f t="shared" si="26"/>
        <v>x</v>
      </c>
      <c r="AO530" s="62" t="s">
        <v>2839</v>
      </c>
      <c r="AP530" t="s">
        <v>2839</v>
      </c>
      <c r="AQ530" s="38" t="s">
        <v>59</v>
      </c>
      <c r="AR530" t="s">
        <v>1217</v>
      </c>
    </row>
    <row r="531" spans="2:44">
      <c r="B531" t="s">
        <v>2841</v>
      </c>
      <c r="C531" t="s">
        <v>2842</v>
      </c>
      <c r="D531" t="s">
        <v>1188</v>
      </c>
      <c r="E531" t="s">
        <v>50</v>
      </c>
      <c r="F531" t="s">
        <v>4</v>
      </c>
      <c r="G531" t="s">
        <v>170</v>
      </c>
      <c r="J531" t="s">
        <v>37</v>
      </c>
      <c r="K531" t="s">
        <v>47</v>
      </c>
      <c r="L531" s="8">
        <v>10552783</v>
      </c>
      <c r="M531" t="s">
        <v>95</v>
      </c>
      <c r="N531" s="5">
        <v>41234.322592592594</v>
      </c>
      <c r="O531" s="5">
        <v>41233.557627314818</v>
      </c>
      <c r="P531" s="5">
        <v>41397.719513888886</v>
      </c>
      <c r="Q531" s="5" t="s">
        <v>147</v>
      </c>
      <c r="R531" s="5" t="s">
        <v>54</v>
      </c>
      <c r="S531" s="5" t="s">
        <v>55</v>
      </c>
      <c r="T531" t="s">
        <v>56</v>
      </c>
      <c r="U531" t="s">
        <v>165</v>
      </c>
      <c r="X531" t="s">
        <v>95</v>
      </c>
      <c r="Y531" s="7">
        <v>41243</v>
      </c>
      <c r="Z531">
        <v>11926</v>
      </c>
      <c r="AA531" t="s">
        <v>49</v>
      </c>
      <c r="AB531" t="s">
        <v>56</v>
      </c>
      <c r="AC531" s="5">
        <v>41233.557627314818</v>
      </c>
      <c r="AD531" s="5">
        <v>41397.719513888886</v>
      </c>
      <c r="AE531" t="s">
        <v>58</v>
      </c>
      <c r="AF531" t="s">
        <v>58</v>
      </c>
      <c r="AG531">
        <f>IF(AI531=0,"",YEAR(AD531))</f>
        <v>2013</v>
      </c>
      <c r="AH531">
        <f>IF(AI531=0,"",MONTH(AD531))</f>
        <v>5</v>
      </c>
      <c r="AI531">
        <f>WEEKNUM(AD531)</f>
        <v>18</v>
      </c>
      <c r="AJ531" t="s">
        <v>46</v>
      </c>
      <c r="AK531" t="s">
        <v>56</v>
      </c>
      <c r="AL531" s="6" t="str">
        <f t="shared" si="24"/>
        <v>x</v>
      </c>
      <c r="AM531" s="6" t="str">
        <f t="shared" si="25"/>
        <v>x</v>
      </c>
      <c r="AN531" s="6" t="str">
        <f t="shared" si="26"/>
        <v>x</v>
      </c>
      <c r="AO531" t="s">
        <v>2841</v>
      </c>
      <c r="AP531" t="s">
        <v>2841</v>
      </c>
      <c r="AQ531" t="s">
        <v>46</v>
      </c>
      <c r="AR531" t="s">
        <v>56</v>
      </c>
    </row>
    <row r="532" spans="2:44">
      <c r="B532" t="s">
        <v>1719</v>
      </c>
      <c r="C532" t="s">
        <v>1720</v>
      </c>
      <c r="D532" t="s">
        <v>1188</v>
      </c>
      <c r="E532" t="s">
        <v>50</v>
      </c>
      <c r="F532" t="s">
        <v>4</v>
      </c>
      <c r="J532" t="s">
        <v>245</v>
      </c>
      <c r="K532" t="s">
        <v>64</v>
      </c>
      <c r="M532" t="s">
        <v>128</v>
      </c>
      <c r="N532" s="5">
        <v>41561.497916666667</v>
      </c>
      <c r="O532" s="5">
        <v>41239.604953703703</v>
      </c>
      <c r="P532" s="5">
        <v>41649.719375000001</v>
      </c>
      <c r="Q532" s="5" t="s">
        <v>99</v>
      </c>
      <c r="R532" s="5" t="s">
        <v>326</v>
      </c>
      <c r="S532" s="5" t="s">
        <v>55</v>
      </c>
      <c r="T532" t="s">
        <v>74</v>
      </c>
      <c r="U532" t="s">
        <v>2128</v>
      </c>
      <c r="V532" t="s">
        <v>104</v>
      </c>
      <c r="X532" t="s">
        <v>271</v>
      </c>
      <c r="Y532" t="s">
        <v>1164</v>
      </c>
      <c r="Z532" t="s">
        <v>1740</v>
      </c>
      <c r="AA532" t="s">
        <v>63</v>
      </c>
      <c r="AB532" t="s">
        <v>74</v>
      </c>
      <c r="AC532" s="5">
        <v>41239.604953703703</v>
      </c>
      <c r="AD532" s="5">
        <v>41649.719375000001</v>
      </c>
      <c r="AE532" t="s">
        <v>220</v>
      </c>
      <c r="AF532" t="s">
        <v>58</v>
      </c>
      <c r="AG532">
        <f>IF(AI532=0,"",YEAR(AD532))</f>
        <v>2014</v>
      </c>
      <c r="AH532">
        <f>IF(AI532=0,"",MONTH(AD532))</f>
        <v>1</v>
      </c>
      <c r="AI532">
        <f>WEEKNUM(AD532)</f>
        <v>2</v>
      </c>
      <c r="AJ532" t="s">
        <v>46</v>
      </c>
      <c r="AK532" t="s">
        <v>906</v>
      </c>
      <c r="AL532" s="6" t="str">
        <f t="shared" si="24"/>
        <v>x</v>
      </c>
      <c r="AM532" s="6" t="str">
        <f t="shared" si="25"/>
        <v>x</v>
      </c>
      <c r="AN532" s="6" t="str">
        <f t="shared" si="26"/>
        <v>x</v>
      </c>
      <c r="AO532" t="s">
        <v>1719</v>
      </c>
      <c r="AP532" t="s">
        <v>1719</v>
      </c>
      <c r="AQ532" t="s">
        <v>46</v>
      </c>
      <c r="AR532" t="s">
        <v>906</v>
      </c>
    </row>
    <row r="533" spans="2:44">
      <c r="B533" t="s">
        <v>755</v>
      </c>
      <c r="C533" t="s">
        <v>756</v>
      </c>
      <c r="D533" t="s">
        <v>1188</v>
      </c>
      <c r="E533" t="s">
        <v>50</v>
      </c>
      <c r="F533" t="s">
        <v>4</v>
      </c>
      <c r="G533" t="s">
        <v>170</v>
      </c>
      <c r="I533" t="s">
        <v>757</v>
      </c>
      <c r="J533" t="s">
        <v>37</v>
      </c>
      <c r="K533" t="s">
        <v>47</v>
      </c>
      <c r="L533" s="8"/>
      <c r="M533" t="s">
        <v>57</v>
      </c>
      <c r="N533" s="5">
        <v>41246.501747685186</v>
      </c>
      <c r="O533" s="5">
        <v>41243.469594907408</v>
      </c>
      <c r="P533" s="5">
        <v>41413.652349537035</v>
      </c>
      <c r="Q533" s="5" t="s">
        <v>133</v>
      </c>
      <c r="R533" s="5" t="s">
        <v>54</v>
      </c>
      <c r="S533" s="5" t="s">
        <v>55</v>
      </c>
      <c r="T533" t="s">
        <v>56</v>
      </c>
      <c r="U533" t="s">
        <v>137</v>
      </c>
      <c r="V533" t="s">
        <v>104</v>
      </c>
      <c r="X533" t="s">
        <v>57</v>
      </c>
      <c r="Y533" s="7" t="s">
        <v>1117</v>
      </c>
      <c r="Z533">
        <v>11926</v>
      </c>
      <c r="AA533" t="s">
        <v>49</v>
      </c>
      <c r="AB533" t="s">
        <v>56</v>
      </c>
      <c r="AC533" s="5">
        <v>41243.469594907408</v>
      </c>
      <c r="AD533" s="5">
        <v>41413.652349537035</v>
      </c>
      <c r="AE533" t="s">
        <v>58</v>
      </c>
      <c r="AF533" t="s">
        <v>58</v>
      </c>
      <c r="AG533">
        <f>IF(AI533=0,"",YEAR(AD533))</f>
        <v>2013</v>
      </c>
      <c r="AH533">
        <f>IF(AI533=0,"",MONTH(AD533))</f>
        <v>5</v>
      </c>
      <c r="AI533">
        <f>WEEKNUM(AD533)</f>
        <v>21</v>
      </c>
      <c r="AJ533" t="s">
        <v>46</v>
      </c>
      <c r="AK533" t="s">
        <v>56</v>
      </c>
      <c r="AL533" s="6" t="str">
        <f t="shared" si="24"/>
        <v>x</v>
      </c>
      <c r="AM533" s="6" t="str">
        <f t="shared" si="25"/>
        <v>x</v>
      </c>
      <c r="AN533" s="6" t="str">
        <f t="shared" si="26"/>
        <v>x</v>
      </c>
      <c r="AO533" t="s">
        <v>755</v>
      </c>
      <c r="AP533" t="s">
        <v>755</v>
      </c>
      <c r="AQ533" t="s">
        <v>46</v>
      </c>
      <c r="AR533" t="s">
        <v>56</v>
      </c>
    </row>
    <row r="534" spans="2:44">
      <c r="B534" s="62" t="s">
        <v>2843</v>
      </c>
      <c r="C534" s="62" t="s">
        <v>2844</v>
      </c>
      <c r="D534" s="62" t="s">
        <v>1188</v>
      </c>
      <c r="E534" s="62" t="s">
        <v>50</v>
      </c>
      <c r="F534" s="62" t="s">
        <v>4</v>
      </c>
      <c r="G534" s="62" t="s">
        <v>170</v>
      </c>
      <c r="H534" s="62"/>
      <c r="I534" s="62" t="s">
        <v>2845</v>
      </c>
      <c r="J534" s="62" t="s">
        <v>37</v>
      </c>
      <c r="K534" s="62" t="s">
        <v>47</v>
      </c>
      <c r="L534" s="62"/>
      <c r="M534" s="62" t="s">
        <v>57</v>
      </c>
      <c r="N534" s="77">
        <v>41246.502280092594</v>
      </c>
      <c r="O534" s="77">
        <v>41243.482870370368</v>
      </c>
      <c r="P534" s="77">
        <v>41407.649652777778</v>
      </c>
      <c r="Q534" s="62" t="s">
        <v>133</v>
      </c>
      <c r="R534" s="62" t="s">
        <v>54</v>
      </c>
      <c r="S534" s="62" t="s">
        <v>55</v>
      </c>
      <c r="T534" s="62" t="s">
        <v>56</v>
      </c>
      <c r="U534" s="62" t="s">
        <v>165</v>
      </c>
      <c r="V534" s="62" t="s">
        <v>104</v>
      </c>
      <c r="W534" s="62"/>
      <c r="X534" s="62" t="s">
        <v>57</v>
      </c>
      <c r="Y534" s="62"/>
      <c r="Z534" s="62">
        <v>11926</v>
      </c>
      <c r="AA534" s="62" t="s">
        <v>49</v>
      </c>
      <c r="AB534" s="62" t="s">
        <v>56</v>
      </c>
      <c r="AC534" s="77">
        <v>41243.482870370368</v>
      </c>
      <c r="AD534" s="5">
        <v>41407.649664351855</v>
      </c>
      <c r="AE534" s="62" t="s">
        <v>58</v>
      </c>
      <c r="AF534" s="62" t="s">
        <v>58</v>
      </c>
      <c r="AG534">
        <f>IF(AI534=0,"",YEAR(AD534))</f>
        <v>2013</v>
      </c>
      <c r="AH534">
        <f>IF(AI534=0,"",MONTH(AD534))</f>
        <v>5</v>
      </c>
      <c r="AI534">
        <f>WEEKNUM(AD534)</f>
        <v>20</v>
      </c>
      <c r="AJ534" t="s">
        <v>46</v>
      </c>
      <c r="AK534" t="s">
        <v>56</v>
      </c>
      <c r="AL534" s="6" t="str">
        <f t="shared" si="24"/>
        <v>x</v>
      </c>
      <c r="AM534" s="6" t="str">
        <f t="shared" si="25"/>
        <v>x</v>
      </c>
      <c r="AN534" s="6" t="str">
        <f t="shared" si="26"/>
        <v>x</v>
      </c>
      <c r="AO534" s="62" t="s">
        <v>2843</v>
      </c>
      <c r="AP534" t="s">
        <v>2843</v>
      </c>
      <c r="AQ534" t="s">
        <v>46</v>
      </c>
      <c r="AR534" t="s">
        <v>56</v>
      </c>
    </row>
    <row r="535" spans="2:44">
      <c r="B535" t="s">
        <v>777</v>
      </c>
      <c r="C535" t="s">
        <v>778</v>
      </c>
      <c r="D535" t="s">
        <v>1188</v>
      </c>
      <c r="E535" t="s">
        <v>50</v>
      </c>
      <c r="F535" t="s">
        <v>4</v>
      </c>
      <c r="G535" t="s">
        <v>46</v>
      </c>
      <c r="I535" t="s">
        <v>170</v>
      </c>
      <c r="J535" t="s">
        <v>37</v>
      </c>
      <c r="K535" t="s">
        <v>47</v>
      </c>
      <c r="L535" s="8"/>
      <c r="M535" s="8" t="s">
        <v>57</v>
      </c>
      <c r="N535" s="5">
        <v>41250.570243055554</v>
      </c>
      <c r="O535" s="5">
        <v>41250.358483796299</v>
      </c>
      <c r="P535" s="5">
        <v>41430.670185185183</v>
      </c>
      <c r="Q535" s="5" t="s">
        <v>133</v>
      </c>
      <c r="R535" s="5" t="s">
        <v>54</v>
      </c>
      <c r="S535" s="5" t="s">
        <v>55</v>
      </c>
      <c r="T535" t="s">
        <v>56</v>
      </c>
      <c r="U535" t="s">
        <v>137</v>
      </c>
      <c r="V535" t="s">
        <v>104</v>
      </c>
      <c r="X535" t="s">
        <v>57</v>
      </c>
      <c r="Y535" s="7" t="s">
        <v>1117</v>
      </c>
      <c r="Z535">
        <v>11926</v>
      </c>
      <c r="AA535" t="s">
        <v>49</v>
      </c>
      <c r="AB535" t="s">
        <v>56</v>
      </c>
      <c r="AC535" s="5">
        <v>41250.358483796299</v>
      </c>
      <c r="AD535" s="5">
        <v>41430.670185185183</v>
      </c>
      <c r="AE535" t="s">
        <v>58</v>
      </c>
      <c r="AF535" t="s">
        <v>58</v>
      </c>
      <c r="AG535">
        <f>IF(AI535=0,"",YEAR(AD535))</f>
        <v>2013</v>
      </c>
      <c r="AH535">
        <f>IF(AI535=0,"",MONTH(AD535))</f>
        <v>6</v>
      </c>
      <c r="AI535">
        <f>WEEKNUM(AD535)</f>
        <v>23</v>
      </c>
      <c r="AJ535" t="s">
        <v>46</v>
      </c>
      <c r="AK535" t="s">
        <v>56</v>
      </c>
      <c r="AL535" s="6" t="str">
        <f t="shared" si="24"/>
        <v>x</v>
      </c>
      <c r="AM535" s="6" t="str">
        <f t="shared" si="25"/>
        <v>x</v>
      </c>
      <c r="AN535" s="6" t="str">
        <f t="shared" si="26"/>
        <v>x</v>
      </c>
      <c r="AO535" t="s">
        <v>777</v>
      </c>
      <c r="AP535" t="s">
        <v>777</v>
      </c>
      <c r="AQ535" t="s">
        <v>46</v>
      </c>
      <c r="AR535" t="s">
        <v>56</v>
      </c>
    </row>
    <row r="536" spans="2:44">
      <c r="B536" t="s">
        <v>779</v>
      </c>
      <c r="C536" t="s">
        <v>780</v>
      </c>
      <c r="D536" t="s">
        <v>1188</v>
      </c>
      <c r="E536" t="s">
        <v>50</v>
      </c>
      <c r="F536" t="s">
        <v>4</v>
      </c>
      <c r="I536" t="s">
        <v>734</v>
      </c>
      <c r="J536" t="s">
        <v>37</v>
      </c>
      <c r="K536" t="s">
        <v>38</v>
      </c>
      <c r="L536" s="8">
        <v>16801863</v>
      </c>
      <c r="M536" t="s">
        <v>98</v>
      </c>
      <c r="N536" s="5">
        <v>41250.571388888886</v>
      </c>
      <c r="O536" s="5">
        <v>41250.567476851851</v>
      </c>
      <c r="P536" s="5">
        <v>41423.858576388891</v>
      </c>
      <c r="Q536" s="5" t="s">
        <v>173</v>
      </c>
      <c r="R536" s="5" t="s">
        <v>54</v>
      </c>
      <c r="S536" s="5" t="s">
        <v>55</v>
      </c>
      <c r="T536" t="s">
        <v>56</v>
      </c>
      <c r="U536" t="s">
        <v>62</v>
      </c>
      <c r="V536" t="s">
        <v>104</v>
      </c>
      <c r="X536" t="s">
        <v>98</v>
      </c>
      <c r="Y536" t="s">
        <v>1117</v>
      </c>
      <c r="Z536">
        <v>11951</v>
      </c>
      <c r="AA536" t="s">
        <v>42</v>
      </c>
      <c r="AB536" t="s">
        <v>56</v>
      </c>
      <c r="AC536" s="5">
        <v>41250.567476851851</v>
      </c>
      <c r="AD536" s="5">
        <v>41423.858576388891</v>
      </c>
      <c r="AE536" t="s">
        <v>58</v>
      </c>
      <c r="AF536" t="s">
        <v>58</v>
      </c>
      <c r="AG536">
        <f>IF(AI536=0,"",YEAR(AD536))</f>
        <v>2013</v>
      </c>
      <c r="AH536">
        <f>IF(AI536=0,"",MONTH(AD536))</f>
        <v>5</v>
      </c>
      <c r="AI536">
        <f>WEEKNUM(AD536)</f>
        <v>22</v>
      </c>
      <c r="AJ536" t="s">
        <v>46</v>
      </c>
      <c r="AK536" t="s">
        <v>56</v>
      </c>
      <c r="AL536" s="6" t="str">
        <f t="shared" si="24"/>
        <v>x</v>
      </c>
      <c r="AM536" s="6" t="str">
        <f t="shared" si="25"/>
        <v>x</v>
      </c>
      <c r="AN536" s="6" t="str">
        <f t="shared" si="26"/>
        <v>x</v>
      </c>
      <c r="AO536" t="s">
        <v>779</v>
      </c>
      <c r="AP536" t="s">
        <v>779</v>
      </c>
      <c r="AQ536" t="s">
        <v>46</v>
      </c>
      <c r="AR536" t="s">
        <v>56</v>
      </c>
    </row>
    <row r="537" spans="2:44">
      <c r="B537" t="s">
        <v>783</v>
      </c>
      <c r="C537" t="s">
        <v>784</v>
      </c>
      <c r="D537" t="s">
        <v>1188</v>
      </c>
      <c r="E537" t="s">
        <v>68</v>
      </c>
      <c r="F537" t="s">
        <v>69</v>
      </c>
      <c r="H537" t="s">
        <v>785</v>
      </c>
      <c r="I537" t="s">
        <v>785</v>
      </c>
      <c r="J537" t="s">
        <v>84</v>
      </c>
      <c r="K537" t="s">
        <v>108</v>
      </c>
      <c r="L537" t="s">
        <v>909</v>
      </c>
      <c r="M537" t="s">
        <v>131</v>
      </c>
      <c r="N537" s="5">
        <v>41267.447546296295</v>
      </c>
      <c r="O537" s="5">
        <v>41255.628518518519</v>
      </c>
      <c r="P537" s="5">
        <v>41498.463229166664</v>
      </c>
      <c r="Q537" s="5" t="s">
        <v>127</v>
      </c>
      <c r="R537" s="5" t="s">
        <v>326</v>
      </c>
      <c r="S537" s="5" t="s">
        <v>55</v>
      </c>
      <c r="T537" t="s">
        <v>74</v>
      </c>
      <c r="U537" t="s">
        <v>218</v>
      </c>
      <c r="X537" t="s">
        <v>269</v>
      </c>
      <c r="Y537" t="s">
        <v>1204</v>
      </c>
      <c r="Z537" t="s">
        <v>1531</v>
      </c>
      <c r="AA537" t="s">
        <v>42</v>
      </c>
      <c r="AB537" t="s">
        <v>74</v>
      </c>
      <c r="AC537" s="5">
        <v>41255.628518518519</v>
      </c>
      <c r="AD537" s="5">
        <v>41498.584988425922</v>
      </c>
      <c r="AE537" t="s">
        <v>58</v>
      </c>
      <c r="AF537" t="s">
        <v>58</v>
      </c>
      <c r="AG537">
        <f>IF(AI537=0,"",YEAR(AD537))</f>
        <v>2013</v>
      </c>
      <c r="AH537">
        <f>IF(AI537=0,"",MONTH(AD537))</f>
        <v>8</v>
      </c>
      <c r="AI537">
        <f>WEEKNUM(AD537)</f>
        <v>33</v>
      </c>
      <c r="AJ537" t="s">
        <v>46</v>
      </c>
      <c r="AK537" t="s">
        <v>906</v>
      </c>
      <c r="AL537" s="6" t="str">
        <f t="shared" si="24"/>
        <v>x</v>
      </c>
      <c r="AM537" s="6" t="str">
        <f t="shared" si="25"/>
        <v>x</v>
      </c>
      <c r="AN537" s="6" t="str">
        <f t="shared" si="26"/>
        <v>x</v>
      </c>
      <c r="AO537" t="s">
        <v>783</v>
      </c>
      <c r="AP537" t="s">
        <v>783</v>
      </c>
      <c r="AQ537" t="s">
        <v>46</v>
      </c>
      <c r="AR537" t="s">
        <v>906</v>
      </c>
    </row>
    <row r="538" spans="2:44">
      <c r="B538" t="s">
        <v>2846</v>
      </c>
      <c r="C538" t="s">
        <v>2847</v>
      </c>
      <c r="D538" t="s">
        <v>1188</v>
      </c>
      <c r="E538" t="s">
        <v>50</v>
      </c>
      <c r="F538" t="s">
        <v>4</v>
      </c>
      <c r="J538" t="s">
        <v>245</v>
      </c>
      <c r="K538" t="s">
        <v>38</v>
      </c>
      <c r="L538" s="8"/>
      <c r="M538" t="s">
        <v>128</v>
      </c>
      <c r="N538" s="5">
        <v>41296.624756944446</v>
      </c>
      <c r="O538" s="5">
        <v>41278.576967592591</v>
      </c>
      <c r="P538" s="5">
        <v>41396.391944444447</v>
      </c>
      <c r="Q538" s="5" t="s">
        <v>133</v>
      </c>
      <c r="R538" s="5" t="s">
        <v>54</v>
      </c>
      <c r="S538" s="5" t="s">
        <v>55</v>
      </c>
      <c r="T538" t="s">
        <v>74</v>
      </c>
      <c r="U538" t="s">
        <v>375</v>
      </c>
      <c r="X538" t="s">
        <v>494</v>
      </c>
      <c r="Z538" t="s">
        <v>908</v>
      </c>
      <c r="AA538" t="s">
        <v>49</v>
      </c>
      <c r="AB538" t="s">
        <v>74</v>
      </c>
      <c r="AC538" s="5">
        <v>41278.576967592591</v>
      </c>
      <c r="AD538" s="5">
        <v>41396.391944444447</v>
      </c>
      <c r="AE538" t="s">
        <v>58</v>
      </c>
      <c r="AF538" t="s">
        <v>58</v>
      </c>
      <c r="AG538">
        <f>IF(AI538=0,"",YEAR(AD538))</f>
        <v>2013</v>
      </c>
      <c r="AH538">
        <f>IF(AI538=0,"",MONTH(AD538))</f>
        <v>5</v>
      </c>
      <c r="AI538">
        <f>WEEKNUM(AD538)</f>
        <v>18</v>
      </c>
      <c r="AJ538" t="s">
        <v>46</v>
      </c>
      <c r="AK538" t="s">
        <v>906</v>
      </c>
      <c r="AL538" s="6" t="str">
        <f t="shared" si="24"/>
        <v>x</v>
      </c>
      <c r="AM538" s="6" t="str">
        <f t="shared" si="25"/>
        <v>x</v>
      </c>
      <c r="AN538" s="6" t="str">
        <f t="shared" si="26"/>
        <v>x</v>
      </c>
      <c r="AO538" t="s">
        <v>2846</v>
      </c>
      <c r="AP538" t="s">
        <v>2846</v>
      </c>
      <c r="AQ538" t="s">
        <v>46</v>
      </c>
      <c r="AR538" t="s">
        <v>906</v>
      </c>
    </row>
    <row r="539" spans="2:44">
      <c r="B539" t="s">
        <v>1660</v>
      </c>
      <c r="C539" t="s">
        <v>1661</v>
      </c>
      <c r="D539" t="s">
        <v>1188</v>
      </c>
      <c r="E539" t="s">
        <v>50</v>
      </c>
      <c r="F539" t="s">
        <v>4</v>
      </c>
      <c r="J539" t="s">
        <v>245</v>
      </c>
      <c r="K539" t="s">
        <v>38</v>
      </c>
      <c r="M539" t="s">
        <v>128</v>
      </c>
      <c r="N539" s="5">
        <v>41527.617199074077</v>
      </c>
      <c r="O539" s="5">
        <v>41289.32540509259</v>
      </c>
      <c r="P539" s="5">
        <v>41576.407442129632</v>
      </c>
      <c r="Q539" s="5" t="s">
        <v>173</v>
      </c>
      <c r="R539" s="5" t="s">
        <v>54</v>
      </c>
      <c r="S539" s="5" t="s">
        <v>55</v>
      </c>
      <c r="T539" t="s">
        <v>74</v>
      </c>
      <c r="U539" t="s">
        <v>270</v>
      </c>
      <c r="V539" t="s">
        <v>104</v>
      </c>
      <c r="X539" t="s">
        <v>271</v>
      </c>
      <c r="Y539" t="s">
        <v>1662</v>
      </c>
      <c r="Z539" t="s">
        <v>1652</v>
      </c>
      <c r="AA539" t="s">
        <v>63</v>
      </c>
      <c r="AB539" t="s">
        <v>74</v>
      </c>
      <c r="AC539" s="5">
        <v>41289.32540509259</v>
      </c>
      <c r="AD539" s="5">
        <v>41576.724421296298</v>
      </c>
      <c r="AE539" t="s">
        <v>45</v>
      </c>
      <c r="AF539" t="s">
        <v>58</v>
      </c>
      <c r="AG539">
        <f>IF(AI539=0,"",YEAR(AD539))</f>
        <v>2013</v>
      </c>
      <c r="AH539">
        <f>IF(AI539=0,"",MONTH(AD539))</f>
        <v>10</v>
      </c>
      <c r="AI539">
        <f>WEEKNUM(AD539)</f>
        <v>44</v>
      </c>
      <c r="AJ539" t="s">
        <v>46</v>
      </c>
      <c r="AK539" t="s">
        <v>906</v>
      </c>
      <c r="AL539" s="6" t="str">
        <f t="shared" si="24"/>
        <v>x</v>
      </c>
      <c r="AM539" s="6" t="str">
        <f t="shared" si="25"/>
        <v>x</v>
      </c>
      <c r="AN539" s="6" t="str">
        <f t="shared" si="26"/>
        <v>x</v>
      </c>
      <c r="AO539" t="s">
        <v>1660</v>
      </c>
      <c r="AP539" t="s">
        <v>1660</v>
      </c>
      <c r="AQ539" t="s">
        <v>46</v>
      </c>
      <c r="AR539" t="s">
        <v>906</v>
      </c>
    </row>
    <row r="540" spans="2:44">
      <c r="B540" t="s">
        <v>1668</v>
      </c>
      <c r="C540" t="s">
        <v>1669</v>
      </c>
      <c r="D540" t="s">
        <v>1188</v>
      </c>
      <c r="E540" t="s">
        <v>50</v>
      </c>
      <c r="F540" t="s">
        <v>4</v>
      </c>
      <c r="J540" t="s">
        <v>245</v>
      </c>
      <c r="K540" t="s">
        <v>38</v>
      </c>
      <c r="L540" s="8"/>
      <c r="M540" s="8" t="s">
        <v>128</v>
      </c>
      <c r="N540" s="5">
        <v>41528.509652777779</v>
      </c>
      <c r="O540" s="5">
        <v>41289.328449074077</v>
      </c>
      <c r="P540" s="5">
        <v>41575.728449074071</v>
      </c>
      <c r="Q540" s="5" t="s">
        <v>99</v>
      </c>
      <c r="R540" s="5" t="s">
        <v>54</v>
      </c>
      <c r="S540" s="5" t="s">
        <v>55</v>
      </c>
      <c r="T540" t="s">
        <v>74</v>
      </c>
      <c r="U540" t="s">
        <v>415</v>
      </c>
      <c r="V540" t="s">
        <v>104</v>
      </c>
      <c r="X540" t="s">
        <v>271</v>
      </c>
      <c r="Y540" t="s">
        <v>1662</v>
      </c>
      <c r="Z540" t="s">
        <v>1652</v>
      </c>
      <c r="AA540" t="s">
        <v>63</v>
      </c>
      <c r="AB540" t="s">
        <v>74</v>
      </c>
      <c r="AC540" s="5">
        <v>41289.328449074077</v>
      </c>
      <c r="AD540" s="5">
        <v>41576.724606481483</v>
      </c>
      <c r="AE540" t="s">
        <v>45</v>
      </c>
      <c r="AF540" t="s">
        <v>58</v>
      </c>
      <c r="AG540">
        <f>IF(AI540=0,"",YEAR(AD540))</f>
        <v>2013</v>
      </c>
      <c r="AH540">
        <f>IF(AI540=0,"",MONTH(AD540))</f>
        <v>10</v>
      </c>
      <c r="AI540">
        <f>WEEKNUM(AD540)</f>
        <v>44</v>
      </c>
      <c r="AJ540" t="s">
        <v>46</v>
      </c>
      <c r="AK540" t="s">
        <v>906</v>
      </c>
      <c r="AL540" s="6" t="str">
        <f t="shared" si="24"/>
        <v>x</v>
      </c>
      <c r="AM540" s="6" t="str">
        <f t="shared" si="25"/>
        <v>x</v>
      </c>
      <c r="AN540" s="6" t="str">
        <f t="shared" si="26"/>
        <v>x</v>
      </c>
      <c r="AO540" t="s">
        <v>1668</v>
      </c>
      <c r="AP540" t="s">
        <v>1668</v>
      </c>
      <c r="AQ540" t="s">
        <v>46</v>
      </c>
      <c r="AR540" t="s">
        <v>906</v>
      </c>
    </row>
    <row r="541" spans="2:44">
      <c r="B541" t="s">
        <v>2848</v>
      </c>
      <c r="C541" t="s">
        <v>2849</v>
      </c>
      <c r="D541" t="s">
        <v>1797</v>
      </c>
      <c r="E541" t="s">
        <v>324</v>
      </c>
      <c r="F541" t="s">
        <v>4</v>
      </c>
      <c r="J541" t="s">
        <v>245</v>
      </c>
      <c r="K541" t="s">
        <v>64</v>
      </c>
      <c r="N541" s="5"/>
      <c r="O541" s="5">
        <v>41289.332731481481</v>
      </c>
      <c r="P541" s="5"/>
      <c r="Q541" s="5"/>
      <c r="R541" s="5"/>
      <c r="S541" s="5"/>
      <c r="T541" t="s">
        <v>74</v>
      </c>
      <c r="V541" t="s">
        <v>104</v>
      </c>
      <c r="X541" t="s">
        <v>271</v>
      </c>
      <c r="Y541" t="s">
        <v>1662</v>
      </c>
      <c r="AA541" t="s">
        <v>63</v>
      </c>
      <c r="AB541" t="s">
        <v>74</v>
      </c>
      <c r="AC541" s="5">
        <v>41289.332731481481</v>
      </c>
      <c r="AE541" t="s">
        <v>45</v>
      </c>
      <c r="AF541" t="s">
        <v>58</v>
      </c>
      <c r="AG541" t="str">
        <f>IF(AI541=0,"",YEAR(AD541))</f>
        <v/>
      </c>
      <c r="AH541" t="str">
        <f>IF(AI541=0,"",MONTH(AD541))</f>
        <v/>
      </c>
      <c r="AI541">
        <f>WEEKNUM(AD541)</f>
        <v>0</v>
      </c>
      <c r="AJ541" s="62" t="s">
        <v>46</v>
      </c>
      <c r="AK541" t="s">
        <v>906</v>
      </c>
      <c r="AL541" s="6" t="str">
        <f t="shared" si="24"/>
        <v>x</v>
      </c>
      <c r="AM541" s="6" t="str">
        <f t="shared" si="25"/>
        <v>x</v>
      </c>
      <c r="AN541" s="6" t="str">
        <f t="shared" si="26"/>
        <v>x</v>
      </c>
      <c r="AO541" t="s">
        <v>2848</v>
      </c>
      <c r="AP541" t="s">
        <v>2848</v>
      </c>
      <c r="AQ541" s="62" t="s">
        <v>46</v>
      </c>
      <c r="AR541" t="s">
        <v>906</v>
      </c>
    </row>
    <row r="542" spans="2:44">
      <c r="B542" t="s">
        <v>2850</v>
      </c>
      <c r="C542" t="s">
        <v>2851</v>
      </c>
      <c r="D542" t="s">
        <v>1797</v>
      </c>
      <c r="E542" t="s">
        <v>324</v>
      </c>
      <c r="F542" t="s">
        <v>4</v>
      </c>
      <c r="J542" t="s">
        <v>245</v>
      </c>
      <c r="K542" t="s">
        <v>38</v>
      </c>
      <c r="L542">
        <v>2451</v>
      </c>
      <c r="M542" t="s">
        <v>319</v>
      </c>
      <c r="N542" s="5">
        <v>41290.463993055557</v>
      </c>
      <c r="O542" s="5">
        <v>41290.455636574072</v>
      </c>
      <c r="P542" s="5"/>
      <c r="Q542" s="5"/>
      <c r="R542" s="5"/>
      <c r="S542" s="5"/>
      <c r="T542" t="s">
        <v>74</v>
      </c>
      <c r="U542" t="s">
        <v>312</v>
      </c>
      <c r="X542" t="s">
        <v>321</v>
      </c>
      <c r="Y542" t="s">
        <v>1662</v>
      </c>
      <c r="AA542" t="s">
        <v>192</v>
      </c>
      <c r="AB542" t="s">
        <v>74</v>
      </c>
      <c r="AC542" s="5">
        <v>41290.455636574072</v>
      </c>
      <c r="AE542" t="s">
        <v>45</v>
      </c>
      <c r="AF542" t="s">
        <v>58</v>
      </c>
      <c r="AG542" t="str">
        <f>IF(AI542=0,"",YEAR(AD542))</f>
        <v/>
      </c>
      <c r="AH542" t="str">
        <f>IF(AI542=0,"",MONTH(AD542))</f>
        <v/>
      </c>
      <c r="AI542">
        <f>WEEKNUM(AD542)</f>
        <v>0</v>
      </c>
      <c r="AJ542" s="62" t="s">
        <v>46</v>
      </c>
      <c r="AK542" t="s">
        <v>906</v>
      </c>
      <c r="AL542" s="6" t="str">
        <f t="shared" si="24"/>
        <v>x</v>
      </c>
      <c r="AM542" s="6" t="str">
        <f t="shared" si="25"/>
        <v>x</v>
      </c>
      <c r="AN542" s="6" t="str">
        <f t="shared" si="26"/>
        <v>x</v>
      </c>
      <c r="AO542" t="s">
        <v>2850</v>
      </c>
      <c r="AP542" t="s">
        <v>2850</v>
      </c>
      <c r="AQ542" s="62" t="s">
        <v>46</v>
      </c>
      <c r="AR542" t="s">
        <v>906</v>
      </c>
    </row>
    <row r="543" spans="2:44">
      <c r="B543" t="s">
        <v>821</v>
      </c>
      <c r="C543" t="s">
        <v>822</v>
      </c>
      <c r="D543" t="s">
        <v>71</v>
      </c>
      <c r="E543" t="s">
        <v>83</v>
      </c>
      <c r="F543" t="s">
        <v>4</v>
      </c>
      <c r="G543" t="s">
        <v>170</v>
      </c>
      <c r="I543" t="s">
        <v>170</v>
      </c>
      <c r="J543" t="s">
        <v>37</v>
      </c>
      <c r="K543" t="s">
        <v>47</v>
      </c>
      <c r="M543" t="s">
        <v>57</v>
      </c>
      <c r="N543" s="5">
        <v>41295.559340277781</v>
      </c>
      <c r="O543" s="5">
        <v>41290.469826388886</v>
      </c>
      <c r="P543" s="5">
        <v>41309.575497685182</v>
      </c>
      <c r="Q543" s="5" t="s">
        <v>133</v>
      </c>
      <c r="R543" s="5" t="s">
        <v>54</v>
      </c>
      <c r="S543" s="5"/>
      <c r="T543" t="s">
        <v>56</v>
      </c>
      <c r="U543" t="s">
        <v>165</v>
      </c>
      <c r="V543" t="s">
        <v>104</v>
      </c>
      <c r="X543" t="s">
        <v>57</v>
      </c>
      <c r="Y543" t="s">
        <v>1117</v>
      </c>
      <c r="Z543">
        <v>11928</v>
      </c>
      <c r="AA543" t="s">
        <v>49</v>
      </c>
      <c r="AB543" t="s">
        <v>56</v>
      </c>
      <c r="AC543" s="5">
        <v>41290.469826388886</v>
      </c>
      <c r="AE543" t="s">
        <v>58</v>
      </c>
      <c r="AF543" t="s">
        <v>58</v>
      </c>
      <c r="AG543" t="str">
        <f>IF(AI543=0,"",YEAR(AD543))</f>
        <v/>
      </c>
      <c r="AH543" t="str">
        <f>IF(AI543=0,"",MONTH(AD543))</f>
        <v/>
      </c>
      <c r="AI543">
        <f>WEEKNUM(AD543)</f>
        <v>0</v>
      </c>
      <c r="AJ543" t="s">
        <v>46</v>
      </c>
      <c r="AK543" t="s">
        <v>56</v>
      </c>
      <c r="AL543" s="6" t="str">
        <f t="shared" si="24"/>
        <v>x</v>
      </c>
      <c r="AM543" s="6" t="str">
        <f t="shared" si="25"/>
        <v>x</v>
      </c>
      <c r="AN543" s="6" t="str">
        <f t="shared" si="26"/>
        <v>x</v>
      </c>
      <c r="AO543" t="s">
        <v>821</v>
      </c>
      <c r="AP543" t="s">
        <v>821</v>
      </c>
      <c r="AQ543" t="s">
        <v>46</v>
      </c>
      <c r="AR543" t="s">
        <v>56</v>
      </c>
    </row>
    <row r="544" spans="2:44">
      <c r="B544" t="s">
        <v>2852</v>
      </c>
      <c r="C544" t="s">
        <v>2853</v>
      </c>
      <c r="D544" t="s">
        <v>1797</v>
      </c>
      <c r="E544" t="s">
        <v>324</v>
      </c>
      <c r="F544" t="s">
        <v>4</v>
      </c>
      <c r="J544" t="s">
        <v>245</v>
      </c>
      <c r="K544" t="s">
        <v>38</v>
      </c>
      <c r="N544" s="5"/>
      <c r="O544" s="5">
        <v>41290.609918981485</v>
      </c>
      <c r="P544" s="5"/>
      <c r="Q544" s="5"/>
      <c r="R544" s="5"/>
      <c r="S544" s="5"/>
      <c r="T544" t="s">
        <v>74</v>
      </c>
      <c r="V544" t="s">
        <v>104</v>
      </c>
      <c r="X544" t="s">
        <v>271</v>
      </c>
      <c r="Y544" t="s">
        <v>1662</v>
      </c>
      <c r="AA544" t="s">
        <v>192</v>
      </c>
      <c r="AB544" t="s">
        <v>74</v>
      </c>
      <c r="AC544" s="5">
        <v>41290.609918981485</v>
      </c>
      <c r="AE544" t="s">
        <v>45</v>
      </c>
      <c r="AF544" t="s">
        <v>58</v>
      </c>
      <c r="AG544" t="str">
        <f>IF(AI544=0,"",YEAR(AD544))</f>
        <v/>
      </c>
      <c r="AH544" t="str">
        <f>IF(AI544=0,"",MONTH(AD544))</f>
        <v/>
      </c>
      <c r="AI544">
        <f>WEEKNUM(AD544)</f>
        <v>0</v>
      </c>
      <c r="AJ544" s="62" t="s">
        <v>46</v>
      </c>
      <c r="AK544" t="s">
        <v>906</v>
      </c>
      <c r="AL544" s="6" t="str">
        <f t="shared" si="24"/>
        <v>x</v>
      </c>
      <c r="AM544" s="6" t="str">
        <f t="shared" si="25"/>
        <v>x</v>
      </c>
      <c r="AN544" s="6" t="str">
        <f t="shared" si="26"/>
        <v>x</v>
      </c>
      <c r="AO544" t="s">
        <v>2852</v>
      </c>
      <c r="AP544" t="s">
        <v>2852</v>
      </c>
      <c r="AQ544" s="62" t="s">
        <v>46</v>
      </c>
      <c r="AR544" t="s">
        <v>906</v>
      </c>
    </row>
    <row r="545" spans="2:44">
      <c r="B545" s="62" t="s">
        <v>965</v>
      </c>
      <c r="C545" s="62" t="s">
        <v>966</v>
      </c>
      <c r="D545" s="62" t="s">
        <v>1188</v>
      </c>
      <c r="E545" s="62" t="s">
        <v>50</v>
      </c>
      <c r="F545" s="62" t="s">
        <v>4</v>
      </c>
      <c r="G545" s="62"/>
      <c r="H545" s="62"/>
      <c r="I545" s="62"/>
      <c r="J545" s="62" t="s">
        <v>130</v>
      </c>
      <c r="K545" s="62" t="s">
        <v>47</v>
      </c>
      <c r="L545" s="62" t="s">
        <v>3187</v>
      </c>
      <c r="M545" s="62" t="s">
        <v>131</v>
      </c>
      <c r="N545" s="77">
        <v>41416.555115740739</v>
      </c>
      <c r="O545" s="77">
        <v>41290.644004629627</v>
      </c>
      <c r="P545" s="77">
        <v>41666.709120370368</v>
      </c>
      <c r="Q545" s="62" t="s">
        <v>133</v>
      </c>
      <c r="R545" s="62" t="s">
        <v>54</v>
      </c>
      <c r="S545" s="62" t="s">
        <v>55</v>
      </c>
      <c r="T545" s="62" t="s">
        <v>74</v>
      </c>
      <c r="U545" s="62" t="s">
        <v>270</v>
      </c>
      <c r="V545" s="62" t="s">
        <v>104</v>
      </c>
      <c r="W545" s="62"/>
      <c r="X545" s="62" t="s">
        <v>271</v>
      </c>
      <c r="Y545" s="62" t="s">
        <v>1203</v>
      </c>
      <c r="Z545" s="62" t="s">
        <v>3104</v>
      </c>
      <c r="AA545" s="62" t="s">
        <v>63</v>
      </c>
      <c r="AB545" s="62" t="s">
        <v>74</v>
      </c>
      <c r="AC545" s="77">
        <v>41290.644004629627</v>
      </c>
      <c r="AD545" s="5">
        <v>41666.709120370368</v>
      </c>
      <c r="AE545" s="62" t="s">
        <v>220</v>
      </c>
      <c r="AF545" s="62" t="s">
        <v>58</v>
      </c>
      <c r="AG545">
        <f>IF(AI545=0,"",YEAR(AD545))</f>
        <v>2014</v>
      </c>
      <c r="AH545">
        <f>IF(AI545=0,"",MONTH(AD545))</f>
        <v>1</v>
      </c>
      <c r="AI545">
        <f>WEEKNUM(AD545)</f>
        <v>5</v>
      </c>
      <c r="AJ545" t="s">
        <v>46</v>
      </c>
      <c r="AK545" t="s">
        <v>906</v>
      </c>
      <c r="AL545" s="6" t="str">
        <f t="shared" si="24"/>
        <v>x</v>
      </c>
      <c r="AM545" s="6" t="str">
        <f t="shared" si="25"/>
        <v>x</v>
      </c>
      <c r="AN545" s="6" t="str">
        <f t="shared" si="26"/>
        <v>x</v>
      </c>
      <c r="AO545" s="62" t="s">
        <v>965</v>
      </c>
      <c r="AP545" t="s">
        <v>965</v>
      </c>
      <c r="AQ545" t="s">
        <v>46</v>
      </c>
      <c r="AR545" t="s">
        <v>906</v>
      </c>
    </row>
    <row r="546" spans="2:44">
      <c r="B546" s="62" t="s">
        <v>2854</v>
      </c>
      <c r="C546" s="62" t="s">
        <v>2855</v>
      </c>
      <c r="D546" s="62" t="s">
        <v>1188</v>
      </c>
      <c r="E546" s="62" t="s">
        <v>50</v>
      </c>
      <c r="F546" s="62" t="s">
        <v>4</v>
      </c>
      <c r="G546" s="62"/>
      <c r="H546" s="62"/>
      <c r="I546" s="62"/>
      <c r="J546" s="62" t="s">
        <v>245</v>
      </c>
      <c r="K546" s="62" t="s">
        <v>38</v>
      </c>
      <c r="L546" s="62" t="s">
        <v>2856</v>
      </c>
      <c r="M546" s="62" t="s">
        <v>128</v>
      </c>
      <c r="N546" s="77">
        <v>41325.43</v>
      </c>
      <c r="O546" s="77">
        <v>41291.426921296297</v>
      </c>
      <c r="P546" s="77">
        <v>41387.71429398148</v>
      </c>
      <c r="Q546" s="62" t="s">
        <v>173</v>
      </c>
      <c r="R546" s="62" t="s">
        <v>54</v>
      </c>
      <c r="S546" s="62" t="s">
        <v>55</v>
      </c>
      <c r="T546" s="62" t="s">
        <v>74</v>
      </c>
      <c r="U546" s="62" t="s">
        <v>348</v>
      </c>
      <c r="V546" s="62" t="s">
        <v>104</v>
      </c>
      <c r="W546" s="62"/>
      <c r="X546" s="62" t="s">
        <v>271</v>
      </c>
      <c r="Y546" s="62"/>
      <c r="Z546" s="62" t="s">
        <v>747</v>
      </c>
      <c r="AA546" s="62" t="s">
        <v>42</v>
      </c>
      <c r="AB546" s="62" t="s">
        <v>74</v>
      </c>
      <c r="AC546" s="77">
        <v>41291.426921296297</v>
      </c>
      <c r="AD546" s="5">
        <v>41387.71429398148</v>
      </c>
      <c r="AE546" s="62" t="s">
        <v>45</v>
      </c>
      <c r="AF546" s="62" t="s">
        <v>58</v>
      </c>
      <c r="AG546">
        <f>IF(AI546=0,"",YEAR(AD546))</f>
        <v>2013</v>
      </c>
      <c r="AH546">
        <f>IF(AI546=0,"",MONTH(AD546))</f>
        <v>4</v>
      </c>
      <c r="AI546">
        <f>WEEKNUM(AD546)</f>
        <v>17</v>
      </c>
      <c r="AJ546" t="s">
        <v>46</v>
      </c>
      <c r="AK546" t="s">
        <v>906</v>
      </c>
      <c r="AL546" s="6" t="str">
        <f t="shared" si="24"/>
        <v>x</v>
      </c>
      <c r="AM546" s="6" t="str">
        <f t="shared" si="25"/>
        <v>x</v>
      </c>
      <c r="AN546" s="6" t="str">
        <f t="shared" si="26"/>
        <v>x</v>
      </c>
      <c r="AO546" s="62" t="s">
        <v>2854</v>
      </c>
      <c r="AP546" t="s">
        <v>2854</v>
      </c>
      <c r="AQ546" t="s">
        <v>46</v>
      </c>
      <c r="AR546" t="s">
        <v>906</v>
      </c>
    </row>
    <row r="547" spans="2:44">
      <c r="B547" t="s">
        <v>2857</v>
      </c>
      <c r="C547" t="s">
        <v>2858</v>
      </c>
      <c r="D547" t="s">
        <v>1797</v>
      </c>
      <c r="E547" t="s">
        <v>324</v>
      </c>
      <c r="F547" t="s">
        <v>4</v>
      </c>
      <c r="J547" t="s">
        <v>130</v>
      </c>
      <c r="K547" t="s">
        <v>47</v>
      </c>
      <c r="N547" s="5"/>
      <c r="O547" s="5">
        <v>41291.430428240739</v>
      </c>
      <c r="P547" s="5"/>
      <c r="Q547" s="5"/>
      <c r="R547" s="5"/>
      <c r="S547" s="5"/>
      <c r="T547" t="s">
        <v>74</v>
      </c>
      <c r="V547" t="s">
        <v>104</v>
      </c>
      <c r="X547" t="s">
        <v>271</v>
      </c>
      <c r="Y547" t="s">
        <v>1662</v>
      </c>
      <c r="AA547" t="s">
        <v>192</v>
      </c>
      <c r="AB547" t="s">
        <v>74</v>
      </c>
      <c r="AC547" s="5">
        <v>41291.430428240739</v>
      </c>
      <c r="AE547" t="s">
        <v>45</v>
      </c>
      <c r="AF547" t="s">
        <v>58</v>
      </c>
      <c r="AG547" t="str">
        <f>IF(AI547=0,"",YEAR(AD547))</f>
        <v/>
      </c>
      <c r="AH547" t="str">
        <f>IF(AI547=0,"",MONTH(AD547))</f>
        <v/>
      </c>
      <c r="AI547">
        <f>WEEKNUM(AD547)</f>
        <v>0</v>
      </c>
      <c r="AJ547" s="62" t="s">
        <v>46</v>
      </c>
      <c r="AK547" t="s">
        <v>906</v>
      </c>
      <c r="AL547" s="6" t="str">
        <f t="shared" si="24"/>
        <v>x</v>
      </c>
      <c r="AM547" s="6" t="str">
        <f t="shared" si="25"/>
        <v>x</v>
      </c>
      <c r="AN547" s="6" t="str">
        <f t="shared" si="26"/>
        <v>x</v>
      </c>
      <c r="AO547" t="s">
        <v>2857</v>
      </c>
      <c r="AP547" t="s">
        <v>2857</v>
      </c>
      <c r="AQ547" s="62" t="s">
        <v>46</v>
      </c>
      <c r="AR547" t="s">
        <v>906</v>
      </c>
    </row>
    <row r="548" spans="2:44">
      <c r="B548" s="62" t="s">
        <v>831</v>
      </c>
      <c r="C548" s="62" t="s">
        <v>832</v>
      </c>
      <c r="D548" s="62" t="s">
        <v>1188</v>
      </c>
      <c r="E548" s="62" t="s">
        <v>50</v>
      </c>
      <c r="F548" s="62" t="s">
        <v>4</v>
      </c>
      <c r="G548" s="62"/>
      <c r="H548" s="62"/>
      <c r="I548" s="62"/>
      <c r="J548" s="62" t="s">
        <v>245</v>
      </c>
      <c r="K548" s="62" t="s">
        <v>38</v>
      </c>
      <c r="L548" s="62">
        <v>3131</v>
      </c>
      <c r="M548" s="62" t="s">
        <v>128</v>
      </c>
      <c r="N548" s="77">
        <v>41323.334293981483</v>
      </c>
      <c r="O548" s="77">
        <v>41291.43608796296</v>
      </c>
      <c r="P548" s="77">
        <v>41479.765462962961</v>
      </c>
      <c r="Q548" s="62" t="s">
        <v>173</v>
      </c>
      <c r="R548" s="62" t="s">
        <v>54</v>
      </c>
      <c r="S548" s="62" t="s">
        <v>55</v>
      </c>
      <c r="T548" s="62" t="s">
        <v>74</v>
      </c>
      <c r="U548" s="62" t="s">
        <v>375</v>
      </c>
      <c r="V548" s="62" t="s">
        <v>104</v>
      </c>
      <c r="W548" s="62"/>
      <c r="X548" s="62" t="s">
        <v>271</v>
      </c>
      <c r="Y548" s="62" t="s">
        <v>1164</v>
      </c>
      <c r="Z548" s="62" t="s">
        <v>1361</v>
      </c>
      <c r="AA548" s="62" t="s">
        <v>219</v>
      </c>
      <c r="AB548" s="62" t="s">
        <v>74</v>
      </c>
      <c r="AC548" s="77">
        <v>41291.43608796296</v>
      </c>
      <c r="AD548" s="5">
        <v>41479.765462962961</v>
      </c>
      <c r="AE548" s="62" t="s">
        <v>220</v>
      </c>
      <c r="AF548" s="62" t="s">
        <v>58</v>
      </c>
      <c r="AG548">
        <f>IF(AI548=0,"",YEAR(AD548))</f>
        <v>2013</v>
      </c>
      <c r="AH548">
        <f>IF(AI548=0,"",MONTH(AD548))</f>
        <v>7</v>
      </c>
      <c r="AI548">
        <f>WEEKNUM(AD548)</f>
        <v>30</v>
      </c>
      <c r="AJ548" t="s">
        <v>46</v>
      </c>
      <c r="AK548" t="s">
        <v>906</v>
      </c>
      <c r="AL548" s="6" t="str">
        <f t="shared" si="24"/>
        <v>x</v>
      </c>
      <c r="AM548" s="6" t="str">
        <f t="shared" si="25"/>
        <v>x</v>
      </c>
      <c r="AN548" s="6" t="str">
        <f t="shared" si="26"/>
        <v>x</v>
      </c>
      <c r="AO548" s="62" t="s">
        <v>831</v>
      </c>
      <c r="AP548" t="s">
        <v>831</v>
      </c>
      <c r="AQ548" t="s">
        <v>46</v>
      </c>
      <c r="AR548" t="s">
        <v>906</v>
      </c>
    </row>
    <row r="549" spans="2:44">
      <c r="B549" t="s">
        <v>837</v>
      </c>
      <c r="C549" t="s">
        <v>838</v>
      </c>
      <c r="D549" t="s">
        <v>1188</v>
      </c>
      <c r="E549" t="s">
        <v>50</v>
      </c>
      <c r="F549" t="s">
        <v>4</v>
      </c>
      <c r="J549" t="s">
        <v>245</v>
      </c>
      <c r="K549" t="s">
        <v>47</v>
      </c>
      <c r="L549">
        <v>1930</v>
      </c>
      <c r="M549" t="s">
        <v>128</v>
      </c>
      <c r="N549" s="5">
        <v>41445.413622685184</v>
      </c>
      <c r="O549" s="5">
        <v>41292.361284722225</v>
      </c>
      <c r="P549" s="5">
        <v>41583.006331018521</v>
      </c>
      <c r="Q549" s="5" t="s">
        <v>99</v>
      </c>
      <c r="R549" s="5" t="s">
        <v>54</v>
      </c>
      <c r="S549" t="s">
        <v>55</v>
      </c>
      <c r="T549" t="s">
        <v>74</v>
      </c>
      <c r="U549" t="s">
        <v>415</v>
      </c>
      <c r="X549" t="s">
        <v>494</v>
      </c>
      <c r="Y549" t="s">
        <v>1309</v>
      </c>
      <c r="Z549" t="s">
        <v>1370</v>
      </c>
      <c r="AA549" t="s">
        <v>63</v>
      </c>
      <c r="AB549" t="s">
        <v>74</v>
      </c>
      <c r="AC549" s="5">
        <v>41292.361284722225</v>
      </c>
      <c r="AD549" s="5">
        <v>41583.782939814817</v>
      </c>
      <c r="AE549" t="s">
        <v>45</v>
      </c>
      <c r="AF549" t="s">
        <v>58</v>
      </c>
      <c r="AG549">
        <f>IF(AI549=0,"",YEAR(AD549))</f>
        <v>2013</v>
      </c>
      <c r="AH549">
        <f>IF(AI549=0,"",MONTH(AD549))</f>
        <v>11</v>
      </c>
      <c r="AI549">
        <f>WEEKNUM(AD549)</f>
        <v>45</v>
      </c>
      <c r="AJ549" t="s">
        <v>46</v>
      </c>
      <c r="AK549" t="s">
        <v>906</v>
      </c>
      <c r="AL549" s="6" t="str">
        <f t="shared" si="24"/>
        <v>x</v>
      </c>
      <c r="AM549" s="6" t="str">
        <f t="shared" si="25"/>
        <v>x</v>
      </c>
      <c r="AN549" s="6" t="str">
        <f t="shared" si="26"/>
        <v>x</v>
      </c>
      <c r="AO549" t="s">
        <v>837</v>
      </c>
      <c r="AP549" t="s">
        <v>837</v>
      </c>
      <c r="AQ549" t="s">
        <v>46</v>
      </c>
      <c r="AR549" t="s">
        <v>906</v>
      </c>
    </row>
    <row r="550" spans="2:44">
      <c r="B550" t="s">
        <v>2859</v>
      </c>
      <c r="C550" t="s">
        <v>2860</v>
      </c>
      <c r="D550" t="s">
        <v>1797</v>
      </c>
      <c r="E550" t="s">
        <v>324</v>
      </c>
      <c r="F550" t="s">
        <v>4</v>
      </c>
      <c r="J550" t="s">
        <v>245</v>
      </c>
      <c r="K550" t="s">
        <v>47</v>
      </c>
      <c r="M550" t="s">
        <v>128</v>
      </c>
      <c r="N550" s="5">
        <v>41295.524571759262</v>
      </c>
      <c r="O550" s="5">
        <v>41295.521018518521</v>
      </c>
      <c r="P550" s="5"/>
      <c r="Q550" s="5"/>
      <c r="R550" s="5"/>
      <c r="S550" s="5"/>
      <c r="T550" t="s">
        <v>74</v>
      </c>
      <c r="U550" t="s">
        <v>270</v>
      </c>
      <c r="V550" t="s">
        <v>104</v>
      </c>
      <c r="X550" t="s">
        <v>271</v>
      </c>
      <c r="Y550" t="s">
        <v>1662</v>
      </c>
      <c r="AA550" t="s">
        <v>192</v>
      </c>
      <c r="AB550" t="s">
        <v>74</v>
      </c>
      <c r="AC550" s="5">
        <v>41295.521018518521</v>
      </c>
      <c r="AE550" t="s">
        <v>45</v>
      </c>
      <c r="AF550" t="s">
        <v>58</v>
      </c>
      <c r="AG550" t="str">
        <f>IF(AI550=0,"",YEAR(AD550))</f>
        <v/>
      </c>
      <c r="AH550" t="str">
        <f>IF(AI550=0,"",MONTH(AD550))</f>
        <v/>
      </c>
      <c r="AI550">
        <f>WEEKNUM(AD550)</f>
        <v>0</v>
      </c>
      <c r="AJ550" s="62" t="s">
        <v>46</v>
      </c>
      <c r="AK550" t="s">
        <v>906</v>
      </c>
      <c r="AL550" s="6" t="str">
        <f t="shared" si="24"/>
        <v>x</v>
      </c>
      <c r="AM550" s="6" t="str">
        <f t="shared" si="25"/>
        <v>x</v>
      </c>
      <c r="AN550" s="6" t="str">
        <f t="shared" si="26"/>
        <v>x</v>
      </c>
      <c r="AO550" t="s">
        <v>2859</v>
      </c>
      <c r="AP550" t="s">
        <v>2859</v>
      </c>
      <c r="AQ550" s="62" t="s">
        <v>46</v>
      </c>
      <c r="AR550" t="s">
        <v>906</v>
      </c>
    </row>
    <row r="551" spans="2:44">
      <c r="B551" s="62" t="s">
        <v>2861</v>
      </c>
      <c r="C551" s="62" t="s">
        <v>2862</v>
      </c>
      <c r="D551" s="62" t="s">
        <v>1188</v>
      </c>
      <c r="E551" s="62" t="s">
        <v>68</v>
      </c>
      <c r="F551" s="62" t="s">
        <v>4</v>
      </c>
      <c r="G551" s="62"/>
      <c r="H551" s="62"/>
      <c r="I551" s="62"/>
      <c r="J551" s="62" t="s">
        <v>245</v>
      </c>
      <c r="K551" s="62" t="s">
        <v>47</v>
      </c>
      <c r="L551" s="62"/>
      <c r="M551" s="62" t="s">
        <v>128</v>
      </c>
      <c r="N551" s="77">
        <v>41333.571157407408</v>
      </c>
      <c r="O551" s="77">
        <v>41297.637025462966</v>
      </c>
      <c r="P551" s="77">
        <v>41354.29414351852</v>
      </c>
      <c r="Q551" s="62" t="s">
        <v>99</v>
      </c>
      <c r="R551" s="62" t="s">
        <v>326</v>
      </c>
      <c r="S551" s="62" t="s">
        <v>55</v>
      </c>
      <c r="T551" s="62" t="s">
        <v>74</v>
      </c>
      <c r="U551" s="62" t="s">
        <v>270</v>
      </c>
      <c r="V551" s="62"/>
      <c r="W551" s="62"/>
      <c r="X551" s="62" t="s">
        <v>248</v>
      </c>
      <c r="Y551" s="62" t="s">
        <v>2863</v>
      </c>
      <c r="Z551" s="62" t="s">
        <v>2864</v>
      </c>
      <c r="AA551" s="62" t="s">
        <v>42</v>
      </c>
      <c r="AB551" s="62" t="s">
        <v>74</v>
      </c>
      <c r="AC551" s="77">
        <v>41297.637025462966</v>
      </c>
      <c r="AD551" s="5">
        <v>41389.604675925926</v>
      </c>
      <c r="AE551" s="62" t="s">
        <v>45</v>
      </c>
      <c r="AF551" s="62" t="s">
        <v>58</v>
      </c>
      <c r="AG551">
        <f>IF(AI551=0,"",YEAR(AD551))</f>
        <v>2013</v>
      </c>
      <c r="AH551">
        <f>IF(AI551=0,"",MONTH(AD551))</f>
        <v>4</v>
      </c>
      <c r="AI551">
        <f>WEEKNUM(AD551)</f>
        <v>17</v>
      </c>
      <c r="AJ551" t="s">
        <v>46</v>
      </c>
      <c r="AK551" t="s">
        <v>906</v>
      </c>
      <c r="AL551" s="6" t="str">
        <f t="shared" si="24"/>
        <v>x</v>
      </c>
      <c r="AM551" s="6" t="str">
        <f t="shared" si="25"/>
        <v>x</v>
      </c>
      <c r="AN551" s="6" t="str">
        <f t="shared" si="26"/>
        <v>x</v>
      </c>
      <c r="AO551" s="62" t="s">
        <v>2861</v>
      </c>
      <c r="AP551" t="s">
        <v>2861</v>
      </c>
      <c r="AQ551" t="s">
        <v>46</v>
      </c>
      <c r="AR551" t="s">
        <v>906</v>
      </c>
    </row>
    <row r="552" spans="2:44">
      <c r="B552" t="s">
        <v>2865</v>
      </c>
      <c r="C552" t="s">
        <v>2866</v>
      </c>
      <c r="D552" t="s">
        <v>1188</v>
      </c>
      <c r="E552" t="s">
        <v>50</v>
      </c>
      <c r="F552" t="s">
        <v>4</v>
      </c>
      <c r="J552" t="s">
        <v>245</v>
      </c>
      <c r="K552" t="s">
        <v>108</v>
      </c>
      <c r="M552" t="s">
        <v>128</v>
      </c>
      <c r="N552" s="5">
        <v>41298.38008101852</v>
      </c>
      <c r="O552" s="5">
        <v>41298.366689814815</v>
      </c>
      <c r="P552" s="5">
        <v>41376.871180555558</v>
      </c>
      <c r="Q552" s="5" t="s">
        <v>99</v>
      </c>
      <c r="R552" s="5" t="s">
        <v>54</v>
      </c>
      <c r="S552" s="5" t="s">
        <v>55</v>
      </c>
      <c r="T552" t="s">
        <v>74</v>
      </c>
      <c r="U552" t="s">
        <v>375</v>
      </c>
      <c r="X552" t="s">
        <v>246</v>
      </c>
      <c r="Z552" t="s">
        <v>908</v>
      </c>
      <c r="AA552" t="s">
        <v>42</v>
      </c>
      <c r="AB552" t="s">
        <v>74</v>
      </c>
      <c r="AC552" s="5">
        <v>41298.366689814815</v>
      </c>
      <c r="AD552" s="5">
        <v>41376.871180555558</v>
      </c>
      <c r="AE552" t="s">
        <v>58</v>
      </c>
      <c r="AF552" t="s">
        <v>58</v>
      </c>
      <c r="AG552">
        <f>IF(AI552=0,"",YEAR(AD552))</f>
        <v>2013</v>
      </c>
      <c r="AH552">
        <f>IF(AI552=0,"",MONTH(AD552))</f>
        <v>4</v>
      </c>
      <c r="AI552">
        <f>WEEKNUM(AD552)</f>
        <v>15</v>
      </c>
      <c r="AJ552" t="s">
        <v>46</v>
      </c>
      <c r="AK552" t="s">
        <v>906</v>
      </c>
      <c r="AL552" s="6" t="str">
        <f t="shared" si="24"/>
        <v>x</v>
      </c>
      <c r="AM552" s="6" t="str">
        <f t="shared" si="25"/>
        <v>x</v>
      </c>
      <c r="AN552" s="6" t="str">
        <f t="shared" si="26"/>
        <v>x</v>
      </c>
      <c r="AO552" t="s">
        <v>2865</v>
      </c>
      <c r="AP552" t="s">
        <v>2865</v>
      </c>
      <c r="AQ552" t="s">
        <v>46</v>
      </c>
      <c r="AR552" t="s">
        <v>906</v>
      </c>
    </row>
    <row r="553" spans="2:44">
      <c r="B553" t="s">
        <v>2867</v>
      </c>
      <c r="C553" t="s">
        <v>2868</v>
      </c>
      <c r="D553" t="s">
        <v>1188</v>
      </c>
      <c r="E553" t="s">
        <v>50</v>
      </c>
      <c r="F553" t="s">
        <v>4</v>
      </c>
      <c r="G553" t="s">
        <v>46</v>
      </c>
      <c r="J553" t="s">
        <v>37</v>
      </c>
      <c r="K553" t="s">
        <v>47</v>
      </c>
      <c r="M553" t="s">
        <v>95</v>
      </c>
      <c r="N553" s="5">
        <v>41298.474768518521</v>
      </c>
      <c r="O553" s="5">
        <v>41298.471238425926</v>
      </c>
      <c r="P553" s="5">
        <v>41397.720185185186</v>
      </c>
      <c r="Q553" s="5" t="s">
        <v>53</v>
      </c>
      <c r="R553" s="5" t="s">
        <v>54</v>
      </c>
      <c r="S553" s="5" t="s">
        <v>55</v>
      </c>
      <c r="T553" t="s">
        <v>56</v>
      </c>
      <c r="U553" t="s">
        <v>62</v>
      </c>
      <c r="X553" t="s">
        <v>95</v>
      </c>
      <c r="Z553">
        <v>11930</v>
      </c>
      <c r="AA553" t="s">
        <v>49</v>
      </c>
      <c r="AB553" t="s">
        <v>56</v>
      </c>
      <c r="AC553" s="5">
        <v>41298.471238425926</v>
      </c>
      <c r="AD553" s="5">
        <v>41397.720185185186</v>
      </c>
      <c r="AE553" t="s">
        <v>58</v>
      </c>
      <c r="AF553" t="s">
        <v>58</v>
      </c>
      <c r="AG553">
        <f>IF(AI553=0,"",YEAR(AD553))</f>
        <v>2013</v>
      </c>
      <c r="AH553">
        <f>IF(AI553=0,"",MONTH(AD553))</f>
        <v>5</v>
      </c>
      <c r="AI553">
        <f>WEEKNUM(AD553)</f>
        <v>18</v>
      </c>
      <c r="AJ553" t="s">
        <v>46</v>
      </c>
      <c r="AK553" t="s">
        <v>56</v>
      </c>
      <c r="AL553" s="6" t="str">
        <f t="shared" si="24"/>
        <v>x</v>
      </c>
      <c r="AM553" s="6" t="str">
        <f t="shared" si="25"/>
        <v>x</v>
      </c>
      <c r="AN553" s="6" t="str">
        <f t="shared" si="26"/>
        <v>x</v>
      </c>
      <c r="AO553" t="s">
        <v>2867</v>
      </c>
      <c r="AP553" t="s">
        <v>2867</v>
      </c>
      <c r="AQ553" t="s">
        <v>46</v>
      </c>
      <c r="AR553" t="s">
        <v>56</v>
      </c>
    </row>
    <row r="554" spans="2:44">
      <c r="B554" s="62" t="s">
        <v>2869</v>
      </c>
      <c r="C554" s="62" t="s">
        <v>2870</v>
      </c>
      <c r="D554" s="62" t="s">
        <v>1188</v>
      </c>
      <c r="E554" s="62" t="s">
        <v>50</v>
      </c>
      <c r="F554" s="62" t="s">
        <v>4</v>
      </c>
      <c r="G554" s="62"/>
      <c r="H554" s="62"/>
      <c r="I554" s="62"/>
      <c r="J554" s="62" t="s">
        <v>245</v>
      </c>
      <c r="K554" s="62" t="s">
        <v>38</v>
      </c>
      <c r="L554" s="62" t="s">
        <v>2871</v>
      </c>
      <c r="M554" s="62" t="s">
        <v>128</v>
      </c>
      <c r="N554" s="77">
        <v>41303.428495370368</v>
      </c>
      <c r="O554" s="77">
        <v>41298.54582175926</v>
      </c>
      <c r="P554" s="77">
        <v>41376.872858796298</v>
      </c>
      <c r="Q554" s="62" t="s">
        <v>99</v>
      </c>
      <c r="R554" s="62" t="s">
        <v>326</v>
      </c>
      <c r="S554" s="62" t="s">
        <v>55</v>
      </c>
      <c r="T554" s="62" t="s">
        <v>74</v>
      </c>
      <c r="U554" s="62" t="s">
        <v>375</v>
      </c>
      <c r="V554" s="62"/>
      <c r="W554" s="62"/>
      <c r="X554" s="62" t="s">
        <v>246</v>
      </c>
      <c r="Y554" s="62"/>
      <c r="Z554" s="62" t="s">
        <v>747</v>
      </c>
      <c r="AA554" s="62" t="s">
        <v>42</v>
      </c>
      <c r="AB554" s="62" t="s">
        <v>74</v>
      </c>
      <c r="AC554" s="77">
        <v>41298.54582175926</v>
      </c>
      <c r="AD554" s="5">
        <v>41376.872858796298</v>
      </c>
      <c r="AE554" s="62" t="s">
        <v>58</v>
      </c>
      <c r="AF554" s="62" t="s">
        <v>58</v>
      </c>
      <c r="AG554">
        <f>IF(AI554=0,"",YEAR(AD554))</f>
        <v>2013</v>
      </c>
      <c r="AH554">
        <f>IF(AI554=0,"",MONTH(AD554))</f>
        <v>4</v>
      </c>
      <c r="AI554">
        <f>WEEKNUM(AD554)</f>
        <v>15</v>
      </c>
      <c r="AJ554" t="s">
        <v>46</v>
      </c>
      <c r="AK554" t="s">
        <v>906</v>
      </c>
      <c r="AL554" s="6" t="str">
        <f t="shared" si="24"/>
        <v>x</v>
      </c>
      <c r="AM554" s="6" t="str">
        <f t="shared" si="25"/>
        <v>x</v>
      </c>
      <c r="AN554" s="6" t="str">
        <f t="shared" si="26"/>
        <v>x</v>
      </c>
      <c r="AO554" s="62" t="s">
        <v>2869</v>
      </c>
      <c r="AP554" t="s">
        <v>2869</v>
      </c>
      <c r="AQ554" t="s">
        <v>46</v>
      </c>
      <c r="AR554" t="s">
        <v>906</v>
      </c>
    </row>
    <row r="555" spans="2:44">
      <c r="B555" t="s">
        <v>2872</v>
      </c>
      <c r="C555" t="s">
        <v>2873</v>
      </c>
      <c r="D555" t="s">
        <v>1188</v>
      </c>
      <c r="E555" t="s">
        <v>50</v>
      </c>
      <c r="F555" t="s">
        <v>4</v>
      </c>
      <c r="J555" t="s">
        <v>245</v>
      </c>
      <c r="K555" t="s">
        <v>38</v>
      </c>
      <c r="M555" t="s">
        <v>128</v>
      </c>
      <c r="N555" s="5">
        <v>41303.429479166669</v>
      </c>
      <c r="O555" s="5">
        <v>41298.546979166669</v>
      </c>
      <c r="P555" s="5">
        <v>41376.873356481483</v>
      </c>
      <c r="Q555" s="5" t="s">
        <v>99</v>
      </c>
      <c r="R555" s="5" t="s">
        <v>326</v>
      </c>
      <c r="S555" s="5" t="s">
        <v>55</v>
      </c>
      <c r="T555" t="s">
        <v>74</v>
      </c>
      <c r="U555" t="s">
        <v>375</v>
      </c>
      <c r="X555" t="s">
        <v>246</v>
      </c>
      <c r="Z555" t="s">
        <v>747</v>
      </c>
      <c r="AA555" t="s">
        <v>42</v>
      </c>
      <c r="AB555" t="s">
        <v>74</v>
      </c>
      <c r="AC555" s="5">
        <v>41298.546979166669</v>
      </c>
      <c r="AD555" s="5">
        <v>41376.873356481483</v>
      </c>
      <c r="AE555" t="s">
        <v>58</v>
      </c>
      <c r="AF555" t="s">
        <v>58</v>
      </c>
      <c r="AG555">
        <f>IF(AI555=0,"",YEAR(AD555))</f>
        <v>2013</v>
      </c>
      <c r="AH555">
        <f>IF(AI555=0,"",MONTH(AD555))</f>
        <v>4</v>
      </c>
      <c r="AI555">
        <f>WEEKNUM(AD555)</f>
        <v>15</v>
      </c>
      <c r="AJ555" t="s">
        <v>46</v>
      </c>
      <c r="AK555" t="s">
        <v>906</v>
      </c>
      <c r="AL555" s="6" t="str">
        <f t="shared" si="24"/>
        <v>x</v>
      </c>
      <c r="AM555" s="6" t="str">
        <f t="shared" si="25"/>
        <v>x</v>
      </c>
      <c r="AN555" s="6" t="str">
        <f t="shared" si="26"/>
        <v>x</v>
      </c>
      <c r="AO555" t="s">
        <v>2872</v>
      </c>
      <c r="AP555" t="s">
        <v>2872</v>
      </c>
      <c r="AQ555" t="s">
        <v>46</v>
      </c>
      <c r="AR555" t="s">
        <v>906</v>
      </c>
    </row>
    <row r="556" spans="2:44">
      <c r="B556" t="s">
        <v>2874</v>
      </c>
      <c r="C556" t="s">
        <v>2875</v>
      </c>
      <c r="D556" t="s">
        <v>1188</v>
      </c>
      <c r="E556" t="s">
        <v>50</v>
      </c>
      <c r="F556" t="s">
        <v>4</v>
      </c>
      <c r="J556" t="s">
        <v>245</v>
      </c>
      <c r="K556" t="s">
        <v>38</v>
      </c>
      <c r="L556" s="8"/>
      <c r="M556" t="s">
        <v>128</v>
      </c>
      <c r="N556" s="5">
        <v>41303.430081018516</v>
      </c>
      <c r="O556" s="5">
        <v>41298.547754629632</v>
      </c>
      <c r="P556" s="5">
        <v>41376.873831018522</v>
      </c>
      <c r="Q556" s="5" t="s">
        <v>99</v>
      </c>
      <c r="R556" s="5" t="s">
        <v>326</v>
      </c>
      <c r="S556" s="5" t="s">
        <v>55</v>
      </c>
      <c r="T556" t="s">
        <v>74</v>
      </c>
      <c r="U556" t="s">
        <v>375</v>
      </c>
      <c r="X556" t="s">
        <v>246</v>
      </c>
      <c r="Z556" t="s">
        <v>747</v>
      </c>
      <c r="AA556" t="s">
        <v>42</v>
      </c>
      <c r="AB556" t="s">
        <v>74</v>
      </c>
      <c r="AC556" s="5">
        <v>41298.547754629632</v>
      </c>
      <c r="AD556" s="5">
        <v>41376.873831018522</v>
      </c>
      <c r="AE556" t="s">
        <v>58</v>
      </c>
      <c r="AF556" t="s">
        <v>58</v>
      </c>
      <c r="AG556">
        <f>IF(AI556=0,"",YEAR(AD556))</f>
        <v>2013</v>
      </c>
      <c r="AH556">
        <f>IF(AI556=0,"",MONTH(AD556))</f>
        <v>4</v>
      </c>
      <c r="AI556">
        <f>WEEKNUM(AD556)</f>
        <v>15</v>
      </c>
      <c r="AJ556" t="s">
        <v>46</v>
      </c>
      <c r="AK556" t="s">
        <v>906</v>
      </c>
      <c r="AL556" s="6" t="str">
        <f t="shared" si="24"/>
        <v>x</v>
      </c>
      <c r="AM556" s="6" t="str">
        <f t="shared" si="25"/>
        <v>x</v>
      </c>
      <c r="AN556" s="6" t="str">
        <f t="shared" si="26"/>
        <v>x</v>
      </c>
      <c r="AO556" t="s">
        <v>2874</v>
      </c>
      <c r="AP556" t="s">
        <v>2874</v>
      </c>
      <c r="AQ556" t="s">
        <v>46</v>
      </c>
      <c r="AR556" t="s">
        <v>906</v>
      </c>
    </row>
    <row r="557" spans="2:44">
      <c r="B557" t="s">
        <v>923</v>
      </c>
      <c r="C557" t="s">
        <v>924</v>
      </c>
      <c r="D557" t="s">
        <v>1188</v>
      </c>
      <c r="E557" t="s">
        <v>50</v>
      </c>
      <c r="F557" t="s">
        <v>4</v>
      </c>
      <c r="I557" t="s">
        <v>925</v>
      </c>
      <c r="J557" t="s">
        <v>117</v>
      </c>
      <c r="K557" t="s">
        <v>38</v>
      </c>
      <c r="L557" s="8">
        <v>289528962898</v>
      </c>
      <c r="M557" t="s">
        <v>439</v>
      </c>
      <c r="N557" s="5">
        <v>41347.526678240742</v>
      </c>
      <c r="O557" s="5">
        <v>41298.745659722219</v>
      </c>
      <c r="P557" s="5">
        <v>41355.415185185186</v>
      </c>
      <c r="Q557" s="5" t="s">
        <v>133</v>
      </c>
      <c r="R557" s="5" t="s">
        <v>54</v>
      </c>
      <c r="S557" s="5" t="s">
        <v>55</v>
      </c>
      <c r="T557" t="s">
        <v>74</v>
      </c>
      <c r="U557" t="s">
        <v>320</v>
      </c>
      <c r="X557" t="s">
        <v>248</v>
      </c>
      <c r="Y557" t="s">
        <v>1122</v>
      </c>
      <c r="Z557" t="s">
        <v>948</v>
      </c>
      <c r="AA557" t="s">
        <v>49</v>
      </c>
      <c r="AB557" t="s">
        <v>74</v>
      </c>
      <c r="AC557" s="5">
        <v>41298.745659722219</v>
      </c>
      <c r="AD557" s="5">
        <v>41430.672337962962</v>
      </c>
      <c r="AE557" t="s">
        <v>45</v>
      </c>
      <c r="AF557" t="s">
        <v>58</v>
      </c>
      <c r="AG557">
        <f>IF(AI557=0,"",YEAR(AD557))</f>
        <v>2013</v>
      </c>
      <c r="AH557">
        <f>IF(AI557=0,"",MONTH(AD557))</f>
        <v>6</v>
      </c>
      <c r="AI557">
        <f>WEEKNUM(AD557)</f>
        <v>23</v>
      </c>
      <c r="AJ557" t="s">
        <v>46</v>
      </c>
      <c r="AK557" t="s">
        <v>906</v>
      </c>
      <c r="AL557" s="6" t="str">
        <f t="shared" si="24"/>
        <v>x</v>
      </c>
      <c r="AM557" s="6" t="str">
        <f t="shared" si="25"/>
        <v>x</v>
      </c>
      <c r="AN557" s="6" t="str">
        <f t="shared" si="26"/>
        <v>x</v>
      </c>
      <c r="AO557" t="s">
        <v>923</v>
      </c>
      <c r="AP557" t="s">
        <v>923</v>
      </c>
      <c r="AQ557" t="s">
        <v>46</v>
      </c>
      <c r="AR557" t="s">
        <v>906</v>
      </c>
    </row>
    <row r="558" spans="2:44">
      <c r="B558" t="s">
        <v>926</v>
      </c>
      <c r="C558" t="s">
        <v>927</v>
      </c>
      <c r="D558" t="s">
        <v>1188</v>
      </c>
      <c r="E558" t="s">
        <v>50</v>
      </c>
      <c r="F558" t="s">
        <v>4</v>
      </c>
      <c r="I558" t="s">
        <v>925</v>
      </c>
      <c r="J558" t="s">
        <v>84</v>
      </c>
      <c r="K558" t="s">
        <v>38</v>
      </c>
      <c r="L558" s="8">
        <v>289528962897</v>
      </c>
      <c r="M558" t="s">
        <v>439</v>
      </c>
      <c r="N558" s="5">
        <v>41347.526030092595</v>
      </c>
      <c r="O558" s="5">
        <v>41298.756631944445</v>
      </c>
      <c r="P558" s="5">
        <v>41481.68959490741</v>
      </c>
      <c r="Q558" s="5" t="s">
        <v>133</v>
      </c>
      <c r="R558" s="5" t="s">
        <v>54</v>
      </c>
      <c r="S558" s="5" t="s">
        <v>55</v>
      </c>
      <c r="T558" t="s">
        <v>74</v>
      </c>
      <c r="U558" t="s">
        <v>320</v>
      </c>
      <c r="X558" t="s">
        <v>248</v>
      </c>
      <c r="Y558" t="s">
        <v>1164</v>
      </c>
      <c r="Z558" t="s">
        <v>948</v>
      </c>
      <c r="AA558" t="s">
        <v>49</v>
      </c>
      <c r="AB558" t="s">
        <v>74</v>
      </c>
      <c r="AC558" s="5">
        <v>41298.756631944445</v>
      </c>
      <c r="AD558" s="5">
        <v>41481.68959490741</v>
      </c>
      <c r="AE558" t="s">
        <v>220</v>
      </c>
      <c r="AF558" t="s">
        <v>58</v>
      </c>
      <c r="AG558">
        <f>IF(AI558=0,"",YEAR(AD558))</f>
        <v>2013</v>
      </c>
      <c r="AH558">
        <f>IF(AI558=0,"",MONTH(AD558))</f>
        <v>7</v>
      </c>
      <c r="AI558">
        <f>WEEKNUM(AD558)</f>
        <v>30</v>
      </c>
      <c r="AJ558" t="s">
        <v>46</v>
      </c>
      <c r="AK558" t="s">
        <v>906</v>
      </c>
      <c r="AL558" s="6" t="str">
        <f t="shared" si="24"/>
        <v>x</v>
      </c>
      <c r="AM558" s="6" t="str">
        <f t="shared" si="25"/>
        <v>x</v>
      </c>
      <c r="AN558" s="6" t="str">
        <f t="shared" si="26"/>
        <v>x</v>
      </c>
      <c r="AO558" t="s">
        <v>926</v>
      </c>
      <c r="AP558" t="s">
        <v>926</v>
      </c>
      <c r="AQ558" t="s">
        <v>46</v>
      </c>
      <c r="AR558" t="s">
        <v>906</v>
      </c>
    </row>
    <row r="559" spans="2:44">
      <c r="B559" t="s">
        <v>2876</v>
      </c>
      <c r="C559" t="s">
        <v>2877</v>
      </c>
      <c r="D559" t="s">
        <v>1188</v>
      </c>
      <c r="E559" t="s">
        <v>50</v>
      </c>
      <c r="F559" t="s">
        <v>4</v>
      </c>
      <c r="G559" t="s">
        <v>46</v>
      </c>
      <c r="J559" t="s">
        <v>37</v>
      </c>
      <c r="K559" t="s">
        <v>47</v>
      </c>
      <c r="L559" s="8"/>
      <c r="M559" t="s">
        <v>95</v>
      </c>
      <c r="N559" s="5">
        <v>41299.433356481481</v>
      </c>
      <c r="O559" s="5">
        <v>41299.417303240742</v>
      </c>
      <c r="P559" s="5">
        <v>41313.63318287037</v>
      </c>
      <c r="Q559" s="5" t="s">
        <v>147</v>
      </c>
      <c r="R559" s="5" t="s">
        <v>54</v>
      </c>
      <c r="S559" s="5" t="s">
        <v>55</v>
      </c>
      <c r="T559" t="s">
        <v>56</v>
      </c>
      <c r="U559" t="s">
        <v>62</v>
      </c>
      <c r="X559" t="s">
        <v>95</v>
      </c>
      <c r="Z559">
        <v>11926</v>
      </c>
      <c r="AA559" t="s">
        <v>49</v>
      </c>
      <c r="AB559" t="s">
        <v>56</v>
      </c>
      <c r="AC559" s="5">
        <v>41299.417303240742</v>
      </c>
      <c r="AD559" s="5">
        <v>41313.63318287037</v>
      </c>
      <c r="AE559" t="s">
        <v>58</v>
      </c>
      <c r="AF559" t="s">
        <v>58</v>
      </c>
      <c r="AG559">
        <f>IF(AI559=0,"",YEAR(AD559))</f>
        <v>2013</v>
      </c>
      <c r="AH559">
        <f>IF(AI559=0,"",MONTH(AD559))</f>
        <v>2</v>
      </c>
      <c r="AI559">
        <f>WEEKNUM(AD559)</f>
        <v>6</v>
      </c>
      <c r="AJ559" t="s">
        <v>46</v>
      </c>
      <c r="AK559" t="s">
        <v>56</v>
      </c>
      <c r="AL559" s="6" t="str">
        <f t="shared" si="24"/>
        <v>x</v>
      </c>
      <c r="AM559" s="6" t="str">
        <f t="shared" si="25"/>
        <v>x</v>
      </c>
      <c r="AN559" s="6" t="str">
        <f t="shared" si="26"/>
        <v>x</v>
      </c>
      <c r="AO559" t="s">
        <v>2876</v>
      </c>
      <c r="AP559" t="s">
        <v>2876</v>
      </c>
      <c r="AQ559" t="s">
        <v>46</v>
      </c>
      <c r="AR559" t="s">
        <v>56</v>
      </c>
    </row>
    <row r="560" spans="2:44">
      <c r="B560" t="s">
        <v>2878</v>
      </c>
      <c r="C560" t="s">
        <v>2879</v>
      </c>
      <c r="D560" t="s">
        <v>1188</v>
      </c>
      <c r="E560" t="s">
        <v>68</v>
      </c>
      <c r="F560" t="s">
        <v>4</v>
      </c>
      <c r="G560" t="s">
        <v>46</v>
      </c>
      <c r="J560" t="s">
        <v>37</v>
      </c>
      <c r="K560" t="s">
        <v>47</v>
      </c>
      <c r="L560" s="8">
        <v>2930</v>
      </c>
      <c r="M560" t="s">
        <v>95</v>
      </c>
      <c r="N560" s="5">
        <v>41303.427210648151</v>
      </c>
      <c r="O560" s="5">
        <v>41302.669664351852</v>
      </c>
      <c r="P560" s="5">
        <v>41368.436331018522</v>
      </c>
      <c r="Q560" s="5" t="s">
        <v>133</v>
      </c>
      <c r="R560" s="5" t="s">
        <v>54</v>
      </c>
      <c r="S560" s="5" t="s">
        <v>55</v>
      </c>
      <c r="T560" t="s">
        <v>56</v>
      </c>
      <c r="U560" t="s">
        <v>62</v>
      </c>
      <c r="X560" t="s">
        <v>95</v>
      </c>
      <c r="Y560" s="7"/>
      <c r="Z560">
        <v>11928</v>
      </c>
      <c r="AA560" t="s">
        <v>49</v>
      </c>
      <c r="AB560" t="s">
        <v>56</v>
      </c>
      <c r="AC560" s="5">
        <v>41302.669664351852</v>
      </c>
      <c r="AD560" s="5">
        <v>41368.494629629633</v>
      </c>
      <c r="AE560" t="s">
        <v>58</v>
      </c>
      <c r="AF560" t="s">
        <v>58</v>
      </c>
      <c r="AG560">
        <f>IF(AI560=0,"",YEAR(AD560))</f>
        <v>2013</v>
      </c>
      <c r="AH560">
        <f>IF(AI560=0,"",MONTH(AD560))</f>
        <v>4</v>
      </c>
      <c r="AI560">
        <f>WEEKNUM(AD560)</f>
        <v>14</v>
      </c>
      <c r="AJ560" t="s">
        <v>46</v>
      </c>
      <c r="AK560" t="s">
        <v>56</v>
      </c>
      <c r="AL560" s="6" t="str">
        <f t="shared" si="24"/>
        <v>x</v>
      </c>
      <c r="AM560" s="6" t="str">
        <f t="shared" si="25"/>
        <v>x</v>
      </c>
      <c r="AN560" s="6" t="str">
        <f t="shared" si="26"/>
        <v>x</v>
      </c>
      <c r="AO560" t="s">
        <v>2878</v>
      </c>
      <c r="AP560" t="s">
        <v>2878</v>
      </c>
      <c r="AQ560" t="s">
        <v>46</v>
      </c>
      <c r="AR560" t="s">
        <v>56</v>
      </c>
    </row>
    <row r="561" spans="2:44">
      <c r="B561" t="s">
        <v>2880</v>
      </c>
      <c r="C561" t="s">
        <v>2881</v>
      </c>
      <c r="D561" t="s">
        <v>1188</v>
      </c>
      <c r="E561" t="s">
        <v>50</v>
      </c>
      <c r="F561" t="s">
        <v>4</v>
      </c>
      <c r="I561" t="s">
        <v>2882</v>
      </c>
      <c r="J561" t="s">
        <v>245</v>
      </c>
      <c r="K561" t="s">
        <v>38</v>
      </c>
      <c r="L561" s="8"/>
      <c r="M561" s="8" t="s">
        <v>439</v>
      </c>
      <c r="N561" s="5">
        <v>41310.431354166663</v>
      </c>
      <c r="O561" s="5">
        <v>41305.717499999999</v>
      </c>
      <c r="P561" s="5">
        <v>41355.422314814816</v>
      </c>
      <c r="Q561" s="5" t="s">
        <v>133</v>
      </c>
      <c r="R561" s="5" t="s">
        <v>54</v>
      </c>
      <c r="S561" s="5" t="s">
        <v>55</v>
      </c>
      <c r="T561" t="s">
        <v>118</v>
      </c>
      <c r="U561" t="s">
        <v>313</v>
      </c>
      <c r="X561" t="s">
        <v>319</v>
      </c>
      <c r="Y561" s="7">
        <v>41316</v>
      </c>
      <c r="Z561" t="s">
        <v>747</v>
      </c>
      <c r="AA561" t="s">
        <v>42</v>
      </c>
      <c r="AB561" t="s">
        <v>74</v>
      </c>
      <c r="AC561" s="5">
        <v>41305.717499999999</v>
      </c>
      <c r="AD561" s="5">
        <v>41395.80265046296</v>
      </c>
      <c r="AE561" t="s">
        <v>58</v>
      </c>
      <c r="AF561" t="s">
        <v>58</v>
      </c>
      <c r="AG561">
        <f>IF(AI561=0,"",YEAR(AD561))</f>
        <v>2013</v>
      </c>
      <c r="AH561">
        <f>IF(AI561=0,"",MONTH(AD561))</f>
        <v>5</v>
      </c>
      <c r="AI561">
        <f>WEEKNUM(AD561)</f>
        <v>18</v>
      </c>
      <c r="AJ561" t="s">
        <v>46</v>
      </c>
      <c r="AK561" t="s">
        <v>906</v>
      </c>
      <c r="AL561" s="6" t="str">
        <f t="shared" si="24"/>
        <v>x</v>
      </c>
      <c r="AM561" s="6" t="str">
        <f t="shared" si="25"/>
        <v>x</v>
      </c>
      <c r="AN561" s="6" t="str">
        <f t="shared" si="26"/>
        <v>x</v>
      </c>
      <c r="AO561" t="s">
        <v>2880</v>
      </c>
      <c r="AP561" t="s">
        <v>2880</v>
      </c>
      <c r="AQ561" t="s">
        <v>46</v>
      </c>
      <c r="AR561" t="s">
        <v>906</v>
      </c>
    </row>
    <row r="562" spans="2:44">
      <c r="B562" t="s">
        <v>877</v>
      </c>
      <c r="C562" t="s">
        <v>878</v>
      </c>
      <c r="D562" t="s">
        <v>1188</v>
      </c>
      <c r="E562" t="s">
        <v>50</v>
      </c>
      <c r="F562" t="s">
        <v>4</v>
      </c>
      <c r="J562" t="s">
        <v>245</v>
      </c>
      <c r="K562" t="s">
        <v>47</v>
      </c>
      <c r="L562" s="8"/>
      <c r="M562" s="8" t="s">
        <v>128</v>
      </c>
      <c r="N562" s="5">
        <v>41310.435578703706</v>
      </c>
      <c r="O562" s="5">
        <v>41306.460787037038</v>
      </c>
      <c r="P562" s="5">
        <v>41310.632754629631</v>
      </c>
      <c r="Q562" s="5" t="s">
        <v>99</v>
      </c>
      <c r="R562" s="5" t="s">
        <v>54</v>
      </c>
      <c r="S562" s="5" t="s">
        <v>55</v>
      </c>
      <c r="T562" t="s">
        <v>74</v>
      </c>
      <c r="U562" t="s">
        <v>375</v>
      </c>
      <c r="X562" t="s">
        <v>319</v>
      </c>
      <c r="Y562" t="s">
        <v>1122</v>
      </c>
      <c r="Z562" t="s">
        <v>747</v>
      </c>
      <c r="AA562" t="s">
        <v>49</v>
      </c>
      <c r="AB562" t="s">
        <v>74</v>
      </c>
      <c r="AC562" s="5">
        <v>41306.460787037038</v>
      </c>
      <c r="AD562" s="5">
        <v>41414.729317129626</v>
      </c>
      <c r="AE562" t="s">
        <v>58</v>
      </c>
      <c r="AF562" t="s">
        <v>58</v>
      </c>
      <c r="AG562">
        <f>IF(AI562=0,"",YEAR(AD562))</f>
        <v>2013</v>
      </c>
      <c r="AH562">
        <f>IF(AI562=0,"",MONTH(AD562))</f>
        <v>5</v>
      </c>
      <c r="AI562">
        <f>WEEKNUM(AD562)</f>
        <v>21</v>
      </c>
      <c r="AJ562" t="s">
        <v>46</v>
      </c>
      <c r="AK562" t="s">
        <v>906</v>
      </c>
      <c r="AL562" s="6" t="str">
        <f t="shared" si="24"/>
        <v>x</v>
      </c>
      <c r="AM562" s="6" t="str">
        <f t="shared" si="25"/>
        <v>x</v>
      </c>
      <c r="AN562" s="6" t="str">
        <f t="shared" si="26"/>
        <v>x</v>
      </c>
      <c r="AO562" t="s">
        <v>877</v>
      </c>
      <c r="AP562" t="s">
        <v>877</v>
      </c>
      <c r="AQ562" t="s">
        <v>46</v>
      </c>
      <c r="AR562" t="s">
        <v>906</v>
      </c>
    </row>
    <row r="563" spans="2:44">
      <c r="B563" t="s">
        <v>2883</v>
      </c>
      <c r="C563" t="s">
        <v>2884</v>
      </c>
      <c r="D563" t="s">
        <v>1188</v>
      </c>
      <c r="E563" t="s">
        <v>68</v>
      </c>
      <c r="F563" t="s">
        <v>4</v>
      </c>
      <c r="G563" t="s">
        <v>170</v>
      </c>
      <c r="I563" t="s">
        <v>2885</v>
      </c>
      <c r="J563" t="s">
        <v>37</v>
      </c>
      <c r="K563" t="s">
        <v>47</v>
      </c>
      <c r="L563">
        <v>2908</v>
      </c>
      <c r="M563" t="s">
        <v>95</v>
      </c>
      <c r="N563" s="5">
        <v>41317.389953703707</v>
      </c>
      <c r="O563" s="5">
        <v>41312.489212962966</v>
      </c>
      <c r="P563" s="5">
        <v>41367.585300925923</v>
      </c>
      <c r="Q563" s="5" t="s">
        <v>133</v>
      </c>
      <c r="R563" s="5" t="s">
        <v>54</v>
      </c>
      <c r="S563" s="5" t="s">
        <v>55</v>
      </c>
      <c r="T563" t="s">
        <v>56</v>
      </c>
      <c r="U563" t="s">
        <v>62</v>
      </c>
      <c r="V563" t="s">
        <v>104</v>
      </c>
      <c r="X563" t="s">
        <v>95</v>
      </c>
      <c r="Y563" s="7"/>
      <c r="Z563">
        <v>11928</v>
      </c>
      <c r="AA563" t="s">
        <v>49</v>
      </c>
      <c r="AB563" t="s">
        <v>56</v>
      </c>
      <c r="AC563" s="5">
        <v>41312.489212962966</v>
      </c>
      <c r="AD563" s="5">
        <v>41368.495370370372</v>
      </c>
      <c r="AE563" t="s">
        <v>58</v>
      </c>
      <c r="AF563" t="s">
        <v>58</v>
      </c>
      <c r="AG563">
        <f>IF(AI563=0,"",YEAR(AD563))</f>
        <v>2013</v>
      </c>
      <c r="AH563">
        <f>IF(AI563=0,"",MONTH(AD563))</f>
        <v>4</v>
      </c>
      <c r="AI563">
        <f>WEEKNUM(AD563)</f>
        <v>14</v>
      </c>
      <c r="AJ563" t="s">
        <v>46</v>
      </c>
      <c r="AK563" t="s">
        <v>56</v>
      </c>
      <c r="AL563" s="6" t="str">
        <f t="shared" si="24"/>
        <v>x</v>
      </c>
      <c r="AM563" s="6" t="str">
        <f t="shared" si="25"/>
        <v>x</v>
      </c>
      <c r="AN563" s="6" t="str">
        <f t="shared" si="26"/>
        <v>x</v>
      </c>
      <c r="AO563" t="s">
        <v>2883</v>
      </c>
      <c r="AP563" t="s">
        <v>2883</v>
      </c>
      <c r="AQ563" t="s">
        <v>46</v>
      </c>
      <c r="AR563" t="s">
        <v>56</v>
      </c>
    </row>
    <row r="564" spans="2:44">
      <c r="B564" t="s">
        <v>2886</v>
      </c>
      <c r="C564" t="s">
        <v>2887</v>
      </c>
      <c r="D564" t="s">
        <v>1188</v>
      </c>
      <c r="E564" t="s">
        <v>50</v>
      </c>
      <c r="F564" t="s">
        <v>4</v>
      </c>
      <c r="I564" t="s">
        <v>2888</v>
      </c>
      <c r="J564" t="s">
        <v>245</v>
      </c>
      <c r="K564" t="s">
        <v>108</v>
      </c>
      <c r="L564" s="8"/>
      <c r="M564" t="s">
        <v>439</v>
      </c>
      <c r="N564" s="5">
        <v>41317.473425925928</v>
      </c>
      <c r="O564" s="5">
        <v>41312.642858796295</v>
      </c>
      <c r="P564" s="5">
        <v>41355.498379629629</v>
      </c>
      <c r="Q564" s="5" t="s">
        <v>133</v>
      </c>
      <c r="R564" s="5" t="s">
        <v>54</v>
      </c>
      <c r="S564" s="5" t="s">
        <v>55</v>
      </c>
      <c r="T564" t="s">
        <v>74</v>
      </c>
      <c r="U564" t="s">
        <v>375</v>
      </c>
      <c r="X564" t="s">
        <v>248</v>
      </c>
      <c r="Z564" t="s">
        <v>747</v>
      </c>
      <c r="AA564" t="s">
        <v>42</v>
      </c>
      <c r="AB564" t="s">
        <v>74</v>
      </c>
      <c r="AC564" s="5">
        <v>41312.642858796295</v>
      </c>
      <c r="AD564" s="5">
        <v>41395.798611111109</v>
      </c>
      <c r="AE564" t="s">
        <v>58</v>
      </c>
      <c r="AF564" t="s">
        <v>58</v>
      </c>
      <c r="AG564">
        <f>IF(AI564=0,"",YEAR(AD564))</f>
        <v>2013</v>
      </c>
      <c r="AH564">
        <f>IF(AI564=0,"",MONTH(AD564))</f>
        <v>5</v>
      </c>
      <c r="AI564">
        <f>WEEKNUM(AD564)</f>
        <v>18</v>
      </c>
      <c r="AJ564" t="s">
        <v>46</v>
      </c>
      <c r="AK564" t="s">
        <v>906</v>
      </c>
      <c r="AL564" s="6" t="str">
        <f t="shared" si="24"/>
        <v>x</v>
      </c>
      <c r="AM564" s="6" t="str">
        <f t="shared" si="25"/>
        <v>x</v>
      </c>
      <c r="AN564" s="6" t="str">
        <f t="shared" si="26"/>
        <v>x</v>
      </c>
      <c r="AO564" t="s">
        <v>2886</v>
      </c>
      <c r="AP564" t="s">
        <v>2886</v>
      </c>
      <c r="AQ564" t="s">
        <v>46</v>
      </c>
      <c r="AR564" t="s">
        <v>906</v>
      </c>
    </row>
    <row r="565" spans="2:44">
      <c r="B565" t="s">
        <v>2889</v>
      </c>
      <c r="C565" t="s">
        <v>2890</v>
      </c>
      <c r="D565" t="s">
        <v>1188</v>
      </c>
      <c r="E565" t="s">
        <v>50</v>
      </c>
      <c r="F565" t="s">
        <v>4</v>
      </c>
      <c r="G565" t="s">
        <v>46</v>
      </c>
      <c r="J565" t="s">
        <v>37</v>
      </c>
      <c r="K565" t="s">
        <v>38</v>
      </c>
      <c r="L565" s="8">
        <v>23672945</v>
      </c>
      <c r="M565" t="s">
        <v>95</v>
      </c>
      <c r="N565" s="5">
        <v>41319.543958333335</v>
      </c>
      <c r="O565" s="5">
        <v>41318.592048611114</v>
      </c>
      <c r="P565" s="5">
        <v>41397.721261574072</v>
      </c>
      <c r="Q565" s="5" t="s">
        <v>173</v>
      </c>
      <c r="R565" s="5" t="s">
        <v>54</v>
      </c>
      <c r="S565" s="5" t="s">
        <v>55</v>
      </c>
      <c r="T565" t="s">
        <v>74</v>
      </c>
      <c r="U565" t="s">
        <v>62</v>
      </c>
      <c r="X565" t="s">
        <v>243</v>
      </c>
      <c r="Y565" s="7"/>
      <c r="Z565">
        <v>11930</v>
      </c>
      <c r="AA565" t="s">
        <v>49</v>
      </c>
      <c r="AB565" t="s">
        <v>56</v>
      </c>
      <c r="AC565" s="5">
        <v>41318.592048611114</v>
      </c>
      <c r="AD565" s="5">
        <v>41397.721261574072</v>
      </c>
      <c r="AE565" t="s">
        <v>58</v>
      </c>
      <c r="AF565" t="s">
        <v>58</v>
      </c>
      <c r="AG565">
        <f>IF(AI565=0,"",YEAR(AD565))</f>
        <v>2013</v>
      </c>
      <c r="AH565">
        <f>IF(AI565=0,"",MONTH(AD565))</f>
        <v>5</v>
      </c>
      <c r="AI565">
        <f>WEEKNUM(AD565)</f>
        <v>18</v>
      </c>
      <c r="AJ565" t="s">
        <v>46</v>
      </c>
      <c r="AK565" t="s">
        <v>56</v>
      </c>
      <c r="AL565" s="6" t="str">
        <f t="shared" si="24"/>
        <v>x</v>
      </c>
      <c r="AM565" s="6" t="str">
        <f t="shared" si="25"/>
        <v>x</v>
      </c>
      <c r="AN565" s="6" t="str">
        <f t="shared" si="26"/>
        <v>x</v>
      </c>
      <c r="AO565" t="s">
        <v>2889</v>
      </c>
      <c r="AP565" t="s">
        <v>2889</v>
      </c>
      <c r="AQ565" t="s">
        <v>46</v>
      </c>
      <c r="AR565" t="s">
        <v>56</v>
      </c>
    </row>
    <row r="566" spans="2:44">
      <c r="B566" t="s">
        <v>955</v>
      </c>
      <c r="C566" t="s">
        <v>956</v>
      </c>
      <c r="D566" t="s">
        <v>1188</v>
      </c>
      <c r="E566" t="s">
        <v>50</v>
      </c>
      <c r="F566" t="s">
        <v>4</v>
      </c>
      <c r="J566" t="s">
        <v>245</v>
      </c>
      <c r="K566" t="s">
        <v>64</v>
      </c>
      <c r="M566" t="s">
        <v>439</v>
      </c>
      <c r="N566" s="5">
        <v>41403.48642361111</v>
      </c>
      <c r="O566" s="5">
        <v>41319.442187499997</v>
      </c>
      <c r="P566" s="5">
        <v>41437.580439814818</v>
      </c>
      <c r="Q566" s="5" t="s">
        <v>147</v>
      </c>
      <c r="R566" s="5" t="s">
        <v>54</v>
      </c>
      <c r="S566" s="5" t="s">
        <v>55</v>
      </c>
      <c r="T566" t="s">
        <v>74</v>
      </c>
      <c r="U566" t="s">
        <v>415</v>
      </c>
      <c r="X566" t="s">
        <v>494</v>
      </c>
      <c r="Y566" t="s">
        <v>1308</v>
      </c>
      <c r="Z566" t="s">
        <v>995</v>
      </c>
      <c r="AA566" t="s">
        <v>63</v>
      </c>
      <c r="AB566" t="s">
        <v>74</v>
      </c>
      <c r="AC566" s="5">
        <v>41319.442187499997</v>
      </c>
      <c r="AD566" s="5">
        <v>41437.580439814818</v>
      </c>
      <c r="AE566" t="s">
        <v>58</v>
      </c>
      <c r="AF566" t="s">
        <v>58</v>
      </c>
      <c r="AG566">
        <f>IF(AI566=0,"",YEAR(AD566))</f>
        <v>2013</v>
      </c>
      <c r="AH566">
        <f>IF(AI566=0,"",MONTH(AD566))</f>
        <v>6</v>
      </c>
      <c r="AI566">
        <f>WEEKNUM(AD566)</f>
        <v>24</v>
      </c>
      <c r="AJ566" t="s">
        <v>46</v>
      </c>
      <c r="AK566" t="s">
        <v>906</v>
      </c>
      <c r="AL566" s="6" t="str">
        <f t="shared" si="24"/>
        <v>x</v>
      </c>
      <c r="AM566" s="6" t="str">
        <f t="shared" si="25"/>
        <v>x</v>
      </c>
      <c r="AN566" s="6" t="str">
        <f t="shared" si="26"/>
        <v>x</v>
      </c>
      <c r="AO566" t="s">
        <v>955</v>
      </c>
      <c r="AP566" t="s">
        <v>955</v>
      </c>
      <c r="AQ566" t="s">
        <v>46</v>
      </c>
      <c r="AR566" t="s">
        <v>906</v>
      </c>
    </row>
    <row r="567" spans="2:44">
      <c r="B567" t="s">
        <v>2891</v>
      </c>
      <c r="C567" t="s">
        <v>2892</v>
      </c>
      <c r="D567" t="s">
        <v>1188</v>
      </c>
      <c r="E567" t="s">
        <v>50</v>
      </c>
      <c r="F567" t="s">
        <v>4</v>
      </c>
      <c r="I567" t="s">
        <v>2893</v>
      </c>
      <c r="J567" t="s">
        <v>245</v>
      </c>
      <c r="K567" t="s">
        <v>38</v>
      </c>
      <c r="L567" s="8" t="s">
        <v>2894</v>
      </c>
      <c r="M567" t="s">
        <v>319</v>
      </c>
      <c r="N567" s="5">
        <v>41320.672986111109</v>
      </c>
      <c r="O567" s="5">
        <v>41320.655081018522</v>
      </c>
      <c r="P567" s="5">
        <v>41386.790671296294</v>
      </c>
      <c r="Q567" s="5" t="s">
        <v>127</v>
      </c>
      <c r="R567" s="5" t="s">
        <v>54</v>
      </c>
      <c r="S567" s="5" t="s">
        <v>55</v>
      </c>
      <c r="T567" t="s">
        <v>74</v>
      </c>
      <c r="U567" t="s">
        <v>375</v>
      </c>
      <c r="V567" t="s">
        <v>104</v>
      </c>
      <c r="X567" t="s">
        <v>246</v>
      </c>
      <c r="Z567" t="s">
        <v>747</v>
      </c>
      <c r="AA567" t="s">
        <v>42</v>
      </c>
      <c r="AB567" t="s">
        <v>74</v>
      </c>
      <c r="AC567" s="5">
        <v>41320.655081018522</v>
      </c>
      <c r="AD567" s="5">
        <v>41386.790671296294</v>
      </c>
      <c r="AE567" t="s">
        <v>58</v>
      </c>
      <c r="AF567" t="s">
        <v>58</v>
      </c>
      <c r="AG567">
        <f>IF(AI567=0,"",YEAR(AD567))</f>
        <v>2013</v>
      </c>
      <c r="AH567">
        <f>IF(AI567=0,"",MONTH(AD567))</f>
        <v>4</v>
      </c>
      <c r="AI567">
        <f>WEEKNUM(AD567)</f>
        <v>17</v>
      </c>
      <c r="AJ567" t="s">
        <v>46</v>
      </c>
      <c r="AK567" t="s">
        <v>906</v>
      </c>
      <c r="AL567" s="6" t="str">
        <f t="shared" si="24"/>
        <v>x</v>
      </c>
      <c r="AM567" s="6" t="str">
        <f t="shared" si="25"/>
        <v>x</v>
      </c>
      <c r="AN567" s="6" t="str">
        <f t="shared" si="26"/>
        <v>x</v>
      </c>
      <c r="AO567" t="s">
        <v>2891</v>
      </c>
      <c r="AP567" t="s">
        <v>2891</v>
      </c>
      <c r="AQ567" t="s">
        <v>46</v>
      </c>
      <c r="AR567" t="s">
        <v>906</v>
      </c>
    </row>
    <row r="568" spans="2:44">
      <c r="B568" t="s">
        <v>937</v>
      </c>
      <c r="C568" t="s">
        <v>938</v>
      </c>
      <c r="D568" t="s">
        <v>1188</v>
      </c>
      <c r="E568" t="s">
        <v>50</v>
      </c>
      <c r="F568" t="s">
        <v>4</v>
      </c>
      <c r="G568" t="s">
        <v>170</v>
      </c>
      <c r="J568" t="s">
        <v>37</v>
      </c>
      <c r="K568" t="s">
        <v>47</v>
      </c>
      <c r="M568" t="s">
        <v>95</v>
      </c>
      <c r="N568" s="5">
        <v>41330.4608912037</v>
      </c>
      <c r="O568" s="5">
        <v>41330.41028935185</v>
      </c>
      <c r="P568" s="5">
        <v>41418.588020833333</v>
      </c>
      <c r="Q568" s="5" t="s">
        <v>147</v>
      </c>
      <c r="R568" s="5" t="s">
        <v>54</v>
      </c>
      <c r="S568" s="5" t="s">
        <v>55</v>
      </c>
      <c r="T568" t="s">
        <v>56</v>
      </c>
      <c r="U568" t="s">
        <v>62</v>
      </c>
      <c r="V568" t="s">
        <v>104</v>
      </c>
      <c r="X568" t="s">
        <v>95</v>
      </c>
      <c r="Y568" t="s">
        <v>1117</v>
      </c>
      <c r="Z568">
        <v>11941</v>
      </c>
      <c r="AA568" t="s">
        <v>49</v>
      </c>
      <c r="AB568" t="s">
        <v>56</v>
      </c>
      <c r="AC568" s="5">
        <v>41330.41028935185</v>
      </c>
      <c r="AD568" s="5">
        <v>41418.588020833333</v>
      </c>
      <c r="AE568" t="s">
        <v>58</v>
      </c>
      <c r="AF568" t="s">
        <v>58</v>
      </c>
      <c r="AG568">
        <f>IF(AI568=0,"",YEAR(AD568))</f>
        <v>2013</v>
      </c>
      <c r="AH568">
        <f>IF(AI568=0,"",MONTH(AD568))</f>
        <v>5</v>
      </c>
      <c r="AI568">
        <f>WEEKNUM(AD568)</f>
        <v>21</v>
      </c>
      <c r="AJ568" t="s">
        <v>46</v>
      </c>
      <c r="AK568" t="s">
        <v>56</v>
      </c>
      <c r="AL568" s="6" t="str">
        <f t="shared" si="24"/>
        <v>x</v>
      </c>
      <c r="AM568" s="6" t="str">
        <f t="shared" si="25"/>
        <v>x</v>
      </c>
      <c r="AN568" s="6" t="str">
        <f t="shared" si="26"/>
        <v>x</v>
      </c>
      <c r="AO568" t="s">
        <v>937</v>
      </c>
      <c r="AP568" t="s">
        <v>937</v>
      </c>
      <c r="AQ568" t="s">
        <v>46</v>
      </c>
      <c r="AR568" t="s">
        <v>56</v>
      </c>
    </row>
    <row r="569" spans="2:44">
      <c r="B569" t="s">
        <v>945</v>
      </c>
      <c r="C569" t="s">
        <v>946</v>
      </c>
      <c r="D569" t="s">
        <v>1188</v>
      </c>
      <c r="E569" t="s">
        <v>50</v>
      </c>
      <c r="F569" t="s">
        <v>4</v>
      </c>
      <c r="I569" t="s">
        <v>947</v>
      </c>
      <c r="J569" t="s">
        <v>84</v>
      </c>
      <c r="K569" t="s">
        <v>38</v>
      </c>
      <c r="L569" s="8">
        <v>1139</v>
      </c>
      <c r="M569" s="8" t="s">
        <v>209</v>
      </c>
      <c r="N569" s="5">
        <v>41333.58525462963</v>
      </c>
      <c r="O569" s="5">
        <v>41332.279178240744</v>
      </c>
      <c r="P569" s="5">
        <v>41479.786678240744</v>
      </c>
      <c r="Q569" s="5" t="s">
        <v>173</v>
      </c>
      <c r="R569" s="5" t="s">
        <v>54</v>
      </c>
      <c r="S569" s="5" t="s">
        <v>55</v>
      </c>
      <c r="T569" t="s">
        <v>109</v>
      </c>
      <c r="U569" t="s">
        <v>218</v>
      </c>
      <c r="V569" t="s">
        <v>81</v>
      </c>
      <c r="X569" t="s">
        <v>251</v>
      </c>
      <c r="Y569" t="s">
        <v>1164</v>
      </c>
      <c r="AA569" t="s">
        <v>49</v>
      </c>
      <c r="AB569" t="s">
        <v>74</v>
      </c>
      <c r="AC569" s="5">
        <v>41332.279178240744</v>
      </c>
      <c r="AD569" s="5">
        <v>41479.786678240744</v>
      </c>
      <c r="AE569" t="s">
        <v>220</v>
      </c>
      <c r="AF569" t="s">
        <v>58</v>
      </c>
      <c r="AG569">
        <f>IF(AI569=0,"",YEAR(AD569))</f>
        <v>2013</v>
      </c>
      <c r="AH569">
        <f>IF(AI569=0,"",MONTH(AD569))</f>
        <v>7</v>
      </c>
      <c r="AI569">
        <f>WEEKNUM(AD569)</f>
        <v>30</v>
      </c>
      <c r="AJ569" t="s">
        <v>46</v>
      </c>
      <c r="AK569" t="s">
        <v>906</v>
      </c>
      <c r="AL569" s="6" t="str">
        <f t="shared" si="24"/>
        <v>x</v>
      </c>
      <c r="AM569" s="6" t="str">
        <f t="shared" si="25"/>
        <v>x</v>
      </c>
      <c r="AN569" s="6" t="str">
        <f t="shared" si="26"/>
        <v>x</v>
      </c>
      <c r="AO569" t="s">
        <v>945</v>
      </c>
      <c r="AP569" t="s">
        <v>945</v>
      </c>
      <c r="AQ569" t="s">
        <v>46</v>
      </c>
      <c r="AR569" t="s">
        <v>906</v>
      </c>
    </row>
    <row r="570" spans="2:44">
      <c r="B570" t="s">
        <v>2895</v>
      </c>
      <c r="C570" t="s">
        <v>2896</v>
      </c>
      <c r="D570" t="s">
        <v>1188</v>
      </c>
      <c r="E570" t="s">
        <v>50</v>
      </c>
      <c r="F570" t="s">
        <v>4</v>
      </c>
      <c r="J570" t="s">
        <v>245</v>
      </c>
      <c r="K570" t="s">
        <v>108</v>
      </c>
      <c r="M570" t="s">
        <v>128</v>
      </c>
      <c r="N570" s="5">
        <v>41332.325046296297</v>
      </c>
      <c r="O570" s="5">
        <v>41332.31527777778</v>
      </c>
      <c r="P570" s="5">
        <v>41389.605763888889</v>
      </c>
      <c r="Q570" s="5" t="s">
        <v>99</v>
      </c>
      <c r="R570" s="5" t="s">
        <v>326</v>
      </c>
      <c r="S570" s="5" t="s">
        <v>55</v>
      </c>
      <c r="T570" t="s">
        <v>74</v>
      </c>
      <c r="U570" t="s">
        <v>270</v>
      </c>
      <c r="X570" t="s">
        <v>246</v>
      </c>
      <c r="Y570" t="s">
        <v>948</v>
      </c>
      <c r="Z570" t="s">
        <v>2864</v>
      </c>
      <c r="AA570" t="s">
        <v>42</v>
      </c>
      <c r="AB570" t="s">
        <v>74</v>
      </c>
      <c r="AC570" s="5">
        <v>41332.31527777778</v>
      </c>
      <c r="AD570" s="5">
        <v>41389.605763888889</v>
      </c>
      <c r="AE570" t="s">
        <v>45</v>
      </c>
      <c r="AF570" t="s">
        <v>58</v>
      </c>
      <c r="AG570">
        <f>IF(AI570=0,"",YEAR(AD570))</f>
        <v>2013</v>
      </c>
      <c r="AH570">
        <f>IF(AI570=0,"",MONTH(AD570))</f>
        <v>4</v>
      </c>
      <c r="AI570">
        <f>WEEKNUM(AD570)</f>
        <v>17</v>
      </c>
      <c r="AJ570" t="s">
        <v>46</v>
      </c>
      <c r="AK570" t="s">
        <v>906</v>
      </c>
      <c r="AL570" s="6" t="str">
        <f t="shared" si="24"/>
        <v>x</v>
      </c>
      <c r="AM570" s="6" t="str">
        <f t="shared" si="25"/>
        <v>x</v>
      </c>
      <c r="AN570" s="6" t="str">
        <f t="shared" si="26"/>
        <v>x</v>
      </c>
      <c r="AO570" t="s">
        <v>2895</v>
      </c>
      <c r="AP570" t="s">
        <v>2895</v>
      </c>
      <c r="AQ570" t="s">
        <v>46</v>
      </c>
      <c r="AR570" t="s">
        <v>906</v>
      </c>
    </row>
    <row r="571" spans="2:44">
      <c r="B571" t="s">
        <v>968</v>
      </c>
      <c r="C571" t="s">
        <v>1279</v>
      </c>
      <c r="D571" t="s">
        <v>71</v>
      </c>
      <c r="E571" t="s">
        <v>83</v>
      </c>
      <c r="F571" t="s">
        <v>4</v>
      </c>
      <c r="G571" t="s">
        <v>170</v>
      </c>
      <c r="I571" t="s">
        <v>998</v>
      </c>
      <c r="J571" t="s">
        <v>37</v>
      </c>
      <c r="K571" t="s">
        <v>47</v>
      </c>
      <c r="M571" t="s">
        <v>57</v>
      </c>
      <c r="N571" s="5">
        <v>41338.482569444444</v>
      </c>
      <c r="O571" s="5">
        <v>41338.440451388888</v>
      </c>
      <c r="P571" s="5">
        <v>41339.492858796293</v>
      </c>
      <c r="Q571" s="5" t="s">
        <v>133</v>
      </c>
      <c r="R571" s="5" t="s">
        <v>54</v>
      </c>
      <c r="S571" s="5"/>
      <c r="T571" t="s">
        <v>56</v>
      </c>
      <c r="U571" t="s">
        <v>137</v>
      </c>
      <c r="V571" t="s">
        <v>104</v>
      </c>
      <c r="X571" t="s">
        <v>57</v>
      </c>
      <c r="Y571" t="s">
        <v>1117</v>
      </c>
      <c r="Z571">
        <v>11957</v>
      </c>
      <c r="AA571" t="s">
        <v>49</v>
      </c>
      <c r="AB571" t="s">
        <v>56</v>
      </c>
      <c r="AC571" s="5">
        <v>41338.440451388888</v>
      </c>
      <c r="AE571" t="s">
        <v>58</v>
      </c>
      <c r="AF571" t="s">
        <v>58</v>
      </c>
      <c r="AG571" t="str">
        <f>IF(AI571=0,"",YEAR(AD571))</f>
        <v/>
      </c>
      <c r="AH571" t="str">
        <f>IF(AI571=0,"",MONTH(AD571))</f>
        <v/>
      </c>
      <c r="AI571">
        <f>WEEKNUM(AD571)</f>
        <v>0</v>
      </c>
      <c r="AJ571" t="s">
        <v>46</v>
      </c>
      <c r="AK571" t="s">
        <v>56</v>
      </c>
      <c r="AL571" s="6" t="str">
        <f t="shared" si="24"/>
        <v>x</v>
      </c>
      <c r="AM571" s="6" t="str">
        <f t="shared" si="25"/>
        <v>x</v>
      </c>
      <c r="AN571" s="6" t="str">
        <f t="shared" si="26"/>
        <v>x</v>
      </c>
      <c r="AO571" t="s">
        <v>968</v>
      </c>
      <c r="AP571" t="s">
        <v>968</v>
      </c>
      <c r="AQ571" t="s">
        <v>46</v>
      </c>
      <c r="AR571" t="s">
        <v>56</v>
      </c>
    </row>
    <row r="572" spans="2:44">
      <c r="B572" t="s">
        <v>2897</v>
      </c>
      <c r="C572" t="s">
        <v>2898</v>
      </c>
      <c r="D572" t="s">
        <v>1188</v>
      </c>
      <c r="E572" t="s">
        <v>50</v>
      </c>
      <c r="F572" t="s">
        <v>4</v>
      </c>
      <c r="J572" t="s">
        <v>245</v>
      </c>
      <c r="K572" t="s">
        <v>38</v>
      </c>
      <c r="M572" t="s">
        <v>319</v>
      </c>
      <c r="N572" s="5">
        <v>41344.662118055552</v>
      </c>
      <c r="O572" s="5">
        <v>41339.702384259261</v>
      </c>
      <c r="P572" s="5">
        <v>41386.791122685187</v>
      </c>
      <c r="Q572" s="5" t="s">
        <v>133</v>
      </c>
      <c r="R572" s="5" t="s">
        <v>54</v>
      </c>
      <c r="S572" s="5" t="s">
        <v>55</v>
      </c>
      <c r="T572" t="s">
        <v>74</v>
      </c>
      <c r="U572" t="s">
        <v>415</v>
      </c>
      <c r="V572" t="s">
        <v>81</v>
      </c>
      <c r="X572" t="s">
        <v>319</v>
      </c>
      <c r="Z572" t="s">
        <v>747</v>
      </c>
      <c r="AA572" t="s">
        <v>49</v>
      </c>
      <c r="AB572" t="s">
        <v>74</v>
      </c>
      <c r="AC572" s="5">
        <v>41339.702384259261</v>
      </c>
      <c r="AD572" s="5">
        <v>41386.791122685187</v>
      </c>
      <c r="AE572" t="s">
        <v>58</v>
      </c>
      <c r="AF572" t="s">
        <v>58</v>
      </c>
      <c r="AG572">
        <f>IF(AI572=0,"",YEAR(AD572))</f>
        <v>2013</v>
      </c>
      <c r="AH572">
        <f>IF(AI572=0,"",MONTH(AD572))</f>
        <v>4</v>
      </c>
      <c r="AI572">
        <f>WEEKNUM(AD572)</f>
        <v>17</v>
      </c>
      <c r="AJ572" t="s">
        <v>46</v>
      </c>
      <c r="AK572" t="s">
        <v>906</v>
      </c>
      <c r="AL572" s="6" t="str">
        <f t="shared" si="24"/>
        <v>x</v>
      </c>
      <c r="AM572" s="6" t="str">
        <f t="shared" si="25"/>
        <v>x</v>
      </c>
      <c r="AN572" s="6" t="str">
        <f t="shared" si="26"/>
        <v>x</v>
      </c>
      <c r="AO572" t="s">
        <v>2897</v>
      </c>
      <c r="AP572" t="s">
        <v>2897</v>
      </c>
      <c r="AQ572" t="s">
        <v>46</v>
      </c>
      <c r="AR572" t="s">
        <v>906</v>
      </c>
    </row>
    <row r="573" spans="2:44">
      <c r="B573" t="s">
        <v>977</v>
      </c>
      <c r="C573" t="s">
        <v>978</v>
      </c>
      <c r="D573" t="s">
        <v>1188</v>
      </c>
      <c r="E573" t="s">
        <v>50</v>
      </c>
      <c r="F573" t="s">
        <v>4</v>
      </c>
      <c r="G573" t="s">
        <v>170</v>
      </c>
      <c r="I573" t="s">
        <v>998</v>
      </c>
      <c r="J573" t="s">
        <v>37</v>
      </c>
      <c r="K573" t="s">
        <v>47</v>
      </c>
      <c r="L573">
        <v>3158</v>
      </c>
      <c r="M573" t="s">
        <v>95</v>
      </c>
      <c r="N573" s="5">
        <v>41347.568229166667</v>
      </c>
      <c r="O573" s="5">
        <v>41345.357766203706</v>
      </c>
      <c r="P573" s="5">
        <v>41486.620694444442</v>
      </c>
      <c r="Q573" s="5" t="s">
        <v>133</v>
      </c>
      <c r="R573" s="5" t="s">
        <v>54</v>
      </c>
      <c r="S573" s="5" t="s">
        <v>55</v>
      </c>
      <c r="T573" t="s">
        <v>56</v>
      </c>
      <c r="U573" t="s">
        <v>62</v>
      </c>
      <c r="V573" t="s">
        <v>104</v>
      </c>
      <c r="X573" t="s">
        <v>95</v>
      </c>
      <c r="Y573" t="s">
        <v>1117</v>
      </c>
      <c r="Z573">
        <v>11941</v>
      </c>
      <c r="AA573" t="s">
        <v>49</v>
      </c>
      <c r="AB573" t="s">
        <v>56</v>
      </c>
      <c r="AC573" s="5">
        <v>41345.357766203706</v>
      </c>
      <c r="AD573" s="5">
        <v>41486.620694444442</v>
      </c>
      <c r="AE573" t="s">
        <v>58</v>
      </c>
      <c r="AF573" t="s">
        <v>58</v>
      </c>
      <c r="AG573">
        <f>IF(AI573=0,"",YEAR(AD573))</f>
        <v>2013</v>
      </c>
      <c r="AH573">
        <f>IF(AI573=0,"",MONTH(AD573))</f>
        <v>7</v>
      </c>
      <c r="AI573">
        <f>WEEKNUM(AD573)</f>
        <v>31</v>
      </c>
      <c r="AJ573" t="s">
        <v>46</v>
      </c>
      <c r="AK573" t="s">
        <v>56</v>
      </c>
      <c r="AL573" s="6" t="str">
        <f t="shared" si="24"/>
        <v>x</v>
      </c>
      <c r="AM573" s="6" t="str">
        <f t="shared" si="25"/>
        <v>x</v>
      </c>
      <c r="AN573" s="6" t="str">
        <f t="shared" si="26"/>
        <v>x</v>
      </c>
      <c r="AO573" t="s">
        <v>977</v>
      </c>
      <c r="AP573" t="s">
        <v>977</v>
      </c>
      <c r="AQ573" t="s">
        <v>46</v>
      </c>
      <c r="AR573" t="s">
        <v>56</v>
      </c>
    </row>
    <row r="574" spans="2:44">
      <c r="B574" t="s">
        <v>981</v>
      </c>
      <c r="C574" t="s">
        <v>982</v>
      </c>
      <c r="D574" t="s">
        <v>1188</v>
      </c>
      <c r="E574" t="s">
        <v>50</v>
      </c>
      <c r="F574" t="s">
        <v>4</v>
      </c>
      <c r="I574" t="s">
        <v>998</v>
      </c>
      <c r="J574" t="s">
        <v>37</v>
      </c>
      <c r="K574" t="s">
        <v>38</v>
      </c>
      <c r="M574" t="s">
        <v>60</v>
      </c>
      <c r="N574" s="5">
        <v>41347.56962962963</v>
      </c>
      <c r="O574" s="5">
        <v>41347.407546296294</v>
      </c>
      <c r="P574" s="5">
        <v>41410.706157407411</v>
      </c>
      <c r="Q574" s="5" t="s">
        <v>133</v>
      </c>
      <c r="R574" s="5" t="s">
        <v>54</v>
      </c>
      <c r="S574" s="5" t="s">
        <v>55</v>
      </c>
      <c r="T574" t="s">
        <v>56</v>
      </c>
      <c r="U574" t="s">
        <v>165</v>
      </c>
      <c r="V574" t="s">
        <v>104</v>
      </c>
      <c r="X574" t="s">
        <v>60</v>
      </c>
      <c r="Y574" t="s">
        <v>1117</v>
      </c>
      <c r="Z574">
        <v>11941</v>
      </c>
      <c r="AA574" t="s">
        <v>49</v>
      </c>
      <c r="AB574" t="s">
        <v>56</v>
      </c>
      <c r="AC574" s="5">
        <v>41347.407546296294</v>
      </c>
      <c r="AD574" s="5">
        <v>41410.706157407411</v>
      </c>
      <c r="AE574" t="s">
        <v>58</v>
      </c>
      <c r="AF574" t="s">
        <v>58</v>
      </c>
      <c r="AG574">
        <f>IF(AI574=0,"",YEAR(AD574))</f>
        <v>2013</v>
      </c>
      <c r="AH574">
        <f>IF(AI574=0,"",MONTH(AD574))</f>
        <v>5</v>
      </c>
      <c r="AI574">
        <f>WEEKNUM(AD574)</f>
        <v>20</v>
      </c>
      <c r="AJ574" t="s">
        <v>46</v>
      </c>
      <c r="AK574" t="s">
        <v>56</v>
      </c>
      <c r="AL574" s="6" t="str">
        <f t="shared" si="24"/>
        <v>x</v>
      </c>
      <c r="AM574" s="6" t="str">
        <f t="shared" si="25"/>
        <v>x</v>
      </c>
      <c r="AN574" s="6" t="str">
        <f t="shared" si="26"/>
        <v>x</v>
      </c>
      <c r="AO574" t="s">
        <v>981</v>
      </c>
      <c r="AP574" t="s">
        <v>981</v>
      </c>
      <c r="AQ574" t="s">
        <v>46</v>
      </c>
      <c r="AR574" t="s">
        <v>56</v>
      </c>
    </row>
    <row r="575" spans="2:44">
      <c r="B575" t="s">
        <v>2899</v>
      </c>
      <c r="C575" t="s">
        <v>2900</v>
      </c>
      <c r="D575" t="s">
        <v>1188</v>
      </c>
      <c r="E575" t="s">
        <v>50</v>
      </c>
      <c r="F575" t="s">
        <v>4</v>
      </c>
      <c r="I575" t="s">
        <v>2901</v>
      </c>
      <c r="J575" t="s">
        <v>37</v>
      </c>
      <c r="K575" t="s">
        <v>47</v>
      </c>
      <c r="M575" t="s">
        <v>191</v>
      </c>
      <c r="N575" s="5">
        <v>41386.600405092591</v>
      </c>
      <c r="O575" s="5">
        <v>41347.566076388888</v>
      </c>
      <c r="P575" s="5">
        <v>41400.589490740742</v>
      </c>
      <c r="Q575" s="5" t="s">
        <v>133</v>
      </c>
      <c r="R575" s="5" t="s">
        <v>132</v>
      </c>
      <c r="S575" s="5" t="s">
        <v>55</v>
      </c>
      <c r="T575" t="s">
        <v>74</v>
      </c>
      <c r="U575" t="s">
        <v>375</v>
      </c>
      <c r="X575" t="s">
        <v>321</v>
      </c>
      <c r="AA575" t="s">
        <v>49</v>
      </c>
      <c r="AB575" t="s">
        <v>74</v>
      </c>
      <c r="AC575" s="5">
        <v>41347.566076388888</v>
      </c>
      <c r="AD575" s="5">
        <v>41400.589780092596</v>
      </c>
      <c r="AE575" t="s">
        <v>58</v>
      </c>
      <c r="AF575" t="s">
        <v>58</v>
      </c>
      <c r="AG575">
        <f>IF(AI575=0,"",YEAR(AD575))</f>
        <v>2013</v>
      </c>
      <c r="AH575">
        <f>IF(AI575=0,"",MONTH(AD575))</f>
        <v>5</v>
      </c>
      <c r="AI575">
        <f>WEEKNUM(AD575)</f>
        <v>19</v>
      </c>
      <c r="AJ575" t="s">
        <v>46</v>
      </c>
      <c r="AK575" t="s">
        <v>906</v>
      </c>
      <c r="AL575" s="6" t="str">
        <f t="shared" si="24"/>
        <v>x</v>
      </c>
      <c r="AM575" s="6" t="str">
        <f t="shared" si="25"/>
        <v>x</v>
      </c>
      <c r="AN575" s="6" t="str">
        <f t="shared" si="26"/>
        <v>x</v>
      </c>
      <c r="AO575" t="s">
        <v>2899</v>
      </c>
      <c r="AP575" t="s">
        <v>2899</v>
      </c>
      <c r="AQ575" t="s">
        <v>46</v>
      </c>
      <c r="AR575" t="s">
        <v>906</v>
      </c>
    </row>
    <row r="576" spans="2:44">
      <c r="B576" t="s">
        <v>2902</v>
      </c>
      <c r="C576" t="s">
        <v>2903</v>
      </c>
      <c r="D576" t="s">
        <v>1188</v>
      </c>
      <c r="E576" t="s">
        <v>50</v>
      </c>
      <c r="F576" t="s">
        <v>4</v>
      </c>
      <c r="G576" t="s">
        <v>170</v>
      </c>
      <c r="I576" t="s">
        <v>1039</v>
      </c>
      <c r="J576" t="s">
        <v>37</v>
      </c>
      <c r="K576" t="s">
        <v>47</v>
      </c>
      <c r="M576" t="s">
        <v>57</v>
      </c>
      <c r="N576" s="5">
        <v>41351.532835648148</v>
      </c>
      <c r="O576" s="5">
        <v>41348.928599537037</v>
      </c>
      <c r="P576" s="5">
        <v>41407.650543981479</v>
      </c>
      <c r="Q576" s="5" t="s">
        <v>133</v>
      </c>
      <c r="R576" s="5" t="s">
        <v>54</v>
      </c>
      <c r="S576" s="5" t="s">
        <v>55</v>
      </c>
      <c r="T576" t="s">
        <v>56</v>
      </c>
      <c r="U576" t="s">
        <v>62</v>
      </c>
      <c r="V576" t="s">
        <v>104</v>
      </c>
      <c r="X576" t="s">
        <v>57</v>
      </c>
      <c r="Z576">
        <v>11936</v>
      </c>
      <c r="AA576" t="s">
        <v>49</v>
      </c>
      <c r="AB576" t="s">
        <v>56</v>
      </c>
      <c r="AC576" s="5">
        <v>41348.928599537037</v>
      </c>
      <c r="AD576" s="5">
        <v>41407.650543981479</v>
      </c>
      <c r="AE576" t="s">
        <v>58</v>
      </c>
      <c r="AF576" t="s">
        <v>58</v>
      </c>
      <c r="AG576">
        <f>IF(AI576=0,"",YEAR(AD576))</f>
        <v>2013</v>
      </c>
      <c r="AH576">
        <f>IF(AI576=0,"",MONTH(AD576))</f>
        <v>5</v>
      </c>
      <c r="AI576">
        <f>WEEKNUM(AD576)</f>
        <v>20</v>
      </c>
      <c r="AJ576" t="s">
        <v>46</v>
      </c>
      <c r="AK576" t="s">
        <v>56</v>
      </c>
      <c r="AL576" s="6" t="str">
        <f t="shared" si="24"/>
        <v>x</v>
      </c>
      <c r="AM576" s="6" t="str">
        <f t="shared" si="25"/>
        <v>x</v>
      </c>
      <c r="AN576" s="6" t="str">
        <f t="shared" si="26"/>
        <v>x</v>
      </c>
      <c r="AO576" t="s">
        <v>2902</v>
      </c>
      <c r="AP576" t="s">
        <v>2902</v>
      </c>
      <c r="AQ576" t="s">
        <v>46</v>
      </c>
      <c r="AR576" t="s">
        <v>56</v>
      </c>
    </row>
    <row r="577" spans="2:44">
      <c r="B577" t="s">
        <v>991</v>
      </c>
      <c r="C577" t="s">
        <v>992</v>
      </c>
      <c r="D577" t="s">
        <v>1188</v>
      </c>
      <c r="E577" t="s">
        <v>50</v>
      </c>
      <c r="F577" t="s">
        <v>4</v>
      </c>
      <c r="I577" t="s">
        <v>892</v>
      </c>
      <c r="J577" t="s">
        <v>245</v>
      </c>
      <c r="K577" t="s">
        <v>108</v>
      </c>
      <c r="L577" t="s">
        <v>993</v>
      </c>
      <c r="M577" t="s">
        <v>128</v>
      </c>
      <c r="N577" s="5">
        <v>41351.600995370369</v>
      </c>
      <c r="O577" s="5">
        <v>41351.532893518517</v>
      </c>
      <c r="P577" s="5">
        <v>41458.535150462965</v>
      </c>
      <c r="Q577" s="5" t="s">
        <v>99</v>
      </c>
      <c r="R577" s="5" t="s">
        <v>326</v>
      </c>
      <c r="S577" s="5" t="s">
        <v>55</v>
      </c>
      <c r="T577" t="s">
        <v>74</v>
      </c>
      <c r="U577" t="s">
        <v>375</v>
      </c>
      <c r="W577" t="s">
        <v>994</v>
      </c>
      <c r="X577" t="s">
        <v>319</v>
      </c>
      <c r="Y577" t="s">
        <v>1122</v>
      </c>
      <c r="Z577" t="s">
        <v>948</v>
      </c>
      <c r="AA577" t="s">
        <v>49</v>
      </c>
      <c r="AB577" t="s">
        <v>74</v>
      </c>
      <c r="AC577" s="5">
        <v>41351.532893518517</v>
      </c>
      <c r="AD577" s="5">
        <v>41458.535150462965</v>
      </c>
      <c r="AE577" t="s">
        <v>58</v>
      </c>
      <c r="AF577" t="s">
        <v>58</v>
      </c>
      <c r="AG577">
        <f>IF(AI577=0,"",YEAR(AD577))</f>
        <v>2013</v>
      </c>
      <c r="AH577">
        <f>IF(AI577=0,"",MONTH(AD577))</f>
        <v>7</v>
      </c>
      <c r="AI577">
        <f>WEEKNUM(AD577)</f>
        <v>27</v>
      </c>
      <c r="AJ577" t="s">
        <v>46</v>
      </c>
      <c r="AK577" t="s">
        <v>906</v>
      </c>
      <c r="AL577" s="6" t="str">
        <f t="shared" si="24"/>
        <v>x</v>
      </c>
      <c r="AM577" s="6" t="str">
        <f t="shared" si="25"/>
        <v>x</v>
      </c>
      <c r="AN577" s="6" t="str">
        <f t="shared" si="26"/>
        <v>x</v>
      </c>
      <c r="AO577" t="s">
        <v>991</v>
      </c>
      <c r="AP577" t="s">
        <v>991</v>
      </c>
      <c r="AQ577" t="s">
        <v>46</v>
      </c>
      <c r="AR577" t="s">
        <v>906</v>
      </c>
    </row>
    <row r="578" spans="2:44">
      <c r="B578" t="s">
        <v>2904</v>
      </c>
      <c r="C578" t="s">
        <v>2905</v>
      </c>
      <c r="D578" t="s">
        <v>1188</v>
      </c>
      <c r="E578" t="s">
        <v>50</v>
      </c>
      <c r="F578" t="s">
        <v>4</v>
      </c>
      <c r="I578" t="s">
        <v>2906</v>
      </c>
      <c r="J578" t="s">
        <v>245</v>
      </c>
      <c r="K578" t="s">
        <v>38</v>
      </c>
      <c r="M578" t="s">
        <v>319</v>
      </c>
      <c r="N578" s="5">
        <v>41353.527094907404</v>
      </c>
      <c r="O578" s="5">
        <v>41351.668368055558</v>
      </c>
      <c r="P578" s="5">
        <v>41387.643750000003</v>
      </c>
      <c r="Q578" s="5" t="s">
        <v>133</v>
      </c>
      <c r="R578" s="5" t="s">
        <v>54</v>
      </c>
      <c r="S578" s="5" t="s">
        <v>55</v>
      </c>
      <c r="T578" t="s">
        <v>74</v>
      </c>
      <c r="U578" t="s">
        <v>270</v>
      </c>
      <c r="V578" t="s">
        <v>104</v>
      </c>
      <c r="X578" t="s">
        <v>271</v>
      </c>
      <c r="Z578" t="s">
        <v>948</v>
      </c>
      <c r="AA578" t="s">
        <v>42</v>
      </c>
      <c r="AB578" t="s">
        <v>74</v>
      </c>
      <c r="AC578" s="5">
        <v>41351.668368055558</v>
      </c>
      <c r="AD578" s="5">
        <v>41387.643750000003</v>
      </c>
      <c r="AE578" t="s">
        <v>45</v>
      </c>
      <c r="AF578" t="s">
        <v>58</v>
      </c>
      <c r="AG578">
        <f>IF(AI578=0,"",YEAR(AD578))</f>
        <v>2013</v>
      </c>
      <c r="AH578">
        <f>IF(AI578=0,"",MONTH(AD578))</f>
        <v>4</v>
      </c>
      <c r="AI578">
        <f>WEEKNUM(AD578)</f>
        <v>17</v>
      </c>
      <c r="AJ578" t="s">
        <v>46</v>
      </c>
      <c r="AK578" t="s">
        <v>906</v>
      </c>
      <c r="AL578" s="6" t="str">
        <f t="shared" si="24"/>
        <v>x</v>
      </c>
      <c r="AM578" s="6" t="str">
        <f t="shared" si="25"/>
        <v>x</v>
      </c>
      <c r="AN578" s="6" t="str">
        <f t="shared" si="26"/>
        <v>x</v>
      </c>
      <c r="AO578" t="s">
        <v>2904</v>
      </c>
      <c r="AP578" t="s">
        <v>2904</v>
      </c>
      <c r="AQ578" t="s">
        <v>46</v>
      </c>
      <c r="AR578" t="s">
        <v>906</v>
      </c>
    </row>
    <row r="579" spans="2:44">
      <c r="B579" t="s">
        <v>2907</v>
      </c>
      <c r="C579" t="s">
        <v>2908</v>
      </c>
      <c r="D579" t="s">
        <v>1188</v>
      </c>
      <c r="E579" t="s">
        <v>50</v>
      </c>
      <c r="F579" t="s">
        <v>4</v>
      </c>
      <c r="I579" t="s">
        <v>2909</v>
      </c>
      <c r="J579" t="s">
        <v>245</v>
      </c>
      <c r="K579" t="s">
        <v>38</v>
      </c>
      <c r="M579" t="s">
        <v>246</v>
      </c>
      <c r="N579" s="5">
        <v>41358.564768518518</v>
      </c>
      <c r="O579" s="5">
        <v>41351.685474537036</v>
      </c>
      <c r="P579" s="5">
        <v>41387.645069444443</v>
      </c>
      <c r="Q579" s="5" t="s">
        <v>133</v>
      </c>
      <c r="R579" s="5" t="s">
        <v>54</v>
      </c>
      <c r="S579" s="5" t="s">
        <v>55</v>
      </c>
      <c r="T579" t="s">
        <v>74</v>
      </c>
      <c r="U579" t="s">
        <v>270</v>
      </c>
      <c r="V579" t="s">
        <v>104</v>
      </c>
      <c r="X579" t="s">
        <v>271</v>
      </c>
      <c r="Y579" t="s">
        <v>948</v>
      </c>
      <c r="Z579" t="s">
        <v>948</v>
      </c>
      <c r="AA579" t="s">
        <v>42</v>
      </c>
      <c r="AB579" t="s">
        <v>74</v>
      </c>
      <c r="AC579" s="5">
        <v>41351.685474537036</v>
      </c>
      <c r="AD579" s="5">
        <v>41387.645208333335</v>
      </c>
      <c r="AE579" t="s">
        <v>45</v>
      </c>
      <c r="AF579" t="s">
        <v>58</v>
      </c>
      <c r="AG579">
        <f>IF(AI579=0,"",YEAR(AD579))</f>
        <v>2013</v>
      </c>
      <c r="AH579">
        <f>IF(AI579=0,"",MONTH(AD579))</f>
        <v>4</v>
      </c>
      <c r="AI579">
        <f>WEEKNUM(AD579)</f>
        <v>17</v>
      </c>
      <c r="AJ579" t="s">
        <v>46</v>
      </c>
      <c r="AK579" t="s">
        <v>906</v>
      </c>
      <c r="AL579" s="6" t="str">
        <f t="shared" ref="AL579:AL642" si="27">IF(ISERROR(MATCH(AO579,AP579,0)),"ERROR","x")</f>
        <v>x</v>
      </c>
      <c r="AM579" s="6" t="str">
        <f t="shared" ref="AM579:AM642" si="28">IF(ISERROR(MATCH(AJ579,AQ579,0)),"ERROR","x")</f>
        <v>x</v>
      </c>
      <c r="AN579" s="6" t="str">
        <f t="shared" ref="AN579:AN642" si="29">IF(ISERROR(MATCH(AK579,AR579,0)),"ERROR","x")</f>
        <v>x</v>
      </c>
      <c r="AO579" t="s">
        <v>2907</v>
      </c>
      <c r="AP579" t="s">
        <v>2907</v>
      </c>
      <c r="AQ579" t="s">
        <v>46</v>
      </c>
      <c r="AR579" t="s">
        <v>906</v>
      </c>
    </row>
    <row r="580" spans="2:44">
      <c r="B580" t="s">
        <v>996</v>
      </c>
      <c r="C580" t="s">
        <v>997</v>
      </c>
      <c r="D580" t="s">
        <v>71</v>
      </c>
      <c r="E580" t="s">
        <v>83</v>
      </c>
      <c r="F580" t="s">
        <v>4</v>
      </c>
      <c r="G580" t="s">
        <v>170</v>
      </c>
      <c r="I580" t="s">
        <v>998</v>
      </c>
      <c r="J580" t="s">
        <v>37</v>
      </c>
      <c r="K580" t="s">
        <v>47</v>
      </c>
      <c r="M580" t="s">
        <v>98</v>
      </c>
      <c r="N580" s="5">
        <v>41352.575324074074</v>
      </c>
      <c r="O580" s="5">
        <v>41352.421122685184</v>
      </c>
      <c r="P580" s="5">
        <v>41374.834675925929</v>
      </c>
      <c r="Q580" s="5" t="s">
        <v>173</v>
      </c>
      <c r="R580" s="5" t="s">
        <v>54</v>
      </c>
      <c r="S580" s="5"/>
      <c r="T580" t="s">
        <v>56</v>
      </c>
      <c r="U580" t="s">
        <v>62</v>
      </c>
      <c r="V580" t="s">
        <v>104</v>
      </c>
      <c r="X580" t="s">
        <v>57</v>
      </c>
      <c r="Y580" t="s">
        <v>1117</v>
      </c>
      <c r="Z580">
        <v>11941</v>
      </c>
      <c r="AA580" t="s">
        <v>49</v>
      </c>
      <c r="AB580" t="s">
        <v>56</v>
      </c>
      <c r="AC580" s="5">
        <v>41352.421122685184</v>
      </c>
      <c r="AE580" t="s">
        <v>58</v>
      </c>
      <c r="AF580" t="s">
        <v>58</v>
      </c>
      <c r="AG580" t="str">
        <f>IF(AI580=0,"",YEAR(AD580))</f>
        <v/>
      </c>
      <c r="AH580" t="str">
        <f>IF(AI580=0,"",MONTH(AD580))</f>
        <v/>
      </c>
      <c r="AI580">
        <f>WEEKNUM(AD580)</f>
        <v>0</v>
      </c>
      <c r="AJ580" t="s">
        <v>46</v>
      </c>
      <c r="AK580" t="s">
        <v>56</v>
      </c>
      <c r="AL580" s="6" t="str">
        <f t="shared" si="27"/>
        <v>x</v>
      </c>
      <c r="AM580" s="6" t="str">
        <f t="shared" si="28"/>
        <v>x</v>
      </c>
      <c r="AN580" s="6" t="str">
        <f t="shared" si="29"/>
        <v>x</v>
      </c>
      <c r="AO580" t="s">
        <v>996</v>
      </c>
      <c r="AP580" t="s">
        <v>996</v>
      </c>
      <c r="AQ580" t="s">
        <v>46</v>
      </c>
      <c r="AR580" t="s">
        <v>56</v>
      </c>
    </row>
    <row r="581" spans="2:44">
      <c r="B581" t="s">
        <v>2910</v>
      </c>
      <c r="C581" t="s">
        <v>2911</v>
      </c>
      <c r="D581" t="s">
        <v>1797</v>
      </c>
      <c r="E581" t="s">
        <v>324</v>
      </c>
      <c r="F581" t="s">
        <v>4</v>
      </c>
      <c r="G581" t="s">
        <v>46</v>
      </c>
      <c r="J581" t="s">
        <v>37</v>
      </c>
      <c r="K581" t="s">
        <v>64</v>
      </c>
      <c r="M581" t="s">
        <v>60</v>
      </c>
      <c r="N581" s="5">
        <v>41352.469467592593</v>
      </c>
      <c r="O581" s="5">
        <v>41352.465914351851</v>
      </c>
      <c r="P581" s="5"/>
      <c r="Q581" s="5" t="s">
        <v>173</v>
      </c>
      <c r="R581" s="5"/>
      <c r="S581" s="5"/>
      <c r="T581" t="s">
        <v>56</v>
      </c>
      <c r="X581" t="s">
        <v>60</v>
      </c>
      <c r="Y581" t="s">
        <v>1161</v>
      </c>
      <c r="AA581" t="s">
        <v>192</v>
      </c>
      <c r="AB581" t="s">
        <v>1897</v>
      </c>
      <c r="AC581" s="5">
        <v>41352.465914351851</v>
      </c>
      <c r="AE581" t="s">
        <v>58</v>
      </c>
      <c r="AF581" t="s">
        <v>58</v>
      </c>
      <c r="AG581" t="str">
        <f>IF(AI581=0,"",YEAR(AD581))</f>
        <v/>
      </c>
      <c r="AH581" t="str">
        <f>IF(AI581=0,"",MONTH(AD581))</f>
        <v/>
      </c>
      <c r="AI581">
        <f>WEEKNUM(AD581)</f>
        <v>0</v>
      </c>
      <c r="AJ581" t="s">
        <v>46</v>
      </c>
      <c r="AK581" t="s">
        <v>56</v>
      </c>
      <c r="AL581" s="6" t="str">
        <f t="shared" si="27"/>
        <v>x</v>
      </c>
      <c r="AM581" s="6" t="str">
        <f t="shared" si="28"/>
        <v>x</v>
      </c>
      <c r="AN581" s="6" t="str">
        <f t="shared" si="29"/>
        <v>x</v>
      </c>
      <c r="AO581" t="s">
        <v>2910</v>
      </c>
      <c r="AP581" t="s">
        <v>2910</v>
      </c>
      <c r="AQ581" t="s">
        <v>46</v>
      </c>
      <c r="AR581" t="s">
        <v>56</v>
      </c>
    </row>
    <row r="582" spans="2:44">
      <c r="B582" t="s">
        <v>2912</v>
      </c>
      <c r="C582" t="s">
        <v>2913</v>
      </c>
      <c r="D582" t="s">
        <v>1797</v>
      </c>
      <c r="E582" t="s">
        <v>324</v>
      </c>
      <c r="F582" t="s">
        <v>4</v>
      </c>
      <c r="J582" t="s">
        <v>245</v>
      </c>
      <c r="K582" t="s">
        <v>38</v>
      </c>
      <c r="M582" t="s">
        <v>128</v>
      </c>
      <c r="N582" s="5">
        <v>41512.594872685186</v>
      </c>
      <c r="O582" s="5">
        <v>41352.752083333333</v>
      </c>
      <c r="P582" s="5"/>
      <c r="Q582" s="5"/>
      <c r="R582" s="5"/>
      <c r="S582" s="5"/>
      <c r="T582" t="s">
        <v>74</v>
      </c>
      <c r="U582" t="s">
        <v>270</v>
      </c>
      <c r="V582" t="s">
        <v>104</v>
      </c>
      <c r="X582" t="s">
        <v>248</v>
      </c>
      <c r="Y582" t="s">
        <v>1167</v>
      </c>
      <c r="AA582" t="s">
        <v>192</v>
      </c>
      <c r="AB582" t="s">
        <v>74</v>
      </c>
      <c r="AC582" s="5">
        <v>41352.752083333333</v>
      </c>
      <c r="AE582" t="s">
        <v>58</v>
      </c>
      <c r="AF582" t="s">
        <v>58</v>
      </c>
      <c r="AG582" t="str">
        <f>IF(AI582=0,"",YEAR(AD582))</f>
        <v/>
      </c>
      <c r="AH582" t="str">
        <f>IF(AI582=0,"",MONTH(AD582))</f>
        <v/>
      </c>
      <c r="AI582">
        <f>WEEKNUM(AD582)</f>
        <v>0</v>
      </c>
      <c r="AJ582" s="38" t="s">
        <v>46</v>
      </c>
      <c r="AK582" t="s">
        <v>906</v>
      </c>
      <c r="AL582" s="6" t="str">
        <f t="shared" si="27"/>
        <v>x</v>
      </c>
      <c r="AM582" s="6" t="str">
        <f t="shared" si="28"/>
        <v>x</v>
      </c>
      <c r="AN582" s="6" t="str">
        <f t="shared" si="29"/>
        <v>x</v>
      </c>
      <c r="AO582" t="s">
        <v>2912</v>
      </c>
      <c r="AP582" t="s">
        <v>2912</v>
      </c>
      <c r="AQ582" s="38" t="s">
        <v>46</v>
      </c>
      <c r="AR582" t="s">
        <v>906</v>
      </c>
    </row>
    <row r="583" spans="2:44">
      <c r="B583" t="s">
        <v>999</v>
      </c>
      <c r="C583" t="s">
        <v>1000</v>
      </c>
      <c r="D583" t="s">
        <v>71</v>
      </c>
      <c r="E583" t="s">
        <v>83</v>
      </c>
      <c r="F583" t="s">
        <v>4</v>
      </c>
      <c r="G583" t="s">
        <v>170</v>
      </c>
      <c r="I583" t="s">
        <v>1039</v>
      </c>
      <c r="J583" t="s">
        <v>37</v>
      </c>
      <c r="K583" t="s">
        <v>47</v>
      </c>
      <c r="M583" t="s">
        <v>57</v>
      </c>
      <c r="N583" s="5">
        <v>41388.592824074076</v>
      </c>
      <c r="O583" s="5">
        <v>41353.394745370373</v>
      </c>
      <c r="P583" s="5">
        <v>41404.632939814815</v>
      </c>
      <c r="Q583" s="5" t="s">
        <v>133</v>
      </c>
      <c r="R583" s="5" t="s">
        <v>54</v>
      </c>
      <c r="S583" s="5"/>
      <c r="T583" t="s">
        <v>56</v>
      </c>
      <c r="U583" t="s">
        <v>62</v>
      </c>
      <c r="V583" t="s">
        <v>104</v>
      </c>
      <c r="X583" t="s">
        <v>57</v>
      </c>
      <c r="Y583" t="s">
        <v>1117</v>
      </c>
      <c r="Z583">
        <v>11951</v>
      </c>
      <c r="AA583" t="s">
        <v>49</v>
      </c>
      <c r="AB583" t="s">
        <v>56</v>
      </c>
      <c r="AC583" s="5">
        <v>41353.394745370373</v>
      </c>
      <c r="AE583" t="s">
        <v>58</v>
      </c>
      <c r="AF583" t="s">
        <v>58</v>
      </c>
      <c r="AG583" t="str">
        <f>IF(AI583=0,"",YEAR(AD583))</f>
        <v/>
      </c>
      <c r="AH583" t="str">
        <f>IF(AI583=0,"",MONTH(AD583))</f>
        <v/>
      </c>
      <c r="AI583">
        <f>WEEKNUM(AD583)</f>
        <v>0</v>
      </c>
      <c r="AJ583" t="s">
        <v>46</v>
      </c>
      <c r="AK583" t="s">
        <v>56</v>
      </c>
      <c r="AL583" s="6" t="str">
        <f t="shared" si="27"/>
        <v>x</v>
      </c>
      <c r="AM583" s="6" t="str">
        <f t="shared" si="28"/>
        <v>x</v>
      </c>
      <c r="AN583" s="6" t="str">
        <f t="shared" si="29"/>
        <v>x</v>
      </c>
      <c r="AO583" t="s">
        <v>999</v>
      </c>
      <c r="AP583" t="s">
        <v>999</v>
      </c>
      <c r="AQ583" t="s">
        <v>46</v>
      </c>
      <c r="AR583" t="s">
        <v>56</v>
      </c>
    </row>
    <row r="584" spans="2:44">
      <c r="B584" t="s">
        <v>1005</v>
      </c>
      <c r="C584" t="s">
        <v>1006</v>
      </c>
      <c r="D584" t="s">
        <v>1188</v>
      </c>
      <c r="E584" t="s">
        <v>68</v>
      </c>
      <c r="F584" t="s">
        <v>4</v>
      </c>
      <c r="J584" t="s">
        <v>245</v>
      </c>
      <c r="K584" t="s">
        <v>38</v>
      </c>
      <c r="M584" t="s">
        <v>319</v>
      </c>
      <c r="N584" s="5">
        <v>41358.600277777776</v>
      </c>
      <c r="O584" s="5">
        <v>41353.669537037036</v>
      </c>
      <c r="P584" s="5">
        <v>41361.495335648149</v>
      </c>
      <c r="Q584" s="5" t="s">
        <v>147</v>
      </c>
      <c r="R584" s="5" t="s">
        <v>326</v>
      </c>
      <c r="S584" s="5" t="s">
        <v>55</v>
      </c>
      <c r="T584" t="s">
        <v>40</v>
      </c>
      <c r="U584" t="s">
        <v>313</v>
      </c>
      <c r="X584" t="s">
        <v>319</v>
      </c>
      <c r="Y584" t="s">
        <v>1007</v>
      </c>
      <c r="Z584" t="s">
        <v>1008</v>
      </c>
      <c r="AA584" t="s">
        <v>49</v>
      </c>
      <c r="AB584" t="s">
        <v>74</v>
      </c>
      <c r="AC584" s="5">
        <v>41353.669537037036</v>
      </c>
      <c r="AD584" s="5">
        <v>41418.693437499998</v>
      </c>
      <c r="AE584" t="s">
        <v>45</v>
      </c>
      <c r="AF584" t="s">
        <v>58</v>
      </c>
      <c r="AG584">
        <f>IF(AI584=0,"",YEAR(AD584))</f>
        <v>2013</v>
      </c>
      <c r="AH584">
        <f>IF(AI584=0,"",MONTH(AD584))</f>
        <v>5</v>
      </c>
      <c r="AI584">
        <f>WEEKNUM(AD584)</f>
        <v>21</v>
      </c>
      <c r="AJ584" t="s">
        <v>46</v>
      </c>
      <c r="AK584" t="s">
        <v>906</v>
      </c>
      <c r="AL584" s="6" t="str">
        <f t="shared" si="27"/>
        <v>x</v>
      </c>
      <c r="AM584" s="6" t="str">
        <f t="shared" si="28"/>
        <v>x</v>
      </c>
      <c r="AN584" s="6" t="str">
        <f t="shared" si="29"/>
        <v>x</v>
      </c>
      <c r="AO584" t="s">
        <v>1005</v>
      </c>
      <c r="AP584" t="s">
        <v>1005</v>
      </c>
      <c r="AQ584" t="s">
        <v>46</v>
      </c>
      <c r="AR584" t="s">
        <v>906</v>
      </c>
    </row>
    <row r="585" spans="2:44">
      <c r="B585" s="62" t="s">
        <v>2914</v>
      </c>
      <c r="C585" s="62" t="s">
        <v>2915</v>
      </c>
      <c r="D585" s="62" t="s">
        <v>1188</v>
      </c>
      <c r="E585" s="62" t="s">
        <v>50</v>
      </c>
      <c r="F585" s="62" t="s">
        <v>4</v>
      </c>
      <c r="G585" s="62" t="s">
        <v>170</v>
      </c>
      <c r="H585" s="62"/>
      <c r="I585" s="62"/>
      <c r="J585" s="62" t="s">
        <v>245</v>
      </c>
      <c r="K585" s="62" t="s">
        <v>64</v>
      </c>
      <c r="L585" s="62"/>
      <c r="M585" s="62" t="s">
        <v>319</v>
      </c>
      <c r="N585" s="77">
        <v>41365.582604166666</v>
      </c>
      <c r="O585" s="77">
        <v>41353.868344907409</v>
      </c>
      <c r="P585" s="77">
        <v>41386.791851851849</v>
      </c>
      <c r="Q585" s="62" t="s">
        <v>133</v>
      </c>
      <c r="R585" s="62" t="s">
        <v>54</v>
      </c>
      <c r="S585" s="62" t="s">
        <v>55</v>
      </c>
      <c r="T585" s="62" t="s">
        <v>56</v>
      </c>
      <c r="U585" s="62" t="s">
        <v>415</v>
      </c>
      <c r="V585" s="62" t="s">
        <v>104</v>
      </c>
      <c r="W585" s="62"/>
      <c r="X585" s="62" t="s">
        <v>57</v>
      </c>
      <c r="Y585" s="62" t="s">
        <v>2916</v>
      </c>
      <c r="Z585" s="62" t="s">
        <v>948</v>
      </c>
      <c r="AA585" s="62" t="s">
        <v>63</v>
      </c>
      <c r="AB585" s="62" t="s">
        <v>74</v>
      </c>
      <c r="AC585" s="77">
        <v>41353.868344907409</v>
      </c>
      <c r="AD585" s="5">
        <v>41386.791851851849</v>
      </c>
      <c r="AE585" s="62" t="s">
        <v>58</v>
      </c>
      <c r="AF585" s="62" t="s">
        <v>58</v>
      </c>
      <c r="AG585">
        <f>IF(AI585=0,"",YEAR(AD585))</f>
        <v>2013</v>
      </c>
      <c r="AH585">
        <f>IF(AI585=0,"",MONTH(AD585))</f>
        <v>4</v>
      </c>
      <c r="AI585">
        <f>WEEKNUM(AD585)</f>
        <v>17</v>
      </c>
      <c r="AJ585" t="s">
        <v>46</v>
      </c>
      <c r="AK585" t="s">
        <v>906</v>
      </c>
      <c r="AL585" s="6" t="str">
        <f t="shared" si="27"/>
        <v>x</v>
      </c>
      <c r="AM585" s="6" t="str">
        <f t="shared" si="28"/>
        <v>x</v>
      </c>
      <c r="AN585" s="6" t="str">
        <f t="shared" si="29"/>
        <v>x</v>
      </c>
      <c r="AO585" s="62" t="s">
        <v>2914</v>
      </c>
      <c r="AP585" t="s">
        <v>2914</v>
      </c>
      <c r="AQ585" t="s">
        <v>46</v>
      </c>
      <c r="AR585" t="s">
        <v>906</v>
      </c>
    </row>
    <row r="586" spans="2:44">
      <c r="B586" s="62" t="s">
        <v>2917</v>
      </c>
      <c r="C586" s="62" t="s">
        <v>2918</v>
      </c>
      <c r="D586" s="62" t="s">
        <v>1188</v>
      </c>
      <c r="E586" s="62" t="s">
        <v>50</v>
      </c>
      <c r="F586" s="62" t="s">
        <v>4</v>
      </c>
      <c r="G586" s="62"/>
      <c r="H586" s="62"/>
      <c r="I586" s="62"/>
      <c r="J586" s="62" t="s">
        <v>245</v>
      </c>
      <c r="K586" s="62" t="s">
        <v>108</v>
      </c>
      <c r="L586" s="62"/>
      <c r="M586" s="62" t="s">
        <v>271</v>
      </c>
      <c r="N586" s="77">
        <v>41386.625289351854</v>
      </c>
      <c r="O586" s="77">
        <v>41359.329687500001</v>
      </c>
      <c r="P586" s="77">
        <v>41389.606898148151</v>
      </c>
      <c r="Q586" s="62" t="s">
        <v>99</v>
      </c>
      <c r="R586" s="62" t="s">
        <v>326</v>
      </c>
      <c r="S586" s="62" t="s">
        <v>55</v>
      </c>
      <c r="T586" s="62" t="s">
        <v>74</v>
      </c>
      <c r="U586" s="62" t="s">
        <v>375</v>
      </c>
      <c r="V586" s="62" t="s">
        <v>104</v>
      </c>
      <c r="W586" s="62"/>
      <c r="X586" s="62" t="s">
        <v>271</v>
      </c>
      <c r="Y586" s="62" t="s">
        <v>948</v>
      </c>
      <c r="Z586" s="62" t="s">
        <v>948</v>
      </c>
      <c r="AA586" s="62" t="s">
        <v>49</v>
      </c>
      <c r="AB586" s="62" t="s">
        <v>74</v>
      </c>
      <c r="AC586" s="77">
        <v>41359.329687500001</v>
      </c>
      <c r="AD586" s="5">
        <v>41389.607037037036</v>
      </c>
      <c r="AE586" s="62" t="s">
        <v>45</v>
      </c>
      <c r="AF586" s="62" t="s">
        <v>58</v>
      </c>
      <c r="AG586">
        <f>IF(AI586=0,"",YEAR(AD586))</f>
        <v>2013</v>
      </c>
      <c r="AH586">
        <f>IF(AI586=0,"",MONTH(AD586))</f>
        <v>4</v>
      </c>
      <c r="AI586">
        <f>WEEKNUM(AD586)</f>
        <v>17</v>
      </c>
      <c r="AJ586" t="s">
        <v>46</v>
      </c>
      <c r="AK586" t="s">
        <v>906</v>
      </c>
      <c r="AL586" s="6" t="str">
        <f t="shared" si="27"/>
        <v>x</v>
      </c>
      <c r="AM586" s="6" t="str">
        <f t="shared" si="28"/>
        <v>x</v>
      </c>
      <c r="AN586" s="6" t="str">
        <f t="shared" si="29"/>
        <v>x</v>
      </c>
      <c r="AO586" s="62" t="s">
        <v>2917</v>
      </c>
      <c r="AP586" t="s">
        <v>2917</v>
      </c>
      <c r="AQ586" t="s">
        <v>46</v>
      </c>
      <c r="AR586" t="s">
        <v>906</v>
      </c>
    </row>
    <row r="587" spans="2:44">
      <c r="B587" t="s">
        <v>1019</v>
      </c>
      <c r="C587" t="s">
        <v>1020</v>
      </c>
      <c r="D587" t="s">
        <v>1188</v>
      </c>
      <c r="E587" t="s">
        <v>50</v>
      </c>
      <c r="F587" t="s">
        <v>4</v>
      </c>
      <c r="J587" t="s">
        <v>245</v>
      </c>
      <c r="K587" t="s">
        <v>108</v>
      </c>
      <c r="M587" t="s">
        <v>439</v>
      </c>
      <c r="N587" s="5">
        <v>41360.648553240739</v>
      </c>
      <c r="O587" s="5">
        <v>41359.348483796297</v>
      </c>
      <c r="P587" s="5">
        <v>41481.714618055557</v>
      </c>
      <c r="Q587" s="5" t="s">
        <v>133</v>
      </c>
      <c r="R587" s="5" t="s">
        <v>54</v>
      </c>
      <c r="S587" s="5" t="s">
        <v>55</v>
      </c>
      <c r="T587" t="s">
        <v>74</v>
      </c>
      <c r="U587" t="s">
        <v>250</v>
      </c>
      <c r="V587" t="s">
        <v>104</v>
      </c>
      <c r="W587" t="s">
        <v>1441</v>
      </c>
      <c r="X587" t="s">
        <v>271</v>
      </c>
      <c r="Y587" t="s">
        <v>1122</v>
      </c>
      <c r="Z587" t="s">
        <v>1370</v>
      </c>
      <c r="AA587" t="s">
        <v>49</v>
      </c>
      <c r="AB587" t="s">
        <v>74</v>
      </c>
      <c r="AC587" s="5">
        <v>41359.348483796297</v>
      </c>
      <c r="AD587" s="5">
        <v>41499.711296296293</v>
      </c>
      <c r="AE587" t="s">
        <v>45</v>
      </c>
      <c r="AF587" t="s">
        <v>58</v>
      </c>
      <c r="AG587">
        <f>IF(AI587=0,"",YEAR(AD587))</f>
        <v>2013</v>
      </c>
      <c r="AH587">
        <f>IF(AI587=0,"",MONTH(AD587))</f>
        <v>8</v>
      </c>
      <c r="AI587">
        <f>WEEKNUM(AD587)</f>
        <v>33</v>
      </c>
      <c r="AJ587" t="s">
        <v>46</v>
      </c>
      <c r="AK587" t="s">
        <v>906</v>
      </c>
      <c r="AL587" s="6" t="str">
        <f t="shared" si="27"/>
        <v>x</v>
      </c>
      <c r="AM587" s="6" t="str">
        <f t="shared" si="28"/>
        <v>x</v>
      </c>
      <c r="AN587" s="6" t="str">
        <f t="shared" si="29"/>
        <v>x</v>
      </c>
      <c r="AO587" t="s">
        <v>1019</v>
      </c>
      <c r="AP587" t="s">
        <v>1019</v>
      </c>
      <c r="AQ587" t="s">
        <v>46</v>
      </c>
      <c r="AR587" t="s">
        <v>906</v>
      </c>
    </row>
    <row r="588" spans="2:44">
      <c r="B588" t="s">
        <v>2919</v>
      </c>
      <c r="C588" t="s">
        <v>2920</v>
      </c>
      <c r="D588" t="s">
        <v>1188</v>
      </c>
      <c r="E588" t="s">
        <v>68</v>
      </c>
      <c r="F588" t="s">
        <v>4</v>
      </c>
      <c r="G588" t="s">
        <v>170</v>
      </c>
      <c r="I588" t="s">
        <v>998</v>
      </c>
      <c r="J588" t="s">
        <v>37</v>
      </c>
      <c r="K588" t="s">
        <v>47</v>
      </c>
      <c r="M588" t="s">
        <v>95</v>
      </c>
      <c r="N588" s="5">
        <v>41361.649398148147</v>
      </c>
      <c r="O588" s="5">
        <v>41360.780868055554</v>
      </c>
      <c r="P588" s="5">
        <v>41369.373877314814</v>
      </c>
      <c r="Q588" s="5" t="s">
        <v>133</v>
      </c>
      <c r="R588" s="5" t="s">
        <v>54</v>
      </c>
      <c r="S588" s="5" t="s">
        <v>55</v>
      </c>
      <c r="T588" t="s">
        <v>74</v>
      </c>
      <c r="U588" t="s">
        <v>62</v>
      </c>
      <c r="V588" t="s">
        <v>104</v>
      </c>
      <c r="X588" t="s">
        <v>95</v>
      </c>
      <c r="Z588">
        <v>11936</v>
      </c>
      <c r="AA588" t="s">
        <v>49</v>
      </c>
      <c r="AB588" t="s">
        <v>56</v>
      </c>
      <c r="AC588" s="5">
        <v>41360.780868055554</v>
      </c>
      <c r="AD588" s="5">
        <v>41369.710138888891</v>
      </c>
      <c r="AE588" t="s">
        <v>58</v>
      </c>
      <c r="AF588" t="s">
        <v>58</v>
      </c>
      <c r="AG588">
        <f>IF(AI588=0,"",YEAR(AD588))</f>
        <v>2013</v>
      </c>
      <c r="AH588">
        <f>IF(AI588=0,"",MONTH(AD588))</f>
        <v>4</v>
      </c>
      <c r="AI588">
        <f>WEEKNUM(AD588)</f>
        <v>14</v>
      </c>
      <c r="AJ588" t="s">
        <v>46</v>
      </c>
      <c r="AK588" t="s">
        <v>56</v>
      </c>
      <c r="AL588" s="6" t="str">
        <f t="shared" si="27"/>
        <v>x</v>
      </c>
      <c r="AM588" s="6" t="str">
        <f t="shared" si="28"/>
        <v>x</v>
      </c>
      <c r="AN588" s="6" t="str">
        <f t="shared" si="29"/>
        <v>x</v>
      </c>
      <c r="AO588" t="s">
        <v>2919</v>
      </c>
      <c r="AP588" t="s">
        <v>2919</v>
      </c>
      <c r="AQ588" t="s">
        <v>46</v>
      </c>
      <c r="AR588" t="s">
        <v>56</v>
      </c>
    </row>
    <row r="589" spans="2:44">
      <c r="B589" t="s">
        <v>2921</v>
      </c>
      <c r="C589" t="s">
        <v>2922</v>
      </c>
      <c r="D589" t="s">
        <v>1188</v>
      </c>
      <c r="E589" t="s">
        <v>50</v>
      </c>
      <c r="F589" t="s">
        <v>4</v>
      </c>
      <c r="G589" t="s">
        <v>170</v>
      </c>
      <c r="I589" t="s">
        <v>1039</v>
      </c>
      <c r="J589" t="s">
        <v>37</v>
      </c>
      <c r="K589" t="s">
        <v>47</v>
      </c>
      <c r="M589" t="s">
        <v>57</v>
      </c>
      <c r="N589" s="5">
        <v>41365.550104166665</v>
      </c>
      <c r="O589" s="5">
        <v>41362.359236111108</v>
      </c>
      <c r="P589" s="5">
        <v>41401.754953703705</v>
      </c>
      <c r="Q589" s="5" t="s">
        <v>133</v>
      </c>
      <c r="R589" s="5" t="s">
        <v>54</v>
      </c>
      <c r="S589" s="5" t="s">
        <v>55</v>
      </c>
      <c r="T589" t="s">
        <v>56</v>
      </c>
      <c r="U589" t="s">
        <v>62</v>
      </c>
      <c r="V589" t="s">
        <v>104</v>
      </c>
      <c r="X589" t="s">
        <v>57</v>
      </c>
      <c r="Z589">
        <v>11941</v>
      </c>
      <c r="AA589" t="s">
        <v>49</v>
      </c>
      <c r="AB589" t="s">
        <v>56</v>
      </c>
      <c r="AC589" s="5">
        <v>41362.359236111108</v>
      </c>
      <c r="AD589" s="5">
        <v>41401.754953703705</v>
      </c>
      <c r="AE589" t="s">
        <v>58</v>
      </c>
      <c r="AF589" t="s">
        <v>58</v>
      </c>
      <c r="AG589">
        <f>IF(AI589=0,"",YEAR(AD589))</f>
        <v>2013</v>
      </c>
      <c r="AH589">
        <f>IF(AI589=0,"",MONTH(AD589))</f>
        <v>5</v>
      </c>
      <c r="AI589">
        <f>WEEKNUM(AD589)</f>
        <v>19</v>
      </c>
      <c r="AJ589" t="s">
        <v>46</v>
      </c>
      <c r="AK589" t="s">
        <v>56</v>
      </c>
      <c r="AL589" s="6" t="str">
        <f t="shared" si="27"/>
        <v>x</v>
      </c>
      <c r="AM589" s="6" t="str">
        <f t="shared" si="28"/>
        <v>x</v>
      </c>
      <c r="AN589" s="6" t="str">
        <f t="shared" si="29"/>
        <v>x</v>
      </c>
      <c r="AO589" t="s">
        <v>2921</v>
      </c>
      <c r="AP589" t="s">
        <v>2921</v>
      </c>
      <c r="AQ589" t="s">
        <v>46</v>
      </c>
      <c r="AR589" t="s">
        <v>56</v>
      </c>
    </row>
    <row r="590" spans="2:44">
      <c r="B590" t="s">
        <v>1042</v>
      </c>
      <c r="C590" t="s">
        <v>1043</v>
      </c>
      <c r="D590" t="s">
        <v>1188</v>
      </c>
      <c r="E590" t="s">
        <v>50</v>
      </c>
      <c r="F590" t="s">
        <v>4</v>
      </c>
      <c r="J590" t="s">
        <v>245</v>
      </c>
      <c r="K590" t="s">
        <v>47</v>
      </c>
      <c r="M590" t="s">
        <v>128</v>
      </c>
      <c r="N590" s="5">
        <v>41430.308530092596</v>
      </c>
      <c r="O590" s="5">
        <v>41366.48165509259</v>
      </c>
      <c r="P590" s="5">
        <v>41507.596516203703</v>
      </c>
      <c r="Q590" s="5" t="s">
        <v>99</v>
      </c>
      <c r="R590" s="5" t="s">
        <v>54</v>
      </c>
      <c r="S590" s="5" t="s">
        <v>55</v>
      </c>
      <c r="T590" t="s">
        <v>74</v>
      </c>
      <c r="U590" t="s">
        <v>270</v>
      </c>
      <c r="V590" t="s">
        <v>104</v>
      </c>
      <c r="X590" t="s">
        <v>271</v>
      </c>
      <c r="Y590" t="s">
        <v>1303</v>
      </c>
      <c r="Z590" t="s">
        <v>1361</v>
      </c>
      <c r="AA590" t="s">
        <v>63</v>
      </c>
      <c r="AB590" t="s">
        <v>74</v>
      </c>
      <c r="AC590" s="5">
        <v>41366.48165509259</v>
      </c>
      <c r="AD590" s="5">
        <v>41507.596516203703</v>
      </c>
      <c r="AE590" t="s">
        <v>45</v>
      </c>
      <c r="AF590" t="s">
        <v>58</v>
      </c>
      <c r="AG590">
        <f>IF(AI590=0,"",YEAR(AD590))</f>
        <v>2013</v>
      </c>
      <c r="AH590">
        <f>IF(AI590=0,"",MONTH(AD590))</f>
        <v>8</v>
      </c>
      <c r="AI590">
        <f>WEEKNUM(AD590)</f>
        <v>34</v>
      </c>
      <c r="AJ590" t="s">
        <v>46</v>
      </c>
      <c r="AK590" t="s">
        <v>906</v>
      </c>
      <c r="AL590" s="6" t="str">
        <f t="shared" si="27"/>
        <v>x</v>
      </c>
      <c r="AM590" s="6" t="str">
        <f t="shared" si="28"/>
        <v>x</v>
      </c>
      <c r="AN590" s="6" t="str">
        <f t="shared" si="29"/>
        <v>x</v>
      </c>
      <c r="AO590" t="s">
        <v>1042</v>
      </c>
      <c r="AP590" t="s">
        <v>1042</v>
      </c>
      <c r="AQ590" t="s">
        <v>46</v>
      </c>
      <c r="AR590" t="s">
        <v>906</v>
      </c>
    </row>
    <row r="591" spans="2:44">
      <c r="B591" t="s">
        <v>1044</v>
      </c>
      <c r="C591" t="s">
        <v>1045</v>
      </c>
      <c r="D591" t="s">
        <v>71</v>
      </c>
      <c r="E591" t="s">
        <v>68</v>
      </c>
      <c r="F591" t="s">
        <v>4</v>
      </c>
      <c r="J591" t="s">
        <v>245</v>
      </c>
      <c r="K591" t="s">
        <v>64</v>
      </c>
      <c r="M591" t="s">
        <v>319</v>
      </c>
      <c r="N591" s="5">
        <v>41411.701412037037</v>
      </c>
      <c r="O591" s="5">
        <v>41368.740613425929</v>
      </c>
      <c r="P591" s="5">
        <v>41537.540613425925</v>
      </c>
      <c r="Q591" s="5" t="s">
        <v>133</v>
      </c>
      <c r="R591" s="5" t="s">
        <v>54</v>
      </c>
      <c r="S591" s="5"/>
      <c r="T591" t="s">
        <v>74</v>
      </c>
      <c r="U591" t="s">
        <v>270</v>
      </c>
      <c r="X591" t="s">
        <v>319</v>
      </c>
      <c r="Y591" t="s">
        <v>1203</v>
      </c>
      <c r="Z591" t="s">
        <v>1652</v>
      </c>
      <c r="AA591" t="s">
        <v>49</v>
      </c>
      <c r="AB591" t="s">
        <v>74</v>
      </c>
      <c r="AC591" s="5">
        <v>41368.740613425929</v>
      </c>
      <c r="AE591" t="s">
        <v>220</v>
      </c>
      <c r="AF591" t="s">
        <v>58</v>
      </c>
      <c r="AG591" t="str">
        <f>IF(AI591=0,"",YEAR(AD591))</f>
        <v/>
      </c>
      <c r="AH591" t="str">
        <f>IF(AI591=0,"",MONTH(AD591))</f>
        <v/>
      </c>
      <c r="AI591">
        <f>WEEKNUM(AD591)</f>
        <v>0</v>
      </c>
      <c r="AJ591" t="s">
        <v>46</v>
      </c>
      <c r="AK591" t="s">
        <v>906</v>
      </c>
      <c r="AL591" s="6" t="str">
        <f t="shared" si="27"/>
        <v>x</v>
      </c>
      <c r="AM591" s="6" t="str">
        <f t="shared" si="28"/>
        <v>x</v>
      </c>
      <c r="AN591" s="6" t="str">
        <f t="shared" si="29"/>
        <v>x</v>
      </c>
      <c r="AO591" t="s">
        <v>1044</v>
      </c>
      <c r="AP591" t="s">
        <v>1044</v>
      </c>
      <c r="AQ591" t="s">
        <v>46</v>
      </c>
      <c r="AR591" t="s">
        <v>906</v>
      </c>
    </row>
    <row r="592" spans="2:44">
      <c r="B592" t="s">
        <v>1046</v>
      </c>
      <c r="C592" t="s">
        <v>1047</v>
      </c>
      <c r="D592" t="s">
        <v>71</v>
      </c>
      <c r="E592" t="s">
        <v>83</v>
      </c>
      <c r="F592" t="s">
        <v>4</v>
      </c>
      <c r="G592" t="s">
        <v>46</v>
      </c>
      <c r="I592" t="s">
        <v>1048</v>
      </c>
      <c r="J592" t="s">
        <v>37</v>
      </c>
      <c r="K592" t="s">
        <v>64</v>
      </c>
      <c r="M592" t="s">
        <v>98</v>
      </c>
      <c r="N592" s="5">
        <v>41372.562430555554</v>
      </c>
      <c r="O592" s="5">
        <v>41372.440405092595</v>
      </c>
      <c r="P592" s="5">
        <v>41374.768206018518</v>
      </c>
      <c r="Q592" s="5" t="s">
        <v>133</v>
      </c>
      <c r="R592" s="5" t="s">
        <v>54</v>
      </c>
      <c r="S592" s="5"/>
      <c r="T592" t="s">
        <v>56</v>
      </c>
      <c r="U592" t="s">
        <v>62</v>
      </c>
      <c r="V592" t="s">
        <v>104</v>
      </c>
      <c r="X592" t="s">
        <v>98</v>
      </c>
      <c r="Y592" t="s">
        <v>1117</v>
      </c>
      <c r="Z592">
        <v>11941</v>
      </c>
      <c r="AA592" t="s">
        <v>49</v>
      </c>
      <c r="AB592" t="s">
        <v>56</v>
      </c>
      <c r="AC592" s="5">
        <v>41372.440405092595</v>
      </c>
      <c r="AE592" t="s">
        <v>58</v>
      </c>
      <c r="AF592" t="s">
        <v>58</v>
      </c>
      <c r="AG592" t="str">
        <f>IF(AI592=0,"",YEAR(AD592))</f>
        <v/>
      </c>
      <c r="AH592" t="str">
        <f>IF(AI592=0,"",MONTH(AD592))</f>
        <v/>
      </c>
      <c r="AI592">
        <f>WEEKNUM(AD592)</f>
        <v>0</v>
      </c>
      <c r="AJ592" t="s">
        <v>46</v>
      </c>
      <c r="AK592" t="s">
        <v>56</v>
      </c>
      <c r="AL592" s="6" t="str">
        <f t="shared" si="27"/>
        <v>x</v>
      </c>
      <c r="AM592" s="6" t="str">
        <f t="shared" si="28"/>
        <v>x</v>
      </c>
      <c r="AN592" s="6" t="str">
        <f t="shared" si="29"/>
        <v>x</v>
      </c>
      <c r="AO592" t="s">
        <v>1046</v>
      </c>
      <c r="AP592" t="s">
        <v>1046</v>
      </c>
      <c r="AQ592" t="s">
        <v>46</v>
      </c>
      <c r="AR592" t="s">
        <v>56</v>
      </c>
    </row>
    <row r="593" spans="2:44">
      <c r="B593" t="s">
        <v>1057</v>
      </c>
      <c r="C593" t="s">
        <v>1058</v>
      </c>
      <c r="D593" t="s">
        <v>1188</v>
      </c>
      <c r="E593" t="s">
        <v>50</v>
      </c>
      <c r="F593" t="s">
        <v>4</v>
      </c>
      <c r="I593" t="s">
        <v>892</v>
      </c>
      <c r="J593" t="s">
        <v>245</v>
      </c>
      <c r="K593" t="s">
        <v>108</v>
      </c>
      <c r="L593">
        <v>3127</v>
      </c>
      <c r="M593" t="s">
        <v>271</v>
      </c>
      <c r="N593" s="5">
        <v>41589.917719907404</v>
      </c>
      <c r="O593" s="5">
        <v>41373.618125000001</v>
      </c>
      <c r="P593" s="5">
        <v>41647.789548611108</v>
      </c>
      <c r="Q593" s="5" t="s">
        <v>133</v>
      </c>
      <c r="R593" s="5" t="s">
        <v>54</v>
      </c>
      <c r="S593" s="5" t="s">
        <v>55</v>
      </c>
      <c r="T593" t="s">
        <v>74</v>
      </c>
      <c r="U593" t="s">
        <v>320</v>
      </c>
      <c r="W593" t="s">
        <v>1059</v>
      </c>
      <c r="X593" t="s">
        <v>319</v>
      </c>
      <c r="Y593" t="s">
        <v>1304</v>
      </c>
      <c r="Z593" t="s">
        <v>1783</v>
      </c>
      <c r="AA593" t="s">
        <v>49</v>
      </c>
      <c r="AB593" t="s">
        <v>74</v>
      </c>
      <c r="AC593" s="5">
        <v>41373.618125000001</v>
      </c>
      <c r="AD593" s="5">
        <v>41647.789548611108</v>
      </c>
      <c r="AE593" t="s">
        <v>45</v>
      </c>
      <c r="AF593" t="s">
        <v>58</v>
      </c>
      <c r="AG593">
        <f>IF(AI593=0,"",YEAR(AD593))</f>
        <v>2014</v>
      </c>
      <c r="AH593">
        <f>IF(AI593=0,"",MONTH(AD593))</f>
        <v>1</v>
      </c>
      <c r="AI593">
        <f>WEEKNUM(AD593)</f>
        <v>2</v>
      </c>
      <c r="AJ593" t="s">
        <v>46</v>
      </c>
      <c r="AK593" t="s">
        <v>906</v>
      </c>
      <c r="AL593" s="6" t="str">
        <f t="shared" si="27"/>
        <v>x</v>
      </c>
      <c r="AM593" s="6" t="str">
        <f t="shared" si="28"/>
        <v>x</v>
      </c>
      <c r="AN593" s="6" t="str">
        <f t="shared" si="29"/>
        <v>x</v>
      </c>
      <c r="AO593" t="s">
        <v>1057</v>
      </c>
      <c r="AP593" t="s">
        <v>1057</v>
      </c>
      <c r="AQ593" t="s">
        <v>46</v>
      </c>
      <c r="AR593" t="s">
        <v>906</v>
      </c>
    </row>
    <row r="594" spans="2:44">
      <c r="B594" t="s">
        <v>1060</v>
      </c>
      <c r="C594" t="s">
        <v>1061</v>
      </c>
      <c r="D594" t="s">
        <v>1188</v>
      </c>
      <c r="E594" t="s">
        <v>50</v>
      </c>
      <c r="F594" t="s">
        <v>4</v>
      </c>
      <c r="J594" t="s">
        <v>130</v>
      </c>
      <c r="K594" t="s">
        <v>108</v>
      </c>
      <c r="M594" t="s">
        <v>131</v>
      </c>
      <c r="N594" s="5">
        <v>41375.578738425924</v>
      </c>
      <c r="O594" s="5">
        <v>41373.773101851853</v>
      </c>
      <c r="P594" s="5">
        <v>41479.778240740743</v>
      </c>
      <c r="Q594" s="5" t="s">
        <v>133</v>
      </c>
      <c r="R594" s="5" t="s">
        <v>54</v>
      </c>
      <c r="S594" s="5" t="s">
        <v>55</v>
      </c>
      <c r="T594" t="s">
        <v>74</v>
      </c>
      <c r="U594" t="s">
        <v>270</v>
      </c>
      <c r="V594" t="s">
        <v>104</v>
      </c>
      <c r="X594" t="s">
        <v>271</v>
      </c>
      <c r="Y594" t="s">
        <v>1308</v>
      </c>
      <c r="Z594" t="s">
        <v>1361</v>
      </c>
      <c r="AA594" t="s">
        <v>49</v>
      </c>
      <c r="AB594" t="s">
        <v>74</v>
      </c>
      <c r="AC594" s="5">
        <v>41373.773101851853</v>
      </c>
      <c r="AD594" s="5">
        <v>41479.778252314813</v>
      </c>
      <c r="AE594" t="s">
        <v>45</v>
      </c>
      <c r="AF594" t="s">
        <v>58</v>
      </c>
      <c r="AG594">
        <f>IF(AI594=0,"",YEAR(AD594))</f>
        <v>2013</v>
      </c>
      <c r="AH594">
        <f>IF(AI594=0,"",MONTH(AD594))</f>
        <v>7</v>
      </c>
      <c r="AI594">
        <f>WEEKNUM(AD594)</f>
        <v>30</v>
      </c>
      <c r="AJ594" t="s">
        <v>46</v>
      </c>
      <c r="AK594" t="s">
        <v>906</v>
      </c>
      <c r="AL594" s="6" t="str">
        <f t="shared" si="27"/>
        <v>x</v>
      </c>
      <c r="AM594" s="6" t="str">
        <f t="shared" si="28"/>
        <v>x</v>
      </c>
      <c r="AN594" s="6" t="str">
        <f t="shared" si="29"/>
        <v>x</v>
      </c>
      <c r="AO594" t="s">
        <v>1060</v>
      </c>
      <c r="AP594" t="s">
        <v>1060</v>
      </c>
      <c r="AQ594" t="s">
        <v>46</v>
      </c>
      <c r="AR594" t="s">
        <v>906</v>
      </c>
    </row>
    <row r="595" spans="2:44">
      <c r="B595" t="s">
        <v>2923</v>
      </c>
      <c r="C595" t="s">
        <v>2924</v>
      </c>
      <c r="D595" t="s">
        <v>67</v>
      </c>
      <c r="E595" t="s">
        <v>83</v>
      </c>
      <c r="F595" t="s">
        <v>4</v>
      </c>
      <c r="G595" t="s">
        <v>170</v>
      </c>
      <c r="J595" t="s">
        <v>37</v>
      </c>
      <c r="K595" t="s">
        <v>47</v>
      </c>
      <c r="M595" t="s">
        <v>95</v>
      </c>
      <c r="N595" s="5">
        <v>41583.508842592593</v>
      </c>
      <c r="O595" s="5">
        <v>41375.772430555553</v>
      </c>
      <c r="P595" s="5"/>
      <c r="Q595" s="5" t="s">
        <v>53</v>
      </c>
      <c r="R595" s="5"/>
      <c r="S595" s="5"/>
      <c r="T595" t="s">
        <v>56</v>
      </c>
      <c r="W595" t="s">
        <v>2956</v>
      </c>
      <c r="X595" t="s">
        <v>95</v>
      </c>
      <c r="Y595" t="s">
        <v>1117</v>
      </c>
      <c r="AA595" t="s">
        <v>192</v>
      </c>
      <c r="AB595" t="s">
        <v>56</v>
      </c>
      <c r="AC595" s="5">
        <v>41375.772430555553</v>
      </c>
      <c r="AE595" t="s">
        <v>58</v>
      </c>
      <c r="AF595" t="s">
        <v>58</v>
      </c>
      <c r="AG595" t="str">
        <f>IF(AI595=0,"",YEAR(AD595))</f>
        <v/>
      </c>
      <c r="AH595" t="str">
        <f>IF(AI595=0,"",MONTH(AD595))</f>
        <v/>
      </c>
      <c r="AI595">
        <f>WEEKNUM(AD595)</f>
        <v>0</v>
      </c>
      <c r="AJ595" t="s">
        <v>46</v>
      </c>
      <c r="AK595" t="s">
        <v>56</v>
      </c>
      <c r="AL595" s="6" t="str">
        <f t="shared" si="27"/>
        <v>x</v>
      </c>
      <c r="AM595" s="6" t="str">
        <f t="shared" si="28"/>
        <v>x</v>
      </c>
      <c r="AN595" s="6" t="str">
        <f t="shared" si="29"/>
        <v>x</v>
      </c>
      <c r="AO595" t="s">
        <v>2923</v>
      </c>
      <c r="AP595" t="s">
        <v>2923</v>
      </c>
      <c r="AQ595" t="s">
        <v>46</v>
      </c>
      <c r="AR595" t="s">
        <v>56</v>
      </c>
    </row>
    <row r="596" spans="2:44">
      <c r="B596" t="s">
        <v>1084</v>
      </c>
      <c r="C596" t="s">
        <v>1085</v>
      </c>
      <c r="D596" t="s">
        <v>1188</v>
      </c>
      <c r="E596" t="s">
        <v>50</v>
      </c>
      <c r="F596" t="s">
        <v>4</v>
      </c>
      <c r="I596" t="s">
        <v>1086</v>
      </c>
      <c r="J596" t="s">
        <v>245</v>
      </c>
      <c r="K596" t="s">
        <v>38</v>
      </c>
      <c r="M596" t="s">
        <v>128</v>
      </c>
      <c r="N596" s="5">
        <v>41380.683865740742</v>
      </c>
      <c r="O596" s="5">
        <v>41380.640833333331</v>
      </c>
      <c r="P596" s="5">
        <v>41458.533958333333</v>
      </c>
      <c r="Q596" s="5" t="s">
        <v>133</v>
      </c>
      <c r="R596" s="5" t="s">
        <v>54</v>
      </c>
      <c r="S596" s="5" t="s">
        <v>55</v>
      </c>
      <c r="T596" t="s">
        <v>74</v>
      </c>
      <c r="U596" t="s">
        <v>375</v>
      </c>
      <c r="V596" t="s">
        <v>104</v>
      </c>
      <c r="X596" t="s">
        <v>246</v>
      </c>
      <c r="Y596" t="s">
        <v>1308</v>
      </c>
      <c r="Z596" t="s">
        <v>995</v>
      </c>
      <c r="AA596" t="s">
        <v>42</v>
      </c>
      <c r="AB596" t="s">
        <v>74</v>
      </c>
      <c r="AC596" s="5">
        <v>41380.640833333331</v>
      </c>
      <c r="AD596" s="5">
        <v>41458.533958333333</v>
      </c>
      <c r="AE596" t="s">
        <v>58</v>
      </c>
      <c r="AF596" t="s">
        <v>58</v>
      </c>
      <c r="AG596">
        <f>IF(AI596=0,"",YEAR(AD596))</f>
        <v>2013</v>
      </c>
      <c r="AH596">
        <f>IF(AI596=0,"",MONTH(AD596))</f>
        <v>7</v>
      </c>
      <c r="AI596">
        <f>WEEKNUM(AD596)</f>
        <v>27</v>
      </c>
      <c r="AJ596" t="s">
        <v>46</v>
      </c>
      <c r="AK596" t="s">
        <v>906</v>
      </c>
      <c r="AL596" s="6" t="str">
        <f t="shared" si="27"/>
        <v>x</v>
      </c>
      <c r="AM596" s="6" t="str">
        <f t="shared" si="28"/>
        <v>x</v>
      </c>
      <c r="AN596" s="6" t="str">
        <f t="shared" si="29"/>
        <v>x</v>
      </c>
      <c r="AO596" t="s">
        <v>1084</v>
      </c>
      <c r="AP596" t="s">
        <v>1084</v>
      </c>
      <c r="AQ596" t="s">
        <v>46</v>
      </c>
      <c r="AR596" t="s">
        <v>906</v>
      </c>
    </row>
    <row r="597" spans="2:44">
      <c r="B597" t="s">
        <v>1092</v>
      </c>
      <c r="C597" t="s">
        <v>1093</v>
      </c>
      <c r="D597" t="s">
        <v>71</v>
      </c>
      <c r="E597" t="s">
        <v>83</v>
      </c>
      <c r="F597" t="s">
        <v>4</v>
      </c>
      <c r="G597" t="s">
        <v>170</v>
      </c>
      <c r="I597" t="s">
        <v>170</v>
      </c>
      <c r="J597" t="s">
        <v>37</v>
      </c>
      <c r="K597" t="s">
        <v>47</v>
      </c>
      <c r="M597" t="s">
        <v>57</v>
      </c>
      <c r="N597" s="5">
        <v>41387.727268518516</v>
      </c>
      <c r="O597" s="5">
        <v>41381.343611111108</v>
      </c>
      <c r="P597" s="5">
        <v>41404.633518518516</v>
      </c>
      <c r="Q597" s="5" t="s">
        <v>173</v>
      </c>
      <c r="R597" s="5" t="s">
        <v>54</v>
      </c>
      <c r="S597" s="5"/>
      <c r="T597" t="s">
        <v>56</v>
      </c>
      <c r="U597" t="s">
        <v>62</v>
      </c>
      <c r="V597" t="s">
        <v>104</v>
      </c>
      <c r="X597" t="s">
        <v>57</v>
      </c>
      <c r="Y597" t="s">
        <v>1117</v>
      </c>
      <c r="Z597">
        <v>11951</v>
      </c>
      <c r="AA597" t="s">
        <v>49</v>
      </c>
      <c r="AB597" t="s">
        <v>56</v>
      </c>
      <c r="AC597" s="5">
        <v>41381.343611111108</v>
      </c>
      <c r="AE597" t="s">
        <v>58</v>
      </c>
      <c r="AF597" t="s">
        <v>58</v>
      </c>
      <c r="AG597" t="str">
        <f>IF(AI597=0,"",YEAR(AD597))</f>
        <v/>
      </c>
      <c r="AH597" t="str">
        <f>IF(AI597=0,"",MONTH(AD597))</f>
        <v/>
      </c>
      <c r="AI597">
        <f>WEEKNUM(AD597)</f>
        <v>0</v>
      </c>
      <c r="AJ597" t="s">
        <v>46</v>
      </c>
      <c r="AK597" t="s">
        <v>56</v>
      </c>
      <c r="AL597" s="6" t="str">
        <f t="shared" si="27"/>
        <v>x</v>
      </c>
      <c r="AM597" s="6" t="str">
        <f t="shared" si="28"/>
        <v>x</v>
      </c>
      <c r="AN597" s="6" t="str">
        <f t="shared" si="29"/>
        <v>x</v>
      </c>
      <c r="AO597" t="s">
        <v>1092</v>
      </c>
      <c r="AP597" t="s">
        <v>1092</v>
      </c>
      <c r="AQ597" t="s">
        <v>46</v>
      </c>
      <c r="AR597" t="s">
        <v>56</v>
      </c>
    </row>
    <row r="598" spans="2:44">
      <c r="B598" t="s">
        <v>1102</v>
      </c>
      <c r="C598" t="s">
        <v>1114</v>
      </c>
      <c r="D598" t="s">
        <v>1188</v>
      </c>
      <c r="E598" t="s">
        <v>50</v>
      </c>
      <c r="F598" t="s">
        <v>4</v>
      </c>
      <c r="I598" t="s">
        <v>1103</v>
      </c>
      <c r="J598" t="s">
        <v>37</v>
      </c>
      <c r="K598" t="s">
        <v>47</v>
      </c>
      <c r="M598" t="s">
        <v>98</v>
      </c>
      <c r="N598" s="5">
        <v>41387.728738425925</v>
      </c>
      <c r="O598" s="5">
        <v>41387.368784722225</v>
      </c>
      <c r="P598" s="5">
        <v>41418.590428240743</v>
      </c>
      <c r="Q598" s="5" t="s">
        <v>147</v>
      </c>
      <c r="R598" s="5" t="s">
        <v>54</v>
      </c>
      <c r="S598" s="5" t="s">
        <v>55</v>
      </c>
      <c r="T598" t="s">
        <v>56</v>
      </c>
      <c r="U598" t="s">
        <v>62</v>
      </c>
      <c r="V598" t="s">
        <v>104</v>
      </c>
      <c r="X598" t="s">
        <v>98</v>
      </c>
      <c r="Y598" t="s">
        <v>1117</v>
      </c>
      <c r="Z598">
        <v>11951</v>
      </c>
      <c r="AA598" t="s">
        <v>63</v>
      </c>
      <c r="AB598" t="s">
        <v>56</v>
      </c>
      <c r="AC598" s="5">
        <v>41387.368784722225</v>
      </c>
      <c r="AD598" s="5">
        <v>41418.590428240743</v>
      </c>
      <c r="AE598" t="s">
        <v>58</v>
      </c>
      <c r="AF598" t="s">
        <v>58</v>
      </c>
      <c r="AG598">
        <f>IF(AI598=0,"",YEAR(AD598))</f>
        <v>2013</v>
      </c>
      <c r="AH598">
        <f>IF(AI598=0,"",MONTH(AD598))</f>
        <v>5</v>
      </c>
      <c r="AI598">
        <f>WEEKNUM(AD598)</f>
        <v>21</v>
      </c>
      <c r="AJ598" t="s">
        <v>46</v>
      </c>
      <c r="AK598" t="s">
        <v>56</v>
      </c>
      <c r="AL598" s="6" t="str">
        <f t="shared" si="27"/>
        <v>x</v>
      </c>
      <c r="AM598" s="6" t="str">
        <f t="shared" si="28"/>
        <v>x</v>
      </c>
      <c r="AN598" s="6" t="str">
        <f t="shared" si="29"/>
        <v>x</v>
      </c>
      <c r="AO598" t="s">
        <v>1102</v>
      </c>
      <c r="AP598" t="s">
        <v>1102</v>
      </c>
      <c r="AQ598" t="s">
        <v>46</v>
      </c>
      <c r="AR598" t="s">
        <v>56</v>
      </c>
    </row>
    <row r="599" spans="2:44">
      <c r="B599" t="s">
        <v>1115</v>
      </c>
      <c r="C599" t="s">
        <v>1116</v>
      </c>
      <c r="D599" t="s">
        <v>1188</v>
      </c>
      <c r="E599" t="s">
        <v>50</v>
      </c>
      <c r="F599" t="s">
        <v>4</v>
      </c>
      <c r="G599" t="s">
        <v>170</v>
      </c>
      <c r="J599" t="s">
        <v>37</v>
      </c>
      <c r="K599" t="s">
        <v>47</v>
      </c>
      <c r="M599" t="s">
        <v>95</v>
      </c>
      <c r="N599" s="5">
        <v>41389.576064814813</v>
      </c>
      <c r="O599" s="5">
        <v>41388.55914351852</v>
      </c>
      <c r="P599" s="5">
        <v>41418.590879629628</v>
      </c>
      <c r="Q599" s="5" t="s">
        <v>147</v>
      </c>
      <c r="R599" s="5" t="s">
        <v>54</v>
      </c>
      <c r="S599" t="s">
        <v>55</v>
      </c>
      <c r="T599" t="s">
        <v>56</v>
      </c>
      <c r="U599" t="s">
        <v>62</v>
      </c>
      <c r="X599" t="s">
        <v>95</v>
      </c>
      <c r="Y599" t="s">
        <v>1117</v>
      </c>
      <c r="Z599">
        <v>11951</v>
      </c>
      <c r="AA599" t="s">
        <v>49</v>
      </c>
      <c r="AB599" t="s">
        <v>56</v>
      </c>
      <c r="AC599" s="5">
        <v>41388.55914351852</v>
      </c>
      <c r="AD599" s="5">
        <v>41418.590879629628</v>
      </c>
      <c r="AE599" t="s">
        <v>58</v>
      </c>
      <c r="AF599" t="s">
        <v>58</v>
      </c>
      <c r="AG599">
        <f>IF(AI599=0,"",YEAR(AD599))</f>
        <v>2013</v>
      </c>
      <c r="AH599">
        <f>IF(AI599=0,"",MONTH(AD599))</f>
        <v>5</v>
      </c>
      <c r="AI599">
        <f>WEEKNUM(AD599)</f>
        <v>21</v>
      </c>
      <c r="AJ599" t="s">
        <v>46</v>
      </c>
      <c r="AK599" t="s">
        <v>56</v>
      </c>
      <c r="AL599" s="6" t="str">
        <f t="shared" si="27"/>
        <v>x</v>
      </c>
      <c r="AM599" s="6" t="str">
        <f t="shared" si="28"/>
        <v>x</v>
      </c>
      <c r="AN599" s="6" t="str">
        <f t="shared" si="29"/>
        <v>x</v>
      </c>
      <c r="AO599" t="s">
        <v>1115</v>
      </c>
      <c r="AP599" t="s">
        <v>1115</v>
      </c>
      <c r="AQ599" t="s">
        <v>46</v>
      </c>
      <c r="AR599" t="s">
        <v>56</v>
      </c>
    </row>
    <row r="600" spans="2:44">
      <c r="B600" t="s">
        <v>1150</v>
      </c>
      <c r="C600" t="s">
        <v>1151</v>
      </c>
      <c r="D600" t="s">
        <v>1188</v>
      </c>
      <c r="E600" t="s">
        <v>50</v>
      </c>
      <c r="F600" t="s">
        <v>4</v>
      </c>
      <c r="I600" t="s">
        <v>1152</v>
      </c>
      <c r="J600" t="s">
        <v>245</v>
      </c>
      <c r="K600" t="s">
        <v>38</v>
      </c>
      <c r="L600" t="s">
        <v>1412</v>
      </c>
      <c r="M600" t="s">
        <v>128</v>
      </c>
      <c r="N600" s="5">
        <v>41400.594155092593</v>
      </c>
      <c r="O600" s="5">
        <v>41396.563506944447</v>
      </c>
      <c r="P600" s="5">
        <v>41458.823634259257</v>
      </c>
      <c r="Q600" s="5" t="s">
        <v>133</v>
      </c>
      <c r="R600" s="5" t="s">
        <v>54</v>
      </c>
      <c r="S600" s="5" t="s">
        <v>55</v>
      </c>
      <c r="T600" t="s">
        <v>74</v>
      </c>
      <c r="U600" t="s">
        <v>270</v>
      </c>
      <c r="V600" t="s">
        <v>104</v>
      </c>
      <c r="X600" t="s">
        <v>271</v>
      </c>
      <c r="Y600" t="s">
        <v>1308</v>
      </c>
      <c r="Z600" t="s">
        <v>995</v>
      </c>
      <c r="AA600" t="s">
        <v>42</v>
      </c>
      <c r="AB600" t="s">
        <v>74</v>
      </c>
      <c r="AC600" s="5">
        <v>41396.563506944447</v>
      </c>
      <c r="AD600" s="5">
        <v>41458.823634259257</v>
      </c>
      <c r="AE600" t="s">
        <v>45</v>
      </c>
      <c r="AF600" t="s">
        <v>58</v>
      </c>
      <c r="AG600">
        <f>IF(AI600=0,"",YEAR(AD600))</f>
        <v>2013</v>
      </c>
      <c r="AH600">
        <f>IF(AI600=0,"",MONTH(AD600))</f>
        <v>7</v>
      </c>
      <c r="AI600">
        <f>WEEKNUM(AD600)</f>
        <v>27</v>
      </c>
      <c r="AJ600" t="s">
        <v>46</v>
      </c>
      <c r="AK600" t="s">
        <v>906</v>
      </c>
      <c r="AL600" s="6" t="str">
        <f t="shared" si="27"/>
        <v>x</v>
      </c>
      <c r="AM600" s="6" t="str">
        <f t="shared" si="28"/>
        <v>x</v>
      </c>
      <c r="AN600" s="6" t="str">
        <f t="shared" si="29"/>
        <v>x</v>
      </c>
      <c r="AO600" t="s">
        <v>1150</v>
      </c>
      <c r="AP600" t="s">
        <v>1150</v>
      </c>
      <c r="AQ600" t="s">
        <v>46</v>
      </c>
      <c r="AR600" t="s">
        <v>906</v>
      </c>
    </row>
    <row r="601" spans="2:44">
      <c r="B601" t="s">
        <v>1177</v>
      </c>
      <c r="C601" t="s">
        <v>1178</v>
      </c>
      <c r="D601" t="s">
        <v>71</v>
      </c>
      <c r="E601" t="s">
        <v>36</v>
      </c>
      <c r="F601" t="s">
        <v>4</v>
      </c>
      <c r="G601" t="s">
        <v>46</v>
      </c>
      <c r="I601" t="s">
        <v>1103</v>
      </c>
      <c r="J601" t="s">
        <v>37</v>
      </c>
      <c r="K601" t="s">
        <v>38</v>
      </c>
      <c r="M601" t="s">
        <v>98</v>
      </c>
      <c r="N601" s="5">
        <v>41407.610625000001</v>
      </c>
      <c r="O601" s="5">
        <v>41404.740740740737</v>
      </c>
      <c r="P601" s="5">
        <v>41407.64603009259</v>
      </c>
      <c r="Q601" s="5" t="s">
        <v>173</v>
      </c>
      <c r="R601" s="5" t="s">
        <v>54</v>
      </c>
      <c r="S601" s="5"/>
      <c r="T601" t="s">
        <v>109</v>
      </c>
      <c r="U601" t="s">
        <v>62</v>
      </c>
      <c r="V601" t="s">
        <v>104</v>
      </c>
      <c r="X601" t="s">
        <v>98</v>
      </c>
      <c r="Y601" t="s">
        <v>1117</v>
      </c>
      <c r="Z601">
        <v>11951</v>
      </c>
      <c r="AA601" t="s">
        <v>42</v>
      </c>
      <c r="AB601" t="s">
        <v>56</v>
      </c>
      <c r="AC601" s="5">
        <v>41404.740740740737</v>
      </c>
      <c r="AE601" t="s">
        <v>58</v>
      </c>
      <c r="AF601" t="s">
        <v>58</v>
      </c>
      <c r="AG601" t="str">
        <f>IF(AI601=0,"",YEAR(AD601))</f>
        <v/>
      </c>
      <c r="AH601" t="str">
        <f>IF(AI601=0,"",MONTH(AD601))</f>
        <v/>
      </c>
      <c r="AI601">
        <f>WEEKNUM(AD601)</f>
        <v>0</v>
      </c>
      <c r="AJ601" t="s">
        <v>46</v>
      </c>
      <c r="AK601" t="s">
        <v>56</v>
      </c>
      <c r="AL601" s="6" t="str">
        <f t="shared" si="27"/>
        <v>x</v>
      </c>
      <c r="AM601" s="6" t="str">
        <f t="shared" si="28"/>
        <v>x</v>
      </c>
      <c r="AN601" s="6" t="str">
        <f t="shared" si="29"/>
        <v>x</v>
      </c>
      <c r="AO601" t="s">
        <v>1177</v>
      </c>
      <c r="AP601" t="s">
        <v>1177</v>
      </c>
      <c r="AQ601" t="s">
        <v>46</v>
      </c>
      <c r="AR601" t="s">
        <v>56</v>
      </c>
    </row>
    <row r="602" spans="2:44">
      <c r="B602" t="s">
        <v>2925</v>
      </c>
      <c r="C602" t="s">
        <v>2926</v>
      </c>
      <c r="D602" t="s">
        <v>1797</v>
      </c>
      <c r="E602" t="s">
        <v>324</v>
      </c>
      <c r="F602" t="s">
        <v>4</v>
      </c>
      <c r="J602" t="s">
        <v>37</v>
      </c>
      <c r="L602" t="s">
        <v>1005</v>
      </c>
      <c r="N602" s="5"/>
      <c r="O602" s="5">
        <v>41407.753518518519</v>
      </c>
      <c r="P602" s="5"/>
      <c r="Q602" s="5"/>
      <c r="R602" s="5"/>
      <c r="S602" s="5"/>
      <c r="T602" t="s">
        <v>109</v>
      </c>
      <c r="X602" t="s">
        <v>246</v>
      </c>
      <c r="Y602" t="s">
        <v>2927</v>
      </c>
      <c r="AA602" t="s">
        <v>192</v>
      </c>
      <c r="AB602" t="s">
        <v>74</v>
      </c>
      <c r="AC602" s="5">
        <v>41407.753518518519</v>
      </c>
      <c r="AE602" t="s">
        <v>58</v>
      </c>
      <c r="AF602" t="s">
        <v>58</v>
      </c>
      <c r="AG602" t="str">
        <f>IF(AI602=0,"",YEAR(AD602))</f>
        <v/>
      </c>
      <c r="AH602" t="str">
        <f>IF(AI602=0,"",MONTH(AD602))</f>
        <v/>
      </c>
      <c r="AI602">
        <f>WEEKNUM(AD602)</f>
        <v>0</v>
      </c>
      <c r="AJ602" s="62" t="s">
        <v>46</v>
      </c>
      <c r="AK602" t="s">
        <v>906</v>
      </c>
      <c r="AL602" s="6" t="str">
        <f t="shared" si="27"/>
        <v>x</v>
      </c>
      <c r="AM602" s="6" t="str">
        <f t="shared" si="28"/>
        <v>x</v>
      </c>
      <c r="AN602" s="6" t="str">
        <f t="shared" si="29"/>
        <v>x</v>
      </c>
      <c r="AO602" t="s">
        <v>2925</v>
      </c>
      <c r="AP602" t="s">
        <v>2925</v>
      </c>
      <c r="AQ602" s="62" t="s">
        <v>46</v>
      </c>
      <c r="AR602" t="s">
        <v>906</v>
      </c>
    </row>
    <row r="603" spans="2:44">
      <c r="B603" t="s">
        <v>1189</v>
      </c>
      <c r="C603" t="s">
        <v>2972</v>
      </c>
      <c r="D603" t="s">
        <v>35</v>
      </c>
      <c r="E603" t="s">
        <v>36</v>
      </c>
      <c r="F603" t="s">
        <v>4</v>
      </c>
      <c r="G603" t="s">
        <v>46</v>
      </c>
      <c r="I603" t="s">
        <v>1103</v>
      </c>
      <c r="J603" t="s">
        <v>37</v>
      </c>
      <c r="K603" t="s">
        <v>47</v>
      </c>
      <c r="L603" t="s">
        <v>1190</v>
      </c>
      <c r="M603" t="s">
        <v>98</v>
      </c>
      <c r="N603" s="5">
        <v>41408.454502314817</v>
      </c>
      <c r="O603" s="5">
        <v>41408.438460648147</v>
      </c>
      <c r="P603" s="5"/>
      <c r="Q603" s="5" t="s">
        <v>173</v>
      </c>
      <c r="R603" s="5"/>
      <c r="S603" s="5"/>
      <c r="T603" t="s">
        <v>56</v>
      </c>
      <c r="V603" t="s">
        <v>104</v>
      </c>
      <c r="X603" t="s">
        <v>98</v>
      </c>
      <c r="Y603" t="s">
        <v>1117</v>
      </c>
      <c r="AA603" t="s">
        <v>49</v>
      </c>
      <c r="AB603" t="s">
        <v>56</v>
      </c>
      <c r="AC603" s="5">
        <v>41408.438460648147</v>
      </c>
      <c r="AE603" t="s">
        <v>58</v>
      </c>
      <c r="AF603" t="s">
        <v>58</v>
      </c>
      <c r="AG603" t="str">
        <f>IF(AI603=0,"",YEAR(AD603))</f>
        <v/>
      </c>
      <c r="AH603" t="str">
        <f>IF(AI603=0,"",MONTH(AD603))</f>
        <v/>
      </c>
      <c r="AI603">
        <f>WEEKNUM(AD603)</f>
        <v>0</v>
      </c>
      <c r="AJ603" t="s">
        <v>46</v>
      </c>
      <c r="AK603" t="s">
        <v>56</v>
      </c>
      <c r="AL603" s="6" t="str">
        <f t="shared" si="27"/>
        <v>x</v>
      </c>
      <c r="AM603" s="6" t="str">
        <f t="shared" si="28"/>
        <v>x</v>
      </c>
      <c r="AN603" s="6" t="str">
        <f t="shared" si="29"/>
        <v>x</v>
      </c>
      <c r="AO603" t="s">
        <v>1189</v>
      </c>
      <c r="AP603" t="s">
        <v>1189</v>
      </c>
      <c r="AQ603" t="s">
        <v>46</v>
      </c>
      <c r="AR603" t="s">
        <v>56</v>
      </c>
    </row>
    <row r="604" spans="2:44">
      <c r="B604" t="s">
        <v>1191</v>
      </c>
      <c r="C604" t="s">
        <v>1192</v>
      </c>
      <c r="D604" t="s">
        <v>1188</v>
      </c>
      <c r="E604" t="s">
        <v>50</v>
      </c>
      <c r="F604" t="s">
        <v>4</v>
      </c>
      <c r="I604" t="s">
        <v>1103</v>
      </c>
      <c r="J604" t="s">
        <v>37</v>
      </c>
      <c r="K604" t="s">
        <v>47</v>
      </c>
      <c r="L604">
        <v>1680</v>
      </c>
      <c r="M604" t="s">
        <v>98</v>
      </c>
      <c r="N604" s="5">
        <v>41409.429525462961</v>
      </c>
      <c r="O604" s="5">
        <v>41408.558194444442</v>
      </c>
      <c r="P604" s="5">
        <v>41429.620127314818</v>
      </c>
      <c r="Q604" s="5" t="s">
        <v>173</v>
      </c>
      <c r="R604" s="5" t="s">
        <v>54</v>
      </c>
      <c r="S604" s="5" t="s">
        <v>55</v>
      </c>
      <c r="T604" t="s">
        <v>56</v>
      </c>
      <c r="U604" t="s">
        <v>62</v>
      </c>
      <c r="V604" t="s">
        <v>104</v>
      </c>
      <c r="X604" t="s">
        <v>98</v>
      </c>
      <c r="Y604" t="s">
        <v>1117</v>
      </c>
      <c r="Z604">
        <v>11951</v>
      </c>
      <c r="AA604" t="s">
        <v>49</v>
      </c>
      <c r="AB604" t="s">
        <v>56</v>
      </c>
      <c r="AC604" s="5">
        <v>41408.558194444442</v>
      </c>
      <c r="AD604" s="5">
        <v>41429.620127314818</v>
      </c>
      <c r="AE604" t="s">
        <v>58</v>
      </c>
      <c r="AF604" t="s">
        <v>58</v>
      </c>
      <c r="AG604">
        <f>IF(AI604=0,"",YEAR(AD604))</f>
        <v>2013</v>
      </c>
      <c r="AH604">
        <f>IF(AI604=0,"",MONTH(AD604))</f>
        <v>6</v>
      </c>
      <c r="AI604">
        <f>WEEKNUM(AD604)</f>
        <v>23</v>
      </c>
      <c r="AJ604" t="s">
        <v>46</v>
      </c>
      <c r="AK604" t="s">
        <v>56</v>
      </c>
      <c r="AL604" s="6" t="str">
        <f t="shared" si="27"/>
        <v>x</v>
      </c>
      <c r="AM604" s="6" t="str">
        <f t="shared" si="28"/>
        <v>x</v>
      </c>
      <c r="AN604" s="6" t="str">
        <f t="shared" si="29"/>
        <v>x</v>
      </c>
      <c r="AO604" t="s">
        <v>1191</v>
      </c>
      <c r="AP604" t="s">
        <v>1191</v>
      </c>
      <c r="AQ604" t="s">
        <v>46</v>
      </c>
      <c r="AR604" t="s">
        <v>56</v>
      </c>
    </row>
    <row r="605" spans="2:44">
      <c r="B605" t="s">
        <v>1193</v>
      </c>
      <c r="C605" t="s">
        <v>1194</v>
      </c>
      <c r="D605" t="s">
        <v>1188</v>
      </c>
      <c r="E605" t="s">
        <v>50</v>
      </c>
      <c r="F605" t="s">
        <v>4</v>
      </c>
      <c r="I605" t="s">
        <v>1103</v>
      </c>
      <c r="J605" t="s">
        <v>37</v>
      </c>
      <c r="K605" t="s">
        <v>47</v>
      </c>
      <c r="L605">
        <v>599</v>
      </c>
      <c r="M605" t="s">
        <v>98</v>
      </c>
      <c r="N605" s="5">
        <v>41409.432395833333</v>
      </c>
      <c r="O605" s="5">
        <v>41408.684432870374</v>
      </c>
      <c r="P605" s="5">
        <v>41429.620625000003</v>
      </c>
      <c r="Q605" s="5" t="s">
        <v>133</v>
      </c>
      <c r="R605" s="5" t="s">
        <v>54</v>
      </c>
      <c r="S605" s="5" t="s">
        <v>55</v>
      </c>
      <c r="T605" t="s">
        <v>56</v>
      </c>
      <c r="U605" t="s">
        <v>62</v>
      </c>
      <c r="V605" t="s">
        <v>104</v>
      </c>
      <c r="X605" t="s">
        <v>98</v>
      </c>
      <c r="Y605" t="s">
        <v>1117</v>
      </c>
      <c r="Z605">
        <v>11951</v>
      </c>
      <c r="AA605" t="s">
        <v>49</v>
      </c>
      <c r="AB605" t="s">
        <v>56</v>
      </c>
      <c r="AC605" s="5">
        <v>41408.684432870374</v>
      </c>
      <c r="AD605" s="5">
        <v>41429.620625000003</v>
      </c>
      <c r="AE605" t="s">
        <v>58</v>
      </c>
      <c r="AF605" t="s">
        <v>58</v>
      </c>
      <c r="AG605">
        <f>IF(AI605=0,"",YEAR(AD605))</f>
        <v>2013</v>
      </c>
      <c r="AH605">
        <f>IF(AI605=0,"",MONTH(AD605))</f>
        <v>6</v>
      </c>
      <c r="AI605">
        <f>WEEKNUM(AD605)</f>
        <v>23</v>
      </c>
      <c r="AJ605" t="s">
        <v>46</v>
      </c>
      <c r="AK605" t="s">
        <v>56</v>
      </c>
      <c r="AL605" s="6" t="str">
        <f t="shared" si="27"/>
        <v>x</v>
      </c>
      <c r="AM605" s="6" t="str">
        <f t="shared" si="28"/>
        <v>x</v>
      </c>
      <c r="AN605" s="6" t="str">
        <f t="shared" si="29"/>
        <v>x</v>
      </c>
      <c r="AO605" t="s">
        <v>1193</v>
      </c>
      <c r="AP605" t="s">
        <v>1193</v>
      </c>
      <c r="AQ605" t="s">
        <v>46</v>
      </c>
      <c r="AR605" t="s">
        <v>56</v>
      </c>
    </row>
    <row r="606" spans="2:44">
      <c r="B606" s="62" t="s">
        <v>1195</v>
      </c>
      <c r="C606" s="62" t="s">
        <v>1207</v>
      </c>
      <c r="D606" s="62" t="s">
        <v>1188</v>
      </c>
      <c r="E606" s="62" t="s">
        <v>50</v>
      </c>
      <c r="F606" s="62" t="s">
        <v>4</v>
      </c>
      <c r="G606" s="62" t="s">
        <v>170</v>
      </c>
      <c r="H606" s="62"/>
      <c r="I606" s="62" t="s">
        <v>170</v>
      </c>
      <c r="J606" s="62" t="s">
        <v>37</v>
      </c>
      <c r="K606" s="62" t="s">
        <v>47</v>
      </c>
      <c r="L606" s="62"/>
      <c r="M606" s="62" t="s">
        <v>57</v>
      </c>
      <c r="N606" s="77">
        <v>41409.434155092589</v>
      </c>
      <c r="O606" s="77">
        <v>41409.407523148147</v>
      </c>
      <c r="P606" s="77">
        <v>41543.637164351851</v>
      </c>
      <c r="Q606" s="62" t="s">
        <v>133</v>
      </c>
      <c r="R606" s="62" t="s">
        <v>54</v>
      </c>
      <c r="S606" s="62" t="s">
        <v>55</v>
      </c>
      <c r="T606" s="62" t="s">
        <v>56</v>
      </c>
      <c r="U606" s="62" t="s">
        <v>62</v>
      </c>
      <c r="V606" s="62" t="s">
        <v>104</v>
      </c>
      <c r="W606" s="62"/>
      <c r="X606" s="62" t="s">
        <v>57</v>
      </c>
      <c r="Y606" s="62" t="s">
        <v>1117</v>
      </c>
      <c r="Z606" s="62">
        <v>11951</v>
      </c>
      <c r="AA606" s="62" t="s">
        <v>49</v>
      </c>
      <c r="AB606" s="62" t="s">
        <v>56</v>
      </c>
      <c r="AC606" s="77">
        <v>41409.407523148147</v>
      </c>
      <c r="AD606" s="5">
        <v>41543.637164351851</v>
      </c>
      <c r="AE606" s="62" t="s">
        <v>58</v>
      </c>
      <c r="AF606" s="62" t="s">
        <v>58</v>
      </c>
      <c r="AG606">
        <f>IF(AI606=0,"",YEAR(AD606))</f>
        <v>2013</v>
      </c>
      <c r="AH606">
        <f>IF(AI606=0,"",MONTH(AD606))</f>
        <v>9</v>
      </c>
      <c r="AI606">
        <f>WEEKNUM(AD606)</f>
        <v>39</v>
      </c>
      <c r="AJ606" t="s">
        <v>46</v>
      </c>
      <c r="AK606" t="s">
        <v>56</v>
      </c>
      <c r="AL606" s="6" t="str">
        <f t="shared" si="27"/>
        <v>x</v>
      </c>
      <c r="AM606" s="6" t="str">
        <f t="shared" si="28"/>
        <v>x</v>
      </c>
      <c r="AN606" s="6" t="str">
        <f t="shared" si="29"/>
        <v>x</v>
      </c>
      <c r="AO606" s="62" t="s">
        <v>1195</v>
      </c>
      <c r="AP606" t="s">
        <v>1195</v>
      </c>
      <c r="AQ606" t="s">
        <v>46</v>
      </c>
      <c r="AR606" t="s">
        <v>56</v>
      </c>
    </row>
    <row r="607" spans="2:44">
      <c r="B607" t="s">
        <v>1208</v>
      </c>
      <c r="C607" t="s">
        <v>1209</v>
      </c>
      <c r="D607" t="s">
        <v>1188</v>
      </c>
      <c r="E607" t="s">
        <v>50</v>
      </c>
      <c r="F607" t="s">
        <v>4</v>
      </c>
      <c r="J607" t="s">
        <v>245</v>
      </c>
      <c r="K607" t="s">
        <v>47</v>
      </c>
      <c r="M607" t="s">
        <v>128</v>
      </c>
      <c r="N607" s="5">
        <v>41513.735000000001</v>
      </c>
      <c r="O607" s="5">
        <v>41409.634293981479</v>
      </c>
      <c r="P607" s="5">
        <v>41653.86173611111</v>
      </c>
      <c r="Q607" s="5" t="s">
        <v>61</v>
      </c>
      <c r="R607" s="5" t="s">
        <v>54</v>
      </c>
      <c r="S607" t="s">
        <v>55</v>
      </c>
      <c r="T607" t="s">
        <v>74</v>
      </c>
      <c r="U607" t="s">
        <v>80</v>
      </c>
      <c r="X607" t="s">
        <v>319</v>
      </c>
      <c r="Y607" t="s">
        <v>1203</v>
      </c>
      <c r="Z607" t="s">
        <v>1652</v>
      </c>
      <c r="AA607" t="s">
        <v>49</v>
      </c>
      <c r="AB607" t="s">
        <v>74</v>
      </c>
      <c r="AC607" s="5">
        <v>41409.634293981479</v>
      </c>
      <c r="AD607" s="5">
        <v>41653.86173611111</v>
      </c>
      <c r="AE607" t="s">
        <v>45</v>
      </c>
      <c r="AF607" t="s">
        <v>58</v>
      </c>
      <c r="AG607">
        <f>IF(AI607=0,"",YEAR(AD607))</f>
        <v>2014</v>
      </c>
      <c r="AH607">
        <f>IF(AI607=0,"",MONTH(AD607))</f>
        <v>1</v>
      </c>
      <c r="AI607">
        <f>WEEKNUM(AD607)</f>
        <v>3</v>
      </c>
      <c r="AJ607" t="s">
        <v>46</v>
      </c>
      <c r="AK607" t="s">
        <v>906</v>
      </c>
      <c r="AL607" s="6" t="str">
        <f t="shared" si="27"/>
        <v>x</v>
      </c>
      <c r="AM607" s="6" t="str">
        <f t="shared" si="28"/>
        <v>x</v>
      </c>
      <c r="AN607" s="6" t="str">
        <f t="shared" si="29"/>
        <v>x</v>
      </c>
      <c r="AO607" t="s">
        <v>1208</v>
      </c>
      <c r="AP607" t="s">
        <v>1208</v>
      </c>
      <c r="AQ607" t="s">
        <v>46</v>
      </c>
      <c r="AR607" t="s">
        <v>906</v>
      </c>
    </row>
    <row r="608" spans="2:44">
      <c r="B608" t="s">
        <v>1210</v>
      </c>
      <c r="C608" t="s">
        <v>1211</v>
      </c>
      <c r="D608" t="s">
        <v>1188</v>
      </c>
      <c r="E608" t="s">
        <v>50</v>
      </c>
      <c r="F608" t="s">
        <v>4</v>
      </c>
      <c r="I608" t="s">
        <v>1212</v>
      </c>
      <c r="J608" t="s">
        <v>245</v>
      </c>
      <c r="K608" t="s">
        <v>108</v>
      </c>
      <c r="L608" t="s">
        <v>1225</v>
      </c>
      <c r="M608" t="s">
        <v>319</v>
      </c>
      <c r="N608" s="5">
        <v>41414.655497685184</v>
      </c>
      <c r="O608" s="5">
        <v>41409.704155092593</v>
      </c>
      <c r="P608" s="5">
        <v>41481.694745370369</v>
      </c>
      <c r="Q608" s="5" t="s">
        <v>73</v>
      </c>
      <c r="R608" s="5" t="s">
        <v>54</v>
      </c>
      <c r="S608" s="5" t="s">
        <v>55</v>
      </c>
      <c r="T608" t="s">
        <v>74</v>
      </c>
      <c r="U608" t="s">
        <v>270</v>
      </c>
      <c r="V608" t="s">
        <v>104</v>
      </c>
      <c r="X608" t="s">
        <v>271</v>
      </c>
      <c r="Y608" t="s">
        <v>1304</v>
      </c>
      <c r="Z608" t="s">
        <v>1370</v>
      </c>
      <c r="AA608" t="s">
        <v>49</v>
      </c>
      <c r="AB608" t="s">
        <v>74</v>
      </c>
      <c r="AC608" s="5">
        <v>41409.704155092593</v>
      </c>
      <c r="AD608" s="5">
        <v>41502.582384259258</v>
      </c>
      <c r="AE608" t="s">
        <v>45</v>
      </c>
      <c r="AF608" t="s">
        <v>58</v>
      </c>
      <c r="AG608">
        <f>IF(AI608=0,"",YEAR(AD608))</f>
        <v>2013</v>
      </c>
      <c r="AH608">
        <f>IF(AI608=0,"",MONTH(AD608))</f>
        <v>8</v>
      </c>
      <c r="AI608">
        <f>WEEKNUM(AD608)</f>
        <v>33</v>
      </c>
      <c r="AJ608" t="s">
        <v>46</v>
      </c>
      <c r="AK608" t="s">
        <v>906</v>
      </c>
      <c r="AL608" s="6" t="str">
        <f t="shared" si="27"/>
        <v>x</v>
      </c>
      <c r="AM608" s="6" t="str">
        <f t="shared" si="28"/>
        <v>x</v>
      </c>
      <c r="AN608" s="6" t="str">
        <f t="shared" si="29"/>
        <v>x</v>
      </c>
      <c r="AO608" t="s">
        <v>1210</v>
      </c>
      <c r="AP608" t="s">
        <v>1210</v>
      </c>
      <c r="AQ608" t="s">
        <v>46</v>
      </c>
      <c r="AR608" t="s">
        <v>906</v>
      </c>
    </row>
    <row r="609" spans="2:44">
      <c r="B609" t="s">
        <v>1213</v>
      </c>
      <c r="C609" t="s">
        <v>1214</v>
      </c>
      <c r="D609" t="s">
        <v>1188</v>
      </c>
      <c r="E609" t="s">
        <v>50</v>
      </c>
      <c r="F609" t="s">
        <v>4</v>
      </c>
      <c r="J609" t="s">
        <v>245</v>
      </c>
      <c r="K609" t="s">
        <v>38</v>
      </c>
      <c r="M609" t="s">
        <v>246</v>
      </c>
      <c r="N609" s="5">
        <v>41410.573020833333</v>
      </c>
      <c r="O609" s="5">
        <v>41410.297685185185</v>
      </c>
      <c r="P609" s="5">
        <v>41583.007199074076</v>
      </c>
      <c r="Q609" s="5" t="s">
        <v>99</v>
      </c>
      <c r="R609" s="5" t="s">
        <v>54</v>
      </c>
      <c r="S609" s="5" t="s">
        <v>55</v>
      </c>
      <c r="T609" t="s">
        <v>109</v>
      </c>
      <c r="U609" t="s">
        <v>80</v>
      </c>
      <c r="V609" t="s">
        <v>104</v>
      </c>
      <c r="X609" t="s">
        <v>269</v>
      </c>
      <c r="Y609" t="s">
        <v>1203</v>
      </c>
      <c r="Z609" t="s">
        <v>1652</v>
      </c>
      <c r="AA609" t="s">
        <v>49</v>
      </c>
      <c r="AB609" t="s">
        <v>74</v>
      </c>
      <c r="AC609" s="5">
        <v>41410.297685185185</v>
      </c>
      <c r="AD609" s="5">
        <v>41583.782534722224</v>
      </c>
      <c r="AE609" t="s">
        <v>220</v>
      </c>
      <c r="AF609" t="s">
        <v>58</v>
      </c>
      <c r="AG609">
        <f>IF(AI609=0,"",YEAR(AD609))</f>
        <v>2013</v>
      </c>
      <c r="AH609">
        <f>IF(AI609=0,"",MONTH(AD609))</f>
        <v>11</v>
      </c>
      <c r="AI609">
        <f>WEEKNUM(AD609)</f>
        <v>45</v>
      </c>
      <c r="AJ609" t="s">
        <v>46</v>
      </c>
      <c r="AK609" t="s">
        <v>906</v>
      </c>
      <c r="AL609" s="6" t="str">
        <f t="shared" si="27"/>
        <v>x</v>
      </c>
      <c r="AM609" s="6" t="str">
        <f t="shared" si="28"/>
        <v>x</v>
      </c>
      <c r="AN609" s="6" t="str">
        <f t="shared" si="29"/>
        <v>x</v>
      </c>
      <c r="AO609" t="s">
        <v>1213</v>
      </c>
      <c r="AP609" t="s">
        <v>1213</v>
      </c>
      <c r="AQ609" t="s">
        <v>46</v>
      </c>
      <c r="AR609" t="s">
        <v>906</v>
      </c>
    </row>
    <row r="610" spans="2:44">
      <c r="B610" t="s">
        <v>1215</v>
      </c>
      <c r="C610" t="s">
        <v>1216</v>
      </c>
      <c r="D610" t="s">
        <v>1188</v>
      </c>
      <c r="E610" t="s">
        <v>50</v>
      </c>
      <c r="F610" t="s">
        <v>4</v>
      </c>
      <c r="G610" t="s">
        <v>170</v>
      </c>
      <c r="J610" t="s">
        <v>37</v>
      </c>
      <c r="K610" t="s">
        <v>47</v>
      </c>
      <c r="M610" t="s">
        <v>95</v>
      </c>
      <c r="N610" s="5">
        <v>41410.466377314813</v>
      </c>
      <c r="O610" s="5">
        <v>41410.461111111108</v>
      </c>
      <c r="P610" s="5">
        <v>41486.621365740742</v>
      </c>
      <c r="Q610" s="5" t="s">
        <v>173</v>
      </c>
      <c r="R610" s="5" t="s">
        <v>54</v>
      </c>
      <c r="S610" s="5" t="s">
        <v>55</v>
      </c>
      <c r="T610" t="s">
        <v>56</v>
      </c>
      <c r="U610" t="s">
        <v>62</v>
      </c>
      <c r="X610" t="s">
        <v>95</v>
      </c>
      <c r="Y610" t="s">
        <v>1117</v>
      </c>
      <c r="Z610">
        <v>11951</v>
      </c>
      <c r="AA610" t="s">
        <v>49</v>
      </c>
      <c r="AB610" t="s">
        <v>56</v>
      </c>
      <c r="AC610" s="5">
        <v>41410.461111111108</v>
      </c>
      <c r="AD610" s="5">
        <v>41486.621365740742</v>
      </c>
      <c r="AE610" t="s">
        <v>58</v>
      </c>
      <c r="AF610" t="s">
        <v>58</v>
      </c>
      <c r="AG610">
        <f>IF(AI610=0,"",YEAR(AD610))</f>
        <v>2013</v>
      </c>
      <c r="AH610">
        <f>IF(AI610=0,"",MONTH(AD610))</f>
        <v>7</v>
      </c>
      <c r="AI610">
        <f>WEEKNUM(AD610)</f>
        <v>31</v>
      </c>
      <c r="AJ610" t="s">
        <v>46</v>
      </c>
      <c r="AK610" t="s">
        <v>56</v>
      </c>
      <c r="AL610" s="6" t="str">
        <f t="shared" si="27"/>
        <v>x</v>
      </c>
      <c r="AM610" s="6" t="str">
        <f t="shared" si="28"/>
        <v>x</v>
      </c>
      <c r="AN610" s="6" t="str">
        <f t="shared" si="29"/>
        <v>x</v>
      </c>
      <c r="AO610" t="s">
        <v>1215</v>
      </c>
      <c r="AP610" t="s">
        <v>1215</v>
      </c>
      <c r="AQ610" t="s">
        <v>46</v>
      </c>
      <c r="AR610" t="s">
        <v>56</v>
      </c>
    </row>
    <row r="611" spans="2:44">
      <c r="B611" t="s">
        <v>1223</v>
      </c>
      <c r="C611" t="s">
        <v>1224</v>
      </c>
      <c r="D611" t="s">
        <v>71</v>
      </c>
      <c r="E611" t="s">
        <v>83</v>
      </c>
      <c r="F611" t="s">
        <v>4</v>
      </c>
      <c r="G611" t="s">
        <v>46</v>
      </c>
      <c r="I611" t="s">
        <v>1103</v>
      </c>
      <c r="J611" t="s">
        <v>37</v>
      </c>
      <c r="K611" t="s">
        <v>47</v>
      </c>
      <c r="M611" t="s">
        <v>57</v>
      </c>
      <c r="N611" s="5">
        <v>41414.508553240739</v>
      </c>
      <c r="O611" s="5">
        <v>41413.559282407405</v>
      </c>
      <c r="P611" s="5">
        <v>41416.694062499999</v>
      </c>
      <c r="Q611" s="5" t="s">
        <v>53</v>
      </c>
      <c r="R611" s="5" t="s">
        <v>54</v>
      </c>
      <c r="S611" s="5"/>
      <c r="T611" t="s">
        <v>56</v>
      </c>
      <c r="U611" t="s">
        <v>62</v>
      </c>
      <c r="V611" t="s">
        <v>104</v>
      </c>
      <c r="X611" t="s">
        <v>57</v>
      </c>
      <c r="Y611" t="s">
        <v>1117</v>
      </c>
      <c r="Z611">
        <v>11957</v>
      </c>
      <c r="AA611" t="s">
        <v>49</v>
      </c>
      <c r="AB611" t="s">
        <v>56</v>
      </c>
      <c r="AC611" s="5">
        <v>41413.559282407405</v>
      </c>
      <c r="AE611" t="s">
        <v>58</v>
      </c>
      <c r="AF611" t="s">
        <v>58</v>
      </c>
      <c r="AG611" t="str">
        <f>IF(AI611=0,"",YEAR(AD611))</f>
        <v/>
      </c>
      <c r="AH611" t="str">
        <f>IF(AI611=0,"",MONTH(AD611))</f>
        <v/>
      </c>
      <c r="AI611">
        <f>WEEKNUM(AD611)</f>
        <v>0</v>
      </c>
      <c r="AJ611" t="s">
        <v>46</v>
      </c>
      <c r="AK611" t="s">
        <v>56</v>
      </c>
      <c r="AL611" s="6" t="str">
        <f t="shared" si="27"/>
        <v>x</v>
      </c>
      <c r="AM611" s="6" t="str">
        <f t="shared" si="28"/>
        <v>x</v>
      </c>
      <c r="AN611" s="6" t="str">
        <f t="shared" si="29"/>
        <v>x</v>
      </c>
      <c r="AO611" t="s">
        <v>1223</v>
      </c>
      <c r="AP611" t="s">
        <v>1223</v>
      </c>
      <c r="AQ611" t="s">
        <v>46</v>
      </c>
      <c r="AR611" t="s">
        <v>56</v>
      </c>
    </row>
    <row r="612" spans="2:44">
      <c r="B612" t="s">
        <v>1230</v>
      </c>
      <c r="C612" t="s">
        <v>1231</v>
      </c>
      <c r="D612" t="s">
        <v>1188</v>
      </c>
      <c r="E612" t="s">
        <v>50</v>
      </c>
      <c r="F612" t="s">
        <v>4</v>
      </c>
      <c r="G612" t="s">
        <v>46</v>
      </c>
      <c r="I612">
        <v>11951</v>
      </c>
      <c r="J612" t="s">
        <v>37</v>
      </c>
      <c r="K612" t="s">
        <v>47</v>
      </c>
      <c r="M612" t="s">
        <v>98</v>
      </c>
      <c r="N612" s="5">
        <v>41418.614363425928</v>
      </c>
      <c r="O612" s="5">
        <v>41417.45239583333</v>
      </c>
      <c r="P612" s="5">
        <v>41613.434988425928</v>
      </c>
      <c r="Q612" s="5" t="s">
        <v>147</v>
      </c>
      <c r="R612" s="5" t="s">
        <v>54</v>
      </c>
      <c r="S612" s="5" t="s">
        <v>55</v>
      </c>
      <c r="T612" t="s">
        <v>56</v>
      </c>
      <c r="U612" t="s">
        <v>62</v>
      </c>
      <c r="V612" t="s">
        <v>104</v>
      </c>
      <c r="X612" t="s">
        <v>98</v>
      </c>
      <c r="Y612" t="s">
        <v>1117</v>
      </c>
      <c r="Z612">
        <v>11988</v>
      </c>
      <c r="AA612" t="s">
        <v>49</v>
      </c>
      <c r="AB612" t="s">
        <v>56</v>
      </c>
      <c r="AC612" s="5">
        <v>41417.45239583333</v>
      </c>
      <c r="AD612" s="5">
        <v>41613.434988425928</v>
      </c>
      <c r="AE612" t="s">
        <v>58</v>
      </c>
      <c r="AF612" t="s">
        <v>58</v>
      </c>
      <c r="AG612">
        <f>IF(AI612=0,"",YEAR(AD612))</f>
        <v>2013</v>
      </c>
      <c r="AH612">
        <f>IF(AI612=0,"",MONTH(AD612))</f>
        <v>12</v>
      </c>
      <c r="AI612">
        <f>WEEKNUM(AD612)</f>
        <v>49</v>
      </c>
      <c r="AJ612" t="s">
        <v>46</v>
      </c>
      <c r="AK612" t="s">
        <v>56</v>
      </c>
      <c r="AL612" s="6" t="str">
        <f t="shared" si="27"/>
        <v>x</v>
      </c>
      <c r="AM612" s="6" t="str">
        <f t="shared" si="28"/>
        <v>x</v>
      </c>
      <c r="AN612" s="6" t="str">
        <f t="shared" si="29"/>
        <v>x</v>
      </c>
      <c r="AO612" t="s">
        <v>1230</v>
      </c>
      <c r="AP612" t="s">
        <v>1230</v>
      </c>
      <c r="AQ612" t="s">
        <v>46</v>
      </c>
      <c r="AR612" t="s">
        <v>56</v>
      </c>
    </row>
    <row r="613" spans="2:44">
      <c r="B613" t="s">
        <v>1232</v>
      </c>
      <c r="C613" t="s">
        <v>1233</v>
      </c>
      <c r="D613" t="s">
        <v>1188</v>
      </c>
      <c r="E613" t="s">
        <v>50</v>
      </c>
      <c r="F613" t="s">
        <v>4</v>
      </c>
      <c r="J613" t="s">
        <v>245</v>
      </c>
      <c r="K613" t="s">
        <v>108</v>
      </c>
      <c r="M613" t="s">
        <v>319</v>
      </c>
      <c r="N613" s="5">
        <v>41429.73097222222</v>
      </c>
      <c r="O613" s="5">
        <v>41417.573020833333</v>
      </c>
      <c r="P613" s="5">
        <v>41647.786678240744</v>
      </c>
      <c r="Q613" s="5" t="s">
        <v>147</v>
      </c>
      <c r="R613" s="5" t="s">
        <v>54</v>
      </c>
      <c r="S613" s="5" t="s">
        <v>55</v>
      </c>
      <c r="T613" t="s">
        <v>118</v>
      </c>
      <c r="U613" t="s">
        <v>415</v>
      </c>
      <c r="X613" t="s">
        <v>338</v>
      </c>
      <c r="Y613" t="s">
        <v>1304</v>
      </c>
      <c r="Z613" t="s">
        <v>1783</v>
      </c>
      <c r="AA613" t="s">
        <v>42</v>
      </c>
      <c r="AB613" t="s">
        <v>74</v>
      </c>
      <c r="AC613" s="5">
        <v>41417.573020833333</v>
      </c>
      <c r="AD613" s="5">
        <v>41647.786678240744</v>
      </c>
      <c r="AE613" t="s">
        <v>45</v>
      </c>
      <c r="AF613" t="s">
        <v>58</v>
      </c>
      <c r="AG613">
        <f>IF(AI613=0,"",YEAR(AD613))</f>
        <v>2014</v>
      </c>
      <c r="AH613">
        <f>IF(AI613=0,"",MONTH(AD613))</f>
        <v>1</v>
      </c>
      <c r="AI613">
        <f>WEEKNUM(AD613)</f>
        <v>2</v>
      </c>
      <c r="AJ613" t="s">
        <v>46</v>
      </c>
      <c r="AK613" t="s">
        <v>906</v>
      </c>
      <c r="AL613" s="6" t="str">
        <f t="shared" si="27"/>
        <v>x</v>
      </c>
      <c r="AM613" s="6" t="str">
        <f t="shared" si="28"/>
        <v>x</v>
      </c>
      <c r="AN613" s="6" t="str">
        <f t="shared" si="29"/>
        <v>x</v>
      </c>
      <c r="AO613" t="s">
        <v>1232</v>
      </c>
      <c r="AP613" t="s">
        <v>1232</v>
      </c>
      <c r="AQ613" t="s">
        <v>46</v>
      </c>
      <c r="AR613" t="s">
        <v>906</v>
      </c>
    </row>
    <row r="614" spans="2:44">
      <c r="B614" t="s">
        <v>1352</v>
      </c>
      <c r="C614" t="s">
        <v>1353</v>
      </c>
      <c r="D614" t="s">
        <v>1188</v>
      </c>
      <c r="E614" t="s">
        <v>50</v>
      </c>
      <c r="F614" t="s">
        <v>4</v>
      </c>
      <c r="J614" t="s">
        <v>245</v>
      </c>
      <c r="K614" t="s">
        <v>47</v>
      </c>
      <c r="L614">
        <v>2867</v>
      </c>
      <c r="M614" t="s">
        <v>128</v>
      </c>
      <c r="N614" s="5">
        <v>41428.596365740741</v>
      </c>
      <c r="O614" s="5">
        <v>41425.281412037039</v>
      </c>
      <c r="P614" s="5">
        <v>41584.693356481483</v>
      </c>
      <c r="Q614" t="s">
        <v>173</v>
      </c>
      <c r="R614" t="s">
        <v>54</v>
      </c>
      <c r="S614" t="s">
        <v>55</v>
      </c>
      <c r="T614" t="s">
        <v>109</v>
      </c>
      <c r="U614" t="s">
        <v>375</v>
      </c>
      <c r="X614" t="s">
        <v>128</v>
      </c>
      <c r="Y614" t="s">
        <v>1130</v>
      </c>
      <c r="Z614" t="s">
        <v>1361</v>
      </c>
      <c r="AA614" t="s">
        <v>63</v>
      </c>
      <c r="AB614" t="s">
        <v>74</v>
      </c>
      <c r="AC614" s="5">
        <v>41425.281412037039</v>
      </c>
      <c r="AD614" s="5">
        <v>41584.693356481483</v>
      </c>
      <c r="AE614" t="s">
        <v>58</v>
      </c>
      <c r="AF614" t="s">
        <v>58</v>
      </c>
      <c r="AG614">
        <f>IF(AI614=0,"",YEAR(AD614))</f>
        <v>2013</v>
      </c>
      <c r="AH614">
        <f>IF(AI614=0,"",MONTH(AD614))</f>
        <v>11</v>
      </c>
      <c r="AI614">
        <f>WEEKNUM(AD614)</f>
        <v>45</v>
      </c>
      <c r="AJ614" t="s">
        <v>46</v>
      </c>
      <c r="AK614" t="s">
        <v>906</v>
      </c>
      <c r="AL614" s="6" t="str">
        <f t="shared" si="27"/>
        <v>x</v>
      </c>
      <c r="AM614" s="6" t="str">
        <f t="shared" si="28"/>
        <v>x</v>
      </c>
      <c r="AN614" s="6" t="str">
        <f t="shared" si="29"/>
        <v>x</v>
      </c>
      <c r="AO614" t="s">
        <v>1352</v>
      </c>
      <c r="AP614" t="s">
        <v>1352</v>
      </c>
      <c r="AQ614" t="s">
        <v>46</v>
      </c>
      <c r="AR614" t="s">
        <v>906</v>
      </c>
    </row>
    <row r="615" spans="2:44">
      <c r="B615" t="s">
        <v>1280</v>
      </c>
      <c r="C615" t="s">
        <v>1281</v>
      </c>
      <c r="D615" t="s">
        <v>1188</v>
      </c>
      <c r="E615" t="s">
        <v>50</v>
      </c>
      <c r="F615" t="s">
        <v>4</v>
      </c>
      <c r="G615" t="s">
        <v>46</v>
      </c>
      <c r="J615" t="s">
        <v>37</v>
      </c>
      <c r="K615" t="s">
        <v>47</v>
      </c>
      <c r="M615" t="s">
        <v>60</v>
      </c>
      <c r="N615" s="5">
        <v>41428.591168981482</v>
      </c>
      <c r="O615" s="5">
        <v>41425.548437500001</v>
      </c>
      <c r="P615" s="5">
        <v>41512.598078703704</v>
      </c>
      <c r="Q615" s="5" t="s">
        <v>133</v>
      </c>
      <c r="R615" s="5" t="s">
        <v>54</v>
      </c>
      <c r="S615" s="5" t="s">
        <v>55</v>
      </c>
      <c r="T615" t="s">
        <v>56</v>
      </c>
      <c r="U615" t="s">
        <v>62</v>
      </c>
      <c r="X615" t="s">
        <v>60</v>
      </c>
      <c r="Y615" t="s">
        <v>1117</v>
      </c>
      <c r="Z615">
        <v>11962</v>
      </c>
      <c r="AA615" t="s">
        <v>42</v>
      </c>
      <c r="AB615" t="s">
        <v>56</v>
      </c>
      <c r="AC615" s="5">
        <v>41425.548437500001</v>
      </c>
      <c r="AD615" s="5">
        <v>41512.598078703704</v>
      </c>
      <c r="AE615" t="s">
        <v>58</v>
      </c>
      <c r="AF615" t="s">
        <v>58</v>
      </c>
      <c r="AG615">
        <f>IF(AI615=0,"",YEAR(AD615))</f>
        <v>2013</v>
      </c>
      <c r="AH615">
        <f>IF(AI615=0,"",MONTH(AD615))</f>
        <v>8</v>
      </c>
      <c r="AI615">
        <f>WEEKNUM(AD615)</f>
        <v>35</v>
      </c>
      <c r="AJ615" t="s">
        <v>46</v>
      </c>
      <c r="AK615" t="s">
        <v>56</v>
      </c>
      <c r="AL615" s="6" t="str">
        <f t="shared" si="27"/>
        <v>x</v>
      </c>
      <c r="AM615" s="6" t="str">
        <f t="shared" si="28"/>
        <v>x</v>
      </c>
      <c r="AN615" s="6" t="str">
        <f t="shared" si="29"/>
        <v>x</v>
      </c>
      <c r="AO615" t="s">
        <v>1280</v>
      </c>
      <c r="AP615" t="s">
        <v>1280</v>
      </c>
      <c r="AQ615" t="s">
        <v>46</v>
      </c>
      <c r="AR615" t="s">
        <v>56</v>
      </c>
    </row>
    <row r="616" spans="2:44">
      <c r="B616" t="s">
        <v>1282</v>
      </c>
      <c r="C616" t="s">
        <v>1283</v>
      </c>
      <c r="D616" t="s">
        <v>1188</v>
      </c>
      <c r="E616" t="s">
        <v>50</v>
      </c>
      <c r="F616" t="s">
        <v>4</v>
      </c>
      <c r="J616" t="s">
        <v>37</v>
      </c>
      <c r="K616" t="s">
        <v>47</v>
      </c>
      <c r="L616">
        <v>2981</v>
      </c>
      <c r="M616" t="s">
        <v>60</v>
      </c>
      <c r="N616" s="5">
        <v>41479.717719907407</v>
      </c>
      <c r="O616" s="5">
        <v>41425.581747685188</v>
      </c>
      <c r="P616" s="5">
        <v>41512.598761574074</v>
      </c>
      <c r="Q616" s="5" t="s">
        <v>173</v>
      </c>
      <c r="R616" s="5" t="s">
        <v>54</v>
      </c>
      <c r="S616" t="s">
        <v>55</v>
      </c>
      <c r="T616" t="s">
        <v>56</v>
      </c>
      <c r="U616" t="s">
        <v>62</v>
      </c>
      <c r="X616" t="s">
        <v>60</v>
      </c>
      <c r="Y616" t="s">
        <v>1117</v>
      </c>
      <c r="Z616">
        <v>11962</v>
      </c>
      <c r="AA616" t="s">
        <v>49</v>
      </c>
      <c r="AB616" t="s">
        <v>56</v>
      </c>
      <c r="AC616" s="5">
        <v>41425.581747685188</v>
      </c>
      <c r="AD616" s="5">
        <v>41512.598761574074</v>
      </c>
      <c r="AE616" t="s">
        <v>58</v>
      </c>
      <c r="AF616" t="s">
        <v>58</v>
      </c>
      <c r="AG616">
        <f>IF(AI616=0,"",YEAR(AD616))</f>
        <v>2013</v>
      </c>
      <c r="AH616">
        <f>IF(AI616=0,"",MONTH(AD616))</f>
        <v>8</v>
      </c>
      <c r="AI616">
        <f>WEEKNUM(AD616)</f>
        <v>35</v>
      </c>
      <c r="AJ616" t="s">
        <v>46</v>
      </c>
      <c r="AK616" t="s">
        <v>56</v>
      </c>
      <c r="AL616" s="6" t="str">
        <f t="shared" si="27"/>
        <v>x</v>
      </c>
      <c r="AM616" s="6" t="str">
        <f t="shared" si="28"/>
        <v>x</v>
      </c>
      <c r="AN616" s="6" t="str">
        <f t="shared" si="29"/>
        <v>x</v>
      </c>
      <c r="AO616" t="s">
        <v>1282</v>
      </c>
      <c r="AP616" t="s">
        <v>1282</v>
      </c>
      <c r="AQ616" t="s">
        <v>46</v>
      </c>
      <c r="AR616" t="s">
        <v>56</v>
      </c>
    </row>
    <row r="617" spans="2:44">
      <c r="B617" t="s">
        <v>1284</v>
      </c>
      <c r="C617" t="s">
        <v>1285</v>
      </c>
      <c r="D617" t="s">
        <v>1188</v>
      </c>
      <c r="E617" t="s">
        <v>50</v>
      </c>
      <c r="F617" t="s">
        <v>4</v>
      </c>
      <c r="J617" t="s">
        <v>245</v>
      </c>
      <c r="K617" t="s">
        <v>47</v>
      </c>
      <c r="L617">
        <v>3127</v>
      </c>
      <c r="M617" t="s">
        <v>319</v>
      </c>
      <c r="N617" s="5">
        <v>41428.583877314813</v>
      </c>
      <c r="O617" s="5">
        <v>41425.608958333331</v>
      </c>
      <c r="P617" s="5">
        <v>41647.787210648145</v>
      </c>
      <c r="Q617" s="5" t="s">
        <v>127</v>
      </c>
      <c r="R617" s="5" t="s">
        <v>54</v>
      </c>
      <c r="S617" s="5" t="s">
        <v>55</v>
      </c>
      <c r="T617" t="s">
        <v>74</v>
      </c>
      <c r="U617" t="s">
        <v>270</v>
      </c>
      <c r="X617" t="s">
        <v>319</v>
      </c>
      <c r="Y617" t="s">
        <v>1304</v>
      </c>
      <c r="Z617" t="s">
        <v>1783</v>
      </c>
      <c r="AA617" t="s">
        <v>49</v>
      </c>
      <c r="AB617" t="s">
        <v>74</v>
      </c>
      <c r="AC617" s="5">
        <v>41425.608958333331</v>
      </c>
      <c r="AD617" s="5">
        <v>41647.787210648145</v>
      </c>
      <c r="AE617" t="s">
        <v>45</v>
      </c>
      <c r="AF617" t="s">
        <v>58</v>
      </c>
      <c r="AG617">
        <f>IF(AI617=0,"",YEAR(AD617))</f>
        <v>2014</v>
      </c>
      <c r="AH617">
        <f>IF(AI617=0,"",MONTH(AD617))</f>
        <v>1</v>
      </c>
      <c r="AI617">
        <f>WEEKNUM(AD617)</f>
        <v>2</v>
      </c>
      <c r="AJ617" t="s">
        <v>46</v>
      </c>
      <c r="AK617" t="s">
        <v>906</v>
      </c>
      <c r="AL617" s="6" t="str">
        <f t="shared" si="27"/>
        <v>x</v>
      </c>
      <c r="AM617" s="6" t="str">
        <f t="shared" si="28"/>
        <v>x</v>
      </c>
      <c r="AN617" s="6" t="str">
        <f t="shared" si="29"/>
        <v>x</v>
      </c>
      <c r="AO617" t="s">
        <v>1284</v>
      </c>
      <c r="AP617" t="s">
        <v>1284</v>
      </c>
      <c r="AQ617" t="s">
        <v>46</v>
      </c>
      <c r="AR617" t="s">
        <v>906</v>
      </c>
    </row>
    <row r="618" spans="2:44">
      <c r="B618" t="s">
        <v>1286</v>
      </c>
      <c r="C618" t="s">
        <v>1287</v>
      </c>
      <c r="D618" t="s">
        <v>71</v>
      </c>
      <c r="E618" t="s">
        <v>68</v>
      </c>
      <c r="F618" t="s">
        <v>4</v>
      </c>
      <c r="G618" t="s">
        <v>46</v>
      </c>
      <c r="I618" t="s">
        <v>1417</v>
      </c>
      <c r="J618" t="s">
        <v>37</v>
      </c>
      <c r="K618" t="s">
        <v>47</v>
      </c>
      <c r="M618" t="s">
        <v>57</v>
      </c>
      <c r="N618" s="5">
        <v>41431.435023148151</v>
      </c>
      <c r="O618" s="5">
        <v>41427.455555555556</v>
      </c>
      <c r="P618" s="5">
        <v>41478.695150462961</v>
      </c>
      <c r="Q618" s="5" t="s">
        <v>133</v>
      </c>
      <c r="R618" s="5" t="s">
        <v>54</v>
      </c>
      <c r="S618" s="5"/>
      <c r="T618" t="s">
        <v>56</v>
      </c>
      <c r="U618" t="s">
        <v>62</v>
      </c>
      <c r="V618" t="s">
        <v>104</v>
      </c>
      <c r="X618" t="s">
        <v>57</v>
      </c>
      <c r="Y618" t="s">
        <v>1117</v>
      </c>
      <c r="Z618">
        <v>11962</v>
      </c>
      <c r="AA618" t="s">
        <v>49</v>
      </c>
      <c r="AB618" t="s">
        <v>56</v>
      </c>
      <c r="AC618" s="5">
        <v>41427.455555555556</v>
      </c>
      <c r="AE618" t="s">
        <v>58</v>
      </c>
      <c r="AF618" t="s">
        <v>58</v>
      </c>
      <c r="AG618" t="str">
        <f>IF(AI618=0,"",YEAR(AD618))</f>
        <v/>
      </c>
      <c r="AH618" t="str">
        <f>IF(AI618=0,"",MONTH(AD618))</f>
        <v/>
      </c>
      <c r="AI618">
        <f>WEEKNUM(AD618)</f>
        <v>0</v>
      </c>
      <c r="AJ618" t="s">
        <v>46</v>
      </c>
      <c r="AK618" t="s">
        <v>56</v>
      </c>
      <c r="AL618" s="6" t="str">
        <f t="shared" si="27"/>
        <v>x</v>
      </c>
      <c r="AM618" s="6" t="str">
        <f t="shared" si="28"/>
        <v>x</v>
      </c>
      <c r="AN618" s="6" t="str">
        <f t="shared" si="29"/>
        <v>x</v>
      </c>
      <c r="AO618" t="s">
        <v>1286</v>
      </c>
      <c r="AP618" t="s">
        <v>1286</v>
      </c>
      <c r="AQ618" t="s">
        <v>46</v>
      </c>
      <c r="AR618" t="s">
        <v>56</v>
      </c>
    </row>
    <row r="619" spans="2:44">
      <c r="B619" t="s">
        <v>1288</v>
      </c>
      <c r="C619" t="s">
        <v>1289</v>
      </c>
      <c r="D619" t="s">
        <v>1188</v>
      </c>
      <c r="E619" t="s">
        <v>50</v>
      </c>
      <c r="F619" t="s">
        <v>4</v>
      </c>
      <c r="G619" t="s">
        <v>1295</v>
      </c>
      <c r="I619" t="s">
        <v>1290</v>
      </c>
      <c r="J619" t="s">
        <v>245</v>
      </c>
      <c r="K619" t="s">
        <v>38</v>
      </c>
      <c r="M619" t="s">
        <v>319</v>
      </c>
      <c r="N619" s="5">
        <v>41430.740902777776</v>
      </c>
      <c r="O619" s="5">
        <v>41428.405497685184</v>
      </c>
      <c r="P619" s="5">
        <v>41460.699791666666</v>
      </c>
      <c r="Q619" s="5" t="s">
        <v>61</v>
      </c>
      <c r="R619" s="5" t="s">
        <v>54</v>
      </c>
      <c r="S619" s="5" t="s">
        <v>55</v>
      </c>
      <c r="T619" t="s">
        <v>74</v>
      </c>
      <c r="U619" t="s">
        <v>320</v>
      </c>
      <c r="V619" t="s">
        <v>104</v>
      </c>
      <c r="X619" t="s">
        <v>248</v>
      </c>
      <c r="Y619" t="s">
        <v>1303</v>
      </c>
      <c r="Z619" t="s">
        <v>1361</v>
      </c>
      <c r="AA619" t="s">
        <v>219</v>
      </c>
      <c r="AB619" t="s">
        <v>74</v>
      </c>
      <c r="AC619" s="5">
        <v>41428.405497685184</v>
      </c>
      <c r="AD619" s="5">
        <v>41460.699791666666</v>
      </c>
      <c r="AE619" t="s">
        <v>45</v>
      </c>
      <c r="AF619" t="s">
        <v>58</v>
      </c>
      <c r="AG619">
        <f>IF(AI619=0,"",YEAR(AD619))</f>
        <v>2013</v>
      </c>
      <c r="AH619">
        <f>IF(AI619=0,"",MONTH(AD619))</f>
        <v>7</v>
      </c>
      <c r="AI619">
        <f>WEEKNUM(AD619)</f>
        <v>27</v>
      </c>
      <c r="AJ619" t="s">
        <v>46</v>
      </c>
      <c r="AK619" t="s">
        <v>906</v>
      </c>
      <c r="AL619" s="6" t="str">
        <f t="shared" si="27"/>
        <v>x</v>
      </c>
      <c r="AM619" s="6" t="str">
        <f t="shared" si="28"/>
        <v>x</v>
      </c>
      <c r="AN619" s="6" t="str">
        <f t="shared" si="29"/>
        <v>x</v>
      </c>
      <c r="AO619" t="s">
        <v>1288</v>
      </c>
      <c r="AP619" t="s">
        <v>1288</v>
      </c>
      <c r="AQ619" t="s">
        <v>46</v>
      </c>
      <c r="AR619" t="s">
        <v>906</v>
      </c>
    </row>
    <row r="620" spans="2:44">
      <c r="B620" t="s">
        <v>1291</v>
      </c>
      <c r="C620" t="s">
        <v>1293</v>
      </c>
      <c r="D620" t="s">
        <v>71</v>
      </c>
      <c r="E620" t="s">
        <v>68</v>
      </c>
      <c r="F620" t="s">
        <v>4</v>
      </c>
      <c r="G620" t="s">
        <v>46</v>
      </c>
      <c r="J620" t="s">
        <v>37</v>
      </c>
      <c r="K620" t="s">
        <v>64</v>
      </c>
      <c r="M620" t="s">
        <v>237</v>
      </c>
      <c r="N620" s="5">
        <v>41443.43550925926</v>
      </c>
      <c r="O620" s="5">
        <v>41428.657013888886</v>
      </c>
      <c r="P620" s="5">
        <v>41487.480115740742</v>
      </c>
      <c r="Q620" s="5" t="s">
        <v>99</v>
      </c>
      <c r="R620" s="5" t="s">
        <v>54</v>
      </c>
      <c r="S620" s="5"/>
      <c r="T620" t="s">
        <v>56</v>
      </c>
      <c r="U620" t="s">
        <v>62</v>
      </c>
      <c r="V620" t="s">
        <v>104</v>
      </c>
      <c r="X620" t="s">
        <v>60</v>
      </c>
      <c r="Y620" t="s">
        <v>1117</v>
      </c>
      <c r="Z620">
        <v>11962</v>
      </c>
      <c r="AA620" t="s">
        <v>63</v>
      </c>
      <c r="AB620" t="s">
        <v>56</v>
      </c>
      <c r="AC620" s="5">
        <v>41428.657013888886</v>
      </c>
      <c r="AE620" t="s">
        <v>58</v>
      </c>
      <c r="AF620" t="s">
        <v>58</v>
      </c>
      <c r="AG620" t="str">
        <f>IF(AI620=0,"",YEAR(AD620))</f>
        <v/>
      </c>
      <c r="AH620" t="str">
        <f>IF(AI620=0,"",MONTH(AD620))</f>
        <v/>
      </c>
      <c r="AI620">
        <f>WEEKNUM(AD620)</f>
        <v>0</v>
      </c>
      <c r="AJ620" t="s">
        <v>46</v>
      </c>
      <c r="AK620" t="s">
        <v>56</v>
      </c>
      <c r="AL620" s="6" t="str">
        <f t="shared" si="27"/>
        <v>x</v>
      </c>
      <c r="AM620" s="6" t="str">
        <f t="shared" si="28"/>
        <v>x</v>
      </c>
      <c r="AN620" s="6" t="str">
        <f t="shared" si="29"/>
        <v>x</v>
      </c>
      <c r="AO620" t="s">
        <v>1291</v>
      </c>
      <c r="AP620" t="s">
        <v>1291</v>
      </c>
      <c r="AQ620" t="s">
        <v>46</v>
      </c>
      <c r="AR620" t="s">
        <v>56</v>
      </c>
    </row>
    <row r="621" spans="2:44">
      <c r="B621" t="s">
        <v>1296</v>
      </c>
      <c r="C621" t="s">
        <v>1297</v>
      </c>
      <c r="D621" t="s">
        <v>1188</v>
      </c>
      <c r="E621" t="s">
        <v>50</v>
      </c>
      <c r="F621" t="s">
        <v>4</v>
      </c>
      <c r="I621" t="s">
        <v>1298</v>
      </c>
      <c r="J621" t="s">
        <v>245</v>
      </c>
      <c r="K621" t="s">
        <v>38</v>
      </c>
      <c r="M621" t="s">
        <v>128</v>
      </c>
      <c r="N621" s="5">
        <v>41431.637974537036</v>
      </c>
      <c r="O621" s="5">
        <v>41429.834467592591</v>
      </c>
      <c r="P621" s="5">
        <v>41597.799895833334</v>
      </c>
      <c r="Q621" s="5" t="s">
        <v>133</v>
      </c>
      <c r="R621" s="5" t="s">
        <v>54</v>
      </c>
      <c r="S621" s="5" t="s">
        <v>55</v>
      </c>
      <c r="T621" t="s">
        <v>74</v>
      </c>
      <c r="U621" t="s">
        <v>1358</v>
      </c>
      <c r="X621" t="s">
        <v>248</v>
      </c>
      <c r="Y621" t="s">
        <v>1127</v>
      </c>
      <c r="Z621" t="s">
        <v>1370</v>
      </c>
      <c r="AA621" t="s">
        <v>49</v>
      </c>
      <c r="AB621" t="s">
        <v>74</v>
      </c>
      <c r="AC621" s="5">
        <v>41429.834467592591</v>
      </c>
      <c r="AD621" s="5">
        <v>41597.799895833334</v>
      </c>
      <c r="AE621" t="s">
        <v>45</v>
      </c>
      <c r="AF621" t="s">
        <v>58</v>
      </c>
      <c r="AG621">
        <f>IF(AI621=0,"",YEAR(AD621))</f>
        <v>2013</v>
      </c>
      <c r="AH621">
        <f>IF(AI621=0,"",MONTH(AD621))</f>
        <v>11</v>
      </c>
      <c r="AI621">
        <f>WEEKNUM(AD621)</f>
        <v>47</v>
      </c>
      <c r="AJ621" t="s">
        <v>46</v>
      </c>
      <c r="AK621" t="s">
        <v>906</v>
      </c>
      <c r="AL621" s="6" t="str">
        <f t="shared" si="27"/>
        <v>x</v>
      </c>
      <c r="AM621" s="6" t="str">
        <f t="shared" si="28"/>
        <v>x</v>
      </c>
      <c r="AN621" s="6" t="str">
        <f t="shared" si="29"/>
        <v>x</v>
      </c>
      <c r="AO621" t="s">
        <v>1296</v>
      </c>
      <c r="AP621" t="s">
        <v>1296</v>
      </c>
      <c r="AQ621" t="s">
        <v>46</v>
      </c>
      <c r="AR621" t="s">
        <v>906</v>
      </c>
    </row>
    <row r="622" spans="2:44">
      <c r="B622" t="s">
        <v>1721</v>
      </c>
      <c r="C622" t="s">
        <v>1722</v>
      </c>
      <c r="D622" t="s">
        <v>67</v>
      </c>
      <c r="E622" t="s">
        <v>83</v>
      </c>
      <c r="F622" t="s">
        <v>4</v>
      </c>
      <c r="J622" t="s">
        <v>245</v>
      </c>
      <c r="K622" t="s">
        <v>47</v>
      </c>
      <c r="L622">
        <v>2649</v>
      </c>
      <c r="M622" t="s">
        <v>439</v>
      </c>
      <c r="N622" s="5">
        <v>41576.595925925925</v>
      </c>
      <c r="O622" s="5">
        <v>41429.850532407407</v>
      </c>
      <c r="P622" s="5"/>
      <c r="Q622" s="5"/>
      <c r="R622" s="5"/>
      <c r="S622" s="5"/>
      <c r="T622" t="s">
        <v>74</v>
      </c>
      <c r="X622" t="s">
        <v>248</v>
      </c>
      <c r="Y622" t="s">
        <v>1164</v>
      </c>
      <c r="AA622" t="s">
        <v>63</v>
      </c>
      <c r="AB622" t="s">
        <v>74</v>
      </c>
      <c r="AC622" s="5">
        <v>41429.850532407407</v>
      </c>
      <c r="AE622" t="s">
        <v>220</v>
      </c>
      <c r="AF622" t="s">
        <v>58</v>
      </c>
      <c r="AG622" t="str">
        <f>IF(AI622=0,"",YEAR(AD622))</f>
        <v/>
      </c>
      <c r="AH622" t="str">
        <f>IF(AI622=0,"",MONTH(AD622))</f>
        <v/>
      </c>
      <c r="AI622">
        <f>WEEKNUM(AD622)</f>
        <v>0</v>
      </c>
      <c r="AJ622" t="s">
        <v>46</v>
      </c>
      <c r="AK622" t="s">
        <v>906</v>
      </c>
      <c r="AL622" s="6" t="str">
        <f t="shared" si="27"/>
        <v>x</v>
      </c>
      <c r="AM622" s="6" t="str">
        <f t="shared" si="28"/>
        <v>x</v>
      </c>
      <c r="AN622" s="6" t="str">
        <f t="shared" si="29"/>
        <v>x</v>
      </c>
      <c r="AO622" t="s">
        <v>1721</v>
      </c>
      <c r="AP622" t="s">
        <v>1721</v>
      </c>
      <c r="AQ622" t="s">
        <v>46</v>
      </c>
      <c r="AR622" t="s">
        <v>906</v>
      </c>
    </row>
    <row r="623" spans="2:44">
      <c r="B623" t="s">
        <v>1299</v>
      </c>
      <c r="C623" t="s">
        <v>1300</v>
      </c>
      <c r="D623" t="s">
        <v>1188</v>
      </c>
      <c r="E623" t="s">
        <v>50</v>
      </c>
      <c r="F623" t="s">
        <v>4</v>
      </c>
      <c r="G623" t="s">
        <v>170</v>
      </c>
      <c r="I623" t="s">
        <v>1048</v>
      </c>
      <c r="J623" t="s">
        <v>37</v>
      </c>
      <c r="K623" t="s">
        <v>47</v>
      </c>
      <c r="L623">
        <v>3143</v>
      </c>
      <c r="M623" t="s">
        <v>95</v>
      </c>
      <c r="N623" s="5">
        <v>41430.718414351853</v>
      </c>
      <c r="O623" s="5">
        <v>41430.621851851851</v>
      </c>
      <c r="P623" s="5">
        <v>41486.621921296297</v>
      </c>
      <c r="Q623" s="5" t="s">
        <v>133</v>
      </c>
      <c r="R623" s="5" t="s">
        <v>54</v>
      </c>
      <c r="S623" s="5" t="s">
        <v>55</v>
      </c>
      <c r="T623" t="s">
        <v>74</v>
      </c>
      <c r="U623" t="s">
        <v>62</v>
      </c>
      <c r="V623" t="s">
        <v>104</v>
      </c>
      <c r="X623" t="s">
        <v>95</v>
      </c>
      <c r="Y623" t="s">
        <v>1117</v>
      </c>
      <c r="Z623">
        <v>11957</v>
      </c>
      <c r="AA623" t="s">
        <v>49</v>
      </c>
      <c r="AB623" t="s">
        <v>56</v>
      </c>
      <c r="AC623" s="5">
        <v>41430.621851851851</v>
      </c>
      <c r="AD623" s="5">
        <v>41486.621921296297</v>
      </c>
      <c r="AE623" t="s">
        <v>58</v>
      </c>
      <c r="AF623" t="s">
        <v>58</v>
      </c>
      <c r="AG623">
        <f>IF(AI623=0,"",YEAR(AD623))</f>
        <v>2013</v>
      </c>
      <c r="AH623">
        <f>IF(AI623=0,"",MONTH(AD623))</f>
        <v>7</v>
      </c>
      <c r="AI623">
        <f>WEEKNUM(AD623)</f>
        <v>31</v>
      </c>
      <c r="AJ623" t="s">
        <v>46</v>
      </c>
      <c r="AK623" t="s">
        <v>56</v>
      </c>
      <c r="AL623" s="6" t="str">
        <f t="shared" si="27"/>
        <v>x</v>
      </c>
      <c r="AM623" s="6" t="str">
        <f t="shared" si="28"/>
        <v>x</v>
      </c>
      <c r="AN623" s="6" t="str">
        <f t="shared" si="29"/>
        <v>x</v>
      </c>
      <c r="AO623" t="s">
        <v>1299</v>
      </c>
      <c r="AP623" t="s">
        <v>1299</v>
      </c>
      <c r="AQ623" t="s">
        <v>46</v>
      </c>
      <c r="AR623" t="s">
        <v>56</v>
      </c>
    </row>
    <row r="624" spans="2:44">
      <c r="B624" t="s">
        <v>1301</v>
      </c>
      <c r="C624" t="s">
        <v>1302</v>
      </c>
      <c r="D624" t="s">
        <v>1188</v>
      </c>
      <c r="E624" t="s">
        <v>50</v>
      </c>
      <c r="F624" t="s">
        <v>4</v>
      </c>
      <c r="I624" t="s">
        <v>1048</v>
      </c>
      <c r="J624" t="s">
        <v>37</v>
      </c>
      <c r="K624" t="s">
        <v>38</v>
      </c>
      <c r="L624">
        <v>3142</v>
      </c>
      <c r="M624" t="s">
        <v>98</v>
      </c>
      <c r="N624" s="5">
        <v>41431.599224537036</v>
      </c>
      <c r="O624" s="5">
        <v>41430.73133101852</v>
      </c>
      <c r="P624" s="5">
        <v>41500.768865740742</v>
      </c>
      <c r="Q624" s="5" t="s">
        <v>173</v>
      </c>
      <c r="R624" s="5" t="s">
        <v>54</v>
      </c>
      <c r="S624" s="5" t="s">
        <v>55</v>
      </c>
      <c r="T624" t="s">
        <v>109</v>
      </c>
      <c r="U624" t="s">
        <v>62</v>
      </c>
      <c r="V624" t="s">
        <v>104</v>
      </c>
      <c r="X624" t="s">
        <v>98</v>
      </c>
      <c r="Y624" t="s">
        <v>1117</v>
      </c>
      <c r="Z624">
        <v>11960</v>
      </c>
      <c r="AA624" t="s">
        <v>49</v>
      </c>
      <c r="AB624" t="s">
        <v>56</v>
      </c>
      <c r="AC624" s="5">
        <v>41430.73133101852</v>
      </c>
      <c r="AD624" s="5">
        <v>41500.768865740742</v>
      </c>
      <c r="AE624" t="s">
        <v>58</v>
      </c>
      <c r="AF624" t="s">
        <v>58</v>
      </c>
      <c r="AG624">
        <f>IF(AI624=0,"",YEAR(AD624))</f>
        <v>2013</v>
      </c>
      <c r="AH624">
        <f>IF(AI624=0,"",MONTH(AD624))</f>
        <v>8</v>
      </c>
      <c r="AI624">
        <f>WEEKNUM(AD624)</f>
        <v>33</v>
      </c>
      <c r="AJ624" t="s">
        <v>46</v>
      </c>
      <c r="AK624" t="s">
        <v>56</v>
      </c>
      <c r="AL624" s="6" t="str">
        <f t="shared" si="27"/>
        <v>x</v>
      </c>
      <c r="AM624" s="6" t="str">
        <f t="shared" si="28"/>
        <v>x</v>
      </c>
      <c r="AN624" s="6" t="str">
        <f t="shared" si="29"/>
        <v>x</v>
      </c>
      <c r="AO624" t="s">
        <v>1301</v>
      </c>
      <c r="AP624" t="s">
        <v>1301</v>
      </c>
      <c r="AQ624" t="s">
        <v>46</v>
      </c>
      <c r="AR624" t="s">
        <v>56</v>
      </c>
    </row>
    <row r="625" spans="2:44">
      <c r="B625" t="s">
        <v>1316</v>
      </c>
      <c r="C625" t="s">
        <v>1317</v>
      </c>
      <c r="D625" t="s">
        <v>71</v>
      </c>
      <c r="E625" t="s">
        <v>83</v>
      </c>
      <c r="F625" t="s">
        <v>4</v>
      </c>
      <c r="G625" t="s">
        <v>46</v>
      </c>
      <c r="I625" t="s">
        <v>1417</v>
      </c>
      <c r="J625" t="s">
        <v>37</v>
      </c>
      <c r="K625" t="s">
        <v>47</v>
      </c>
      <c r="M625" t="s">
        <v>57</v>
      </c>
      <c r="N625" s="5">
        <v>41485.521377314813</v>
      </c>
      <c r="O625" s="5">
        <v>41432.63175925926</v>
      </c>
      <c r="P625" s="5">
        <v>41487.550694444442</v>
      </c>
      <c r="Q625" s="5" t="s">
        <v>61</v>
      </c>
      <c r="R625" s="5" t="s">
        <v>54</v>
      </c>
      <c r="S625" s="5"/>
      <c r="T625" t="s">
        <v>56</v>
      </c>
      <c r="U625" t="s">
        <v>62</v>
      </c>
      <c r="V625" t="s">
        <v>104</v>
      </c>
      <c r="X625" t="s">
        <v>57</v>
      </c>
      <c r="Y625" t="s">
        <v>1117</v>
      </c>
      <c r="Z625">
        <v>11981</v>
      </c>
      <c r="AA625" t="s">
        <v>49</v>
      </c>
      <c r="AB625" t="s">
        <v>56</v>
      </c>
      <c r="AC625" s="5">
        <v>41432.63175925926</v>
      </c>
      <c r="AE625" t="s">
        <v>58</v>
      </c>
      <c r="AF625" t="s">
        <v>58</v>
      </c>
      <c r="AG625" t="str">
        <f>IF(AI625=0,"",YEAR(AD625))</f>
        <v/>
      </c>
      <c r="AH625" t="str">
        <f>IF(AI625=0,"",MONTH(AD625))</f>
        <v/>
      </c>
      <c r="AI625">
        <f>WEEKNUM(AD625)</f>
        <v>0</v>
      </c>
      <c r="AJ625" t="s">
        <v>46</v>
      </c>
      <c r="AK625" t="s">
        <v>56</v>
      </c>
      <c r="AL625" s="6" t="str">
        <f t="shared" si="27"/>
        <v>x</v>
      </c>
      <c r="AM625" s="6" t="str">
        <f t="shared" si="28"/>
        <v>x</v>
      </c>
      <c r="AN625" s="6" t="str">
        <f t="shared" si="29"/>
        <v>x</v>
      </c>
      <c r="AO625" t="s">
        <v>1316</v>
      </c>
      <c r="AP625" t="s">
        <v>1316</v>
      </c>
      <c r="AQ625" t="s">
        <v>46</v>
      </c>
      <c r="AR625" t="s">
        <v>56</v>
      </c>
    </row>
    <row r="626" spans="2:44">
      <c r="B626" t="s">
        <v>1348</v>
      </c>
      <c r="C626" t="s">
        <v>1349</v>
      </c>
      <c r="D626" t="s">
        <v>1188</v>
      </c>
      <c r="E626" t="s">
        <v>50</v>
      </c>
      <c r="F626" t="s">
        <v>4</v>
      </c>
      <c r="G626" t="s">
        <v>170</v>
      </c>
      <c r="J626" t="s">
        <v>37</v>
      </c>
      <c r="K626" t="s">
        <v>47</v>
      </c>
      <c r="M626" t="s">
        <v>95</v>
      </c>
      <c r="N626" s="5">
        <v>41436.713310185187</v>
      </c>
      <c r="O626" s="5">
        <v>41436.613287037035</v>
      </c>
      <c r="P626" s="5">
        <v>41486.622847222221</v>
      </c>
      <c r="Q626" s="5" t="s">
        <v>147</v>
      </c>
      <c r="R626" s="5" t="s">
        <v>54</v>
      </c>
      <c r="S626" t="s">
        <v>55</v>
      </c>
      <c r="T626" t="s">
        <v>56</v>
      </c>
      <c r="U626" t="s">
        <v>62</v>
      </c>
      <c r="X626" t="s">
        <v>95</v>
      </c>
      <c r="Y626" t="s">
        <v>1117</v>
      </c>
      <c r="Z626">
        <v>11962</v>
      </c>
      <c r="AA626" t="s">
        <v>49</v>
      </c>
      <c r="AB626" t="s">
        <v>56</v>
      </c>
      <c r="AC626" s="5">
        <v>41436.613287037035</v>
      </c>
      <c r="AD626" s="5">
        <v>41486.622847222221</v>
      </c>
      <c r="AE626" t="s">
        <v>58</v>
      </c>
      <c r="AF626" t="s">
        <v>58</v>
      </c>
      <c r="AG626">
        <f>IF(AI626=0,"",YEAR(AD626))</f>
        <v>2013</v>
      </c>
      <c r="AH626">
        <f>IF(AI626=0,"",MONTH(AD626))</f>
        <v>7</v>
      </c>
      <c r="AI626">
        <f>WEEKNUM(AD626)</f>
        <v>31</v>
      </c>
      <c r="AJ626" t="s">
        <v>46</v>
      </c>
      <c r="AK626" t="s">
        <v>56</v>
      </c>
      <c r="AL626" s="6" t="str">
        <f t="shared" si="27"/>
        <v>x</v>
      </c>
      <c r="AM626" s="6" t="str">
        <f t="shared" si="28"/>
        <v>x</v>
      </c>
      <c r="AN626" s="6" t="str">
        <f t="shared" si="29"/>
        <v>x</v>
      </c>
      <c r="AO626" t="s">
        <v>1348</v>
      </c>
      <c r="AP626" t="s">
        <v>1348</v>
      </c>
      <c r="AQ626" t="s">
        <v>46</v>
      </c>
      <c r="AR626" t="s">
        <v>56</v>
      </c>
    </row>
    <row r="627" spans="2:44">
      <c r="B627" t="s">
        <v>1359</v>
      </c>
      <c r="C627" t="s">
        <v>1360</v>
      </c>
      <c r="D627" t="s">
        <v>1188</v>
      </c>
      <c r="E627" t="s">
        <v>50</v>
      </c>
      <c r="F627" t="s">
        <v>4</v>
      </c>
      <c r="G627" t="s">
        <v>46</v>
      </c>
      <c r="I627" t="s">
        <v>481</v>
      </c>
      <c r="J627" t="s">
        <v>37</v>
      </c>
      <c r="K627" t="s">
        <v>108</v>
      </c>
      <c r="M627" t="s">
        <v>98</v>
      </c>
      <c r="N627" s="5">
        <v>41443.429537037038</v>
      </c>
      <c r="O627" s="5">
        <v>41442.54383101852</v>
      </c>
      <c r="P627" s="5">
        <v>41677.733576388891</v>
      </c>
      <c r="Q627" s="5" t="s">
        <v>73</v>
      </c>
      <c r="R627" s="5" t="s">
        <v>54</v>
      </c>
      <c r="S627" s="5" t="s">
        <v>55</v>
      </c>
      <c r="T627" t="s">
        <v>109</v>
      </c>
      <c r="U627" t="s">
        <v>62</v>
      </c>
      <c r="V627" t="s">
        <v>104</v>
      </c>
      <c r="X627" t="s">
        <v>98</v>
      </c>
      <c r="Y627" t="s">
        <v>1117</v>
      </c>
      <c r="Z627">
        <v>11981</v>
      </c>
      <c r="AA627" t="s">
        <v>42</v>
      </c>
      <c r="AB627" t="s">
        <v>56</v>
      </c>
      <c r="AC627" s="5">
        <v>41442.54383101852</v>
      </c>
      <c r="AD627" s="5">
        <v>41677.733576388891</v>
      </c>
      <c r="AE627" t="s">
        <v>58</v>
      </c>
      <c r="AF627" t="s">
        <v>58</v>
      </c>
      <c r="AG627">
        <f>IF(AI627=0,"",YEAR(AD627))</f>
        <v>2014</v>
      </c>
      <c r="AH627">
        <f>IF(AI627=0,"",MONTH(AD627))</f>
        <v>2</v>
      </c>
      <c r="AI627">
        <f>WEEKNUM(AD627)</f>
        <v>6</v>
      </c>
      <c r="AJ627" t="s">
        <v>46</v>
      </c>
      <c r="AK627" t="s">
        <v>56</v>
      </c>
      <c r="AL627" s="6" t="str">
        <f t="shared" si="27"/>
        <v>x</v>
      </c>
      <c r="AM627" s="6" t="str">
        <f t="shared" si="28"/>
        <v>x</v>
      </c>
      <c r="AN627" s="6" t="str">
        <f t="shared" si="29"/>
        <v>x</v>
      </c>
      <c r="AO627" t="s">
        <v>1359</v>
      </c>
      <c r="AP627" t="s">
        <v>1359</v>
      </c>
      <c r="AQ627" t="s">
        <v>46</v>
      </c>
      <c r="AR627" t="s">
        <v>56</v>
      </c>
    </row>
    <row r="628" spans="2:44">
      <c r="B628" t="s">
        <v>1363</v>
      </c>
      <c r="C628" t="s">
        <v>1364</v>
      </c>
      <c r="D628" t="s">
        <v>1188</v>
      </c>
      <c r="E628" t="s">
        <v>50</v>
      </c>
      <c r="F628" t="s">
        <v>4</v>
      </c>
      <c r="G628" t="s">
        <v>170</v>
      </c>
      <c r="I628">
        <v>11957</v>
      </c>
      <c r="J628" t="s">
        <v>37</v>
      </c>
      <c r="K628" t="s">
        <v>47</v>
      </c>
      <c r="L628">
        <v>2978</v>
      </c>
      <c r="M628" t="s">
        <v>95</v>
      </c>
      <c r="N628" s="5">
        <v>41444.717719907407</v>
      </c>
      <c r="O628" s="5">
        <v>41444.68346064815</v>
      </c>
      <c r="P628" s="5">
        <v>41487.664317129631</v>
      </c>
      <c r="Q628" s="5" t="s">
        <v>133</v>
      </c>
      <c r="R628" s="5" t="s">
        <v>54</v>
      </c>
      <c r="S628" s="5" t="s">
        <v>55</v>
      </c>
      <c r="T628" t="s">
        <v>56</v>
      </c>
      <c r="U628" t="s">
        <v>62</v>
      </c>
      <c r="X628" t="s">
        <v>95</v>
      </c>
      <c r="Y628" t="s">
        <v>1117</v>
      </c>
      <c r="Z628">
        <v>11962</v>
      </c>
      <c r="AA628" t="s">
        <v>49</v>
      </c>
      <c r="AB628" t="s">
        <v>56</v>
      </c>
      <c r="AC628" s="5">
        <v>41444.68346064815</v>
      </c>
      <c r="AD628" s="5">
        <v>41487.664317129631</v>
      </c>
      <c r="AE628" t="s">
        <v>58</v>
      </c>
      <c r="AF628" t="s">
        <v>58</v>
      </c>
      <c r="AG628">
        <f>IF(AI628=0,"",YEAR(AD628))</f>
        <v>2013</v>
      </c>
      <c r="AH628">
        <f>IF(AI628=0,"",MONTH(AD628))</f>
        <v>8</v>
      </c>
      <c r="AI628">
        <f>WEEKNUM(AD628)</f>
        <v>31</v>
      </c>
      <c r="AJ628" t="s">
        <v>46</v>
      </c>
      <c r="AK628" t="s">
        <v>56</v>
      </c>
      <c r="AL628" s="6" t="str">
        <f t="shared" si="27"/>
        <v>x</v>
      </c>
      <c r="AM628" s="6" t="str">
        <f t="shared" si="28"/>
        <v>x</v>
      </c>
      <c r="AN628" s="6" t="str">
        <f t="shared" si="29"/>
        <v>x</v>
      </c>
      <c r="AO628" t="s">
        <v>1363</v>
      </c>
      <c r="AP628" t="s">
        <v>1363</v>
      </c>
      <c r="AQ628" t="s">
        <v>46</v>
      </c>
      <c r="AR628" t="s">
        <v>56</v>
      </c>
    </row>
    <row r="629" spans="2:44">
      <c r="B629" t="s">
        <v>1428</v>
      </c>
      <c r="C629" t="s">
        <v>1429</v>
      </c>
      <c r="D629" t="s">
        <v>1188</v>
      </c>
      <c r="E629" t="s">
        <v>50</v>
      </c>
      <c r="F629" t="s">
        <v>4</v>
      </c>
      <c r="I629" t="s">
        <v>1641</v>
      </c>
      <c r="J629" t="s">
        <v>130</v>
      </c>
      <c r="K629" t="s">
        <v>108</v>
      </c>
      <c r="L629" t="s">
        <v>1430</v>
      </c>
      <c r="M629" t="s">
        <v>131</v>
      </c>
      <c r="N629" s="5">
        <v>41467.479178240741</v>
      </c>
      <c r="O629" s="5">
        <v>41449.462210648147</v>
      </c>
      <c r="P629" s="5">
        <v>41663.024224537039</v>
      </c>
      <c r="Q629" s="5" t="s">
        <v>173</v>
      </c>
      <c r="R629" s="5" t="s">
        <v>54</v>
      </c>
      <c r="S629" s="5" t="s">
        <v>55</v>
      </c>
      <c r="T629" t="s">
        <v>74</v>
      </c>
      <c r="U629" t="s">
        <v>320</v>
      </c>
      <c r="X629" t="s">
        <v>131</v>
      </c>
      <c r="Y629" t="s">
        <v>1309</v>
      </c>
      <c r="Z629" t="s">
        <v>1766</v>
      </c>
      <c r="AA629" t="s">
        <v>219</v>
      </c>
      <c r="AB629" t="s">
        <v>74</v>
      </c>
      <c r="AC629" s="5">
        <v>41449.462210648147</v>
      </c>
      <c r="AD629" s="5">
        <v>41663.024224537039</v>
      </c>
      <c r="AE629" t="s">
        <v>58</v>
      </c>
      <c r="AF629" t="s">
        <v>58</v>
      </c>
      <c r="AG629">
        <f>IF(AI629=0,"",YEAR(AD629))</f>
        <v>2014</v>
      </c>
      <c r="AH629">
        <f>IF(AI629=0,"",MONTH(AD629))</f>
        <v>1</v>
      </c>
      <c r="AI629">
        <f>WEEKNUM(AD629)</f>
        <v>4</v>
      </c>
      <c r="AJ629" t="s">
        <v>46</v>
      </c>
      <c r="AK629" t="s">
        <v>906</v>
      </c>
      <c r="AL629" s="6" t="str">
        <f t="shared" si="27"/>
        <v>x</v>
      </c>
      <c r="AM629" s="6" t="str">
        <f t="shared" si="28"/>
        <v>x</v>
      </c>
      <c r="AN629" s="6" t="str">
        <f t="shared" si="29"/>
        <v>x</v>
      </c>
      <c r="AO629" t="s">
        <v>1428</v>
      </c>
      <c r="AP629" t="s">
        <v>1428</v>
      </c>
      <c r="AQ629" t="s">
        <v>46</v>
      </c>
      <c r="AR629" t="s">
        <v>906</v>
      </c>
    </row>
    <row r="630" spans="2:44">
      <c r="B630" t="s">
        <v>1375</v>
      </c>
      <c r="C630" t="s">
        <v>1376</v>
      </c>
      <c r="D630" t="s">
        <v>1188</v>
      </c>
      <c r="E630" t="s">
        <v>68</v>
      </c>
      <c r="F630" t="s">
        <v>4</v>
      </c>
      <c r="J630" t="s">
        <v>245</v>
      </c>
      <c r="K630" t="s">
        <v>47</v>
      </c>
      <c r="M630" t="s">
        <v>128</v>
      </c>
      <c r="N630" s="5">
        <v>41450.722349537034</v>
      </c>
      <c r="O630" s="5">
        <v>41450.602199074077</v>
      </c>
      <c r="P630" s="5">
        <v>41451.301782407405</v>
      </c>
      <c r="Q630" s="5" t="s">
        <v>133</v>
      </c>
      <c r="R630" s="5" t="s">
        <v>54</v>
      </c>
      <c r="S630" s="5" t="s">
        <v>55</v>
      </c>
      <c r="T630" t="s">
        <v>74</v>
      </c>
      <c r="U630" t="s">
        <v>375</v>
      </c>
      <c r="V630" t="s">
        <v>104</v>
      </c>
      <c r="X630" t="s">
        <v>246</v>
      </c>
      <c r="Y630" t="s">
        <v>1309</v>
      </c>
      <c r="Z630" t="s">
        <v>1370</v>
      </c>
      <c r="AA630" t="s">
        <v>49</v>
      </c>
      <c r="AB630" t="s">
        <v>74</v>
      </c>
      <c r="AC630" s="5">
        <v>41450.602199074077</v>
      </c>
      <c r="AD630" s="5">
        <v>41600.632060185184</v>
      </c>
      <c r="AE630" t="s">
        <v>58</v>
      </c>
      <c r="AF630" t="s">
        <v>58</v>
      </c>
      <c r="AG630">
        <f>IF(AI630=0,"",YEAR(AD630))</f>
        <v>2013</v>
      </c>
      <c r="AH630">
        <f>IF(AI630=0,"",MONTH(AD630))</f>
        <v>11</v>
      </c>
      <c r="AI630">
        <f>WEEKNUM(AD630)</f>
        <v>47</v>
      </c>
      <c r="AJ630" t="s">
        <v>46</v>
      </c>
      <c r="AK630" t="s">
        <v>906</v>
      </c>
      <c r="AL630" s="6" t="str">
        <f t="shared" si="27"/>
        <v>x</v>
      </c>
      <c r="AM630" s="6" t="str">
        <f t="shared" si="28"/>
        <v>x</v>
      </c>
      <c r="AN630" s="6" t="str">
        <f t="shared" si="29"/>
        <v>x</v>
      </c>
      <c r="AO630" t="s">
        <v>1375</v>
      </c>
      <c r="AP630" t="s">
        <v>1375</v>
      </c>
      <c r="AQ630" t="s">
        <v>46</v>
      </c>
      <c r="AR630" t="s">
        <v>906</v>
      </c>
    </row>
    <row r="631" spans="2:44">
      <c r="B631" t="s">
        <v>1377</v>
      </c>
      <c r="C631" t="s">
        <v>1378</v>
      </c>
      <c r="D631" t="s">
        <v>1188</v>
      </c>
      <c r="E631" t="s">
        <v>50</v>
      </c>
      <c r="F631" t="s">
        <v>4</v>
      </c>
      <c r="G631" t="s">
        <v>170</v>
      </c>
      <c r="I631" t="s">
        <v>1419</v>
      </c>
      <c r="J631" t="s">
        <v>37</v>
      </c>
      <c r="K631" t="s">
        <v>47</v>
      </c>
      <c r="L631">
        <v>2751</v>
      </c>
      <c r="M631" t="s">
        <v>57</v>
      </c>
      <c r="N631" s="5">
        <v>41451.717939814815</v>
      </c>
      <c r="O631" s="5">
        <v>41451.447337962964</v>
      </c>
      <c r="P631" s="5">
        <v>41540.481874999998</v>
      </c>
      <c r="Q631" s="5" t="s">
        <v>133</v>
      </c>
      <c r="R631" s="5" t="s">
        <v>54</v>
      </c>
      <c r="S631" s="5" t="s">
        <v>55</v>
      </c>
      <c r="T631" t="s">
        <v>56</v>
      </c>
      <c r="U631" t="s">
        <v>62</v>
      </c>
      <c r="V631" t="s">
        <v>104</v>
      </c>
      <c r="X631" t="s">
        <v>57</v>
      </c>
      <c r="Y631" t="s">
        <v>1117</v>
      </c>
      <c r="Z631">
        <v>11962</v>
      </c>
      <c r="AA631" t="s">
        <v>49</v>
      </c>
      <c r="AB631" t="s">
        <v>56</v>
      </c>
      <c r="AC631" s="5">
        <v>41451.447337962964</v>
      </c>
      <c r="AD631" s="5">
        <v>41540.481874999998</v>
      </c>
      <c r="AE631" t="s">
        <v>58</v>
      </c>
      <c r="AF631" t="s">
        <v>58</v>
      </c>
      <c r="AG631">
        <f>IF(AI631=0,"",YEAR(AD631))</f>
        <v>2013</v>
      </c>
      <c r="AH631">
        <f>IF(AI631=0,"",MONTH(AD631))</f>
        <v>9</v>
      </c>
      <c r="AI631">
        <f>WEEKNUM(AD631)</f>
        <v>39</v>
      </c>
      <c r="AJ631" t="s">
        <v>46</v>
      </c>
      <c r="AK631" t="s">
        <v>56</v>
      </c>
      <c r="AL631" s="6" t="str">
        <f t="shared" si="27"/>
        <v>x</v>
      </c>
      <c r="AM631" s="6" t="str">
        <f t="shared" si="28"/>
        <v>x</v>
      </c>
      <c r="AN631" s="6" t="str">
        <f t="shared" si="29"/>
        <v>x</v>
      </c>
      <c r="AO631" t="s">
        <v>1377</v>
      </c>
      <c r="AP631" t="s">
        <v>1377</v>
      </c>
      <c r="AQ631" t="s">
        <v>46</v>
      </c>
      <c r="AR631" t="s">
        <v>56</v>
      </c>
    </row>
    <row r="632" spans="2:44">
      <c r="B632" t="s">
        <v>1389</v>
      </c>
      <c r="C632" t="s">
        <v>1390</v>
      </c>
      <c r="D632" t="s">
        <v>1188</v>
      </c>
      <c r="E632" t="s">
        <v>50</v>
      </c>
      <c r="F632" t="s">
        <v>4</v>
      </c>
      <c r="G632" t="s">
        <v>245</v>
      </c>
      <c r="I632" t="s">
        <v>1391</v>
      </c>
      <c r="J632" t="s">
        <v>245</v>
      </c>
      <c r="K632" t="s">
        <v>38</v>
      </c>
      <c r="M632" t="s">
        <v>246</v>
      </c>
      <c r="N632" s="5">
        <v>41456.597569444442</v>
      </c>
      <c r="O632" s="5">
        <v>41452.741388888891</v>
      </c>
      <c r="P632" s="5">
        <v>41561.757164351853</v>
      </c>
      <c r="Q632" s="5" t="s">
        <v>173</v>
      </c>
      <c r="R632" s="5" t="s">
        <v>54</v>
      </c>
      <c r="S632" s="5" t="s">
        <v>55</v>
      </c>
      <c r="T632" t="s">
        <v>109</v>
      </c>
      <c r="U632" t="s">
        <v>80</v>
      </c>
      <c r="V632" t="s">
        <v>104</v>
      </c>
      <c r="X632" t="s">
        <v>269</v>
      </c>
      <c r="Y632" t="s">
        <v>1203</v>
      </c>
      <c r="Z632" t="s">
        <v>1652</v>
      </c>
      <c r="AA632" t="s">
        <v>42</v>
      </c>
      <c r="AB632" t="s">
        <v>74</v>
      </c>
      <c r="AC632" s="5">
        <v>41452.741388888891</v>
      </c>
      <c r="AD632" s="5">
        <v>41561.757164351853</v>
      </c>
      <c r="AE632" t="s">
        <v>220</v>
      </c>
      <c r="AF632" t="s">
        <v>58</v>
      </c>
      <c r="AG632">
        <f>IF(AI632=0,"",YEAR(AD632))</f>
        <v>2013</v>
      </c>
      <c r="AH632">
        <f>IF(AI632=0,"",MONTH(AD632))</f>
        <v>10</v>
      </c>
      <c r="AI632">
        <f>WEEKNUM(AD632)</f>
        <v>42</v>
      </c>
      <c r="AJ632" t="s">
        <v>46</v>
      </c>
      <c r="AK632" t="s">
        <v>906</v>
      </c>
      <c r="AL632" s="6" t="str">
        <f t="shared" si="27"/>
        <v>x</v>
      </c>
      <c r="AM632" s="6" t="str">
        <f t="shared" si="28"/>
        <v>x</v>
      </c>
      <c r="AN632" s="6" t="str">
        <f t="shared" si="29"/>
        <v>x</v>
      </c>
      <c r="AO632" t="s">
        <v>1389</v>
      </c>
      <c r="AP632" t="s">
        <v>1389</v>
      </c>
      <c r="AQ632" t="s">
        <v>46</v>
      </c>
      <c r="AR632" t="s">
        <v>906</v>
      </c>
    </row>
    <row r="633" spans="2:44">
      <c r="B633" t="s">
        <v>2928</v>
      </c>
      <c r="C633" t="s">
        <v>2929</v>
      </c>
      <c r="D633" t="s">
        <v>1797</v>
      </c>
      <c r="E633" t="s">
        <v>324</v>
      </c>
      <c r="F633" t="s">
        <v>4</v>
      </c>
      <c r="G633" t="s">
        <v>2930</v>
      </c>
      <c r="I633" t="s">
        <v>2931</v>
      </c>
      <c r="J633" t="s">
        <v>245</v>
      </c>
      <c r="K633" t="s">
        <v>47</v>
      </c>
      <c r="M633" t="s">
        <v>380</v>
      </c>
      <c r="N633" s="5">
        <v>41550.654629629629</v>
      </c>
      <c r="O633" s="5">
        <v>41452.746134259258</v>
      </c>
      <c r="P633" s="5"/>
      <c r="Q633" s="5"/>
      <c r="R633" s="5"/>
      <c r="S633" s="5"/>
      <c r="T633" t="s">
        <v>109</v>
      </c>
      <c r="V633" t="s">
        <v>104</v>
      </c>
      <c r="X633" t="s">
        <v>269</v>
      </c>
      <c r="Y633" t="s">
        <v>1130</v>
      </c>
      <c r="AA633" t="s">
        <v>63</v>
      </c>
      <c r="AB633" t="s">
        <v>74</v>
      </c>
      <c r="AC633" s="5">
        <v>41452.746134259258</v>
      </c>
      <c r="AE633" t="s">
        <v>220</v>
      </c>
      <c r="AF633" t="s">
        <v>58</v>
      </c>
      <c r="AG633" t="str">
        <f>IF(AI633=0,"",YEAR(AD633))</f>
        <v/>
      </c>
      <c r="AH633" t="str">
        <f>IF(AI633=0,"",MONTH(AD633))</f>
        <v/>
      </c>
      <c r="AI633">
        <f>WEEKNUM(AD633)</f>
        <v>0</v>
      </c>
      <c r="AJ633" s="62" t="s">
        <v>46</v>
      </c>
      <c r="AK633" t="s">
        <v>906</v>
      </c>
      <c r="AL633" s="6" t="str">
        <f t="shared" si="27"/>
        <v>x</v>
      </c>
      <c r="AM633" s="6" t="str">
        <f t="shared" si="28"/>
        <v>x</v>
      </c>
      <c r="AN633" s="6" t="str">
        <f t="shared" si="29"/>
        <v>x</v>
      </c>
      <c r="AO633" t="s">
        <v>2928</v>
      </c>
      <c r="AP633" t="s">
        <v>2928</v>
      </c>
      <c r="AQ633" s="62" t="s">
        <v>46</v>
      </c>
      <c r="AR633" t="s">
        <v>906</v>
      </c>
    </row>
    <row r="634" spans="2:44">
      <c r="B634" t="s">
        <v>2932</v>
      </c>
      <c r="C634" t="s">
        <v>2933</v>
      </c>
      <c r="D634" t="s">
        <v>1797</v>
      </c>
      <c r="E634" t="s">
        <v>324</v>
      </c>
      <c r="F634" t="s">
        <v>4</v>
      </c>
      <c r="G634" t="s">
        <v>2934</v>
      </c>
      <c r="J634" t="s">
        <v>245</v>
      </c>
      <c r="K634" t="s">
        <v>47</v>
      </c>
      <c r="M634" t="s">
        <v>268</v>
      </c>
      <c r="N634" s="5">
        <v>41526.638912037037</v>
      </c>
      <c r="O634" s="5">
        <v>41452.757002314815</v>
      </c>
      <c r="P634" s="5"/>
      <c r="Q634" s="5" t="s">
        <v>99</v>
      </c>
      <c r="R634" s="5" t="s">
        <v>54</v>
      </c>
      <c r="S634" s="5"/>
      <c r="T634" t="s">
        <v>109</v>
      </c>
      <c r="U634" t="s">
        <v>270</v>
      </c>
      <c r="V634" t="s">
        <v>104</v>
      </c>
      <c r="X634" t="s">
        <v>269</v>
      </c>
      <c r="Y634" t="s">
        <v>1662</v>
      </c>
      <c r="AA634" t="s">
        <v>192</v>
      </c>
      <c r="AB634" t="s">
        <v>74</v>
      </c>
      <c r="AC634" s="5">
        <v>41452.757002314815</v>
      </c>
      <c r="AE634" t="s">
        <v>220</v>
      </c>
      <c r="AF634" t="s">
        <v>58</v>
      </c>
      <c r="AG634" t="str">
        <f>IF(AI634=0,"",YEAR(AD634))</f>
        <v/>
      </c>
      <c r="AH634" t="str">
        <f>IF(AI634=0,"",MONTH(AD634))</f>
        <v/>
      </c>
      <c r="AI634">
        <f>WEEKNUM(AD634)</f>
        <v>0</v>
      </c>
      <c r="AJ634" s="62" t="s">
        <v>46</v>
      </c>
      <c r="AK634" t="s">
        <v>906</v>
      </c>
      <c r="AL634" s="6" t="str">
        <f t="shared" si="27"/>
        <v>x</v>
      </c>
      <c r="AM634" s="6" t="str">
        <f t="shared" si="28"/>
        <v>x</v>
      </c>
      <c r="AN634" s="6" t="str">
        <f t="shared" si="29"/>
        <v>x</v>
      </c>
      <c r="AO634" t="s">
        <v>2932</v>
      </c>
      <c r="AP634" t="s">
        <v>2932</v>
      </c>
      <c r="AQ634" s="62" t="s">
        <v>46</v>
      </c>
      <c r="AR634" t="s">
        <v>906</v>
      </c>
    </row>
    <row r="635" spans="2:44">
      <c r="B635" t="s">
        <v>1392</v>
      </c>
      <c r="C635" t="s">
        <v>1418</v>
      </c>
      <c r="D635" t="s">
        <v>1188</v>
      </c>
      <c r="E635" t="s">
        <v>50</v>
      </c>
      <c r="F635" t="s">
        <v>4</v>
      </c>
      <c r="I635" t="s">
        <v>1393</v>
      </c>
      <c r="J635" t="s">
        <v>37</v>
      </c>
      <c r="K635" t="s">
        <v>108</v>
      </c>
      <c r="M635" t="s">
        <v>60</v>
      </c>
      <c r="N635" s="5">
        <v>41463.467847222222</v>
      </c>
      <c r="O635" s="5">
        <v>41452.761238425926</v>
      </c>
      <c r="P635" s="5">
        <v>41473.622766203705</v>
      </c>
      <c r="Q635" s="5" t="s">
        <v>147</v>
      </c>
      <c r="R635" s="5" t="s">
        <v>70</v>
      </c>
      <c r="S635" s="5" t="s">
        <v>55</v>
      </c>
      <c r="T635" t="s">
        <v>109</v>
      </c>
      <c r="U635" t="s">
        <v>1437</v>
      </c>
      <c r="V635" t="s">
        <v>104</v>
      </c>
      <c r="X635" t="s">
        <v>269</v>
      </c>
      <c r="Y635" t="s">
        <v>1167</v>
      </c>
      <c r="Z635" t="s">
        <v>147</v>
      </c>
      <c r="AA635" t="s">
        <v>42</v>
      </c>
      <c r="AB635" t="s">
        <v>56</v>
      </c>
      <c r="AC635" s="5">
        <v>41452.761238425926</v>
      </c>
      <c r="AD635" s="5">
        <v>41486.797974537039</v>
      </c>
      <c r="AE635" t="s">
        <v>58</v>
      </c>
      <c r="AF635" t="s">
        <v>58</v>
      </c>
      <c r="AG635">
        <f>IF(AI635=0,"",YEAR(AD635))</f>
        <v>2013</v>
      </c>
      <c r="AH635">
        <f>IF(AI635=0,"",MONTH(AD635))</f>
        <v>7</v>
      </c>
      <c r="AI635">
        <f>WEEKNUM(AD635)</f>
        <v>31</v>
      </c>
      <c r="AJ635" t="s">
        <v>46</v>
      </c>
      <c r="AK635" t="s">
        <v>56</v>
      </c>
      <c r="AL635" s="6" t="str">
        <f t="shared" si="27"/>
        <v>x</v>
      </c>
      <c r="AM635" s="6" t="str">
        <f t="shared" si="28"/>
        <v>x</v>
      </c>
      <c r="AN635" s="6" t="str">
        <f t="shared" si="29"/>
        <v>x</v>
      </c>
      <c r="AO635" t="s">
        <v>1392</v>
      </c>
      <c r="AP635" t="s">
        <v>1392</v>
      </c>
      <c r="AQ635" t="s">
        <v>46</v>
      </c>
      <c r="AR635" t="s">
        <v>56</v>
      </c>
    </row>
    <row r="636" spans="2:44">
      <c r="B636" t="s">
        <v>1394</v>
      </c>
      <c r="C636" t="s">
        <v>1395</v>
      </c>
      <c r="D636" t="s">
        <v>71</v>
      </c>
      <c r="E636" t="s">
        <v>68</v>
      </c>
      <c r="F636" t="s">
        <v>4</v>
      </c>
      <c r="G636" t="s">
        <v>46</v>
      </c>
      <c r="I636" t="s">
        <v>1419</v>
      </c>
      <c r="J636" t="s">
        <v>37</v>
      </c>
      <c r="K636" t="s">
        <v>47</v>
      </c>
      <c r="M636" t="s">
        <v>57</v>
      </c>
      <c r="N636" s="5">
        <v>41456.583391203705</v>
      </c>
      <c r="O636" s="5">
        <v>41453.360127314816</v>
      </c>
      <c r="P636" s="5">
        <v>41478.695787037039</v>
      </c>
      <c r="Q636" s="5" t="s">
        <v>133</v>
      </c>
      <c r="R636" s="5" t="s">
        <v>54</v>
      </c>
      <c r="S636" s="5"/>
      <c r="T636" t="s">
        <v>56</v>
      </c>
      <c r="U636" t="s">
        <v>62</v>
      </c>
      <c r="V636" t="s">
        <v>104</v>
      </c>
      <c r="X636" t="s">
        <v>57</v>
      </c>
      <c r="Y636" t="s">
        <v>1117</v>
      </c>
      <c r="Z636">
        <v>11962</v>
      </c>
      <c r="AA636" t="s">
        <v>49</v>
      </c>
      <c r="AB636" t="s">
        <v>56</v>
      </c>
      <c r="AC636" s="5">
        <v>41453.360127314816</v>
      </c>
      <c r="AE636" t="s">
        <v>58</v>
      </c>
      <c r="AF636" t="s">
        <v>58</v>
      </c>
      <c r="AG636" t="str">
        <f>IF(AI636=0,"",YEAR(AD636))</f>
        <v/>
      </c>
      <c r="AH636" t="str">
        <f>IF(AI636=0,"",MONTH(AD636))</f>
        <v/>
      </c>
      <c r="AI636">
        <f>WEEKNUM(AD636)</f>
        <v>0</v>
      </c>
      <c r="AJ636" t="s">
        <v>46</v>
      </c>
      <c r="AK636" t="s">
        <v>56</v>
      </c>
      <c r="AL636" s="6" t="str">
        <f t="shared" si="27"/>
        <v>x</v>
      </c>
      <c r="AM636" s="6" t="str">
        <f t="shared" si="28"/>
        <v>x</v>
      </c>
      <c r="AN636" s="6" t="str">
        <f t="shared" si="29"/>
        <v>x</v>
      </c>
      <c r="AO636" t="s">
        <v>1394</v>
      </c>
      <c r="AP636" t="s">
        <v>1394</v>
      </c>
      <c r="AQ636" t="s">
        <v>46</v>
      </c>
      <c r="AR636" t="s">
        <v>56</v>
      </c>
    </row>
    <row r="637" spans="2:44">
      <c r="B637" t="s">
        <v>2935</v>
      </c>
      <c r="C637" t="s">
        <v>2936</v>
      </c>
      <c r="D637" t="s">
        <v>1797</v>
      </c>
      <c r="E637" t="s">
        <v>324</v>
      </c>
      <c r="F637" t="s">
        <v>4</v>
      </c>
      <c r="G637" t="s">
        <v>2165</v>
      </c>
      <c r="I637" t="s">
        <v>2165</v>
      </c>
      <c r="J637" t="s">
        <v>37</v>
      </c>
      <c r="K637" t="s">
        <v>47</v>
      </c>
      <c r="M637" t="s">
        <v>55</v>
      </c>
      <c r="N637" s="5">
        <v>41505.623379629629</v>
      </c>
      <c r="O637" s="5">
        <v>41453.56050925926</v>
      </c>
      <c r="P637" s="5"/>
      <c r="Q637" s="5" t="s">
        <v>61</v>
      </c>
      <c r="R637" s="5"/>
      <c r="S637" s="5"/>
      <c r="T637" t="s">
        <v>56</v>
      </c>
      <c r="V637" t="s">
        <v>104</v>
      </c>
      <c r="X637" t="s">
        <v>57</v>
      </c>
      <c r="Y637" t="s">
        <v>2678</v>
      </c>
      <c r="AA637" t="s">
        <v>49</v>
      </c>
      <c r="AB637" t="s">
        <v>56</v>
      </c>
      <c r="AC637" s="5">
        <v>41453.56050925926</v>
      </c>
      <c r="AE637" t="s">
        <v>58</v>
      </c>
      <c r="AF637" t="s">
        <v>58</v>
      </c>
      <c r="AG637" t="str">
        <f>IF(AI637=0,"",YEAR(AD637))</f>
        <v/>
      </c>
      <c r="AH637" t="str">
        <f>IF(AI637=0,"",MONTH(AD637))</f>
        <v/>
      </c>
      <c r="AI637">
        <f>WEEKNUM(AD637)</f>
        <v>0</v>
      </c>
      <c r="AJ637" s="38" t="s">
        <v>59</v>
      </c>
      <c r="AK637" t="s">
        <v>1217</v>
      </c>
      <c r="AL637" s="6" t="str">
        <f t="shared" si="27"/>
        <v>x</v>
      </c>
      <c r="AM637" s="6" t="str">
        <f t="shared" si="28"/>
        <v>x</v>
      </c>
      <c r="AN637" s="6" t="str">
        <f t="shared" si="29"/>
        <v>x</v>
      </c>
      <c r="AO637" t="s">
        <v>2935</v>
      </c>
      <c r="AP637" t="s">
        <v>2935</v>
      </c>
      <c r="AQ637" s="38" t="s">
        <v>59</v>
      </c>
      <c r="AR637" t="s">
        <v>1217</v>
      </c>
    </row>
    <row r="638" spans="2:44">
      <c r="B638" s="62" t="s">
        <v>1399</v>
      </c>
      <c r="C638" s="62" t="s">
        <v>1400</v>
      </c>
      <c r="D638" s="62" t="s">
        <v>1188</v>
      </c>
      <c r="E638" s="62" t="s">
        <v>50</v>
      </c>
      <c r="F638" s="62" t="s">
        <v>4</v>
      </c>
      <c r="G638" s="62"/>
      <c r="H638" s="62"/>
      <c r="I638" s="62" t="s">
        <v>1401</v>
      </c>
      <c r="J638" s="62" t="s">
        <v>245</v>
      </c>
      <c r="K638" s="62" t="s">
        <v>38</v>
      </c>
      <c r="L638" s="62"/>
      <c r="M638" s="62" t="s">
        <v>128</v>
      </c>
      <c r="N638" s="77">
        <v>41456.577048611114</v>
      </c>
      <c r="O638" s="77">
        <v>41454.651898148149</v>
      </c>
      <c r="P638" s="77">
        <v>41507.598009259258</v>
      </c>
      <c r="Q638" s="62" t="s">
        <v>147</v>
      </c>
      <c r="R638" s="62" t="s">
        <v>54</v>
      </c>
      <c r="S638" s="62" t="s">
        <v>55</v>
      </c>
      <c r="T638" s="62" t="s">
        <v>74</v>
      </c>
      <c r="U638" s="62" t="s">
        <v>320</v>
      </c>
      <c r="V638" s="62" t="s">
        <v>104</v>
      </c>
      <c r="W638" s="62"/>
      <c r="X638" s="62" t="s">
        <v>248</v>
      </c>
      <c r="Y638" s="62" t="s">
        <v>1122</v>
      </c>
      <c r="Z638" s="62" t="s">
        <v>1370</v>
      </c>
      <c r="AA638" s="62" t="s">
        <v>42</v>
      </c>
      <c r="AB638" s="62" t="s">
        <v>74</v>
      </c>
      <c r="AC638" s="77">
        <v>41454.651898148149</v>
      </c>
      <c r="AD638" s="5">
        <v>41507.598136574074</v>
      </c>
      <c r="AE638" s="62" t="s">
        <v>45</v>
      </c>
      <c r="AF638" s="62" t="s">
        <v>58</v>
      </c>
      <c r="AG638">
        <f>IF(AI638=0,"",YEAR(AD638))</f>
        <v>2013</v>
      </c>
      <c r="AH638">
        <f>IF(AI638=0,"",MONTH(AD638))</f>
        <v>8</v>
      </c>
      <c r="AI638">
        <f>WEEKNUM(AD638)</f>
        <v>34</v>
      </c>
      <c r="AJ638" t="s">
        <v>46</v>
      </c>
      <c r="AK638" t="s">
        <v>906</v>
      </c>
      <c r="AL638" s="6" t="str">
        <f t="shared" si="27"/>
        <v>x</v>
      </c>
      <c r="AM638" s="6" t="str">
        <f t="shared" si="28"/>
        <v>x</v>
      </c>
      <c r="AN638" s="6" t="str">
        <f t="shared" si="29"/>
        <v>x</v>
      </c>
      <c r="AO638" s="62" t="s">
        <v>1399</v>
      </c>
      <c r="AP638" t="s">
        <v>1399</v>
      </c>
      <c r="AQ638" t="s">
        <v>46</v>
      </c>
      <c r="AR638" t="s">
        <v>906</v>
      </c>
    </row>
    <row r="639" spans="2:44">
      <c r="B639" s="62" t="s">
        <v>1405</v>
      </c>
      <c r="C639" s="62" t="s">
        <v>1406</v>
      </c>
      <c r="D639" s="62" t="s">
        <v>1188</v>
      </c>
      <c r="E639" s="62" t="s">
        <v>50</v>
      </c>
      <c r="F639" s="62" t="s">
        <v>4</v>
      </c>
      <c r="G639" s="62" t="s">
        <v>1407</v>
      </c>
      <c r="H639" s="62"/>
      <c r="I639" s="62"/>
      <c r="J639" s="62" t="s">
        <v>245</v>
      </c>
      <c r="K639" s="62" t="s">
        <v>38</v>
      </c>
      <c r="L639" s="62" t="s">
        <v>1431</v>
      </c>
      <c r="M639" s="62" t="s">
        <v>319</v>
      </c>
      <c r="N639" s="77">
        <v>41464.690717592595</v>
      </c>
      <c r="O639" s="77">
        <v>41456.717777777776</v>
      </c>
      <c r="P639" s="77">
        <v>41481.339155092595</v>
      </c>
      <c r="Q639" s="62" t="s">
        <v>61</v>
      </c>
      <c r="R639" s="62" t="s">
        <v>54</v>
      </c>
      <c r="S639" s="62" t="s">
        <v>55</v>
      </c>
      <c r="T639" s="62" t="s">
        <v>74</v>
      </c>
      <c r="U639" s="62" t="s">
        <v>320</v>
      </c>
      <c r="V639" s="62"/>
      <c r="W639" s="62"/>
      <c r="X639" s="62" t="s">
        <v>248</v>
      </c>
      <c r="Y639" s="62" t="s">
        <v>1122</v>
      </c>
      <c r="Z639" s="62" t="s">
        <v>1370</v>
      </c>
      <c r="AA639" s="62" t="s">
        <v>219</v>
      </c>
      <c r="AB639" s="62" t="s">
        <v>74</v>
      </c>
      <c r="AC639" s="77">
        <v>41456.717777777776</v>
      </c>
      <c r="AD639" s="5">
        <v>41499.712083333332</v>
      </c>
      <c r="AE639" s="62" t="s">
        <v>45</v>
      </c>
      <c r="AF639" s="62" t="s">
        <v>58</v>
      </c>
      <c r="AG639">
        <f>IF(AI639=0,"",YEAR(AD639))</f>
        <v>2013</v>
      </c>
      <c r="AH639">
        <f>IF(AI639=0,"",MONTH(AD639))</f>
        <v>8</v>
      </c>
      <c r="AI639">
        <f>WEEKNUM(AD639)</f>
        <v>33</v>
      </c>
      <c r="AJ639" t="s">
        <v>46</v>
      </c>
      <c r="AK639" t="s">
        <v>906</v>
      </c>
      <c r="AL639" s="6" t="str">
        <f t="shared" si="27"/>
        <v>x</v>
      </c>
      <c r="AM639" s="6" t="str">
        <f t="shared" si="28"/>
        <v>x</v>
      </c>
      <c r="AN639" s="6" t="str">
        <f t="shared" si="29"/>
        <v>x</v>
      </c>
      <c r="AO639" s="62" t="s">
        <v>1405</v>
      </c>
      <c r="AP639" t="s">
        <v>1405</v>
      </c>
      <c r="AQ639" t="s">
        <v>46</v>
      </c>
      <c r="AR639" t="s">
        <v>906</v>
      </c>
    </row>
    <row r="640" spans="2:44">
      <c r="B640" t="s">
        <v>1408</v>
      </c>
      <c r="C640" t="s">
        <v>1409</v>
      </c>
      <c r="D640" t="s">
        <v>1188</v>
      </c>
      <c r="E640" t="s">
        <v>50</v>
      </c>
      <c r="F640" t="s">
        <v>4</v>
      </c>
      <c r="G640" t="s">
        <v>1290</v>
      </c>
      <c r="J640" t="s">
        <v>245</v>
      </c>
      <c r="K640" t="s">
        <v>38</v>
      </c>
      <c r="L640" t="s">
        <v>1432</v>
      </c>
      <c r="M640" t="s">
        <v>319</v>
      </c>
      <c r="N640" s="5">
        <v>41464.691030092596</v>
      </c>
      <c r="O640" s="5">
        <v>41456.721018518518</v>
      </c>
      <c r="P640" s="5">
        <v>41487.630115740743</v>
      </c>
      <c r="Q640" s="5" t="s">
        <v>147</v>
      </c>
      <c r="R640" s="5" t="s">
        <v>132</v>
      </c>
      <c r="S640" s="5" t="s">
        <v>55</v>
      </c>
      <c r="T640" t="s">
        <v>74</v>
      </c>
      <c r="U640" t="s">
        <v>320</v>
      </c>
      <c r="X640" t="s">
        <v>248</v>
      </c>
      <c r="Y640" t="s">
        <v>1122</v>
      </c>
      <c r="AA640" t="s">
        <v>42</v>
      </c>
      <c r="AB640" t="s">
        <v>74</v>
      </c>
      <c r="AC640" s="5">
        <v>41456.721018518518</v>
      </c>
      <c r="AD640" s="5">
        <v>41487.630115740743</v>
      </c>
      <c r="AE640" t="s">
        <v>45</v>
      </c>
      <c r="AF640" t="s">
        <v>58</v>
      </c>
      <c r="AG640">
        <f>IF(AI640=0,"",YEAR(AD640))</f>
        <v>2013</v>
      </c>
      <c r="AH640">
        <f>IF(AI640=0,"",MONTH(AD640))</f>
        <v>8</v>
      </c>
      <c r="AI640">
        <f>WEEKNUM(AD640)</f>
        <v>31</v>
      </c>
      <c r="AJ640" t="s">
        <v>46</v>
      </c>
      <c r="AK640" t="s">
        <v>906</v>
      </c>
      <c r="AL640" s="6" t="str">
        <f t="shared" si="27"/>
        <v>x</v>
      </c>
      <c r="AM640" s="6" t="str">
        <f t="shared" si="28"/>
        <v>x</v>
      </c>
      <c r="AN640" s="6" t="str">
        <f t="shared" si="29"/>
        <v>x</v>
      </c>
      <c r="AO640" t="s">
        <v>1408</v>
      </c>
      <c r="AP640" t="s">
        <v>1408</v>
      </c>
      <c r="AQ640" t="s">
        <v>46</v>
      </c>
      <c r="AR640" t="s">
        <v>906</v>
      </c>
    </row>
    <row r="641" spans="2:44">
      <c r="B641" t="s">
        <v>1413</v>
      </c>
      <c r="C641" t="s">
        <v>1414</v>
      </c>
      <c r="D641" t="s">
        <v>1188</v>
      </c>
      <c r="E641" t="s">
        <v>50</v>
      </c>
      <c r="F641" t="s">
        <v>4</v>
      </c>
      <c r="G641" t="s">
        <v>170</v>
      </c>
      <c r="I641" t="s">
        <v>1436</v>
      </c>
      <c r="J641" t="s">
        <v>37</v>
      </c>
      <c r="K641" t="s">
        <v>47</v>
      </c>
      <c r="L641" t="s">
        <v>1433</v>
      </c>
      <c r="M641" t="s">
        <v>95</v>
      </c>
      <c r="N641" s="5">
        <v>41458.76085648148</v>
      </c>
      <c r="O641" s="5">
        <v>41458.744849537034</v>
      </c>
      <c r="P641" s="5">
        <v>41492.721168981479</v>
      </c>
      <c r="Q641" s="5" t="s">
        <v>133</v>
      </c>
      <c r="R641" s="5" t="s">
        <v>54</v>
      </c>
      <c r="S641" s="5" t="s">
        <v>55</v>
      </c>
      <c r="T641" t="s">
        <v>109</v>
      </c>
      <c r="U641" t="s">
        <v>318</v>
      </c>
      <c r="V641" t="s">
        <v>104</v>
      </c>
      <c r="X641" t="s">
        <v>95</v>
      </c>
      <c r="Y641" t="s">
        <v>1122</v>
      </c>
      <c r="Z641">
        <v>11962</v>
      </c>
      <c r="AA641" t="s">
        <v>49</v>
      </c>
      <c r="AB641" t="s">
        <v>56</v>
      </c>
      <c r="AC641" s="5">
        <v>41458.744849537034</v>
      </c>
      <c r="AD641" s="5">
        <v>41492.721168981479</v>
      </c>
      <c r="AE641" t="s">
        <v>58</v>
      </c>
      <c r="AF641" t="s">
        <v>58</v>
      </c>
      <c r="AG641">
        <f>IF(AI641=0,"",YEAR(AD641))</f>
        <v>2013</v>
      </c>
      <c r="AH641">
        <f>IF(AI641=0,"",MONTH(AD641))</f>
        <v>8</v>
      </c>
      <c r="AI641">
        <f>WEEKNUM(AD641)</f>
        <v>32</v>
      </c>
      <c r="AJ641" t="s">
        <v>46</v>
      </c>
      <c r="AK641" t="s">
        <v>56</v>
      </c>
      <c r="AL641" s="6" t="str">
        <f t="shared" si="27"/>
        <v>x</v>
      </c>
      <c r="AM641" s="6" t="str">
        <f t="shared" si="28"/>
        <v>x</v>
      </c>
      <c r="AN641" s="6" t="str">
        <f t="shared" si="29"/>
        <v>x</v>
      </c>
      <c r="AO641" t="s">
        <v>1413</v>
      </c>
      <c r="AP641" t="s">
        <v>1413</v>
      </c>
      <c r="AQ641" t="s">
        <v>46</v>
      </c>
      <c r="AR641" t="s">
        <v>56</v>
      </c>
    </row>
    <row r="642" spans="2:44">
      <c r="B642" s="62" t="s">
        <v>2937</v>
      </c>
      <c r="C642" s="62" t="s">
        <v>2938</v>
      </c>
      <c r="D642" s="62" t="s">
        <v>1188</v>
      </c>
      <c r="E642" s="62" t="s">
        <v>50</v>
      </c>
      <c r="F642" s="62" t="s">
        <v>4</v>
      </c>
      <c r="G642" s="62"/>
      <c r="H642" s="62"/>
      <c r="I642" s="62" t="s">
        <v>2939</v>
      </c>
      <c r="J642" s="62" t="s">
        <v>245</v>
      </c>
      <c r="K642" s="62" t="s">
        <v>64</v>
      </c>
      <c r="L642" s="62" t="s">
        <v>3105</v>
      </c>
      <c r="M642" s="62" t="s">
        <v>246</v>
      </c>
      <c r="N642" s="77">
        <v>41646.757141203707</v>
      </c>
      <c r="O642" s="77">
        <v>41458.817511574074</v>
      </c>
      <c r="P642" s="77">
        <v>41646.759282407409</v>
      </c>
      <c r="Q642" s="62" t="s">
        <v>166</v>
      </c>
      <c r="R642" s="62" t="s">
        <v>1197</v>
      </c>
      <c r="S642" s="62" t="s">
        <v>55</v>
      </c>
      <c r="T642" s="62" t="s">
        <v>109</v>
      </c>
      <c r="U642" s="62" t="s">
        <v>1625</v>
      </c>
      <c r="V642" s="62"/>
      <c r="W642" s="62"/>
      <c r="X642" s="62" t="s">
        <v>55</v>
      </c>
      <c r="Y642" s="62" t="s">
        <v>1203</v>
      </c>
      <c r="Z642" s="62" t="s">
        <v>1780</v>
      </c>
      <c r="AA642" s="62" t="s">
        <v>63</v>
      </c>
      <c r="AB642" s="62" t="s">
        <v>74</v>
      </c>
      <c r="AC642" s="77">
        <v>41458.817511574074</v>
      </c>
      <c r="AD642" s="5">
        <v>41646.759293981479</v>
      </c>
      <c r="AE642" s="62" t="s">
        <v>58</v>
      </c>
      <c r="AF642" s="62" t="s">
        <v>58</v>
      </c>
      <c r="AG642">
        <f>IF(AI642=0,"",YEAR(AD642))</f>
        <v>2014</v>
      </c>
      <c r="AH642">
        <f>IF(AI642=0,"",MONTH(AD642))</f>
        <v>1</v>
      </c>
      <c r="AI642">
        <f>WEEKNUM(AD642)</f>
        <v>2</v>
      </c>
      <c r="AJ642" s="62" t="s">
        <v>46</v>
      </c>
      <c r="AK642" t="s">
        <v>906</v>
      </c>
      <c r="AL642" s="6" t="str">
        <f t="shared" si="27"/>
        <v>x</v>
      </c>
      <c r="AM642" s="6" t="str">
        <f t="shared" si="28"/>
        <v>x</v>
      </c>
      <c r="AN642" s="6" t="str">
        <f t="shared" si="29"/>
        <v>x</v>
      </c>
      <c r="AO642" s="62" t="s">
        <v>2937</v>
      </c>
      <c r="AP642" t="s">
        <v>2937</v>
      </c>
      <c r="AQ642" s="62" t="s">
        <v>46</v>
      </c>
      <c r="AR642" t="s">
        <v>906</v>
      </c>
    </row>
    <row r="643" spans="2:44">
      <c r="B643" t="s">
        <v>2940</v>
      </c>
      <c r="C643" t="s">
        <v>2941</v>
      </c>
      <c r="D643" t="s">
        <v>1797</v>
      </c>
      <c r="E643" t="s">
        <v>324</v>
      </c>
      <c r="F643" t="s">
        <v>4</v>
      </c>
      <c r="G643" t="s">
        <v>2942</v>
      </c>
      <c r="J643" t="s">
        <v>37</v>
      </c>
      <c r="K643" t="s">
        <v>47</v>
      </c>
      <c r="M643" t="s">
        <v>55</v>
      </c>
      <c r="N643" s="5">
        <v>41463.572523148148</v>
      </c>
      <c r="O643" s="5">
        <v>41460.493946759256</v>
      </c>
      <c r="P643" s="5"/>
      <c r="Q643" s="5" t="s">
        <v>61</v>
      </c>
      <c r="R643" s="5"/>
      <c r="S643" s="5"/>
      <c r="T643" t="s">
        <v>56</v>
      </c>
      <c r="V643" t="s">
        <v>104</v>
      </c>
      <c r="X643" t="s">
        <v>57</v>
      </c>
      <c r="Y643" t="s">
        <v>2943</v>
      </c>
      <c r="AA643" t="s">
        <v>49</v>
      </c>
      <c r="AB643" t="s">
        <v>56</v>
      </c>
      <c r="AC643" s="5">
        <v>41460.493946759256</v>
      </c>
      <c r="AE643" t="s">
        <v>58</v>
      </c>
      <c r="AF643" t="s">
        <v>58</v>
      </c>
      <c r="AG643" t="str">
        <f>IF(AI643=0,"",YEAR(AD643))</f>
        <v/>
      </c>
      <c r="AH643" t="str">
        <f>IF(AI643=0,"",MONTH(AD643))</f>
        <v/>
      </c>
      <c r="AI643">
        <f>WEEKNUM(AD643)</f>
        <v>0</v>
      </c>
      <c r="AJ643" s="38" t="s">
        <v>59</v>
      </c>
      <c r="AK643" t="s">
        <v>1217</v>
      </c>
      <c r="AL643" s="6" t="str">
        <f t="shared" ref="AL643:AL706" si="30">IF(ISERROR(MATCH(AO643,AP643,0)),"ERROR","x")</f>
        <v>x</v>
      </c>
      <c r="AM643" s="6" t="str">
        <f t="shared" ref="AM643:AM706" si="31">IF(ISERROR(MATCH(AJ643,AQ643,0)),"ERROR","x")</f>
        <v>x</v>
      </c>
      <c r="AN643" s="6" t="str">
        <f t="shared" ref="AN643:AN706" si="32">IF(ISERROR(MATCH(AK643,AR643,0)),"ERROR","x")</f>
        <v>x</v>
      </c>
      <c r="AO643" t="s">
        <v>2940</v>
      </c>
      <c r="AP643" t="s">
        <v>2940</v>
      </c>
      <c r="AQ643" s="38" t="s">
        <v>59</v>
      </c>
      <c r="AR643" t="s">
        <v>1217</v>
      </c>
    </row>
    <row r="644" spans="2:44">
      <c r="B644" t="s">
        <v>2944</v>
      </c>
      <c r="C644" t="s">
        <v>2945</v>
      </c>
      <c r="D644" t="s">
        <v>1797</v>
      </c>
      <c r="E644" t="s">
        <v>324</v>
      </c>
      <c r="F644" t="s">
        <v>4</v>
      </c>
      <c r="J644" t="s">
        <v>245</v>
      </c>
      <c r="K644" t="s">
        <v>64</v>
      </c>
      <c r="M644" t="s">
        <v>246</v>
      </c>
      <c r="N644" s="5">
        <v>41463.568425925929</v>
      </c>
      <c r="O644" s="5">
        <v>41460.588379629633</v>
      </c>
      <c r="P644" s="5"/>
      <c r="Q644" s="5"/>
      <c r="R644" s="5"/>
      <c r="S644" s="5"/>
      <c r="T644" t="s">
        <v>74</v>
      </c>
      <c r="V644" t="s">
        <v>461</v>
      </c>
      <c r="X644" t="s">
        <v>246</v>
      </c>
      <c r="Y644" t="s">
        <v>1662</v>
      </c>
      <c r="AA644" t="s">
        <v>192</v>
      </c>
      <c r="AB644" t="s">
        <v>74</v>
      </c>
      <c r="AC644" s="5">
        <v>41460.588379629633</v>
      </c>
      <c r="AE644" t="s">
        <v>58</v>
      </c>
      <c r="AF644" t="s">
        <v>58</v>
      </c>
      <c r="AG644" t="str">
        <f>IF(AI644=0,"",YEAR(AD644))</f>
        <v/>
      </c>
      <c r="AH644" t="str">
        <f>IF(AI644=0,"",MONTH(AD644))</f>
        <v/>
      </c>
      <c r="AI644">
        <f>WEEKNUM(AD644)</f>
        <v>0</v>
      </c>
      <c r="AJ644" s="62" t="s">
        <v>46</v>
      </c>
      <c r="AK644" t="s">
        <v>906</v>
      </c>
      <c r="AL644" s="6" t="str">
        <f t="shared" si="30"/>
        <v>x</v>
      </c>
      <c r="AM644" s="6" t="str">
        <f t="shared" si="31"/>
        <v>x</v>
      </c>
      <c r="AN644" s="6" t="str">
        <f t="shared" si="32"/>
        <v>x</v>
      </c>
      <c r="AO644" t="s">
        <v>2944</v>
      </c>
      <c r="AP644" t="s">
        <v>2944</v>
      </c>
      <c r="AQ644" s="62" t="s">
        <v>46</v>
      </c>
      <c r="AR644" t="s">
        <v>906</v>
      </c>
    </row>
    <row r="645" spans="2:44">
      <c r="B645" t="s">
        <v>1422</v>
      </c>
      <c r="C645" t="s">
        <v>1423</v>
      </c>
      <c r="D645" t="s">
        <v>1188</v>
      </c>
      <c r="E645" t="s">
        <v>50</v>
      </c>
      <c r="F645" t="s">
        <v>4</v>
      </c>
      <c r="I645" t="s">
        <v>1424</v>
      </c>
      <c r="J645" t="s">
        <v>245</v>
      </c>
      <c r="K645" t="s">
        <v>47</v>
      </c>
      <c r="M645" t="s">
        <v>319</v>
      </c>
      <c r="N645" s="5">
        <v>41500.687152777777</v>
      </c>
      <c r="O645" s="5">
        <v>41465.630590277775</v>
      </c>
      <c r="P645" s="5">
        <v>41660.91605324074</v>
      </c>
      <c r="Q645" s="5" t="s">
        <v>133</v>
      </c>
      <c r="R645" s="5" t="s">
        <v>54</v>
      </c>
      <c r="S645" s="5" t="s">
        <v>55</v>
      </c>
      <c r="T645" t="s">
        <v>118</v>
      </c>
      <c r="U645" t="s">
        <v>318</v>
      </c>
      <c r="X645" t="s">
        <v>319</v>
      </c>
      <c r="Y645" t="s">
        <v>1203</v>
      </c>
      <c r="Z645" t="s">
        <v>1652</v>
      </c>
      <c r="AA645" t="s">
        <v>49</v>
      </c>
      <c r="AB645" t="s">
        <v>74</v>
      </c>
      <c r="AC645" s="5">
        <v>41465.630590277775</v>
      </c>
      <c r="AD645" s="5">
        <v>41660.91605324074</v>
      </c>
      <c r="AE645" t="s">
        <v>220</v>
      </c>
      <c r="AF645" t="s">
        <v>58</v>
      </c>
      <c r="AG645">
        <f>IF(AI645=0,"",YEAR(AD645))</f>
        <v>2014</v>
      </c>
      <c r="AH645">
        <f>IF(AI645=0,"",MONTH(AD645))</f>
        <v>1</v>
      </c>
      <c r="AI645">
        <f>WEEKNUM(AD645)</f>
        <v>4</v>
      </c>
      <c r="AJ645" t="s">
        <v>46</v>
      </c>
      <c r="AK645" t="s">
        <v>906</v>
      </c>
      <c r="AL645" s="6" t="str">
        <f t="shared" si="30"/>
        <v>x</v>
      </c>
      <c r="AM645" s="6" t="str">
        <f t="shared" si="31"/>
        <v>x</v>
      </c>
      <c r="AN645" s="6" t="str">
        <f t="shared" si="32"/>
        <v>x</v>
      </c>
      <c r="AO645" t="s">
        <v>1422</v>
      </c>
      <c r="AP645" t="s">
        <v>1422</v>
      </c>
      <c r="AQ645" t="s">
        <v>46</v>
      </c>
      <c r="AR645" t="s">
        <v>906</v>
      </c>
    </row>
    <row r="646" spans="2:44">
      <c r="B646" t="s">
        <v>1723</v>
      </c>
      <c r="C646" t="s">
        <v>1724</v>
      </c>
      <c r="D646" t="s">
        <v>1188</v>
      </c>
      <c r="E646" t="s">
        <v>50</v>
      </c>
      <c r="F646" t="s">
        <v>4</v>
      </c>
      <c r="J646" t="s">
        <v>245</v>
      </c>
      <c r="K646" t="s">
        <v>64</v>
      </c>
      <c r="M646" t="s">
        <v>439</v>
      </c>
      <c r="N646" s="5">
        <v>41549.61509259259</v>
      </c>
      <c r="O646" s="5">
        <v>41466.425868055558</v>
      </c>
      <c r="P646" s="5">
        <v>41583.008206018516</v>
      </c>
      <c r="Q646" s="5" t="s">
        <v>147</v>
      </c>
      <c r="R646" s="5" t="s">
        <v>54</v>
      </c>
      <c r="S646" s="5" t="s">
        <v>55</v>
      </c>
      <c r="T646" t="s">
        <v>74</v>
      </c>
      <c r="U646" t="s">
        <v>375</v>
      </c>
      <c r="X646" t="s">
        <v>319</v>
      </c>
      <c r="Y646" t="s">
        <v>1203</v>
      </c>
      <c r="Z646" t="s">
        <v>1686</v>
      </c>
      <c r="AA646" t="s">
        <v>63</v>
      </c>
      <c r="AB646" t="s">
        <v>74</v>
      </c>
      <c r="AC646" s="5">
        <v>41466.425868055558</v>
      </c>
      <c r="AD646" s="5">
        <v>41583.782071759262</v>
      </c>
      <c r="AE646" t="s">
        <v>58</v>
      </c>
      <c r="AF646" t="s">
        <v>58</v>
      </c>
      <c r="AG646">
        <f>IF(AI646=0,"",YEAR(AD646))</f>
        <v>2013</v>
      </c>
      <c r="AH646">
        <f>IF(AI646=0,"",MONTH(AD646))</f>
        <v>11</v>
      </c>
      <c r="AI646">
        <f>WEEKNUM(AD646)</f>
        <v>45</v>
      </c>
      <c r="AJ646" t="s">
        <v>46</v>
      </c>
      <c r="AK646" t="s">
        <v>906</v>
      </c>
      <c r="AL646" s="6" t="str">
        <f t="shared" si="30"/>
        <v>x</v>
      </c>
      <c r="AM646" s="6" t="str">
        <f t="shared" si="31"/>
        <v>x</v>
      </c>
      <c r="AN646" s="6" t="str">
        <f t="shared" si="32"/>
        <v>x</v>
      </c>
      <c r="AO646" t="s">
        <v>1723</v>
      </c>
      <c r="AP646" t="s">
        <v>1723</v>
      </c>
      <c r="AQ646" t="s">
        <v>46</v>
      </c>
      <c r="AR646" t="s">
        <v>906</v>
      </c>
    </row>
    <row r="647" spans="2:44">
      <c r="B647" s="62" t="s">
        <v>1425</v>
      </c>
      <c r="C647" s="62" t="s">
        <v>1426</v>
      </c>
      <c r="D647" s="62" t="s">
        <v>1188</v>
      </c>
      <c r="E647" s="62" t="s">
        <v>50</v>
      </c>
      <c r="F647" s="62" t="s">
        <v>4</v>
      </c>
      <c r="G647" s="62"/>
      <c r="H647" s="62"/>
      <c r="I647" s="62" t="s">
        <v>1427</v>
      </c>
      <c r="J647" s="62" t="s">
        <v>130</v>
      </c>
      <c r="K647" s="62" t="s">
        <v>47</v>
      </c>
      <c r="L647" s="62"/>
      <c r="M647" s="62" t="s">
        <v>246</v>
      </c>
      <c r="N647" s="77">
        <v>41470.571423611109</v>
      </c>
      <c r="O647" s="77">
        <v>41466.646539351852</v>
      </c>
      <c r="P647" s="77">
        <v>41499.689826388887</v>
      </c>
      <c r="Q647" s="62" t="s">
        <v>133</v>
      </c>
      <c r="R647" s="62" t="s">
        <v>54</v>
      </c>
      <c r="S647" s="62" t="s">
        <v>55</v>
      </c>
      <c r="T647" s="62" t="s">
        <v>109</v>
      </c>
      <c r="U647" s="62" t="s">
        <v>320</v>
      </c>
      <c r="V647" s="62" t="s">
        <v>104</v>
      </c>
      <c r="W647" s="62"/>
      <c r="X647" s="62" t="s">
        <v>131</v>
      </c>
      <c r="Y647" s="62" t="s">
        <v>1122</v>
      </c>
      <c r="Z647" s="62" t="s">
        <v>1534</v>
      </c>
      <c r="AA647" s="62" t="s">
        <v>49</v>
      </c>
      <c r="AB647" s="62" t="s">
        <v>74</v>
      </c>
      <c r="AC647" s="77">
        <v>41466.646539351852</v>
      </c>
      <c r="AD647" s="5">
        <v>41499.730081018519</v>
      </c>
      <c r="AE647" s="62" t="s">
        <v>58</v>
      </c>
      <c r="AF647" s="62" t="s">
        <v>58</v>
      </c>
      <c r="AG647">
        <f>IF(AI647=0,"",YEAR(AD647))</f>
        <v>2013</v>
      </c>
      <c r="AH647">
        <f>IF(AI647=0,"",MONTH(AD647))</f>
        <v>8</v>
      </c>
      <c r="AI647">
        <f>WEEKNUM(AD647)</f>
        <v>33</v>
      </c>
      <c r="AJ647" t="s">
        <v>46</v>
      </c>
      <c r="AK647" t="s">
        <v>906</v>
      </c>
      <c r="AL647" s="6" t="str">
        <f t="shared" si="30"/>
        <v>x</v>
      </c>
      <c r="AM647" s="6" t="str">
        <f t="shared" si="31"/>
        <v>x</v>
      </c>
      <c r="AN647" s="6" t="str">
        <f t="shared" si="32"/>
        <v>x</v>
      </c>
      <c r="AO647" s="62" t="s">
        <v>1425</v>
      </c>
      <c r="AP647" t="s">
        <v>1425</v>
      </c>
      <c r="AQ647" t="s">
        <v>46</v>
      </c>
      <c r="AR647" t="s">
        <v>906</v>
      </c>
    </row>
    <row r="648" spans="2:44">
      <c r="B648" s="62" t="s">
        <v>1434</v>
      </c>
      <c r="C648" s="62" t="s">
        <v>1435</v>
      </c>
      <c r="D648" s="62" t="s">
        <v>71</v>
      </c>
      <c r="E648" s="62" t="s">
        <v>68</v>
      </c>
      <c r="F648" s="62" t="s">
        <v>4</v>
      </c>
      <c r="G648" s="62" t="s">
        <v>46</v>
      </c>
      <c r="H648" s="62"/>
      <c r="I648" s="62" t="s">
        <v>1436</v>
      </c>
      <c r="J648" s="62" t="s">
        <v>37</v>
      </c>
      <c r="K648" s="62" t="s">
        <v>38</v>
      </c>
      <c r="L648" s="62"/>
      <c r="M648" s="62" t="s">
        <v>98</v>
      </c>
      <c r="N648" s="77">
        <v>41471.718587962961</v>
      </c>
      <c r="O648" s="77">
        <v>41470.578159722223</v>
      </c>
      <c r="P648" s="77">
        <v>41478.692743055559</v>
      </c>
      <c r="Q648" s="62" t="s">
        <v>173</v>
      </c>
      <c r="R648" s="62" t="s">
        <v>54</v>
      </c>
      <c r="S648" s="62"/>
      <c r="T648" s="62" t="s">
        <v>56</v>
      </c>
      <c r="U648" s="62" t="s">
        <v>62</v>
      </c>
      <c r="V648" s="62" t="s">
        <v>104</v>
      </c>
      <c r="W648" s="62"/>
      <c r="X648" s="62" t="s">
        <v>98</v>
      </c>
      <c r="Y648" s="62" t="s">
        <v>1117</v>
      </c>
      <c r="Z648" s="62">
        <v>11962</v>
      </c>
      <c r="AA648" s="62" t="s">
        <v>42</v>
      </c>
      <c r="AB648" s="62" t="s">
        <v>56</v>
      </c>
      <c r="AC648" s="77">
        <v>41470.578159722223</v>
      </c>
      <c r="AE648" s="62" t="s">
        <v>58</v>
      </c>
      <c r="AF648" s="62" t="s">
        <v>58</v>
      </c>
      <c r="AG648" t="str">
        <f>IF(AI648=0,"",YEAR(AD648))</f>
        <v/>
      </c>
      <c r="AH648" t="str">
        <f>IF(AI648=0,"",MONTH(AD648))</f>
        <v/>
      </c>
      <c r="AI648">
        <f>WEEKNUM(AD648)</f>
        <v>0</v>
      </c>
      <c r="AJ648" t="s">
        <v>46</v>
      </c>
      <c r="AK648" t="s">
        <v>56</v>
      </c>
      <c r="AL648" s="6" t="str">
        <f t="shared" si="30"/>
        <v>x</v>
      </c>
      <c r="AM648" s="6" t="str">
        <f t="shared" si="31"/>
        <v>x</v>
      </c>
      <c r="AN648" s="6" t="str">
        <f t="shared" si="32"/>
        <v>x</v>
      </c>
      <c r="AO648" s="62" t="s">
        <v>1434</v>
      </c>
      <c r="AP648" t="s">
        <v>1434</v>
      </c>
      <c r="AQ648" t="s">
        <v>46</v>
      </c>
      <c r="AR648" t="s">
        <v>56</v>
      </c>
    </row>
    <row r="649" spans="2:44">
      <c r="B649" s="62" t="s">
        <v>2946</v>
      </c>
      <c r="C649" s="62" t="s">
        <v>2947</v>
      </c>
      <c r="D649" s="62" t="s">
        <v>1797</v>
      </c>
      <c r="E649" s="62" t="s">
        <v>324</v>
      </c>
      <c r="F649" s="62" t="s">
        <v>4</v>
      </c>
      <c r="G649" s="62" t="s">
        <v>2165</v>
      </c>
      <c r="H649" s="62"/>
      <c r="I649" s="62"/>
      <c r="J649" s="62" t="s">
        <v>37</v>
      </c>
      <c r="K649" s="62" t="s">
        <v>64</v>
      </c>
      <c r="L649" s="62"/>
      <c r="M649" s="62"/>
      <c r="N649" s="77"/>
      <c r="O649" s="77">
        <v>41472.906481481485</v>
      </c>
      <c r="P649" s="77"/>
      <c r="Q649" s="62" t="s">
        <v>61</v>
      </c>
      <c r="R649" s="62"/>
      <c r="S649" s="62"/>
      <c r="T649" s="62" t="s">
        <v>56</v>
      </c>
      <c r="U649" s="62"/>
      <c r="V649" s="62" t="s">
        <v>104</v>
      </c>
      <c r="W649" s="62"/>
      <c r="X649" s="62" t="s">
        <v>57</v>
      </c>
      <c r="Y649" s="62" t="s">
        <v>2678</v>
      </c>
      <c r="Z649" s="62"/>
      <c r="AA649" s="62" t="s">
        <v>192</v>
      </c>
      <c r="AB649" s="62" t="s">
        <v>56</v>
      </c>
      <c r="AC649" s="77">
        <v>41472.906481481485</v>
      </c>
      <c r="AE649" s="62" t="s">
        <v>58</v>
      </c>
      <c r="AF649" s="62" t="s">
        <v>58</v>
      </c>
      <c r="AG649" t="str">
        <f>IF(AI649=0,"",YEAR(AD649))</f>
        <v/>
      </c>
      <c r="AH649" t="str">
        <f>IF(AI649=0,"",MONTH(AD649))</f>
        <v/>
      </c>
      <c r="AI649">
        <f>WEEKNUM(AD649)</f>
        <v>0</v>
      </c>
      <c r="AJ649" s="62" t="s">
        <v>59</v>
      </c>
      <c r="AK649" t="s">
        <v>1217</v>
      </c>
      <c r="AL649" s="6" t="str">
        <f t="shared" si="30"/>
        <v>x</v>
      </c>
      <c r="AM649" s="6" t="str">
        <f t="shared" si="31"/>
        <v>x</v>
      </c>
      <c r="AN649" s="6" t="str">
        <f t="shared" si="32"/>
        <v>x</v>
      </c>
      <c r="AO649" s="62" t="s">
        <v>2946</v>
      </c>
      <c r="AP649" t="s">
        <v>2946</v>
      </c>
      <c r="AQ649" s="62" t="s">
        <v>59</v>
      </c>
      <c r="AR649" t="s">
        <v>1217</v>
      </c>
    </row>
    <row r="650" spans="2:44">
      <c r="B650" t="s">
        <v>1443</v>
      </c>
      <c r="C650" t="s">
        <v>1444</v>
      </c>
      <c r="D650" t="s">
        <v>1188</v>
      </c>
      <c r="E650" t="s">
        <v>50</v>
      </c>
      <c r="F650" t="s">
        <v>4</v>
      </c>
      <c r="G650" t="s">
        <v>46</v>
      </c>
      <c r="I650" t="s">
        <v>1393</v>
      </c>
      <c r="J650" t="s">
        <v>37</v>
      </c>
      <c r="K650" t="s">
        <v>47</v>
      </c>
      <c r="M650" t="s">
        <v>57</v>
      </c>
      <c r="N650" s="5">
        <v>41474.495520833334</v>
      </c>
      <c r="O650" s="5">
        <v>41474.483981481484</v>
      </c>
      <c r="P650" s="5">
        <v>41540.481400462966</v>
      </c>
      <c r="Q650" s="5" t="s">
        <v>133</v>
      </c>
      <c r="R650" s="5" t="s">
        <v>54</v>
      </c>
      <c r="S650" s="5" t="s">
        <v>55</v>
      </c>
      <c r="T650" t="s">
        <v>56</v>
      </c>
      <c r="U650" t="s">
        <v>62</v>
      </c>
      <c r="V650" t="s">
        <v>104</v>
      </c>
      <c r="X650" t="s">
        <v>57</v>
      </c>
      <c r="Y650" t="s">
        <v>1304</v>
      </c>
      <c r="Z650">
        <v>11962</v>
      </c>
      <c r="AA650" t="s">
        <v>49</v>
      </c>
      <c r="AB650" t="s">
        <v>56</v>
      </c>
      <c r="AC650" s="5">
        <v>41474.483981481484</v>
      </c>
      <c r="AD650" s="5">
        <v>41540.481400462966</v>
      </c>
      <c r="AE650" t="s">
        <v>58</v>
      </c>
      <c r="AF650" t="s">
        <v>58</v>
      </c>
      <c r="AG650">
        <f>IF(AI650=0,"",YEAR(AD650))</f>
        <v>2013</v>
      </c>
      <c r="AH650">
        <f>IF(AI650=0,"",MONTH(AD650))</f>
        <v>9</v>
      </c>
      <c r="AI650">
        <f>WEEKNUM(AD650)</f>
        <v>39</v>
      </c>
      <c r="AJ650" t="s">
        <v>46</v>
      </c>
      <c r="AK650" t="s">
        <v>56</v>
      </c>
      <c r="AL650" s="6" t="str">
        <f t="shared" si="30"/>
        <v>x</v>
      </c>
      <c r="AM650" s="6" t="str">
        <f t="shared" si="31"/>
        <v>x</v>
      </c>
      <c r="AN650" s="6" t="str">
        <f t="shared" si="32"/>
        <v>x</v>
      </c>
      <c r="AO650" t="s">
        <v>1443</v>
      </c>
      <c r="AP650" t="s">
        <v>1443</v>
      </c>
      <c r="AQ650" t="s">
        <v>46</v>
      </c>
      <c r="AR650" t="s">
        <v>56</v>
      </c>
    </row>
    <row r="651" spans="2:44">
      <c r="B651" t="s">
        <v>1445</v>
      </c>
      <c r="C651" t="s">
        <v>1446</v>
      </c>
      <c r="D651" t="s">
        <v>1188</v>
      </c>
      <c r="E651" t="s">
        <v>50</v>
      </c>
      <c r="F651" t="s">
        <v>4</v>
      </c>
      <c r="I651" t="s">
        <v>1642</v>
      </c>
      <c r="J651" t="s">
        <v>130</v>
      </c>
      <c r="K651" t="s">
        <v>108</v>
      </c>
      <c r="L651" t="s">
        <v>1060</v>
      </c>
      <c r="M651" t="s">
        <v>131</v>
      </c>
      <c r="N651" s="5">
        <v>41540.513240740744</v>
      </c>
      <c r="O651" s="5">
        <v>41474.544548611113</v>
      </c>
      <c r="P651" s="5">
        <v>41667.628078703703</v>
      </c>
      <c r="Q651" s="5" t="s">
        <v>173</v>
      </c>
      <c r="R651" s="5" t="s">
        <v>54</v>
      </c>
      <c r="S651" s="5" t="s">
        <v>55</v>
      </c>
      <c r="T651" t="s">
        <v>109</v>
      </c>
      <c r="U651" t="s">
        <v>320</v>
      </c>
      <c r="V651" t="s">
        <v>104</v>
      </c>
      <c r="X651" t="s">
        <v>131</v>
      </c>
      <c r="Y651" t="s">
        <v>1304</v>
      </c>
      <c r="Z651" t="s">
        <v>1766</v>
      </c>
      <c r="AA651" t="s">
        <v>49</v>
      </c>
      <c r="AB651" t="s">
        <v>74</v>
      </c>
      <c r="AC651" s="5">
        <v>41474.544548611113</v>
      </c>
      <c r="AD651" s="5">
        <v>41667.628078703703</v>
      </c>
      <c r="AE651" t="s">
        <v>58</v>
      </c>
      <c r="AF651" t="s">
        <v>58</v>
      </c>
      <c r="AG651">
        <f>IF(AI651=0,"",YEAR(AD651))</f>
        <v>2014</v>
      </c>
      <c r="AH651">
        <f>IF(AI651=0,"",MONTH(AD651))</f>
        <v>1</v>
      </c>
      <c r="AI651">
        <f>WEEKNUM(AD651)</f>
        <v>5</v>
      </c>
      <c r="AJ651" t="s">
        <v>46</v>
      </c>
      <c r="AK651" t="s">
        <v>906</v>
      </c>
      <c r="AL651" s="6" t="str">
        <f t="shared" si="30"/>
        <v>x</v>
      </c>
      <c r="AM651" s="6" t="str">
        <f t="shared" si="31"/>
        <v>x</v>
      </c>
      <c r="AN651" s="6" t="str">
        <f t="shared" si="32"/>
        <v>x</v>
      </c>
      <c r="AO651" t="s">
        <v>1445</v>
      </c>
      <c r="AP651" t="s">
        <v>1445</v>
      </c>
      <c r="AQ651" t="s">
        <v>46</v>
      </c>
      <c r="AR651" t="s">
        <v>906</v>
      </c>
    </row>
    <row r="652" spans="2:44">
      <c r="B652" t="s">
        <v>1447</v>
      </c>
      <c r="C652" t="s">
        <v>3017</v>
      </c>
      <c r="D652" t="s">
        <v>1188</v>
      </c>
      <c r="E652" t="s">
        <v>50</v>
      </c>
      <c r="F652" t="s">
        <v>4</v>
      </c>
      <c r="G652" t="s">
        <v>46</v>
      </c>
      <c r="I652" t="s">
        <v>1631</v>
      </c>
      <c r="J652" t="s">
        <v>37</v>
      </c>
      <c r="K652" t="s">
        <v>47</v>
      </c>
      <c r="L652">
        <v>639</v>
      </c>
      <c r="M652" t="s">
        <v>60</v>
      </c>
      <c r="N652" s="5">
        <v>41475.561608796299</v>
      </c>
      <c r="O652" s="5">
        <v>41474.616597222222</v>
      </c>
      <c r="P652" s="5">
        <v>41677.492685185185</v>
      </c>
      <c r="Q652" s="5" t="s">
        <v>147</v>
      </c>
      <c r="R652" s="5" t="s">
        <v>54</v>
      </c>
      <c r="S652" s="5" t="s">
        <v>55</v>
      </c>
      <c r="T652" t="s">
        <v>56</v>
      </c>
      <c r="U652" t="s">
        <v>62</v>
      </c>
      <c r="V652" t="s">
        <v>104</v>
      </c>
      <c r="X652" t="s">
        <v>60</v>
      </c>
      <c r="Y652" t="s">
        <v>1117</v>
      </c>
      <c r="Z652">
        <v>11988</v>
      </c>
      <c r="AA652" t="s">
        <v>49</v>
      </c>
      <c r="AB652" t="s">
        <v>56</v>
      </c>
      <c r="AC652" s="5">
        <v>41474.616597222222</v>
      </c>
      <c r="AD652" s="5">
        <v>41677.492685185185</v>
      </c>
      <c r="AE652" t="s">
        <v>58</v>
      </c>
      <c r="AF652" t="s">
        <v>58</v>
      </c>
      <c r="AG652">
        <f>IF(AI652=0,"",YEAR(AD652))</f>
        <v>2014</v>
      </c>
      <c r="AH652">
        <f>IF(AI652=0,"",MONTH(AD652))</f>
        <v>2</v>
      </c>
      <c r="AI652">
        <f>WEEKNUM(AD652)</f>
        <v>6</v>
      </c>
      <c r="AJ652" t="s">
        <v>46</v>
      </c>
      <c r="AK652" t="s">
        <v>56</v>
      </c>
      <c r="AL652" s="6" t="str">
        <f t="shared" si="30"/>
        <v>x</v>
      </c>
      <c r="AM652" s="6" t="str">
        <f t="shared" si="31"/>
        <v>x</v>
      </c>
      <c r="AN652" s="6" t="str">
        <f t="shared" si="32"/>
        <v>x</v>
      </c>
      <c r="AO652" t="s">
        <v>1447</v>
      </c>
      <c r="AP652" t="s">
        <v>1447</v>
      </c>
      <c r="AQ652" t="s">
        <v>46</v>
      </c>
      <c r="AR652" t="s">
        <v>56</v>
      </c>
    </row>
    <row r="653" spans="2:44">
      <c r="B653" t="s">
        <v>1450</v>
      </c>
      <c r="C653" t="s">
        <v>1451</v>
      </c>
      <c r="D653" t="s">
        <v>1188</v>
      </c>
      <c r="E653" t="s">
        <v>50</v>
      </c>
      <c r="F653" t="s">
        <v>4</v>
      </c>
      <c r="G653" t="s">
        <v>46</v>
      </c>
      <c r="I653" t="s">
        <v>1393</v>
      </c>
      <c r="J653" t="s">
        <v>37</v>
      </c>
      <c r="K653" t="s">
        <v>47</v>
      </c>
      <c r="M653" t="s">
        <v>57</v>
      </c>
      <c r="N653" s="5">
        <v>41475.562951388885</v>
      </c>
      <c r="O653" s="5">
        <v>41475.328831018516</v>
      </c>
      <c r="P653" s="5">
        <v>41652.581655092596</v>
      </c>
      <c r="Q653" s="5" t="s">
        <v>133</v>
      </c>
      <c r="R653" s="5" t="s">
        <v>54</v>
      </c>
      <c r="S653" s="5" t="s">
        <v>55</v>
      </c>
      <c r="T653" t="s">
        <v>56</v>
      </c>
      <c r="U653" t="s">
        <v>62</v>
      </c>
      <c r="V653" t="s">
        <v>104</v>
      </c>
      <c r="X653" t="s">
        <v>57</v>
      </c>
      <c r="Y653" t="s">
        <v>1309</v>
      </c>
      <c r="Z653">
        <v>11962</v>
      </c>
      <c r="AA653" t="s">
        <v>49</v>
      </c>
      <c r="AB653" t="s">
        <v>56</v>
      </c>
      <c r="AC653" s="5">
        <v>41475.328831018516</v>
      </c>
      <c r="AD653" s="5">
        <v>41652.581655092596</v>
      </c>
      <c r="AE653" t="s">
        <v>58</v>
      </c>
      <c r="AF653" t="s">
        <v>58</v>
      </c>
      <c r="AG653">
        <f>IF(AI653=0,"",YEAR(AD653))</f>
        <v>2014</v>
      </c>
      <c r="AH653">
        <f>IF(AI653=0,"",MONTH(AD653))</f>
        <v>1</v>
      </c>
      <c r="AI653">
        <f>WEEKNUM(AD653)</f>
        <v>3</v>
      </c>
      <c r="AJ653" t="s">
        <v>46</v>
      </c>
      <c r="AK653" t="s">
        <v>56</v>
      </c>
      <c r="AL653" s="6" t="str">
        <f t="shared" si="30"/>
        <v>x</v>
      </c>
      <c r="AM653" s="6" t="str">
        <f t="shared" si="31"/>
        <v>x</v>
      </c>
      <c r="AN653" s="6" t="str">
        <f t="shared" si="32"/>
        <v>x</v>
      </c>
      <c r="AO653" t="s">
        <v>1450</v>
      </c>
      <c r="AP653" t="s">
        <v>1450</v>
      </c>
      <c r="AQ653" t="s">
        <v>46</v>
      </c>
      <c r="AR653" t="s">
        <v>56</v>
      </c>
    </row>
    <row r="654" spans="2:44">
      <c r="B654" s="62" t="s">
        <v>1454</v>
      </c>
      <c r="C654" s="62" t="s">
        <v>1455</v>
      </c>
      <c r="D654" s="62" t="s">
        <v>1188</v>
      </c>
      <c r="E654" s="62" t="s">
        <v>50</v>
      </c>
      <c r="F654" s="62" t="s">
        <v>4</v>
      </c>
      <c r="G654" s="62"/>
      <c r="H654" s="62"/>
      <c r="I654" s="62" t="s">
        <v>130</v>
      </c>
      <c r="J654" s="62" t="s">
        <v>130</v>
      </c>
      <c r="K654" s="62" t="s">
        <v>38</v>
      </c>
      <c r="L654" s="62"/>
      <c r="M654" s="62" t="s">
        <v>1685</v>
      </c>
      <c r="N654" s="77">
        <v>41541.600347222222</v>
      </c>
      <c r="O654" s="77">
        <v>41477.480358796296</v>
      </c>
      <c r="P654" s="77">
        <v>41652.712800925925</v>
      </c>
      <c r="Q654" s="62" t="s">
        <v>99</v>
      </c>
      <c r="R654" s="62" t="s">
        <v>326</v>
      </c>
      <c r="S654" s="62" t="s">
        <v>55</v>
      </c>
      <c r="T654" s="62" t="s">
        <v>74</v>
      </c>
      <c r="U654" s="62" t="s">
        <v>270</v>
      </c>
      <c r="V654" s="62" t="s">
        <v>104</v>
      </c>
      <c r="W654" s="62"/>
      <c r="X654" s="62" t="s">
        <v>271</v>
      </c>
      <c r="Y654" s="62" t="s">
        <v>1304</v>
      </c>
      <c r="Z654" s="62" t="s">
        <v>1767</v>
      </c>
      <c r="AA654" s="62" t="s">
        <v>63</v>
      </c>
      <c r="AB654" s="62" t="s">
        <v>74</v>
      </c>
      <c r="AC654" s="77">
        <v>41477.480358796296</v>
      </c>
      <c r="AD654" s="5">
        <v>41652.712800925925</v>
      </c>
      <c r="AE654" s="62" t="s">
        <v>45</v>
      </c>
      <c r="AF654" s="62" t="s">
        <v>58</v>
      </c>
      <c r="AG654">
        <f>IF(AI654=0,"",YEAR(AD654))</f>
        <v>2014</v>
      </c>
      <c r="AH654">
        <f>IF(AI654=0,"",MONTH(AD654))</f>
        <v>1</v>
      </c>
      <c r="AI654">
        <f>WEEKNUM(AD654)</f>
        <v>3</v>
      </c>
      <c r="AJ654" t="s">
        <v>46</v>
      </c>
      <c r="AK654" t="s">
        <v>906</v>
      </c>
      <c r="AL654" s="6" t="str">
        <f t="shared" si="30"/>
        <v>x</v>
      </c>
      <c r="AM654" s="6" t="str">
        <f t="shared" si="31"/>
        <v>x</v>
      </c>
      <c r="AN654" s="6" t="str">
        <f t="shared" si="32"/>
        <v>x</v>
      </c>
      <c r="AO654" s="62" t="s">
        <v>1454</v>
      </c>
      <c r="AP654" t="s">
        <v>1454</v>
      </c>
      <c r="AQ654" t="s">
        <v>46</v>
      </c>
      <c r="AR654" t="s">
        <v>906</v>
      </c>
    </row>
    <row r="655" spans="2:44">
      <c r="B655" t="s">
        <v>1643</v>
      </c>
      <c r="C655" t="s">
        <v>1644</v>
      </c>
      <c r="D655" t="s">
        <v>1188</v>
      </c>
      <c r="E655" t="s">
        <v>50</v>
      </c>
      <c r="F655" t="s">
        <v>4</v>
      </c>
      <c r="J655" t="s">
        <v>245</v>
      </c>
      <c r="K655" t="s">
        <v>38</v>
      </c>
      <c r="M655" t="s">
        <v>128</v>
      </c>
      <c r="N655" s="5">
        <v>41512.590740740743</v>
      </c>
      <c r="O655" s="5">
        <v>41479.358726851853</v>
      </c>
      <c r="P655" s="5">
        <v>41641.721226851849</v>
      </c>
      <c r="Q655" s="5" t="s">
        <v>99</v>
      </c>
      <c r="R655" s="5" t="s">
        <v>326</v>
      </c>
      <c r="S655" s="5" t="s">
        <v>55</v>
      </c>
      <c r="T655" t="s">
        <v>74</v>
      </c>
      <c r="U655" t="s">
        <v>80</v>
      </c>
      <c r="V655" t="s">
        <v>104</v>
      </c>
      <c r="X655" t="s">
        <v>128</v>
      </c>
      <c r="Y655" t="s">
        <v>1203</v>
      </c>
      <c r="Z655" t="s">
        <v>1652</v>
      </c>
      <c r="AA655" t="s">
        <v>192</v>
      </c>
      <c r="AB655" t="s">
        <v>74</v>
      </c>
      <c r="AC655" s="5">
        <v>41479.358726851853</v>
      </c>
      <c r="AD655" s="5">
        <v>41641.721226851849</v>
      </c>
      <c r="AE655" t="s">
        <v>58</v>
      </c>
      <c r="AF655" t="s">
        <v>58</v>
      </c>
      <c r="AG655">
        <f>IF(AI655=0,"",YEAR(AD655))</f>
        <v>2014</v>
      </c>
      <c r="AH655">
        <f>IF(AI655=0,"",MONTH(AD655))</f>
        <v>1</v>
      </c>
      <c r="AI655">
        <f>WEEKNUM(AD655)</f>
        <v>1</v>
      </c>
      <c r="AJ655" t="s">
        <v>46</v>
      </c>
      <c r="AK655" t="s">
        <v>906</v>
      </c>
      <c r="AL655" s="6" t="str">
        <f t="shared" si="30"/>
        <v>x</v>
      </c>
      <c r="AM655" s="6" t="str">
        <f t="shared" si="31"/>
        <v>x</v>
      </c>
      <c r="AN655" s="6" t="str">
        <f t="shared" si="32"/>
        <v>x</v>
      </c>
      <c r="AO655" t="s">
        <v>1643</v>
      </c>
      <c r="AP655" t="s">
        <v>1643</v>
      </c>
      <c r="AQ655" t="s">
        <v>46</v>
      </c>
      <c r="AR655" t="s">
        <v>906</v>
      </c>
    </row>
    <row r="656" spans="2:44">
      <c r="B656" t="s">
        <v>1506</v>
      </c>
      <c r="C656" t="s">
        <v>1507</v>
      </c>
      <c r="D656" t="s">
        <v>1188</v>
      </c>
      <c r="E656" t="s">
        <v>50</v>
      </c>
      <c r="F656" t="s">
        <v>4</v>
      </c>
      <c r="J656" t="s">
        <v>245</v>
      </c>
      <c r="K656" t="s">
        <v>108</v>
      </c>
      <c r="M656" t="s">
        <v>319</v>
      </c>
      <c r="N656" s="5">
        <v>41500.520370370374</v>
      </c>
      <c r="O656" s="5">
        <v>41487.619490740741</v>
      </c>
      <c r="P656" s="5">
        <v>41576.707881944443</v>
      </c>
      <c r="Q656" s="5" t="s">
        <v>173</v>
      </c>
      <c r="R656" s="5" t="s">
        <v>54</v>
      </c>
      <c r="S656" s="5" t="s">
        <v>55</v>
      </c>
      <c r="T656" t="s">
        <v>56</v>
      </c>
      <c r="U656" t="s">
        <v>415</v>
      </c>
      <c r="X656" t="s">
        <v>494</v>
      </c>
      <c r="Y656" t="s">
        <v>1122</v>
      </c>
      <c r="Z656" t="s">
        <v>1589</v>
      </c>
      <c r="AA656" t="s">
        <v>49</v>
      </c>
      <c r="AB656" t="s">
        <v>74</v>
      </c>
      <c r="AC656" s="5">
        <v>41487.619490740741</v>
      </c>
      <c r="AD656" s="5">
        <v>41576.707881944443</v>
      </c>
      <c r="AE656" t="s">
        <v>58</v>
      </c>
      <c r="AF656" t="s">
        <v>58</v>
      </c>
      <c r="AG656">
        <f>IF(AI656=0,"",YEAR(AD656))</f>
        <v>2013</v>
      </c>
      <c r="AH656">
        <f>IF(AI656=0,"",MONTH(AD656))</f>
        <v>10</v>
      </c>
      <c r="AI656">
        <f>WEEKNUM(AD656)</f>
        <v>44</v>
      </c>
      <c r="AJ656" t="s">
        <v>46</v>
      </c>
      <c r="AK656" t="s">
        <v>906</v>
      </c>
      <c r="AL656" s="6" t="str">
        <f t="shared" si="30"/>
        <v>x</v>
      </c>
      <c r="AM656" s="6" t="str">
        <f t="shared" si="31"/>
        <v>x</v>
      </c>
      <c r="AN656" s="6" t="str">
        <f t="shared" si="32"/>
        <v>x</v>
      </c>
      <c r="AO656" t="s">
        <v>1506</v>
      </c>
      <c r="AP656" t="s">
        <v>1506</v>
      </c>
      <c r="AQ656" t="s">
        <v>46</v>
      </c>
      <c r="AR656" t="s">
        <v>906</v>
      </c>
    </row>
    <row r="657" spans="2:44">
      <c r="B657" t="s">
        <v>1508</v>
      </c>
      <c r="C657" t="s">
        <v>1509</v>
      </c>
      <c r="D657" t="s">
        <v>1188</v>
      </c>
      <c r="E657" t="s">
        <v>50</v>
      </c>
      <c r="F657" t="s">
        <v>4</v>
      </c>
      <c r="J657" t="s">
        <v>130</v>
      </c>
      <c r="K657" t="s">
        <v>47</v>
      </c>
      <c r="L657">
        <v>1857</v>
      </c>
      <c r="M657" t="s">
        <v>1685</v>
      </c>
      <c r="N657" s="5">
        <v>41541.600682870368</v>
      </c>
      <c r="O657" s="5">
        <v>41487.687604166669</v>
      </c>
      <c r="P657" s="5">
        <v>41646.781412037039</v>
      </c>
      <c r="Q657" s="5" t="s">
        <v>127</v>
      </c>
      <c r="R657" s="5" t="s">
        <v>54</v>
      </c>
      <c r="S657" t="s">
        <v>55</v>
      </c>
      <c r="T657" t="s">
        <v>109</v>
      </c>
      <c r="U657" t="s">
        <v>1715</v>
      </c>
      <c r="V657" t="s">
        <v>104</v>
      </c>
      <c r="X657" t="s">
        <v>131</v>
      </c>
      <c r="Y657" t="s">
        <v>1203</v>
      </c>
      <c r="Z657" t="s">
        <v>1767</v>
      </c>
      <c r="AA657" t="s">
        <v>219</v>
      </c>
      <c r="AB657" t="s">
        <v>74</v>
      </c>
      <c r="AC657" s="5">
        <v>41487.687604166669</v>
      </c>
      <c r="AD657" s="5">
        <v>41646.781412037039</v>
      </c>
      <c r="AE657" t="s">
        <v>58</v>
      </c>
      <c r="AF657" t="s">
        <v>58</v>
      </c>
      <c r="AG657">
        <f>IF(AI657=0,"",YEAR(AD657))</f>
        <v>2014</v>
      </c>
      <c r="AH657">
        <f>IF(AI657=0,"",MONTH(AD657))</f>
        <v>1</v>
      </c>
      <c r="AI657">
        <f>WEEKNUM(AD657)</f>
        <v>2</v>
      </c>
      <c r="AJ657" t="s">
        <v>46</v>
      </c>
      <c r="AK657" t="s">
        <v>906</v>
      </c>
      <c r="AL657" s="6" t="str">
        <f t="shared" si="30"/>
        <v>x</v>
      </c>
      <c r="AM657" s="6" t="str">
        <f t="shared" si="31"/>
        <v>x</v>
      </c>
      <c r="AN657" s="6" t="str">
        <f t="shared" si="32"/>
        <v>x</v>
      </c>
      <c r="AO657" t="s">
        <v>1508</v>
      </c>
      <c r="AP657" t="s">
        <v>1508</v>
      </c>
      <c r="AQ657" t="s">
        <v>46</v>
      </c>
      <c r="AR657" t="s">
        <v>906</v>
      </c>
    </row>
    <row r="658" spans="2:44">
      <c r="B658" t="s">
        <v>1521</v>
      </c>
      <c r="C658" t="s">
        <v>1522</v>
      </c>
      <c r="D658" t="s">
        <v>71</v>
      </c>
      <c r="E658" t="s">
        <v>68</v>
      </c>
      <c r="F658" t="s">
        <v>4</v>
      </c>
      <c r="G658" t="s">
        <v>130</v>
      </c>
      <c r="J658" t="s">
        <v>130</v>
      </c>
      <c r="K658" t="s">
        <v>38</v>
      </c>
      <c r="L658" t="s">
        <v>3173</v>
      </c>
      <c r="M658" t="s">
        <v>131</v>
      </c>
      <c r="N658" s="5">
        <v>41600.576249999998</v>
      </c>
      <c r="O658" s="5">
        <v>41492.502384259256</v>
      </c>
      <c r="P658" s="5">
        <v>41648.632939814815</v>
      </c>
      <c r="Q658" s="5" t="s">
        <v>133</v>
      </c>
      <c r="R658" s="5" t="s">
        <v>54</v>
      </c>
      <c r="S658" s="5"/>
      <c r="T658" t="s">
        <v>74</v>
      </c>
      <c r="U658" t="s">
        <v>87</v>
      </c>
      <c r="V658" t="s">
        <v>104</v>
      </c>
      <c r="X658" t="s">
        <v>57</v>
      </c>
      <c r="Y658" t="s">
        <v>1304</v>
      </c>
      <c r="Z658" t="s">
        <v>3113</v>
      </c>
      <c r="AA658" t="s">
        <v>42</v>
      </c>
      <c r="AB658" t="s">
        <v>74</v>
      </c>
      <c r="AC658" s="5">
        <v>41492.502384259256</v>
      </c>
      <c r="AE658" t="s">
        <v>58</v>
      </c>
      <c r="AF658" t="s">
        <v>58</v>
      </c>
      <c r="AG658" t="str">
        <f>IF(AI658=0,"",YEAR(AD658))</f>
        <v/>
      </c>
      <c r="AH658" t="str">
        <f>IF(AI658=0,"",MONTH(AD658))</f>
        <v/>
      </c>
      <c r="AI658">
        <f>WEEKNUM(AD658)</f>
        <v>0</v>
      </c>
      <c r="AJ658" t="s">
        <v>46</v>
      </c>
      <c r="AK658" t="s">
        <v>906</v>
      </c>
      <c r="AL658" s="6" t="str">
        <f t="shared" si="30"/>
        <v>x</v>
      </c>
      <c r="AM658" s="6" t="str">
        <f t="shared" si="31"/>
        <v>x</v>
      </c>
      <c r="AN658" s="6" t="str">
        <f t="shared" si="32"/>
        <v>x</v>
      </c>
      <c r="AO658" t="s">
        <v>1521</v>
      </c>
      <c r="AP658" t="s">
        <v>1521</v>
      </c>
      <c r="AQ658" t="s">
        <v>46</v>
      </c>
      <c r="AR658" t="s">
        <v>906</v>
      </c>
    </row>
    <row r="659" spans="2:44">
      <c r="B659" t="s">
        <v>1523</v>
      </c>
      <c r="C659" t="s">
        <v>1524</v>
      </c>
      <c r="D659" t="s">
        <v>67</v>
      </c>
      <c r="E659" t="s">
        <v>36</v>
      </c>
      <c r="F659" t="s">
        <v>4</v>
      </c>
      <c r="J659" t="s">
        <v>130</v>
      </c>
      <c r="K659" t="s">
        <v>47</v>
      </c>
      <c r="L659">
        <v>3214</v>
      </c>
      <c r="M659" t="s">
        <v>1685</v>
      </c>
      <c r="N659" s="5">
        <v>41541.600949074076</v>
      </c>
      <c r="O659" s="5">
        <v>41492.663958333331</v>
      </c>
      <c r="P659" s="5"/>
      <c r="Q659" s="5"/>
      <c r="R659" s="5"/>
      <c r="S659" s="5"/>
      <c r="T659" t="s">
        <v>109</v>
      </c>
      <c r="X659" t="s">
        <v>131</v>
      </c>
      <c r="Y659" t="s">
        <v>1203</v>
      </c>
      <c r="AA659" t="s">
        <v>49</v>
      </c>
      <c r="AB659" t="s">
        <v>74</v>
      </c>
      <c r="AC659" s="5">
        <v>41492.663958333331</v>
      </c>
      <c r="AE659" t="s">
        <v>58</v>
      </c>
      <c r="AF659" t="s">
        <v>58</v>
      </c>
      <c r="AG659" t="str">
        <f>IF(AI659=0,"",YEAR(AD659))</f>
        <v/>
      </c>
      <c r="AH659" t="str">
        <f>IF(AI659=0,"",MONTH(AD659))</f>
        <v/>
      </c>
      <c r="AI659">
        <f>WEEKNUM(AD659)</f>
        <v>0</v>
      </c>
      <c r="AJ659" t="s">
        <v>46</v>
      </c>
      <c r="AK659" t="s">
        <v>906</v>
      </c>
      <c r="AL659" s="6" t="str">
        <f t="shared" si="30"/>
        <v>x</v>
      </c>
      <c r="AM659" s="6" t="str">
        <f t="shared" si="31"/>
        <v>x</v>
      </c>
      <c r="AN659" s="6" t="str">
        <f t="shared" si="32"/>
        <v>x</v>
      </c>
      <c r="AO659" t="s">
        <v>1523</v>
      </c>
      <c r="AP659" t="s">
        <v>1523</v>
      </c>
      <c r="AQ659" t="s">
        <v>46</v>
      </c>
      <c r="AR659" t="s">
        <v>906</v>
      </c>
    </row>
    <row r="660" spans="2:44">
      <c r="B660" t="s">
        <v>1725</v>
      </c>
      <c r="C660" t="s">
        <v>1726</v>
      </c>
      <c r="D660" t="s">
        <v>1188</v>
      </c>
      <c r="E660" t="s">
        <v>50</v>
      </c>
      <c r="F660" t="s">
        <v>4</v>
      </c>
      <c r="J660" t="s">
        <v>245</v>
      </c>
      <c r="K660" t="s">
        <v>47</v>
      </c>
      <c r="M660" t="s">
        <v>439</v>
      </c>
      <c r="N660" s="5">
        <v>41549.618321759262</v>
      </c>
      <c r="O660" s="5">
        <v>41498.441793981481</v>
      </c>
      <c r="P660" s="5">
        <v>41579.783310185187</v>
      </c>
      <c r="Q660" s="5" t="s">
        <v>127</v>
      </c>
      <c r="R660" s="5" t="s">
        <v>54</v>
      </c>
      <c r="S660" s="5" t="s">
        <v>55</v>
      </c>
      <c r="T660" t="s">
        <v>118</v>
      </c>
      <c r="U660" t="s">
        <v>375</v>
      </c>
      <c r="X660" t="s">
        <v>191</v>
      </c>
      <c r="Y660" t="s">
        <v>1203</v>
      </c>
      <c r="Z660" t="s">
        <v>1686</v>
      </c>
      <c r="AA660" t="s">
        <v>63</v>
      </c>
      <c r="AB660" t="s">
        <v>74</v>
      </c>
      <c r="AC660" s="5">
        <v>41498.441793981481</v>
      </c>
      <c r="AD660" s="5">
        <v>41583.640706018516</v>
      </c>
      <c r="AE660" t="s">
        <v>45</v>
      </c>
      <c r="AF660" t="s">
        <v>58</v>
      </c>
      <c r="AG660">
        <f>IF(AI660=0,"",YEAR(AD660))</f>
        <v>2013</v>
      </c>
      <c r="AH660">
        <f>IF(AI660=0,"",MONTH(AD660))</f>
        <v>11</v>
      </c>
      <c r="AI660">
        <f>WEEKNUM(AD660)</f>
        <v>45</v>
      </c>
      <c r="AJ660" t="s">
        <v>46</v>
      </c>
      <c r="AK660" t="s">
        <v>906</v>
      </c>
      <c r="AL660" s="6" t="str">
        <f t="shared" si="30"/>
        <v>x</v>
      </c>
      <c r="AM660" s="6" t="str">
        <f t="shared" si="31"/>
        <v>x</v>
      </c>
      <c r="AN660" s="6" t="str">
        <f t="shared" si="32"/>
        <v>x</v>
      </c>
      <c r="AO660" t="s">
        <v>1725</v>
      </c>
      <c r="AP660" t="s">
        <v>1725</v>
      </c>
      <c r="AQ660" t="s">
        <v>46</v>
      </c>
      <c r="AR660" t="s">
        <v>906</v>
      </c>
    </row>
    <row r="661" spans="2:44">
      <c r="B661" t="s">
        <v>1611</v>
      </c>
      <c r="C661" t="s">
        <v>1612</v>
      </c>
      <c r="D661" t="s">
        <v>1188</v>
      </c>
      <c r="E661" t="s">
        <v>50</v>
      </c>
      <c r="F661" t="s">
        <v>4</v>
      </c>
      <c r="J661" t="s">
        <v>245</v>
      </c>
      <c r="K661" t="s">
        <v>47</v>
      </c>
      <c r="M661" t="s">
        <v>319</v>
      </c>
      <c r="N661" s="5">
        <v>41500.735254629632</v>
      </c>
      <c r="O661" s="5">
        <v>41498.695833333331</v>
      </c>
      <c r="P661" s="5">
        <v>41583.640243055554</v>
      </c>
      <c r="Q661" s="5" t="s">
        <v>173</v>
      </c>
      <c r="R661" s="5" t="s">
        <v>54</v>
      </c>
      <c r="S661" s="5" t="s">
        <v>55</v>
      </c>
      <c r="T661" t="s">
        <v>74</v>
      </c>
      <c r="U661" t="s">
        <v>415</v>
      </c>
      <c r="X661" t="s">
        <v>319</v>
      </c>
      <c r="Y661" t="s">
        <v>1203</v>
      </c>
      <c r="Z661" t="s">
        <v>1589</v>
      </c>
      <c r="AA661" t="s">
        <v>63</v>
      </c>
      <c r="AB661" t="s">
        <v>74</v>
      </c>
      <c r="AC661" s="5">
        <v>41498.695833333331</v>
      </c>
      <c r="AD661" s="5">
        <v>41583.640243055554</v>
      </c>
      <c r="AE661" t="s">
        <v>58</v>
      </c>
      <c r="AF661" t="s">
        <v>58</v>
      </c>
      <c r="AG661">
        <f>IF(AI661=0,"",YEAR(AD661))</f>
        <v>2013</v>
      </c>
      <c r="AH661">
        <f>IF(AI661=0,"",MONTH(AD661))</f>
        <v>11</v>
      </c>
      <c r="AI661">
        <f>WEEKNUM(AD661)</f>
        <v>45</v>
      </c>
      <c r="AJ661" t="s">
        <v>46</v>
      </c>
      <c r="AK661" t="s">
        <v>906</v>
      </c>
      <c r="AL661" s="6" t="str">
        <f t="shared" si="30"/>
        <v>x</v>
      </c>
      <c r="AM661" s="6" t="str">
        <f t="shared" si="31"/>
        <v>x</v>
      </c>
      <c r="AN661" s="6" t="str">
        <f t="shared" si="32"/>
        <v>x</v>
      </c>
      <c r="AO661" t="s">
        <v>1611</v>
      </c>
      <c r="AP661" t="s">
        <v>1611</v>
      </c>
      <c r="AQ661" t="s">
        <v>46</v>
      </c>
      <c r="AR661" t="s">
        <v>906</v>
      </c>
    </row>
    <row r="662" spans="2:44">
      <c r="B662" t="s">
        <v>1613</v>
      </c>
      <c r="C662" t="s">
        <v>1614</v>
      </c>
      <c r="D662" t="s">
        <v>71</v>
      </c>
      <c r="E662" t="s">
        <v>83</v>
      </c>
      <c r="F662" t="s">
        <v>4</v>
      </c>
      <c r="G662" t="s">
        <v>170</v>
      </c>
      <c r="J662" t="s">
        <v>37</v>
      </c>
      <c r="K662" t="s">
        <v>47</v>
      </c>
      <c r="L662">
        <v>3449</v>
      </c>
      <c r="M662" t="s">
        <v>95</v>
      </c>
      <c r="N662" s="5">
        <v>41500.728715277779</v>
      </c>
      <c r="O662" s="5">
        <v>41498.74796296296</v>
      </c>
      <c r="P662" s="5">
        <v>41555.635625000003</v>
      </c>
      <c r="Q662" s="5" t="s">
        <v>133</v>
      </c>
      <c r="R662" s="5" t="s">
        <v>54</v>
      </c>
      <c r="S662" s="5"/>
      <c r="T662" t="s">
        <v>109</v>
      </c>
      <c r="U662" t="s">
        <v>165</v>
      </c>
      <c r="V662" t="s">
        <v>104</v>
      </c>
      <c r="X662" t="s">
        <v>95</v>
      </c>
      <c r="Y662" t="s">
        <v>1117</v>
      </c>
      <c r="Z662">
        <v>11988</v>
      </c>
      <c r="AA662" t="s">
        <v>49</v>
      </c>
      <c r="AB662" t="s">
        <v>56</v>
      </c>
      <c r="AC662" s="5">
        <v>41498.74796296296</v>
      </c>
      <c r="AE662" t="s">
        <v>58</v>
      </c>
      <c r="AF662" t="s">
        <v>58</v>
      </c>
      <c r="AG662" t="str">
        <f>IF(AI662=0,"",YEAR(AD662))</f>
        <v/>
      </c>
      <c r="AH662" t="str">
        <f>IF(AI662=0,"",MONTH(AD662))</f>
        <v/>
      </c>
      <c r="AI662">
        <f>WEEKNUM(AD662)</f>
        <v>0</v>
      </c>
      <c r="AJ662" t="s">
        <v>46</v>
      </c>
      <c r="AK662" t="s">
        <v>56</v>
      </c>
      <c r="AL662" s="6" t="str">
        <f t="shared" si="30"/>
        <v>x</v>
      </c>
      <c r="AM662" s="6" t="str">
        <f t="shared" si="31"/>
        <v>x</v>
      </c>
      <c r="AN662" s="6" t="str">
        <f t="shared" si="32"/>
        <v>x</v>
      </c>
      <c r="AO662" t="s">
        <v>1613</v>
      </c>
      <c r="AP662" t="s">
        <v>1613</v>
      </c>
      <c r="AQ662" t="s">
        <v>46</v>
      </c>
      <c r="AR662" t="s">
        <v>56</v>
      </c>
    </row>
    <row r="663" spans="2:44">
      <c r="B663" t="s">
        <v>1615</v>
      </c>
      <c r="C663" t="s">
        <v>1616</v>
      </c>
      <c r="D663" t="s">
        <v>1188</v>
      </c>
      <c r="E663" t="s">
        <v>50</v>
      </c>
      <c r="F663" t="s">
        <v>4</v>
      </c>
      <c r="G663" t="s">
        <v>1617</v>
      </c>
      <c r="J663" t="s">
        <v>245</v>
      </c>
      <c r="K663" t="s">
        <v>38</v>
      </c>
      <c r="L663">
        <v>3256</v>
      </c>
      <c r="M663" t="s">
        <v>319</v>
      </c>
      <c r="N663" s="5">
        <v>41505.618634259263</v>
      </c>
      <c r="O663" s="5">
        <v>41498.959803240738</v>
      </c>
      <c r="P663" s="5">
        <v>41641.722222222219</v>
      </c>
      <c r="Q663" s="5" t="s">
        <v>133</v>
      </c>
      <c r="R663" s="5" t="s">
        <v>54</v>
      </c>
      <c r="S663" t="s">
        <v>55</v>
      </c>
      <c r="T663" t="s">
        <v>74</v>
      </c>
      <c r="U663" t="s">
        <v>80</v>
      </c>
      <c r="X663" t="s">
        <v>269</v>
      </c>
      <c r="Y663" t="s">
        <v>1203</v>
      </c>
      <c r="Z663" t="s">
        <v>1652</v>
      </c>
      <c r="AA663" t="s">
        <v>42</v>
      </c>
      <c r="AB663" t="s">
        <v>74</v>
      </c>
      <c r="AC663" s="5">
        <v>41498.959803240738</v>
      </c>
      <c r="AD663" s="5">
        <v>41641.722222222219</v>
      </c>
      <c r="AE663" t="s">
        <v>220</v>
      </c>
      <c r="AF663" t="s">
        <v>58</v>
      </c>
      <c r="AG663">
        <f>IF(AI663=0,"",YEAR(AD663))</f>
        <v>2014</v>
      </c>
      <c r="AH663">
        <f>IF(AI663=0,"",MONTH(AD663))</f>
        <v>1</v>
      </c>
      <c r="AI663">
        <f>WEEKNUM(AD663)</f>
        <v>1</v>
      </c>
      <c r="AJ663" t="s">
        <v>46</v>
      </c>
      <c r="AK663" t="s">
        <v>906</v>
      </c>
      <c r="AL663" s="6" t="str">
        <f t="shared" si="30"/>
        <v>x</v>
      </c>
      <c r="AM663" s="6" t="str">
        <f t="shared" si="31"/>
        <v>x</v>
      </c>
      <c r="AN663" s="6" t="str">
        <f t="shared" si="32"/>
        <v>x</v>
      </c>
      <c r="AO663" t="s">
        <v>1615</v>
      </c>
      <c r="AP663" t="s">
        <v>1615</v>
      </c>
      <c r="AQ663" t="s">
        <v>46</v>
      </c>
      <c r="AR663" t="s">
        <v>906</v>
      </c>
    </row>
    <row r="664" spans="2:44">
      <c r="B664" t="s">
        <v>1618</v>
      </c>
      <c r="C664" t="s">
        <v>1619</v>
      </c>
      <c r="D664" t="s">
        <v>71</v>
      </c>
      <c r="E664" t="s">
        <v>68</v>
      </c>
      <c r="F664" t="s">
        <v>4</v>
      </c>
      <c r="J664" t="s">
        <v>245</v>
      </c>
      <c r="K664" t="s">
        <v>38</v>
      </c>
      <c r="M664" t="s">
        <v>131</v>
      </c>
      <c r="N664" s="5">
        <v>41540.599722222221</v>
      </c>
      <c r="O664" s="5">
        <v>41498.971666666665</v>
      </c>
      <c r="P664" s="5">
        <v>41540.702430555553</v>
      </c>
      <c r="Q664" s="5" t="s">
        <v>166</v>
      </c>
      <c r="R664" s="5" t="s">
        <v>54</v>
      </c>
      <c r="S664" s="5"/>
      <c r="T664" t="s">
        <v>109</v>
      </c>
      <c r="U664" t="s">
        <v>288</v>
      </c>
      <c r="X664" t="s">
        <v>269</v>
      </c>
      <c r="Y664" t="s">
        <v>1203</v>
      </c>
      <c r="Z664" t="s">
        <v>1768</v>
      </c>
      <c r="AA664" t="s">
        <v>49</v>
      </c>
      <c r="AB664" t="s">
        <v>74</v>
      </c>
      <c r="AC664" s="5">
        <v>41498.971666666665</v>
      </c>
      <c r="AE664" t="s">
        <v>220</v>
      </c>
      <c r="AF664" t="s">
        <v>58</v>
      </c>
      <c r="AG664" t="str">
        <f>IF(AI664=0,"",YEAR(AD664))</f>
        <v/>
      </c>
      <c r="AH664" t="str">
        <f>IF(AI664=0,"",MONTH(AD664))</f>
        <v/>
      </c>
      <c r="AI664">
        <f>WEEKNUM(AD664)</f>
        <v>0</v>
      </c>
      <c r="AJ664" t="s">
        <v>59</v>
      </c>
      <c r="AK664" t="s">
        <v>2959</v>
      </c>
      <c r="AL664" s="6" t="str">
        <f t="shared" si="30"/>
        <v>x</v>
      </c>
      <c r="AM664" s="6" t="str">
        <f t="shared" si="31"/>
        <v>x</v>
      </c>
      <c r="AN664" s="6" t="str">
        <f t="shared" si="32"/>
        <v>x</v>
      </c>
      <c r="AO664" t="s">
        <v>1618</v>
      </c>
      <c r="AP664" t="s">
        <v>1618</v>
      </c>
      <c r="AQ664" t="s">
        <v>59</v>
      </c>
      <c r="AR664" t="s">
        <v>2959</v>
      </c>
    </row>
    <row r="665" spans="2:44">
      <c r="B665" t="s">
        <v>1622</v>
      </c>
      <c r="C665" t="s">
        <v>1623</v>
      </c>
      <c r="D665" t="s">
        <v>1188</v>
      </c>
      <c r="E665" t="s">
        <v>50</v>
      </c>
      <c r="F665" t="s">
        <v>4</v>
      </c>
      <c r="J665" t="s">
        <v>245</v>
      </c>
      <c r="K665" t="s">
        <v>47</v>
      </c>
      <c r="L665" t="s">
        <v>1624</v>
      </c>
      <c r="M665" t="s">
        <v>439</v>
      </c>
      <c r="N665" s="5">
        <v>41505.610625000001</v>
      </c>
      <c r="O665" s="5">
        <v>41500.72084490741</v>
      </c>
      <c r="P665" s="5">
        <v>41646.797164351854</v>
      </c>
      <c r="Q665" s="5" t="s">
        <v>53</v>
      </c>
      <c r="R665" s="5" t="s">
        <v>54</v>
      </c>
      <c r="S665" s="5" t="s">
        <v>55</v>
      </c>
      <c r="T665" t="s">
        <v>109</v>
      </c>
      <c r="U665" t="s">
        <v>1625</v>
      </c>
      <c r="X665" t="s">
        <v>439</v>
      </c>
      <c r="Y665" t="s">
        <v>1203</v>
      </c>
      <c r="Z665" t="s">
        <v>1681</v>
      </c>
      <c r="AA665" t="s">
        <v>63</v>
      </c>
      <c r="AB665" t="s">
        <v>74</v>
      </c>
      <c r="AC665" s="5">
        <v>41500.72084490741</v>
      </c>
      <c r="AD665" s="5">
        <v>41646.797164351854</v>
      </c>
      <c r="AE665" t="s">
        <v>58</v>
      </c>
      <c r="AF665" t="s">
        <v>58</v>
      </c>
      <c r="AG665">
        <f>IF(AI665=0,"",YEAR(AD665))</f>
        <v>2014</v>
      </c>
      <c r="AH665">
        <f>IF(AI665=0,"",MONTH(AD665))</f>
        <v>1</v>
      </c>
      <c r="AI665">
        <f>WEEKNUM(AD665)</f>
        <v>2</v>
      </c>
      <c r="AJ665" t="s">
        <v>46</v>
      </c>
      <c r="AK665" t="s">
        <v>906</v>
      </c>
      <c r="AL665" s="6" t="str">
        <f t="shared" si="30"/>
        <v>x</v>
      </c>
      <c r="AM665" s="6" t="str">
        <f t="shared" si="31"/>
        <v>x</v>
      </c>
      <c r="AN665" s="6" t="str">
        <f t="shared" si="32"/>
        <v>x</v>
      </c>
      <c r="AO665" t="s">
        <v>1622</v>
      </c>
      <c r="AP665" t="s">
        <v>1622</v>
      </c>
      <c r="AQ665" t="s">
        <v>46</v>
      </c>
      <c r="AR665" t="s">
        <v>906</v>
      </c>
    </row>
    <row r="666" spans="2:44">
      <c r="B666" t="s">
        <v>1626</v>
      </c>
      <c r="C666" t="s">
        <v>3114</v>
      </c>
      <c r="D666" t="s">
        <v>71</v>
      </c>
      <c r="E666" t="s">
        <v>68</v>
      </c>
      <c r="F666" t="s">
        <v>4</v>
      </c>
      <c r="J666" t="s">
        <v>245</v>
      </c>
      <c r="K666" t="s">
        <v>47</v>
      </c>
      <c r="M666" t="s">
        <v>319</v>
      </c>
      <c r="N666" s="5">
        <v>41505.609513888892</v>
      </c>
      <c r="O666" s="5">
        <v>41501.505972222221</v>
      </c>
      <c r="P666" s="5">
        <v>41537.54215277778</v>
      </c>
      <c r="Q666" s="5" t="s">
        <v>133</v>
      </c>
      <c r="R666" s="5" t="s">
        <v>54</v>
      </c>
      <c r="S666" s="5"/>
      <c r="T666" t="s">
        <v>74</v>
      </c>
      <c r="U666" t="s">
        <v>270</v>
      </c>
      <c r="X666" t="s">
        <v>319</v>
      </c>
      <c r="Y666" t="s">
        <v>1203</v>
      </c>
      <c r="Z666" t="s">
        <v>1652</v>
      </c>
      <c r="AA666" t="s">
        <v>49</v>
      </c>
      <c r="AB666" t="s">
        <v>74</v>
      </c>
      <c r="AC666" s="5">
        <v>41501.505972222221</v>
      </c>
      <c r="AE666" t="s">
        <v>220</v>
      </c>
      <c r="AF666" t="s">
        <v>58</v>
      </c>
      <c r="AG666" t="str">
        <f>IF(AI666=0,"",YEAR(AD666))</f>
        <v/>
      </c>
      <c r="AH666" t="str">
        <f>IF(AI666=0,"",MONTH(AD666))</f>
        <v/>
      </c>
      <c r="AI666">
        <f>WEEKNUM(AD666)</f>
        <v>0</v>
      </c>
      <c r="AJ666" t="s">
        <v>46</v>
      </c>
      <c r="AK666" t="s">
        <v>906</v>
      </c>
      <c r="AL666" s="6" t="str">
        <f t="shared" si="30"/>
        <v>x</v>
      </c>
      <c r="AM666" s="6" t="str">
        <f t="shared" si="31"/>
        <v>x</v>
      </c>
      <c r="AN666" s="6" t="str">
        <f t="shared" si="32"/>
        <v>x</v>
      </c>
      <c r="AO666" t="s">
        <v>1626</v>
      </c>
      <c r="AP666" t="s">
        <v>1626</v>
      </c>
      <c r="AQ666" t="s">
        <v>46</v>
      </c>
      <c r="AR666" t="s">
        <v>906</v>
      </c>
    </row>
    <row r="667" spans="2:44">
      <c r="B667" t="s">
        <v>1629</v>
      </c>
      <c r="C667" t="s">
        <v>1630</v>
      </c>
      <c r="D667" t="s">
        <v>1188</v>
      </c>
      <c r="E667" t="s">
        <v>50</v>
      </c>
      <c r="F667" t="s">
        <v>4</v>
      </c>
      <c r="G667" t="s">
        <v>46</v>
      </c>
      <c r="I667" t="s">
        <v>1631</v>
      </c>
      <c r="J667" t="s">
        <v>37</v>
      </c>
      <c r="K667" t="s">
        <v>47</v>
      </c>
      <c r="M667" t="s">
        <v>98</v>
      </c>
      <c r="N667" s="5">
        <v>41502.619398148148</v>
      </c>
      <c r="O667" s="5">
        <v>41502.613483796296</v>
      </c>
      <c r="P667" s="5">
        <v>41677.752812500003</v>
      </c>
      <c r="Q667" s="5" t="s">
        <v>127</v>
      </c>
      <c r="R667" s="5" t="s">
        <v>54</v>
      </c>
      <c r="S667" s="5" t="s">
        <v>55</v>
      </c>
      <c r="T667" t="s">
        <v>56</v>
      </c>
      <c r="U667" t="s">
        <v>62</v>
      </c>
      <c r="V667" t="s">
        <v>104</v>
      </c>
      <c r="X667" t="s">
        <v>98</v>
      </c>
      <c r="Y667" t="s">
        <v>1117</v>
      </c>
      <c r="Z667">
        <v>11981</v>
      </c>
      <c r="AA667" t="s">
        <v>63</v>
      </c>
      <c r="AB667" t="s">
        <v>56</v>
      </c>
      <c r="AC667" s="5">
        <v>41502.613483796296</v>
      </c>
      <c r="AD667" s="5">
        <v>41677.752812500003</v>
      </c>
      <c r="AE667" t="s">
        <v>58</v>
      </c>
      <c r="AF667" t="s">
        <v>58</v>
      </c>
      <c r="AG667">
        <f>IF(AI667=0,"",YEAR(AD667))</f>
        <v>2014</v>
      </c>
      <c r="AH667">
        <f>IF(AI667=0,"",MONTH(AD667))</f>
        <v>2</v>
      </c>
      <c r="AI667">
        <f>WEEKNUM(AD667)</f>
        <v>6</v>
      </c>
      <c r="AJ667" t="s">
        <v>46</v>
      </c>
      <c r="AK667" t="s">
        <v>56</v>
      </c>
      <c r="AL667" s="6" t="str">
        <f t="shared" si="30"/>
        <v>x</v>
      </c>
      <c r="AM667" s="6" t="str">
        <f t="shared" si="31"/>
        <v>x</v>
      </c>
      <c r="AN667" s="6" t="str">
        <f t="shared" si="32"/>
        <v>x</v>
      </c>
      <c r="AO667" t="s">
        <v>1629</v>
      </c>
      <c r="AP667" t="s">
        <v>1629</v>
      </c>
      <c r="AQ667" t="s">
        <v>46</v>
      </c>
      <c r="AR667" t="s">
        <v>56</v>
      </c>
    </row>
    <row r="668" spans="2:44">
      <c r="B668" t="s">
        <v>1632</v>
      </c>
      <c r="C668" t="s">
        <v>1633</v>
      </c>
      <c r="D668" t="s">
        <v>1188</v>
      </c>
      <c r="E668" t="s">
        <v>50</v>
      </c>
      <c r="F668" t="s">
        <v>4</v>
      </c>
      <c r="J668" t="s">
        <v>245</v>
      </c>
      <c r="K668" t="s">
        <v>47</v>
      </c>
      <c r="M668" t="s">
        <v>319</v>
      </c>
      <c r="N668" s="5">
        <v>41505.607534722221</v>
      </c>
      <c r="O668" s="5">
        <v>41502.627303240741</v>
      </c>
      <c r="P668" s="5">
        <v>41583.018518518518</v>
      </c>
      <c r="Q668" s="5" t="s">
        <v>249</v>
      </c>
      <c r="R668" s="5" t="s">
        <v>54</v>
      </c>
      <c r="S668" s="5" t="s">
        <v>55</v>
      </c>
      <c r="T668" t="s">
        <v>74</v>
      </c>
      <c r="U668" t="s">
        <v>375</v>
      </c>
      <c r="X668" t="s">
        <v>319</v>
      </c>
      <c r="Y668" t="s">
        <v>1203</v>
      </c>
      <c r="Z668" t="s">
        <v>1686</v>
      </c>
      <c r="AA668" t="s">
        <v>49</v>
      </c>
      <c r="AB668" t="s">
        <v>74</v>
      </c>
      <c r="AC668" s="5">
        <v>41502.627303240741</v>
      </c>
      <c r="AD668" s="5">
        <v>41583.789953703701</v>
      </c>
      <c r="AE668" t="s">
        <v>220</v>
      </c>
      <c r="AF668" t="s">
        <v>58</v>
      </c>
      <c r="AG668">
        <f>IF(AI668=0,"",YEAR(AD668))</f>
        <v>2013</v>
      </c>
      <c r="AH668">
        <f>IF(AI668=0,"",MONTH(AD668))</f>
        <v>11</v>
      </c>
      <c r="AI668">
        <f>WEEKNUM(AD668)</f>
        <v>45</v>
      </c>
      <c r="AJ668" t="s">
        <v>46</v>
      </c>
      <c r="AK668" t="s">
        <v>906</v>
      </c>
      <c r="AL668" s="6" t="str">
        <f t="shared" si="30"/>
        <v>x</v>
      </c>
      <c r="AM668" s="6" t="str">
        <f t="shared" si="31"/>
        <v>x</v>
      </c>
      <c r="AN668" s="6" t="str">
        <f t="shared" si="32"/>
        <v>x</v>
      </c>
      <c r="AO668" t="s">
        <v>1632</v>
      </c>
      <c r="AP668" t="s">
        <v>1632</v>
      </c>
      <c r="AQ668" t="s">
        <v>46</v>
      </c>
      <c r="AR668" t="s">
        <v>906</v>
      </c>
    </row>
    <row r="669" spans="2:44">
      <c r="B669" t="s">
        <v>1634</v>
      </c>
      <c r="C669" t="s">
        <v>1635</v>
      </c>
      <c r="D669" t="s">
        <v>1188</v>
      </c>
      <c r="E669" t="s">
        <v>50</v>
      </c>
      <c r="F669" t="s">
        <v>4</v>
      </c>
      <c r="J669" t="s">
        <v>245</v>
      </c>
      <c r="K669" t="s">
        <v>47</v>
      </c>
      <c r="M669" t="s">
        <v>271</v>
      </c>
      <c r="N669" s="5">
        <v>41505.602939814817</v>
      </c>
      <c r="O669" s="5">
        <v>41505.513564814813</v>
      </c>
      <c r="P669" s="5">
        <v>41575.734097222223</v>
      </c>
      <c r="Q669" s="5" t="s">
        <v>133</v>
      </c>
      <c r="R669" s="5" t="s">
        <v>54</v>
      </c>
      <c r="S669" s="5" t="s">
        <v>55</v>
      </c>
      <c r="T669" t="s">
        <v>74</v>
      </c>
      <c r="U669" t="s">
        <v>80</v>
      </c>
      <c r="X669" t="s">
        <v>319</v>
      </c>
      <c r="Y669" t="s">
        <v>1164</v>
      </c>
      <c r="Z669" t="s">
        <v>1652</v>
      </c>
      <c r="AA669" t="s">
        <v>49</v>
      </c>
      <c r="AB669" t="s">
        <v>74</v>
      </c>
      <c r="AC669" s="5">
        <v>41505.513564814813</v>
      </c>
      <c r="AD669" s="5">
        <v>41576.726018518515</v>
      </c>
      <c r="AE669" t="s">
        <v>220</v>
      </c>
      <c r="AF669" t="s">
        <v>58</v>
      </c>
      <c r="AG669">
        <f>IF(AI669=0,"",YEAR(AD669))</f>
        <v>2013</v>
      </c>
      <c r="AH669">
        <f>IF(AI669=0,"",MONTH(AD669))</f>
        <v>10</v>
      </c>
      <c r="AI669">
        <f>WEEKNUM(AD669)</f>
        <v>44</v>
      </c>
      <c r="AJ669" t="s">
        <v>46</v>
      </c>
      <c r="AK669" t="s">
        <v>906</v>
      </c>
      <c r="AL669" s="6" t="str">
        <f t="shared" si="30"/>
        <v>x</v>
      </c>
      <c r="AM669" s="6" t="str">
        <f t="shared" si="31"/>
        <v>x</v>
      </c>
      <c r="AN669" s="6" t="str">
        <f t="shared" si="32"/>
        <v>x</v>
      </c>
      <c r="AO669" t="s">
        <v>1634</v>
      </c>
      <c r="AP669" t="s">
        <v>1634</v>
      </c>
      <c r="AQ669" t="s">
        <v>46</v>
      </c>
      <c r="AR669" t="s">
        <v>906</v>
      </c>
    </row>
    <row r="670" spans="2:44">
      <c r="B670" t="s">
        <v>1637</v>
      </c>
      <c r="C670" t="s">
        <v>1638</v>
      </c>
      <c r="D670" t="s">
        <v>1188</v>
      </c>
      <c r="E670" t="s">
        <v>50</v>
      </c>
      <c r="F670" t="s">
        <v>4</v>
      </c>
      <c r="J670" t="s">
        <v>245</v>
      </c>
      <c r="K670" t="s">
        <v>47</v>
      </c>
      <c r="L670">
        <v>3035</v>
      </c>
      <c r="M670" t="s">
        <v>128</v>
      </c>
      <c r="N670" s="5">
        <v>41526.625520833331</v>
      </c>
      <c r="O670" s="5">
        <v>41505.863321759258</v>
      </c>
      <c r="P670" s="5">
        <v>41561.7578587963</v>
      </c>
      <c r="Q670" s="5" t="s">
        <v>99</v>
      </c>
      <c r="R670" s="5" t="s">
        <v>54</v>
      </c>
      <c r="S670" s="5" t="s">
        <v>55</v>
      </c>
      <c r="T670" t="s">
        <v>74</v>
      </c>
      <c r="U670" t="s">
        <v>80</v>
      </c>
      <c r="X670" t="s">
        <v>248</v>
      </c>
      <c r="Y670" t="s">
        <v>1203</v>
      </c>
      <c r="Z670" t="s">
        <v>1652</v>
      </c>
      <c r="AA670" t="s">
        <v>49</v>
      </c>
      <c r="AB670" t="s">
        <v>74</v>
      </c>
      <c r="AC670" s="5">
        <v>41505.863321759258</v>
      </c>
      <c r="AD670" s="5">
        <v>41561.7578587963</v>
      </c>
      <c r="AE670" t="s">
        <v>58</v>
      </c>
      <c r="AF670" t="s">
        <v>58</v>
      </c>
      <c r="AG670">
        <f>IF(AI670=0,"",YEAR(AD670))</f>
        <v>2013</v>
      </c>
      <c r="AH670">
        <f>IF(AI670=0,"",MONTH(AD670))</f>
        <v>10</v>
      </c>
      <c r="AI670">
        <f>WEEKNUM(AD670)</f>
        <v>42</v>
      </c>
      <c r="AJ670" t="s">
        <v>46</v>
      </c>
      <c r="AK670" t="s">
        <v>906</v>
      </c>
      <c r="AL670" s="6" t="str">
        <f t="shared" si="30"/>
        <v>x</v>
      </c>
      <c r="AM670" s="6" t="str">
        <f t="shared" si="31"/>
        <v>x</v>
      </c>
      <c r="AN670" s="6" t="str">
        <f t="shared" si="32"/>
        <v>x</v>
      </c>
      <c r="AO670" t="s">
        <v>1637</v>
      </c>
      <c r="AP670" t="s">
        <v>1637</v>
      </c>
      <c r="AQ670" t="s">
        <v>46</v>
      </c>
      <c r="AR670" t="s">
        <v>906</v>
      </c>
    </row>
    <row r="671" spans="2:44">
      <c r="B671" t="s">
        <v>1639</v>
      </c>
      <c r="C671" t="s">
        <v>1640</v>
      </c>
      <c r="D671" t="s">
        <v>71</v>
      </c>
      <c r="E671" t="s">
        <v>83</v>
      </c>
      <c r="F671" t="s">
        <v>4</v>
      </c>
      <c r="G671" t="s">
        <v>46</v>
      </c>
      <c r="I671" t="s">
        <v>1713</v>
      </c>
      <c r="J671" t="s">
        <v>37</v>
      </c>
      <c r="K671" t="s">
        <v>47</v>
      </c>
      <c r="M671" t="s">
        <v>57</v>
      </c>
      <c r="N671" s="5">
        <v>41508.590532407405</v>
      </c>
      <c r="O671" s="5">
        <v>41507.442430555559</v>
      </c>
      <c r="P671" s="5">
        <v>41544.739722222221</v>
      </c>
      <c r="Q671" s="5" t="s">
        <v>133</v>
      </c>
      <c r="R671" s="5" t="s">
        <v>54</v>
      </c>
      <c r="S671" s="5"/>
      <c r="T671" t="s">
        <v>56</v>
      </c>
      <c r="U671" t="s">
        <v>62</v>
      </c>
      <c r="V671" t="s">
        <v>104</v>
      </c>
      <c r="X671" t="s">
        <v>57</v>
      </c>
      <c r="Y671" t="s">
        <v>1117</v>
      </c>
      <c r="Z671">
        <v>11981</v>
      </c>
      <c r="AA671" t="s">
        <v>49</v>
      </c>
      <c r="AB671" t="s">
        <v>56</v>
      </c>
      <c r="AC671" s="5">
        <v>41507.442430555559</v>
      </c>
      <c r="AE671" t="s">
        <v>58</v>
      </c>
      <c r="AF671" t="s">
        <v>58</v>
      </c>
      <c r="AG671" t="str">
        <f>IF(AI671=0,"",YEAR(AD671))</f>
        <v/>
      </c>
      <c r="AH671" t="str">
        <f>IF(AI671=0,"",MONTH(AD671))</f>
        <v/>
      </c>
      <c r="AI671">
        <f>WEEKNUM(AD671)</f>
        <v>0</v>
      </c>
      <c r="AJ671" t="s">
        <v>46</v>
      </c>
      <c r="AK671" t="s">
        <v>56</v>
      </c>
      <c r="AL671" s="6" t="str">
        <f t="shared" si="30"/>
        <v>x</v>
      </c>
      <c r="AM671" s="6" t="str">
        <f t="shared" si="31"/>
        <v>x</v>
      </c>
      <c r="AN671" s="6" t="str">
        <f t="shared" si="32"/>
        <v>x</v>
      </c>
      <c r="AO671" t="s">
        <v>1639</v>
      </c>
      <c r="AP671" t="s">
        <v>1639</v>
      </c>
      <c r="AQ671" t="s">
        <v>46</v>
      </c>
      <c r="AR671" t="s">
        <v>56</v>
      </c>
    </row>
    <row r="672" spans="2:44">
      <c r="B672" t="s">
        <v>1647</v>
      </c>
      <c r="C672" t="s">
        <v>1648</v>
      </c>
      <c r="D672" t="s">
        <v>71</v>
      </c>
      <c r="E672" t="s">
        <v>83</v>
      </c>
      <c r="F672" t="s">
        <v>4</v>
      </c>
      <c r="G672" t="s">
        <v>46</v>
      </c>
      <c r="I672" t="s">
        <v>1713</v>
      </c>
      <c r="J672" t="s">
        <v>37</v>
      </c>
      <c r="K672" t="s">
        <v>47</v>
      </c>
      <c r="M672" t="s">
        <v>57</v>
      </c>
      <c r="N672" s="5">
        <v>41513.727569444447</v>
      </c>
      <c r="O672" s="5">
        <v>41512.484120370369</v>
      </c>
      <c r="P672" s="5">
        <v>41544.740497685183</v>
      </c>
      <c r="Q672" s="5" t="s">
        <v>173</v>
      </c>
      <c r="R672" s="5" t="s">
        <v>54</v>
      </c>
      <c r="S672" s="5"/>
      <c r="T672" t="s">
        <v>56</v>
      </c>
      <c r="U672" t="s">
        <v>62</v>
      </c>
      <c r="V672" t="s">
        <v>104</v>
      </c>
      <c r="X672" t="s">
        <v>57</v>
      </c>
      <c r="Y672" t="s">
        <v>1117</v>
      </c>
      <c r="Z672">
        <v>11981</v>
      </c>
      <c r="AA672" t="s">
        <v>49</v>
      </c>
      <c r="AB672" t="s">
        <v>56</v>
      </c>
      <c r="AC672" s="5">
        <v>41512.484120370369</v>
      </c>
      <c r="AE672" t="s">
        <v>58</v>
      </c>
      <c r="AF672" t="s">
        <v>58</v>
      </c>
      <c r="AG672" t="str">
        <f>IF(AI672=0,"",YEAR(AD672))</f>
        <v/>
      </c>
      <c r="AH672" t="str">
        <f>IF(AI672=0,"",MONTH(AD672))</f>
        <v/>
      </c>
      <c r="AI672">
        <f>WEEKNUM(AD672)</f>
        <v>0</v>
      </c>
      <c r="AJ672" t="s">
        <v>46</v>
      </c>
      <c r="AK672" t="s">
        <v>56</v>
      </c>
      <c r="AL672" s="6" t="str">
        <f t="shared" si="30"/>
        <v>x</v>
      </c>
      <c r="AM672" s="6" t="str">
        <f t="shared" si="31"/>
        <v>x</v>
      </c>
      <c r="AN672" s="6" t="str">
        <f t="shared" si="32"/>
        <v>x</v>
      </c>
      <c r="AO672" t="s">
        <v>1647</v>
      </c>
      <c r="AP672" t="s">
        <v>1647</v>
      </c>
      <c r="AQ672" t="s">
        <v>46</v>
      </c>
      <c r="AR672" t="s">
        <v>56</v>
      </c>
    </row>
    <row r="673" spans="2:44">
      <c r="B673" t="s">
        <v>1658</v>
      </c>
      <c r="C673" t="s">
        <v>1659</v>
      </c>
      <c r="D673" t="s">
        <v>1188</v>
      </c>
      <c r="E673" t="s">
        <v>50</v>
      </c>
      <c r="F673" t="s">
        <v>4</v>
      </c>
      <c r="J673" t="s">
        <v>245</v>
      </c>
      <c r="K673" t="s">
        <v>47</v>
      </c>
      <c r="M673" t="s">
        <v>128</v>
      </c>
      <c r="N673" s="5">
        <v>41533.596030092594</v>
      </c>
      <c r="O673" s="5">
        <v>41521.658078703702</v>
      </c>
      <c r="P673" s="5">
        <v>41575.731863425928</v>
      </c>
      <c r="Q673" s="5" t="s">
        <v>133</v>
      </c>
      <c r="R673" s="5" t="s">
        <v>54</v>
      </c>
      <c r="S673" s="5" t="s">
        <v>55</v>
      </c>
      <c r="T673" t="s">
        <v>56</v>
      </c>
      <c r="U673" t="s">
        <v>415</v>
      </c>
      <c r="X673" t="s">
        <v>494</v>
      </c>
      <c r="Y673" t="s">
        <v>1304</v>
      </c>
      <c r="Z673" t="s">
        <v>1686</v>
      </c>
      <c r="AA673" t="s">
        <v>49</v>
      </c>
      <c r="AB673" t="s">
        <v>74</v>
      </c>
      <c r="AC673" s="5">
        <v>41521.658078703702</v>
      </c>
      <c r="AD673" s="5">
        <v>41575.731863425928</v>
      </c>
      <c r="AE673" t="s">
        <v>58</v>
      </c>
      <c r="AF673" t="s">
        <v>58</v>
      </c>
      <c r="AG673">
        <f>IF(AI673=0,"",YEAR(AD673))</f>
        <v>2013</v>
      </c>
      <c r="AH673">
        <f>IF(AI673=0,"",MONTH(AD673))</f>
        <v>10</v>
      </c>
      <c r="AI673">
        <f>WEEKNUM(AD673)</f>
        <v>44</v>
      </c>
      <c r="AJ673" t="s">
        <v>46</v>
      </c>
      <c r="AK673" t="s">
        <v>906</v>
      </c>
      <c r="AL673" s="6" t="str">
        <f t="shared" si="30"/>
        <v>x</v>
      </c>
      <c r="AM673" s="6" t="str">
        <f t="shared" si="31"/>
        <v>x</v>
      </c>
      <c r="AN673" s="6" t="str">
        <f t="shared" si="32"/>
        <v>x</v>
      </c>
      <c r="AO673" t="s">
        <v>1658</v>
      </c>
      <c r="AP673" t="s">
        <v>1658</v>
      </c>
      <c r="AQ673" t="s">
        <v>46</v>
      </c>
      <c r="AR673" t="s">
        <v>906</v>
      </c>
    </row>
    <row r="674" spans="2:44">
      <c r="B674" t="s">
        <v>2948</v>
      </c>
      <c r="C674" t="s">
        <v>2949</v>
      </c>
      <c r="D674" t="s">
        <v>1797</v>
      </c>
      <c r="E674" t="s">
        <v>324</v>
      </c>
      <c r="F674" t="s">
        <v>4</v>
      </c>
      <c r="J674" t="s">
        <v>130</v>
      </c>
      <c r="K674" t="s">
        <v>47</v>
      </c>
      <c r="N674" s="5"/>
      <c r="O674" s="5">
        <v>41528.34275462963</v>
      </c>
      <c r="P674" s="5"/>
      <c r="Q674" s="5"/>
      <c r="R674" s="5"/>
      <c r="S674" s="5"/>
      <c r="T674" t="s">
        <v>74</v>
      </c>
      <c r="V674" t="s">
        <v>104</v>
      </c>
      <c r="X674" t="s">
        <v>271</v>
      </c>
      <c r="Y674" t="s">
        <v>1161</v>
      </c>
      <c r="AA674" t="s">
        <v>192</v>
      </c>
      <c r="AB674" t="s">
        <v>74</v>
      </c>
      <c r="AC674" s="5">
        <v>41528.34275462963</v>
      </c>
      <c r="AE674" t="s">
        <v>220</v>
      </c>
      <c r="AF674" t="s">
        <v>58</v>
      </c>
      <c r="AG674" t="str">
        <f>IF(AI674=0,"",YEAR(AD674))</f>
        <v/>
      </c>
      <c r="AH674" t="str">
        <f>IF(AI674=0,"",MONTH(AD674))</f>
        <v/>
      </c>
      <c r="AI674">
        <f>WEEKNUM(AD674)</f>
        <v>0</v>
      </c>
      <c r="AJ674" s="62" t="s">
        <v>46</v>
      </c>
      <c r="AK674" t="s">
        <v>906</v>
      </c>
      <c r="AL674" s="6" t="str">
        <f t="shared" si="30"/>
        <v>x</v>
      </c>
      <c r="AM674" s="6" t="str">
        <f t="shared" si="31"/>
        <v>x</v>
      </c>
      <c r="AN674" s="6" t="str">
        <f t="shared" si="32"/>
        <v>x</v>
      </c>
      <c r="AO674" t="s">
        <v>2948</v>
      </c>
      <c r="AP674" t="s">
        <v>2948</v>
      </c>
      <c r="AQ674" s="62" t="s">
        <v>46</v>
      </c>
      <c r="AR674" t="s">
        <v>906</v>
      </c>
    </row>
    <row r="675" spans="2:44">
      <c r="B675" t="s">
        <v>1672</v>
      </c>
      <c r="C675" t="s">
        <v>1673</v>
      </c>
      <c r="D675" t="s">
        <v>71</v>
      </c>
      <c r="E675" t="s">
        <v>83</v>
      </c>
      <c r="F675" t="s">
        <v>4</v>
      </c>
      <c r="G675" t="s">
        <v>46</v>
      </c>
      <c r="I675" t="s">
        <v>1631</v>
      </c>
      <c r="J675" t="s">
        <v>37</v>
      </c>
      <c r="K675" t="s">
        <v>108</v>
      </c>
      <c r="M675" t="s">
        <v>98</v>
      </c>
      <c r="N675" s="5">
        <v>41533.58898148148</v>
      </c>
      <c r="O675" s="5">
        <v>41533.581875000003</v>
      </c>
      <c r="P675" s="5">
        <v>41543.740335648145</v>
      </c>
      <c r="Q675" s="5" t="s">
        <v>133</v>
      </c>
      <c r="R675" s="5" t="s">
        <v>54</v>
      </c>
      <c r="S675" s="5"/>
      <c r="T675" t="s">
        <v>109</v>
      </c>
      <c r="U675" t="s">
        <v>62</v>
      </c>
      <c r="V675" t="s">
        <v>486</v>
      </c>
      <c r="X675" t="s">
        <v>98</v>
      </c>
      <c r="Y675" t="s">
        <v>1117</v>
      </c>
      <c r="Z675">
        <v>11981</v>
      </c>
      <c r="AA675" t="s">
        <v>42</v>
      </c>
      <c r="AB675" t="s">
        <v>56</v>
      </c>
      <c r="AC675" s="5">
        <v>41533.581875000003</v>
      </c>
      <c r="AE675" t="s">
        <v>58</v>
      </c>
      <c r="AF675" t="s">
        <v>58</v>
      </c>
      <c r="AG675" t="str">
        <f>IF(AI675=0,"",YEAR(AD675))</f>
        <v/>
      </c>
      <c r="AH675" t="str">
        <f>IF(AI675=0,"",MONTH(AD675))</f>
        <v/>
      </c>
      <c r="AI675">
        <f>WEEKNUM(AD675)</f>
        <v>0</v>
      </c>
      <c r="AJ675" t="s">
        <v>46</v>
      </c>
      <c r="AK675" t="s">
        <v>56</v>
      </c>
      <c r="AL675" s="6" t="str">
        <f t="shared" si="30"/>
        <v>x</v>
      </c>
      <c r="AM675" s="6" t="str">
        <f t="shared" si="31"/>
        <v>x</v>
      </c>
      <c r="AN675" s="6" t="str">
        <f t="shared" si="32"/>
        <v>x</v>
      </c>
      <c r="AO675" t="s">
        <v>1672</v>
      </c>
      <c r="AP675" t="s">
        <v>1672</v>
      </c>
      <c r="AQ675" t="s">
        <v>46</v>
      </c>
      <c r="AR675" t="s">
        <v>56</v>
      </c>
    </row>
    <row r="676" spans="2:44">
      <c r="B676" t="s">
        <v>1674</v>
      </c>
      <c r="C676" t="s">
        <v>1675</v>
      </c>
      <c r="D676" t="s">
        <v>1188</v>
      </c>
      <c r="E676" t="s">
        <v>50</v>
      </c>
      <c r="F676" t="s">
        <v>4</v>
      </c>
      <c r="I676" t="s">
        <v>1676</v>
      </c>
      <c r="J676" t="s">
        <v>245</v>
      </c>
      <c r="K676" t="s">
        <v>47</v>
      </c>
      <c r="M676" t="s">
        <v>128</v>
      </c>
      <c r="N676" s="5">
        <v>41536.631736111114</v>
      </c>
      <c r="O676" s="5">
        <v>41536.394861111112</v>
      </c>
      <c r="P676" s="5">
        <v>41575.732442129629</v>
      </c>
      <c r="Q676" s="5" t="s">
        <v>133</v>
      </c>
      <c r="R676" s="5" t="s">
        <v>54</v>
      </c>
      <c r="S676" s="5" t="s">
        <v>55</v>
      </c>
      <c r="T676" t="s">
        <v>74</v>
      </c>
      <c r="U676" t="s">
        <v>415</v>
      </c>
      <c r="V676" t="s">
        <v>104</v>
      </c>
      <c r="X676" t="s">
        <v>271</v>
      </c>
      <c r="Y676" t="s">
        <v>1203</v>
      </c>
      <c r="Z676" t="s">
        <v>1686</v>
      </c>
      <c r="AA676" t="s">
        <v>49</v>
      </c>
      <c r="AB676" t="s">
        <v>74</v>
      </c>
      <c r="AC676" s="5">
        <v>41536.394861111112</v>
      </c>
      <c r="AD676" s="5">
        <v>41576.726284722223</v>
      </c>
      <c r="AE676" t="s">
        <v>220</v>
      </c>
      <c r="AF676" t="s">
        <v>58</v>
      </c>
      <c r="AG676">
        <f>IF(AI676=0,"",YEAR(AD676))</f>
        <v>2013</v>
      </c>
      <c r="AH676">
        <f>IF(AI676=0,"",MONTH(AD676))</f>
        <v>10</v>
      </c>
      <c r="AI676">
        <f>WEEKNUM(AD676)</f>
        <v>44</v>
      </c>
      <c r="AJ676" t="s">
        <v>46</v>
      </c>
      <c r="AK676" t="s">
        <v>906</v>
      </c>
      <c r="AL676" s="6" t="str">
        <f t="shared" si="30"/>
        <v>x</v>
      </c>
      <c r="AM676" s="6" t="str">
        <f t="shared" si="31"/>
        <v>x</v>
      </c>
      <c r="AN676" s="6" t="str">
        <f t="shared" si="32"/>
        <v>x</v>
      </c>
      <c r="AO676" t="s">
        <v>1674</v>
      </c>
      <c r="AP676" t="s">
        <v>1674</v>
      </c>
      <c r="AQ676" t="s">
        <v>46</v>
      </c>
      <c r="AR676" t="s">
        <v>906</v>
      </c>
    </row>
    <row r="677" spans="2:44">
      <c r="B677" t="s">
        <v>1677</v>
      </c>
      <c r="C677" t="s">
        <v>1678</v>
      </c>
      <c r="D677" t="s">
        <v>91</v>
      </c>
      <c r="E677" t="s">
        <v>50</v>
      </c>
      <c r="F677" t="s">
        <v>4</v>
      </c>
      <c r="J677" t="s">
        <v>245</v>
      </c>
      <c r="K677" t="s">
        <v>47</v>
      </c>
      <c r="M677" t="s">
        <v>439</v>
      </c>
      <c r="N677" s="5">
        <v>41537.496493055558</v>
      </c>
      <c r="O677" s="5">
        <v>41536.587685185186</v>
      </c>
      <c r="P677" s="5">
        <v>41582.919548611113</v>
      </c>
      <c r="Q677" s="5" t="s">
        <v>61</v>
      </c>
      <c r="R677" s="5" t="s">
        <v>54</v>
      </c>
      <c r="S677" s="5"/>
      <c r="T677" t="s">
        <v>74</v>
      </c>
      <c r="U677" t="s">
        <v>313</v>
      </c>
      <c r="X677" t="s">
        <v>319</v>
      </c>
      <c r="Y677" t="s">
        <v>1203</v>
      </c>
      <c r="AA677" t="s">
        <v>49</v>
      </c>
      <c r="AB677" t="s">
        <v>74</v>
      </c>
      <c r="AC677" s="5">
        <v>41536.587685185186</v>
      </c>
      <c r="AE677" t="s">
        <v>58</v>
      </c>
      <c r="AF677" t="s">
        <v>58</v>
      </c>
      <c r="AG677" t="str">
        <f>IF(AI677=0,"",YEAR(AD677))</f>
        <v/>
      </c>
      <c r="AH677" t="str">
        <f>IF(AI677=0,"",MONTH(AD677))</f>
        <v/>
      </c>
      <c r="AI677">
        <f>WEEKNUM(AD677)</f>
        <v>0</v>
      </c>
      <c r="AJ677" t="s">
        <v>46</v>
      </c>
      <c r="AK677" t="s">
        <v>906</v>
      </c>
      <c r="AL677" s="6" t="str">
        <f t="shared" si="30"/>
        <v>x</v>
      </c>
      <c r="AM677" s="6" t="str">
        <f t="shared" si="31"/>
        <v>x</v>
      </c>
      <c r="AN677" s="6" t="str">
        <f t="shared" si="32"/>
        <v>x</v>
      </c>
      <c r="AO677" t="s">
        <v>1677</v>
      </c>
      <c r="AP677" t="s">
        <v>1677</v>
      </c>
      <c r="AQ677" t="s">
        <v>46</v>
      </c>
      <c r="AR677" t="s">
        <v>906</v>
      </c>
    </row>
    <row r="678" spans="2:44">
      <c r="B678" t="s">
        <v>1682</v>
      </c>
      <c r="C678" t="s">
        <v>1683</v>
      </c>
      <c r="D678" t="s">
        <v>67</v>
      </c>
      <c r="E678" t="s">
        <v>50</v>
      </c>
      <c r="F678" t="s">
        <v>4</v>
      </c>
      <c r="J678" t="s">
        <v>130</v>
      </c>
      <c r="K678" t="s">
        <v>38</v>
      </c>
      <c r="M678" t="s">
        <v>131</v>
      </c>
      <c r="N678" s="5">
        <v>41540.59480324074</v>
      </c>
      <c r="O678" s="5">
        <v>41537.457314814812</v>
      </c>
      <c r="P678" s="5">
        <v>41646.773298611108</v>
      </c>
      <c r="Q678" s="5" t="s">
        <v>173</v>
      </c>
      <c r="R678" s="5"/>
      <c r="S678" s="5"/>
      <c r="T678" t="s">
        <v>109</v>
      </c>
      <c r="U678" t="s">
        <v>417</v>
      </c>
      <c r="X678" t="s">
        <v>131</v>
      </c>
      <c r="Y678" t="s">
        <v>1203</v>
      </c>
      <c r="Z678" t="s">
        <v>2973</v>
      </c>
      <c r="AA678" t="s">
        <v>219</v>
      </c>
      <c r="AB678" t="s">
        <v>74</v>
      </c>
      <c r="AC678" s="5">
        <v>41537.457314814812</v>
      </c>
      <c r="AE678" t="s">
        <v>58</v>
      </c>
      <c r="AF678" t="s">
        <v>58</v>
      </c>
      <c r="AG678" t="str">
        <f>IF(AI678=0,"",YEAR(AD678))</f>
        <v/>
      </c>
      <c r="AH678" t="str">
        <f>IF(AI678=0,"",MONTH(AD678))</f>
        <v/>
      </c>
      <c r="AI678">
        <f>WEEKNUM(AD678)</f>
        <v>0</v>
      </c>
      <c r="AJ678" t="s">
        <v>46</v>
      </c>
      <c r="AK678" t="s">
        <v>906</v>
      </c>
      <c r="AL678" s="6" t="str">
        <f t="shared" si="30"/>
        <v>x</v>
      </c>
      <c r="AM678" s="6" t="str">
        <f t="shared" si="31"/>
        <v>x</v>
      </c>
      <c r="AN678" s="6" t="str">
        <f t="shared" si="32"/>
        <v>x</v>
      </c>
      <c r="AO678" t="s">
        <v>1682</v>
      </c>
      <c r="AP678" t="s">
        <v>1682</v>
      </c>
      <c r="AQ678" t="s">
        <v>46</v>
      </c>
      <c r="AR678" t="s">
        <v>906</v>
      </c>
    </row>
    <row r="679" spans="2:44">
      <c r="B679" s="62" t="s">
        <v>1684</v>
      </c>
      <c r="C679" s="62" t="s">
        <v>1699</v>
      </c>
      <c r="D679" s="62" t="s">
        <v>67</v>
      </c>
      <c r="E679" s="62" t="s">
        <v>83</v>
      </c>
      <c r="F679" s="62" t="s">
        <v>4</v>
      </c>
      <c r="G679" s="62"/>
      <c r="H679" s="62"/>
      <c r="I679" s="62"/>
      <c r="J679" s="62" t="s">
        <v>37</v>
      </c>
      <c r="K679" s="62" t="s">
        <v>38</v>
      </c>
      <c r="L679" s="62"/>
      <c r="M679" s="62" t="s">
        <v>95</v>
      </c>
      <c r="N679" s="77">
        <v>41543.631145833337</v>
      </c>
      <c r="O679" s="77">
        <v>41538.609282407408</v>
      </c>
      <c r="P679" s="77"/>
      <c r="Q679" s="62"/>
      <c r="R679" s="62"/>
      <c r="S679" s="62"/>
      <c r="T679" s="62" t="s">
        <v>109</v>
      </c>
      <c r="U679" s="62"/>
      <c r="V679" s="62"/>
      <c r="W679" s="62"/>
      <c r="X679" s="62" t="s">
        <v>39</v>
      </c>
      <c r="Y679" s="62" t="s">
        <v>1117</v>
      </c>
      <c r="Z679" s="62"/>
      <c r="AA679" s="62" t="s">
        <v>42</v>
      </c>
      <c r="AB679" s="62" t="s">
        <v>56</v>
      </c>
      <c r="AC679" s="77">
        <v>41538.609282407408</v>
      </c>
      <c r="AE679" s="62" t="s">
        <v>45</v>
      </c>
      <c r="AF679" s="62" t="s">
        <v>58</v>
      </c>
      <c r="AG679" t="str">
        <f>IF(AI679=0,"",YEAR(AD679))</f>
        <v/>
      </c>
      <c r="AH679" t="str">
        <f>IF(AI679=0,"",MONTH(AD679))</f>
        <v/>
      </c>
      <c r="AI679">
        <f>WEEKNUM(AD679)</f>
        <v>0</v>
      </c>
      <c r="AJ679" t="s">
        <v>46</v>
      </c>
      <c r="AK679" t="s">
        <v>56</v>
      </c>
      <c r="AL679" s="6" t="str">
        <f t="shared" si="30"/>
        <v>x</v>
      </c>
      <c r="AM679" s="6" t="str">
        <f t="shared" si="31"/>
        <v>x</v>
      </c>
      <c r="AN679" s="6" t="str">
        <f t="shared" si="32"/>
        <v>x</v>
      </c>
      <c r="AO679" s="62" t="s">
        <v>1684</v>
      </c>
      <c r="AP679" t="s">
        <v>1684</v>
      </c>
      <c r="AQ679" t="s">
        <v>46</v>
      </c>
      <c r="AR679" t="s">
        <v>56</v>
      </c>
    </row>
    <row r="680" spans="2:44">
      <c r="B680" t="s">
        <v>1687</v>
      </c>
      <c r="C680" t="s">
        <v>1688</v>
      </c>
      <c r="D680" t="s">
        <v>1188</v>
      </c>
      <c r="E680" t="s">
        <v>50</v>
      </c>
      <c r="F680" t="s">
        <v>4</v>
      </c>
      <c r="J680" t="s">
        <v>245</v>
      </c>
      <c r="K680" t="s">
        <v>47</v>
      </c>
      <c r="M680" t="s">
        <v>439</v>
      </c>
      <c r="N680" s="5">
        <v>41547.598356481481</v>
      </c>
      <c r="O680" s="5">
        <v>41540.91878472222</v>
      </c>
      <c r="P680" s="5">
        <v>41575.733553240738</v>
      </c>
      <c r="Q680" s="5" t="s">
        <v>127</v>
      </c>
      <c r="R680" s="5" t="s">
        <v>54</v>
      </c>
      <c r="S680" s="5" t="s">
        <v>55</v>
      </c>
      <c r="T680" t="s">
        <v>109</v>
      </c>
      <c r="U680" t="s">
        <v>270</v>
      </c>
      <c r="V680" t="s">
        <v>104</v>
      </c>
      <c r="X680" t="s">
        <v>269</v>
      </c>
      <c r="Y680" t="s">
        <v>1164</v>
      </c>
      <c r="Z680" t="s">
        <v>1686</v>
      </c>
      <c r="AA680" t="s">
        <v>49</v>
      </c>
      <c r="AB680" t="s">
        <v>74</v>
      </c>
      <c r="AC680" s="5">
        <v>41540.91878472222</v>
      </c>
      <c r="AD680" s="5">
        <v>41576.7265625</v>
      </c>
      <c r="AE680" t="s">
        <v>220</v>
      </c>
      <c r="AF680" t="s">
        <v>58</v>
      </c>
      <c r="AG680">
        <f>IF(AI680=0,"",YEAR(AD680))</f>
        <v>2013</v>
      </c>
      <c r="AH680">
        <f>IF(AI680=0,"",MONTH(AD680))</f>
        <v>10</v>
      </c>
      <c r="AI680">
        <f>WEEKNUM(AD680)</f>
        <v>44</v>
      </c>
      <c r="AJ680" t="s">
        <v>46</v>
      </c>
      <c r="AK680" t="s">
        <v>906</v>
      </c>
      <c r="AL680" s="6" t="str">
        <f t="shared" si="30"/>
        <v>x</v>
      </c>
      <c r="AM680" s="6" t="str">
        <f t="shared" si="31"/>
        <v>x</v>
      </c>
      <c r="AN680" s="6" t="str">
        <f t="shared" si="32"/>
        <v>x</v>
      </c>
      <c r="AO680" t="s">
        <v>1687</v>
      </c>
      <c r="AP680" t="s">
        <v>1687</v>
      </c>
      <c r="AQ680" t="s">
        <v>46</v>
      </c>
      <c r="AR680" t="s">
        <v>906</v>
      </c>
    </row>
    <row r="681" spans="2:44">
      <c r="B681" t="s">
        <v>1689</v>
      </c>
      <c r="C681" t="s">
        <v>1690</v>
      </c>
      <c r="D681" t="s">
        <v>1188</v>
      </c>
      <c r="E681" t="s">
        <v>50</v>
      </c>
      <c r="F681" t="s">
        <v>4</v>
      </c>
      <c r="J681" t="s">
        <v>130</v>
      </c>
      <c r="K681" t="s">
        <v>47</v>
      </c>
      <c r="L681" t="s">
        <v>1425</v>
      </c>
      <c r="M681" t="s">
        <v>131</v>
      </c>
      <c r="N681" s="5">
        <v>41541.60597222222</v>
      </c>
      <c r="O681" s="5">
        <v>41541.5234375</v>
      </c>
      <c r="P681" s="5">
        <v>41646.798472222225</v>
      </c>
      <c r="Q681" s="5" t="s">
        <v>53</v>
      </c>
      <c r="R681" s="5" t="s">
        <v>54</v>
      </c>
      <c r="S681" s="5" t="s">
        <v>55</v>
      </c>
      <c r="T681" t="s">
        <v>74</v>
      </c>
      <c r="U681" t="s">
        <v>1691</v>
      </c>
      <c r="X681" t="s">
        <v>131</v>
      </c>
      <c r="Y681" t="s">
        <v>1203</v>
      </c>
      <c r="Z681" t="s">
        <v>1767</v>
      </c>
      <c r="AA681" t="s">
        <v>49</v>
      </c>
      <c r="AB681" t="s">
        <v>74</v>
      </c>
      <c r="AC681" s="5">
        <v>41541.5234375</v>
      </c>
      <c r="AD681" s="5">
        <v>41646.798472222225</v>
      </c>
      <c r="AE681" t="s">
        <v>58</v>
      </c>
      <c r="AF681" t="s">
        <v>58</v>
      </c>
      <c r="AG681">
        <f>IF(AI681=0,"",YEAR(AD681))</f>
        <v>2014</v>
      </c>
      <c r="AH681">
        <f>IF(AI681=0,"",MONTH(AD681))</f>
        <v>1</v>
      </c>
      <c r="AI681">
        <f>WEEKNUM(AD681)</f>
        <v>2</v>
      </c>
      <c r="AJ681" t="s">
        <v>46</v>
      </c>
      <c r="AK681" t="s">
        <v>906</v>
      </c>
      <c r="AL681" s="6" t="str">
        <f t="shared" si="30"/>
        <v>x</v>
      </c>
      <c r="AM681" s="6" t="str">
        <f t="shared" si="31"/>
        <v>x</v>
      </c>
      <c r="AN681" s="6" t="str">
        <f t="shared" si="32"/>
        <v>x</v>
      </c>
      <c r="AO681" t="s">
        <v>1689</v>
      </c>
      <c r="AP681" t="s">
        <v>1689</v>
      </c>
      <c r="AQ681" t="s">
        <v>46</v>
      </c>
      <c r="AR681" t="s">
        <v>906</v>
      </c>
    </row>
    <row r="682" spans="2:44">
      <c r="B682" t="s">
        <v>1692</v>
      </c>
      <c r="C682" t="s">
        <v>1693</v>
      </c>
      <c r="D682" t="s">
        <v>1797</v>
      </c>
      <c r="E682" t="s">
        <v>324</v>
      </c>
      <c r="F682" t="s">
        <v>4</v>
      </c>
      <c r="J682" t="s">
        <v>130</v>
      </c>
      <c r="K682" t="s">
        <v>64</v>
      </c>
      <c r="M682" t="s">
        <v>268</v>
      </c>
      <c r="N682" s="5">
        <v>41543.593240740738</v>
      </c>
      <c r="O682" s="5">
        <v>41541.530706018515</v>
      </c>
      <c r="P682" s="5"/>
      <c r="Q682" s="5" t="s">
        <v>173</v>
      </c>
      <c r="R682" s="5" t="s">
        <v>54</v>
      </c>
      <c r="S682" s="5"/>
      <c r="T682" t="s">
        <v>109</v>
      </c>
      <c r="U682" t="s">
        <v>1715</v>
      </c>
      <c r="X682" t="s">
        <v>131</v>
      </c>
      <c r="Y682" t="s">
        <v>1130</v>
      </c>
      <c r="AA682" t="s">
        <v>63</v>
      </c>
      <c r="AB682" t="s">
        <v>43</v>
      </c>
      <c r="AC682" s="5">
        <v>41541.530706018515</v>
      </c>
      <c r="AE682" t="s">
        <v>58</v>
      </c>
      <c r="AF682" t="s">
        <v>58</v>
      </c>
      <c r="AG682" t="str">
        <f>IF(AI682=0,"",YEAR(AD682))</f>
        <v/>
      </c>
      <c r="AH682" t="str">
        <f>IF(AI682=0,"",MONTH(AD682))</f>
        <v/>
      </c>
      <c r="AI682">
        <f>WEEKNUM(AD682)</f>
        <v>0</v>
      </c>
      <c r="AJ682" t="s">
        <v>46</v>
      </c>
      <c r="AK682" t="s">
        <v>906</v>
      </c>
      <c r="AL682" s="6" t="str">
        <f t="shared" si="30"/>
        <v>x</v>
      </c>
      <c r="AM682" s="6" t="str">
        <f t="shared" si="31"/>
        <v>x</v>
      </c>
      <c r="AN682" s="6" t="str">
        <f t="shared" si="32"/>
        <v>x</v>
      </c>
      <c r="AO682" t="s">
        <v>1692</v>
      </c>
      <c r="AP682" t="s">
        <v>1692</v>
      </c>
      <c r="AQ682" t="s">
        <v>46</v>
      </c>
      <c r="AR682" t="s">
        <v>906</v>
      </c>
    </row>
    <row r="683" spans="2:44">
      <c r="B683" t="s">
        <v>1702</v>
      </c>
      <c r="C683" t="s">
        <v>1703</v>
      </c>
      <c r="D683" t="s">
        <v>71</v>
      </c>
      <c r="E683" t="s">
        <v>83</v>
      </c>
      <c r="F683" t="s">
        <v>4</v>
      </c>
      <c r="G683" t="s">
        <v>1704</v>
      </c>
      <c r="I683" t="s">
        <v>1631</v>
      </c>
      <c r="J683" t="s">
        <v>37</v>
      </c>
      <c r="K683" t="s">
        <v>38</v>
      </c>
      <c r="L683">
        <v>3284</v>
      </c>
      <c r="M683" t="s">
        <v>98</v>
      </c>
      <c r="N683" s="5">
        <v>41543.589398148149</v>
      </c>
      <c r="O683" s="5">
        <v>41542.77270833333</v>
      </c>
      <c r="P683" s="5">
        <v>41557.505104166667</v>
      </c>
      <c r="Q683" t="s">
        <v>173</v>
      </c>
      <c r="R683" t="s">
        <v>54</v>
      </c>
      <c r="T683" t="s">
        <v>56</v>
      </c>
      <c r="U683" t="s">
        <v>62</v>
      </c>
      <c r="V683" t="s">
        <v>104</v>
      </c>
      <c r="X683" t="s">
        <v>98</v>
      </c>
      <c r="Y683" t="s">
        <v>1117</v>
      </c>
      <c r="Z683">
        <v>11981</v>
      </c>
      <c r="AA683" t="s">
        <v>49</v>
      </c>
      <c r="AB683" t="s">
        <v>56</v>
      </c>
      <c r="AC683" s="5">
        <v>41542.77270833333</v>
      </c>
      <c r="AE683" t="s">
        <v>58</v>
      </c>
      <c r="AF683" t="s">
        <v>58</v>
      </c>
      <c r="AG683" t="str">
        <f>IF(AI683=0,"",YEAR(AD683))</f>
        <v/>
      </c>
      <c r="AH683" t="str">
        <f>IF(AI683=0,"",MONTH(AD683))</f>
        <v/>
      </c>
      <c r="AI683">
        <f>WEEKNUM(AD683)</f>
        <v>0</v>
      </c>
      <c r="AJ683" t="s">
        <v>46</v>
      </c>
      <c r="AK683" t="s">
        <v>56</v>
      </c>
      <c r="AL683" s="6" t="str">
        <f t="shared" si="30"/>
        <v>x</v>
      </c>
      <c r="AM683" s="6" t="str">
        <f t="shared" si="31"/>
        <v>x</v>
      </c>
      <c r="AN683" s="6" t="str">
        <f t="shared" si="32"/>
        <v>x</v>
      </c>
      <c r="AO683" t="s">
        <v>1702</v>
      </c>
      <c r="AP683" t="s">
        <v>1702</v>
      </c>
      <c r="AQ683" t="s">
        <v>46</v>
      </c>
      <c r="AR683" t="s">
        <v>56</v>
      </c>
    </row>
    <row r="684" spans="2:44">
      <c r="B684" t="s">
        <v>1727</v>
      </c>
      <c r="C684" t="s">
        <v>1728</v>
      </c>
      <c r="D684" t="s">
        <v>1188</v>
      </c>
      <c r="E684" t="s">
        <v>50</v>
      </c>
      <c r="F684" t="s">
        <v>4</v>
      </c>
      <c r="J684" t="s">
        <v>245</v>
      </c>
      <c r="K684" t="s">
        <v>38</v>
      </c>
      <c r="M684" t="s">
        <v>439</v>
      </c>
      <c r="N684" s="5">
        <v>41554.608090277776</v>
      </c>
      <c r="O684" s="5">
        <v>41547.674259259256</v>
      </c>
      <c r="P684" s="5">
        <v>41576.727951388886</v>
      </c>
      <c r="Q684" s="5" t="s">
        <v>127</v>
      </c>
      <c r="R684" s="5" t="s">
        <v>54</v>
      </c>
      <c r="S684" t="s">
        <v>55</v>
      </c>
      <c r="T684" t="s">
        <v>109</v>
      </c>
      <c r="U684" t="s">
        <v>218</v>
      </c>
      <c r="X684" t="s">
        <v>269</v>
      </c>
      <c r="Y684" t="s">
        <v>1164</v>
      </c>
      <c r="Z684" t="s">
        <v>1686</v>
      </c>
      <c r="AA684" t="s">
        <v>42</v>
      </c>
      <c r="AB684" t="s">
        <v>74</v>
      </c>
      <c r="AC684" s="5">
        <v>41547.674259259256</v>
      </c>
      <c r="AD684" s="5">
        <v>41583.787997685184</v>
      </c>
      <c r="AE684" t="s">
        <v>220</v>
      </c>
      <c r="AF684" t="s">
        <v>58</v>
      </c>
      <c r="AG684">
        <f>IF(AI684=0,"",YEAR(AD684))</f>
        <v>2013</v>
      </c>
      <c r="AH684">
        <f>IF(AI684=0,"",MONTH(AD684))</f>
        <v>11</v>
      </c>
      <c r="AI684">
        <f>WEEKNUM(AD684)</f>
        <v>45</v>
      </c>
      <c r="AJ684" t="s">
        <v>46</v>
      </c>
      <c r="AK684" t="s">
        <v>906</v>
      </c>
      <c r="AL684" s="6" t="str">
        <f t="shared" si="30"/>
        <v>x</v>
      </c>
      <c r="AM684" s="6" t="str">
        <f t="shared" si="31"/>
        <v>x</v>
      </c>
      <c r="AN684" s="6" t="str">
        <f t="shared" si="32"/>
        <v>x</v>
      </c>
      <c r="AO684" t="s">
        <v>1727</v>
      </c>
      <c r="AP684" t="s">
        <v>1727</v>
      </c>
      <c r="AQ684" t="s">
        <v>46</v>
      </c>
      <c r="AR684" t="s">
        <v>906</v>
      </c>
    </row>
    <row r="685" spans="2:44">
      <c r="B685" t="s">
        <v>1729</v>
      </c>
      <c r="C685" t="s">
        <v>1730</v>
      </c>
      <c r="D685" t="s">
        <v>1188</v>
      </c>
      <c r="E685" t="s">
        <v>50</v>
      </c>
      <c r="F685" t="s">
        <v>4</v>
      </c>
      <c r="J685" t="s">
        <v>245</v>
      </c>
      <c r="K685" t="s">
        <v>47</v>
      </c>
      <c r="L685" t="s">
        <v>1731</v>
      </c>
      <c r="M685" t="s">
        <v>128</v>
      </c>
      <c r="N685" s="5">
        <v>41549.650787037041</v>
      </c>
      <c r="O685" s="5">
        <v>41548.418611111112</v>
      </c>
      <c r="P685" s="5">
        <v>41646.702337962961</v>
      </c>
      <c r="Q685" s="5" t="s">
        <v>173</v>
      </c>
      <c r="R685" s="5" t="s">
        <v>54</v>
      </c>
      <c r="S685" s="5" t="s">
        <v>55</v>
      </c>
      <c r="T685" t="s">
        <v>109</v>
      </c>
      <c r="U685" t="s">
        <v>375</v>
      </c>
      <c r="X685" t="s">
        <v>248</v>
      </c>
      <c r="Y685" t="s">
        <v>1203</v>
      </c>
      <c r="Z685" t="s">
        <v>1780</v>
      </c>
      <c r="AA685" t="s">
        <v>42</v>
      </c>
      <c r="AB685" t="s">
        <v>74</v>
      </c>
      <c r="AC685" s="5">
        <v>41548.418611111112</v>
      </c>
      <c r="AD685" s="5">
        <v>41646.702337962961</v>
      </c>
      <c r="AE685" t="s">
        <v>45</v>
      </c>
      <c r="AF685" t="s">
        <v>58</v>
      </c>
      <c r="AG685">
        <f>IF(AI685=0,"",YEAR(AD685))</f>
        <v>2014</v>
      </c>
      <c r="AH685">
        <f>IF(AI685=0,"",MONTH(AD685))</f>
        <v>1</v>
      </c>
      <c r="AI685">
        <f>WEEKNUM(AD685)</f>
        <v>2</v>
      </c>
      <c r="AJ685" t="s">
        <v>46</v>
      </c>
      <c r="AK685" t="s">
        <v>906</v>
      </c>
      <c r="AL685" s="6" t="str">
        <f t="shared" si="30"/>
        <v>x</v>
      </c>
      <c r="AM685" s="6" t="str">
        <f t="shared" si="31"/>
        <v>x</v>
      </c>
      <c r="AN685" s="6" t="str">
        <f t="shared" si="32"/>
        <v>x</v>
      </c>
      <c r="AO685" t="s">
        <v>1729</v>
      </c>
      <c r="AP685" t="s">
        <v>1729</v>
      </c>
      <c r="AQ685" t="s">
        <v>46</v>
      </c>
      <c r="AR685" t="s">
        <v>906</v>
      </c>
    </row>
    <row r="686" spans="2:44">
      <c r="B686" t="s">
        <v>1732</v>
      </c>
      <c r="C686" t="s">
        <v>1733</v>
      </c>
      <c r="D686" t="s">
        <v>1188</v>
      </c>
      <c r="E686" t="s">
        <v>50</v>
      </c>
      <c r="F686" t="s">
        <v>4</v>
      </c>
      <c r="I686" t="s">
        <v>1631</v>
      </c>
      <c r="J686" t="s">
        <v>37</v>
      </c>
      <c r="K686" t="s">
        <v>47</v>
      </c>
      <c r="L686">
        <v>1199</v>
      </c>
      <c r="M686" t="s">
        <v>98</v>
      </c>
      <c r="N686" s="5">
        <v>41549.593564814815</v>
      </c>
      <c r="O686" s="5">
        <v>41548.578969907408</v>
      </c>
      <c r="P686" s="5">
        <v>41628.518483796295</v>
      </c>
      <c r="Q686" s="5" t="s">
        <v>173</v>
      </c>
      <c r="R686" s="5" t="s">
        <v>54</v>
      </c>
      <c r="S686" s="5" t="s">
        <v>55</v>
      </c>
      <c r="T686" t="s">
        <v>56</v>
      </c>
      <c r="U686" t="s">
        <v>62</v>
      </c>
      <c r="V686" t="s">
        <v>104</v>
      </c>
      <c r="X686" t="s">
        <v>98</v>
      </c>
      <c r="Y686" t="s">
        <v>1117</v>
      </c>
      <c r="Z686">
        <v>11981</v>
      </c>
      <c r="AA686" t="s">
        <v>63</v>
      </c>
      <c r="AB686" t="s">
        <v>56</v>
      </c>
      <c r="AC686" s="5">
        <v>41548.578969907408</v>
      </c>
      <c r="AD686" s="5">
        <v>41628.518576388888</v>
      </c>
      <c r="AE686" t="s">
        <v>58</v>
      </c>
      <c r="AF686" t="s">
        <v>58</v>
      </c>
      <c r="AG686">
        <f>IF(AI686=0,"",YEAR(AD686))</f>
        <v>2013</v>
      </c>
      <c r="AH686">
        <f>IF(AI686=0,"",MONTH(AD686))</f>
        <v>12</v>
      </c>
      <c r="AI686">
        <f>WEEKNUM(AD686)</f>
        <v>51</v>
      </c>
      <c r="AJ686" t="s">
        <v>46</v>
      </c>
      <c r="AK686" t="s">
        <v>56</v>
      </c>
      <c r="AL686" s="6" t="str">
        <f t="shared" si="30"/>
        <v>x</v>
      </c>
      <c r="AM686" s="6" t="str">
        <f t="shared" si="31"/>
        <v>x</v>
      </c>
      <c r="AN686" s="6" t="str">
        <f t="shared" si="32"/>
        <v>x</v>
      </c>
      <c r="AO686" t="s">
        <v>1732</v>
      </c>
      <c r="AP686" t="s">
        <v>1732</v>
      </c>
      <c r="AQ686" t="s">
        <v>46</v>
      </c>
      <c r="AR686" t="s">
        <v>56</v>
      </c>
    </row>
    <row r="687" spans="2:44">
      <c r="B687" t="s">
        <v>1734</v>
      </c>
      <c r="C687" t="s">
        <v>1735</v>
      </c>
      <c r="D687" t="s">
        <v>35</v>
      </c>
      <c r="E687" t="s">
        <v>36</v>
      </c>
      <c r="F687" t="s">
        <v>4</v>
      </c>
      <c r="G687" t="s">
        <v>1736</v>
      </c>
      <c r="J687" t="s">
        <v>37</v>
      </c>
      <c r="K687" t="s">
        <v>64</v>
      </c>
      <c r="L687">
        <v>1473</v>
      </c>
      <c r="M687" t="s">
        <v>98</v>
      </c>
      <c r="N687" s="5">
        <v>41549.593182870369</v>
      </c>
      <c r="O687" s="5">
        <v>41548.610671296294</v>
      </c>
      <c r="P687" s="5"/>
      <c r="Q687" s="5" t="s">
        <v>147</v>
      </c>
      <c r="R687" s="5"/>
      <c r="S687" s="5"/>
      <c r="T687" t="s">
        <v>56</v>
      </c>
      <c r="V687" t="s">
        <v>81</v>
      </c>
      <c r="X687" t="s">
        <v>98</v>
      </c>
      <c r="Y687" t="s">
        <v>1234</v>
      </c>
      <c r="AA687" t="s">
        <v>63</v>
      </c>
      <c r="AB687" t="s">
        <v>56</v>
      </c>
      <c r="AC687" s="5">
        <v>41548.610671296294</v>
      </c>
      <c r="AE687" t="s">
        <v>58</v>
      </c>
      <c r="AF687" t="s">
        <v>58</v>
      </c>
      <c r="AG687" t="str">
        <f>IF(AI687=0,"",YEAR(AD687))</f>
        <v/>
      </c>
      <c r="AH687" t="str">
        <f>IF(AI687=0,"",MONTH(AD687))</f>
        <v/>
      </c>
      <c r="AI687">
        <f>WEEKNUM(AD687)</f>
        <v>0</v>
      </c>
      <c r="AJ687" t="s">
        <v>59</v>
      </c>
      <c r="AK687" t="s">
        <v>1217</v>
      </c>
      <c r="AL687" s="6" t="str">
        <f t="shared" si="30"/>
        <v>x</v>
      </c>
      <c r="AM687" s="6" t="str">
        <f t="shared" si="31"/>
        <v>x</v>
      </c>
      <c r="AN687" s="6" t="str">
        <f t="shared" si="32"/>
        <v>x</v>
      </c>
      <c r="AO687" t="s">
        <v>1734</v>
      </c>
      <c r="AP687" t="s">
        <v>1734</v>
      </c>
      <c r="AQ687" t="s">
        <v>59</v>
      </c>
      <c r="AR687" t="s">
        <v>1217</v>
      </c>
    </row>
    <row r="688" spans="2:44">
      <c r="B688" t="s">
        <v>1737</v>
      </c>
      <c r="C688" t="s">
        <v>1738</v>
      </c>
      <c r="D688" t="s">
        <v>1188</v>
      </c>
      <c r="E688" t="s">
        <v>50</v>
      </c>
      <c r="F688" t="s">
        <v>4</v>
      </c>
      <c r="J688" t="s">
        <v>245</v>
      </c>
      <c r="K688" t="s">
        <v>47</v>
      </c>
      <c r="L688">
        <v>2285</v>
      </c>
      <c r="M688" t="s">
        <v>319</v>
      </c>
      <c r="N688" s="5">
        <v>41624.666226851848</v>
      </c>
      <c r="O688" s="5">
        <v>41548.746655092589</v>
      </c>
      <c r="P688" s="5">
        <v>41660.915532407409</v>
      </c>
      <c r="Q688" s="5" t="s">
        <v>133</v>
      </c>
      <c r="R688" s="5" t="s">
        <v>54</v>
      </c>
      <c r="S688" s="5" t="s">
        <v>55</v>
      </c>
      <c r="T688" t="s">
        <v>118</v>
      </c>
      <c r="U688" t="s">
        <v>318</v>
      </c>
      <c r="X688" t="s">
        <v>191</v>
      </c>
      <c r="Y688" t="s">
        <v>1203</v>
      </c>
      <c r="Z688" t="s">
        <v>3103</v>
      </c>
      <c r="AA688" t="s">
        <v>42</v>
      </c>
      <c r="AB688" t="s">
        <v>74</v>
      </c>
      <c r="AC688" s="5">
        <v>41548.746655092589</v>
      </c>
      <c r="AD688" s="5">
        <v>41660.915532407409</v>
      </c>
      <c r="AE688" t="s">
        <v>220</v>
      </c>
      <c r="AF688" t="s">
        <v>58</v>
      </c>
      <c r="AG688">
        <f>IF(AI688=0,"",YEAR(AD688))</f>
        <v>2014</v>
      </c>
      <c r="AH688">
        <f>IF(AI688=0,"",MONTH(AD688))</f>
        <v>1</v>
      </c>
      <c r="AI688">
        <f>WEEKNUM(AD688)</f>
        <v>4</v>
      </c>
      <c r="AJ688" t="s">
        <v>46</v>
      </c>
      <c r="AK688" t="s">
        <v>906</v>
      </c>
      <c r="AL688" s="6" t="str">
        <f t="shared" si="30"/>
        <v>x</v>
      </c>
      <c r="AM688" s="6" t="str">
        <f t="shared" si="31"/>
        <v>x</v>
      </c>
      <c r="AN688" s="6" t="str">
        <f t="shared" si="32"/>
        <v>x</v>
      </c>
      <c r="AO688" t="s">
        <v>1737</v>
      </c>
      <c r="AP688" t="s">
        <v>1737</v>
      </c>
      <c r="AQ688" t="s">
        <v>46</v>
      </c>
      <c r="AR688" t="s">
        <v>906</v>
      </c>
    </row>
    <row r="689" spans="2:44">
      <c r="B689" t="s">
        <v>1739</v>
      </c>
      <c r="C689" t="s">
        <v>3018</v>
      </c>
      <c r="D689" t="s">
        <v>71</v>
      </c>
      <c r="E689" t="s">
        <v>83</v>
      </c>
      <c r="F689" t="s">
        <v>4</v>
      </c>
      <c r="G689" t="s">
        <v>170</v>
      </c>
      <c r="I689" t="s">
        <v>1631</v>
      </c>
      <c r="J689" t="s">
        <v>37</v>
      </c>
      <c r="K689" t="s">
        <v>47</v>
      </c>
      <c r="M689" t="s">
        <v>95</v>
      </c>
      <c r="N689" s="5">
        <v>41549.596215277779</v>
      </c>
      <c r="O689" s="5">
        <v>41549.396608796298</v>
      </c>
      <c r="P689" s="5">
        <v>41604.603495370371</v>
      </c>
      <c r="Q689" s="5" t="s">
        <v>133</v>
      </c>
      <c r="R689" s="5" t="s">
        <v>54</v>
      </c>
      <c r="S689" s="5"/>
      <c r="T689" t="s">
        <v>118</v>
      </c>
      <c r="U689" t="s">
        <v>62</v>
      </c>
      <c r="V689" t="s">
        <v>104</v>
      </c>
      <c r="X689" t="s">
        <v>95</v>
      </c>
      <c r="Y689" t="s">
        <v>1117</v>
      </c>
      <c r="Z689">
        <v>11988</v>
      </c>
      <c r="AA689" t="s">
        <v>49</v>
      </c>
      <c r="AB689" t="s">
        <v>56</v>
      </c>
      <c r="AC689" s="5">
        <v>41549.396608796298</v>
      </c>
      <c r="AE689" t="s">
        <v>58</v>
      </c>
      <c r="AF689" t="s">
        <v>58</v>
      </c>
      <c r="AG689" t="str">
        <f>IF(AI689=0,"",YEAR(AD689))</f>
        <v/>
      </c>
      <c r="AH689" t="str">
        <f>IF(AI689=0,"",MONTH(AD689))</f>
        <v/>
      </c>
      <c r="AI689">
        <f>WEEKNUM(AD689)</f>
        <v>0</v>
      </c>
      <c r="AJ689" t="s">
        <v>46</v>
      </c>
      <c r="AK689" t="s">
        <v>56</v>
      </c>
      <c r="AL689" s="6" t="str">
        <f t="shared" si="30"/>
        <v>x</v>
      </c>
      <c r="AM689" s="6" t="str">
        <f t="shared" si="31"/>
        <v>x</v>
      </c>
      <c r="AN689" s="6" t="str">
        <f t="shared" si="32"/>
        <v>x</v>
      </c>
      <c r="AO689" t="s">
        <v>1739</v>
      </c>
      <c r="AP689" t="s">
        <v>1739</v>
      </c>
      <c r="AQ689" t="s">
        <v>46</v>
      </c>
      <c r="AR689" t="s">
        <v>56</v>
      </c>
    </row>
    <row r="690" spans="2:44">
      <c r="B690" t="s">
        <v>2950</v>
      </c>
      <c r="C690" t="s">
        <v>2951</v>
      </c>
      <c r="D690" t="s">
        <v>1797</v>
      </c>
      <c r="E690" t="s">
        <v>324</v>
      </c>
      <c r="F690" t="s">
        <v>4</v>
      </c>
      <c r="J690" t="s">
        <v>245</v>
      </c>
      <c r="K690" t="s">
        <v>38</v>
      </c>
      <c r="L690">
        <v>3315</v>
      </c>
      <c r="M690" t="s">
        <v>248</v>
      </c>
      <c r="N690" s="5">
        <v>41550.758750000001</v>
      </c>
      <c r="O690" s="5">
        <v>41550.476597222223</v>
      </c>
      <c r="P690" s="5"/>
      <c r="Q690" s="5"/>
      <c r="R690" s="5"/>
      <c r="S690" s="5"/>
      <c r="T690" t="s">
        <v>118</v>
      </c>
      <c r="X690" t="s">
        <v>191</v>
      </c>
      <c r="Y690" t="s">
        <v>1161</v>
      </c>
      <c r="AA690" t="s">
        <v>63</v>
      </c>
      <c r="AB690" t="s">
        <v>74</v>
      </c>
      <c r="AC690" s="5">
        <v>41550.476597222223</v>
      </c>
      <c r="AE690" t="s">
        <v>45</v>
      </c>
      <c r="AF690" t="s">
        <v>58</v>
      </c>
      <c r="AG690" t="str">
        <f>IF(AI690=0,"",YEAR(AD690))</f>
        <v/>
      </c>
      <c r="AH690" t="str">
        <f>IF(AI690=0,"",MONTH(AD690))</f>
        <v/>
      </c>
      <c r="AI690">
        <f>WEEKNUM(AD690)</f>
        <v>0</v>
      </c>
      <c r="AJ690" s="38" t="s">
        <v>46</v>
      </c>
      <c r="AK690" t="s">
        <v>906</v>
      </c>
      <c r="AL690" s="6" t="str">
        <f t="shared" si="30"/>
        <v>x</v>
      </c>
      <c r="AM690" s="6" t="str">
        <f t="shared" si="31"/>
        <v>x</v>
      </c>
      <c r="AN690" s="6" t="str">
        <f t="shared" si="32"/>
        <v>x</v>
      </c>
      <c r="AO690" t="s">
        <v>2950</v>
      </c>
      <c r="AP690" t="s">
        <v>2950</v>
      </c>
      <c r="AQ690" s="38" t="s">
        <v>46</v>
      </c>
      <c r="AR690" t="s">
        <v>906</v>
      </c>
    </row>
    <row r="691" spans="2:44">
      <c r="B691" t="s">
        <v>1741</v>
      </c>
      <c r="C691" t="s">
        <v>1742</v>
      </c>
      <c r="D691" t="s">
        <v>71</v>
      </c>
      <c r="E691" t="s">
        <v>83</v>
      </c>
      <c r="F691" t="s">
        <v>4</v>
      </c>
      <c r="I691" t="s">
        <v>1631</v>
      </c>
      <c r="J691" t="s">
        <v>37</v>
      </c>
      <c r="K691" t="s">
        <v>47</v>
      </c>
      <c r="L691">
        <v>3212</v>
      </c>
      <c r="M691" t="s">
        <v>98</v>
      </c>
      <c r="N691" s="5">
        <v>41554.589062500003</v>
      </c>
      <c r="O691" s="5">
        <v>41551.468576388892</v>
      </c>
      <c r="P691" s="5">
        <v>41564.670555555553</v>
      </c>
      <c r="Q691" s="5" t="s">
        <v>133</v>
      </c>
      <c r="R691" s="5" t="s">
        <v>54</v>
      </c>
      <c r="T691" t="s">
        <v>56</v>
      </c>
      <c r="U691" t="s">
        <v>62</v>
      </c>
      <c r="V691" t="s">
        <v>486</v>
      </c>
      <c r="X691" t="s">
        <v>98</v>
      </c>
      <c r="Y691" t="s">
        <v>1117</v>
      </c>
      <c r="Z691">
        <v>11981</v>
      </c>
      <c r="AA691" t="s">
        <v>63</v>
      </c>
      <c r="AB691" t="s">
        <v>56</v>
      </c>
      <c r="AC691" s="5">
        <v>41551.468576388892</v>
      </c>
      <c r="AE691" t="s">
        <v>58</v>
      </c>
      <c r="AF691" t="s">
        <v>58</v>
      </c>
      <c r="AG691" t="str">
        <f>IF(AI691=0,"",YEAR(AD691))</f>
        <v/>
      </c>
      <c r="AH691" t="str">
        <f>IF(AI691=0,"",MONTH(AD691))</f>
        <v/>
      </c>
      <c r="AI691">
        <f>WEEKNUM(AD691)</f>
        <v>0</v>
      </c>
      <c r="AJ691" t="s">
        <v>46</v>
      </c>
      <c r="AK691" t="s">
        <v>56</v>
      </c>
      <c r="AL691" s="6" t="str">
        <f t="shared" si="30"/>
        <v>x</v>
      </c>
      <c r="AM691" s="6" t="str">
        <f t="shared" si="31"/>
        <v>x</v>
      </c>
      <c r="AN691" s="6" t="str">
        <f t="shared" si="32"/>
        <v>x</v>
      </c>
      <c r="AO691" t="s">
        <v>1741</v>
      </c>
      <c r="AP691" t="s">
        <v>1741</v>
      </c>
      <c r="AQ691" t="s">
        <v>46</v>
      </c>
      <c r="AR691" t="s">
        <v>56</v>
      </c>
    </row>
    <row r="692" spans="2:44">
      <c r="B692" t="s">
        <v>1746</v>
      </c>
      <c r="C692" t="s">
        <v>1747</v>
      </c>
      <c r="D692" t="s">
        <v>71</v>
      </c>
      <c r="E692" t="s">
        <v>83</v>
      </c>
      <c r="F692" t="s">
        <v>4</v>
      </c>
      <c r="I692" t="s">
        <v>1631</v>
      </c>
      <c r="J692" t="s">
        <v>37</v>
      </c>
      <c r="K692" t="s">
        <v>38</v>
      </c>
      <c r="M692" t="s">
        <v>98</v>
      </c>
      <c r="N692" s="5">
        <v>41557.538935185185</v>
      </c>
      <c r="O692" s="5">
        <v>41555.369398148148</v>
      </c>
      <c r="P692" s="5">
        <v>41557.551261574074</v>
      </c>
      <c r="Q692" s="5" t="s">
        <v>133</v>
      </c>
      <c r="R692" s="5" t="s">
        <v>54</v>
      </c>
      <c r="S692" s="5"/>
      <c r="T692" t="s">
        <v>56</v>
      </c>
      <c r="U692" t="s">
        <v>62</v>
      </c>
      <c r="V692" t="s">
        <v>486</v>
      </c>
      <c r="X692" t="s">
        <v>98</v>
      </c>
      <c r="Y692" t="s">
        <v>1117</v>
      </c>
      <c r="Z692">
        <v>11981</v>
      </c>
      <c r="AA692" t="s">
        <v>219</v>
      </c>
      <c r="AB692" t="s">
        <v>56</v>
      </c>
      <c r="AC692" s="5">
        <v>41555.369398148148</v>
      </c>
      <c r="AE692" t="s">
        <v>58</v>
      </c>
      <c r="AF692" t="s">
        <v>58</v>
      </c>
      <c r="AG692" t="str">
        <f>IF(AI692=0,"",YEAR(AD692))</f>
        <v/>
      </c>
      <c r="AH692" t="str">
        <f>IF(AI692=0,"",MONTH(AD692))</f>
        <v/>
      </c>
      <c r="AI692">
        <f>WEEKNUM(AD692)</f>
        <v>0</v>
      </c>
      <c r="AJ692" t="s">
        <v>46</v>
      </c>
      <c r="AK692" t="s">
        <v>56</v>
      </c>
      <c r="AL692" s="6" t="str">
        <f t="shared" si="30"/>
        <v>x</v>
      </c>
      <c r="AM692" s="6" t="str">
        <f t="shared" si="31"/>
        <v>x</v>
      </c>
      <c r="AN692" s="6" t="str">
        <f t="shared" si="32"/>
        <v>x</v>
      </c>
      <c r="AO692" t="s">
        <v>1746</v>
      </c>
      <c r="AP692" t="s">
        <v>1746</v>
      </c>
      <c r="AQ692" t="s">
        <v>46</v>
      </c>
      <c r="AR692" t="s">
        <v>56</v>
      </c>
    </row>
    <row r="693" spans="2:44">
      <c r="B693" t="s">
        <v>1748</v>
      </c>
      <c r="C693" t="s">
        <v>1749</v>
      </c>
      <c r="D693" t="s">
        <v>67</v>
      </c>
      <c r="E693" t="s">
        <v>83</v>
      </c>
      <c r="F693" t="s">
        <v>4</v>
      </c>
      <c r="I693" t="s">
        <v>1750</v>
      </c>
      <c r="J693" t="s">
        <v>245</v>
      </c>
      <c r="K693" t="s">
        <v>47</v>
      </c>
      <c r="M693" t="s">
        <v>439</v>
      </c>
      <c r="N693" s="5">
        <v>41561.603229166663</v>
      </c>
      <c r="O693" s="5">
        <v>41557.707916666666</v>
      </c>
      <c r="P693" s="5"/>
      <c r="Q693" s="5" t="s">
        <v>133</v>
      </c>
      <c r="R693" s="5"/>
      <c r="T693" t="s">
        <v>74</v>
      </c>
      <c r="V693" t="s">
        <v>104</v>
      </c>
      <c r="X693" t="s">
        <v>271</v>
      </c>
      <c r="Y693" t="s">
        <v>3138</v>
      </c>
      <c r="AA693" t="s">
        <v>63</v>
      </c>
      <c r="AB693" t="s">
        <v>74</v>
      </c>
      <c r="AC693" s="5">
        <v>41557.707916666666</v>
      </c>
      <c r="AE693" t="s">
        <v>220</v>
      </c>
      <c r="AF693" t="s">
        <v>58</v>
      </c>
      <c r="AG693" t="str">
        <f>IF(AI693=0,"",YEAR(AD693))</f>
        <v/>
      </c>
      <c r="AH693" t="str">
        <f>IF(AI693=0,"",MONTH(AD693))</f>
        <v/>
      </c>
      <c r="AI693">
        <f>WEEKNUM(AD693)</f>
        <v>0</v>
      </c>
      <c r="AJ693" t="s">
        <v>46</v>
      </c>
      <c r="AK693" t="s">
        <v>906</v>
      </c>
      <c r="AL693" s="6" t="str">
        <f t="shared" si="30"/>
        <v>x</v>
      </c>
      <c r="AM693" s="6" t="str">
        <f t="shared" si="31"/>
        <v>x</v>
      </c>
      <c r="AN693" s="6" t="str">
        <f t="shared" si="32"/>
        <v>x</v>
      </c>
      <c r="AO693" t="s">
        <v>1748</v>
      </c>
      <c r="AP693" t="s">
        <v>1748</v>
      </c>
      <c r="AQ693" t="s">
        <v>46</v>
      </c>
      <c r="AR693" t="s">
        <v>906</v>
      </c>
    </row>
    <row r="694" spans="2:44">
      <c r="B694" s="62" t="s">
        <v>1756</v>
      </c>
      <c r="C694" s="62" t="s">
        <v>1757</v>
      </c>
      <c r="D694" s="62" t="s">
        <v>1188</v>
      </c>
      <c r="E694" s="62" t="s">
        <v>50</v>
      </c>
      <c r="F694" s="62" t="s">
        <v>4</v>
      </c>
      <c r="G694" s="62"/>
      <c r="H694" s="62"/>
      <c r="I694" s="62" t="s">
        <v>1750</v>
      </c>
      <c r="J694" s="62" t="s">
        <v>245</v>
      </c>
      <c r="K694" s="62" t="s">
        <v>38</v>
      </c>
      <c r="L694" s="62"/>
      <c r="M694" s="62" t="s">
        <v>128</v>
      </c>
      <c r="N694" s="77">
        <v>41564.594328703701</v>
      </c>
      <c r="O694" s="77">
        <v>41557.740127314813</v>
      </c>
      <c r="P694" s="77">
        <v>41586.706759259258</v>
      </c>
      <c r="Q694" s="62" t="s">
        <v>127</v>
      </c>
      <c r="R694" s="62" t="s">
        <v>54</v>
      </c>
      <c r="S694" s="62" t="s">
        <v>55</v>
      </c>
      <c r="T694" s="62" t="s">
        <v>74</v>
      </c>
      <c r="U694" s="62" t="s">
        <v>270</v>
      </c>
      <c r="V694" s="62" t="s">
        <v>104</v>
      </c>
      <c r="W694" s="62"/>
      <c r="X694" s="62" t="s">
        <v>271</v>
      </c>
      <c r="Y694" s="62" t="s">
        <v>1164</v>
      </c>
      <c r="Z694" s="62" t="s">
        <v>1780</v>
      </c>
      <c r="AA694" s="62" t="s">
        <v>49</v>
      </c>
      <c r="AB694" s="62" t="s">
        <v>74</v>
      </c>
      <c r="AC694" s="77">
        <v>41557.740127314813</v>
      </c>
      <c r="AD694" s="5">
        <v>41586.706759259258</v>
      </c>
      <c r="AE694" s="62" t="s">
        <v>220</v>
      </c>
      <c r="AF694" s="62" t="s">
        <v>58</v>
      </c>
      <c r="AG694">
        <f>IF(AI694=0,"",YEAR(AD694))</f>
        <v>2013</v>
      </c>
      <c r="AH694">
        <f>IF(AI694=0,"",MONTH(AD694))</f>
        <v>11</v>
      </c>
      <c r="AI694">
        <f>WEEKNUM(AD694)</f>
        <v>45</v>
      </c>
      <c r="AJ694" t="s">
        <v>46</v>
      </c>
      <c r="AK694" t="s">
        <v>906</v>
      </c>
      <c r="AL694" s="6" t="str">
        <f t="shared" si="30"/>
        <v>x</v>
      </c>
      <c r="AM694" s="6" t="str">
        <f t="shared" si="31"/>
        <v>x</v>
      </c>
      <c r="AN694" s="6" t="str">
        <f t="shared" si="32"/>
        <v>x</v>
      </c>
      <c r="AO694" s="62" t="s">
        <v>1756</v>
      </c>
      <c r="AP694" t="s">
        <v>1756</v>
      </c>
      <c r="AQ694" t="s">
        <v>46</v>
      </c>
      <c r="AR694" t="s">
        <v>906</v>
      </c>
    </row>
    <row r="695" spans="2:44">
      <c r="B695" t="s">
        <v>1751</v>
      </c>
      <c r="C695" t="s">
        <v>1752</v>
      </c>
      <c r="D695" t="s">
        <v>91</v>
      </c>
      <c r="E695" t="s">
        <v>68</v>
      </c>
      <c r="F695" t="s">
        <v>4</v>
      </c>
      <c r="J695" t="s">
        <v>245</v>
      </c>
      <c r="K695" t="s">
        <v>64</v>
      </c>
      <c r="M695" t="s">
        <v>439</v>
      </c>
      <c r="N695" s="5">
        <v>41561.588865740741</v>
      </c>
      <c r="O695" s="5">
        <v>41558.451724537037</v>
      </c>
      <c r="P695" s="5">
        <v>41577.393819444442</v>
      </c>
      <c r="Q695" s="5" t="s">
        <v>133</v>
      </c>
      <c r="R695" s="5" t="s">
        <v>54</v>
      </c>
      <c r="S695" s="5"/>
      <c r="T695" t="s">
        <v>74</v>
      </c>
      <c r="U695" t="s">
        <v>2128</v>
      </c>
      <c r="X695" t="s">
        <v>1753</v>
      </c>
      <c r="Y695" t="s">
        <v>1662</v>
      </c>
      <c r="AA695" t="s">
        <v>63</v>
      </c>
      <c r="AB695" t="s">
        <v>74</v>
      </c>
      <c r="AC695" s="5">
        <v>41558.451724537037</v>
      </c>
      <c r="AE695" t="s">
        <v>58</v>
      </c>
      <c r="AF695" t="s">
        <v>58</v>
      </c>
      <c r="AG695" t="str">
        <f>IF(AI695=0,"",YEAR(AD695))</f>
        <v/>
      </c>
      <c r="AH695" t="str">
        <f>IF(AI695=0,"",MONTH(AD695))</f>
        <v/>
      </c>
      <c r="AI695">
        <f>WEEKNUM(AD695)</f>
        <v>0</v>
      </c>
      <c r="AJ695" t="s">
        <v>46</v>
      </c>
      <c r="AK695" t="s">
        <v>906</v>
      </c>
      <c r="AL695" s="6" t="str">
        <f t="shared" si="30"/>
        <v>x</v>
      </c>
      <c r="AM695" s="6" t="str">
        <f t="shared" si="31"/>
        <v>x</v>
      </c>
      <c r="AN695" s="6" t="str">
        <f t="shared" si="32"/>
        <v>x</v>
      </c>
      <c r="AO695" t="s">
        <v>1751</v>
      </c>
      <c r="AP695" t="s">
        <v>1751</v>
      </c>
      <c r="AQ695" t="s">
        <v>46</v>
      </c>
      <c r="AR695" t="s">
        <v>906</v>
      </c>
    </row>
    <row r="696" spans="2:44">
      <c r="B696" t="s">
        <v>1758</v>
      </c>
      <c r="C696" t="s">
        <v>1759</v>
      </c>
      <c r="D696" t="s">
        <v>1188</v>
      </c>
      <c r="E696" t="s">
        <v>50</v>
      </c>
      <c r="F696" t="s">
        <v>4</v>
      </c>
      <c r="J696" t="s">
        <v>245</v>
      </c>
      <c r="K696" t="s">
        <v>47</v>
      </c>
      <c r="M696" t="s">
        <v>128</v>
      </c>
      <c r="N696" s="5">
        <v>41568.600682870368</v>
      </c>
      <c r="O696" s="5">
        <v>41564.744803240741</v>
      </c>
      <c r="P696" s="5">
        <v>41653.5859837963</v>
      </c>
      <c r="Q696" s="5" t="s">
        <v>173</v>
      </c>
      <c r="R696" s="5" t="s">
        <v>54</v>
      </c>
      <c r="S696" s="5" t="s">
        <v>55</v>
      </c>
      <c r="T696" t="s">
        <v>74</v>
      </c>
      <c r="U696" t="s">
        <v>375</v>
      </c>
      <c r="X696" t="s">
        <v>1753</v>
      </c>
      <c r="Y696" t="s">
        <v>1203</v>
      </c>
      <c r="Z696" t="s">
        <v>1780</v>
      </c>
      <c r="AA696" t="s">
        <v>49</v>
      </c>
      <c r="AB696" t="s">
        <v>74</v>
      </c>
      <c r="AC696" s="5">
        <v>41564.744803240741</v>
      </c>
      <c r="AD696" s="5">
        <v>41653.5859837963</v>
      </c>
      <c r="AE696" t="s">
        <v>58</v>
      </c>
      <c r="AF696" t="s">
        <v>58</v>
      </c>
      <c r="AG696">
        <f>IF(AI696=0,"",YEAR(AD696))</f>
        <v>2014</v>
      </c>
      <c r="AH696">
        <f>IF(AI696=0,"",MONTH(AD696))</f>
        <v>1</v>
      </c>
      <c r="AI696">
        <f>WEEKNUM(AD696)</f>
        <v>3</v>
      </c>
      <c r="AJ696" t="s">
        <v>46</v>
      </c>
      <c r="AK696" t="s">
        <v>906</v>
      </c>
      <c r="AL696" s="6" t="str">
        <f t="shared" si="30"/>
        <v>x</v>
      </c>
      <c r="AM696" s="6" t="str">
        <f t="shared" si="31"/>
        <v>x</v>
      </c>
      <c r="AN696" s="6" t="str">
        <f t="shared" si="32"/>
        <v>x</v>
      </c>
      <c r="AO696" t="s">
        <v>1758</v>
      </c>
      <c r="AP696" t="s">
        <v>1758</v>
      </c>
      <c r="AQ696" t="s">
        <v>46</v>
      </c>
      <c r="AR696" t="s">
        <v>906</v>
      </c>
    </row>
    <row r="697" spans="2:44">
      <c r="B697" t="s">
        <v>2974</v>
      </c>
      <c r="C697" t="s">
        <v>2975</v>
      </c>
      <c r="D697" t="s">
        <v>1797</v>
      </c>
      <c r="E697" t="s">
        <v>324</v>
      </c>
      <c r="F697" t="s">
        <v>4</v>
      </c>
      <c r="J697" t="s">
        <v>245</v>
      </c>
      <c r="K697" t="s">
        <v>64</v>
      </c>
      <c r="N697" s="5"/>
      <c r="O697" s="5">
        <v>41565.405509259261</v>
      </c>
      <c r="P697" s="5"/>
      <c r="Q697" s="5" t="s">
        <v>133</v>
      </c>
      <c r="R697" s="5"/>
      <c r="T697" t="s">
        <v>74</v>
      </c>
      <c r="X697" t="s">
        <v>319</v>
      </c>
      <c r="Y697" t="s">
        <v>1167</v>
      </c>
      <c r="AA697" t="s">
        <v>63</v>
      </c>
      <c r="AB697" t="s">
        <v>74</v>
      </c>
      <c r="AC697" s="5">
        <v>41565.405509259261</v>
      </c>
      <c r="AE697" t="s">
        <v>58</v>
      </c>
      <c r="AF697" t="s">
        <v>58</v>
      </c>
      <c r="AG697" t="str">
        <f>IF(AI697=0,"",YEAR(AD697))</f>
        <v/>
      </c>
      <c r="AH697" t="str">
        <f>IF(AI697=0,"",MONTH(AD697))</f>
        <v/>
      </c>
      <c r="AI697">
        <f>WEEKNUM(AD697)</f>
        <v>0</v>
      </c>
      <c r="AJ697" t="s">
        <v>46</v>
      </c>
      <c r="AK697" t="s">
        <v>906</v>
      </c>
      <c r="AL697" s="6" t="str">
        <f t="shared" si="30"/>
        <v>x</v>
      </c>
      <c r="AM697" s="6" t="str">
        <f t="shared" si="31"/>
        <v>x</v>
      </c>
      <c r="AN697" s="6" t="str">
        <f t="shared" si="32"/>
        <v>x</v>
      </c>
      <c r="AO697" t="s">
        <v>2974</v>
      </c>
      <c r="AP697" t="s">
        <v>2974</v>
      </c>
      <c r="AQ697" t="s">
        <v>46</v>
      </c>
      <c r="AR697" t="s">
        <v>906</v>
      </c>
    </row>
    <row r="698" spans="2:44">
      <c r="B698" t="s">
        <v>1760</v>
      </c>
      <c r="C698" t="s">
        <v>1761</v>
      </c>
      <c r="D698" t="s">
        <v>71</v>
      </c>
      <c r="E698" t="s">
        <v>83</v>
      </c>
      <c r="F698" t="s">
        <v>4</v>
      </c>
      <c r="I698" t="s">
        <v>1631</v>
      </c>
      <c r="J698" t="s">
        <v>37</v>
      </c>
      <c r="K698" t="s">
        <v>108</v>
      </c>
      <c r="M698" t="s">
        <v>98</v>
      </c>
      <c r="N698" s="5">
        <v>41565.523055555554</v>
      </c>
      <c r="O698" s="5">
        <v>41565.427303240744</v>
      </c>
      <c r="P698" s="5">
        <v>41565.685972222222</v>
      </c>
      <c r="Q698" s="5" t="s">
        <v>133</v>
      </c>
      <c r="R698" s="5" t="s">
        <v>54</v>
      </c>
      <c r="S698" s="5"/>
      <c r="T698" t="s">
        <v>56</v>
      </c>
      <c r="U698" t="s">
        <v>62</v>
      </c>
      <c r="V698" t="s">
        <v>486</v>
      </c>
      <c r="X698" t="s">
        <v>98</v>
      </c>
      <c r="Y698" t="s">
        <v>1117</v>
      </c>
      <c r="Z698">
        <v>11981</v>
      </c>
      <c r="AA698" t="s">
        <v>219</v>
      </c>
      <c r="AB698" t="s">
        <v>56</v>
      </c>
      <c r="AC698" s="5">
        <v>41565.427303240744</v>
      </c>
      <c r="AE698" t="s">
        <v>58</v>
      </c>
      <c r="AF698" t="s">
        <v>58</v>
      </c>
      <c r="AG698" t="str">
        <f>IF(AI698=0,"",YEAR(AD698))</f>
        <v/>
      </c>
      <c r="AH698" t="str">
        <f>IF(AI698=0,"",MONTH(AD698))</f>
        <v/>
      </c>
      <c r="AI698">
        <f>WEEKNUM(AD698)</f>
        <v>0</v>
      </c>
      <c r="AJ698" t="s">
        <v>46</v>
      </c>
      <c r="AK698" t="s">
        <v>56</v>
      </c>
      <c r="AL698" s="6" t="str">
        <f t="shared" si="30"/>
        <v>x</v>
      </c>
      <c r="AM698" s="6" t="str">
        <f t="shared" si="31"/>
        <v>x</v>
      </c>
      <c r="AN698" s="6" t="str">
        <f t="shared" si="32"/>
        <v>x</v>
      </c>
      <c r="AO698" t="s">
        <v>1760</v>
      </c>
      <c r="AP698" t="s">
        <v>1760</v>
      </c>
      <c r="AQ698" t="s">
        <v>46</v>
      </c>
      <c r="AR698" t="s">
        <v>56</v>
      </c>
    </row>
    <row r="699" spans="2:44">
      <c r="B699" t="s">
        <v>1769</v>
      </c>
      <c r="C699" t="s">
        <v>1770</v>
      </c>
      <c r="D699" t="s">
        <v>91</v>
      </c>
      <c r="E699" t="s">
        <v>68</v>
      </c>
      <c r="F699" t="s">
        <v>4</v>
      </c>
      <c r="J699" t="s">
        <v>130</v>
      </c>
      <c r="K699" t="s">
        <v>38</v>
      </c>
      <c r="M699" t="s">
        <v>131</v>
      </c>
      <c r="N699" s="5">
        <v>41586.753310185188</v>
      </c>
      <c r="O699" s="5">
        <v>41565.583622685182</v>
      </c>
      <c r="P699" s="5">
        <v>41621.513229166667</v>
      </c>
      <c r="Q699" s="5" t="s">
        <v>127</v>
      </c>
      <c r="R699" s="5" t="s">
        <v>326</v>
      </c>
      <c r="S699" s="5"/>
      <c r="T699" t="s">
        <v>118</v>
      </c>
      <c r="X699" t="s">
        <v>338</v>
      </c>
      <c r="Y699" t="s">
        <v>1164</v>
      </c>
      <c r="AA699" t="s">
        <v>42</v>
      </c>
      <c r="AB699" t="s">
        <v>74</v>
      </c>
      <c r="AC699" s="5">
        <v>41565.583622685182</v>
      </c>
      <c r="AE699" t="s">
        <v>220</v>
      </c>
      <c r="AF699" t="s">
        <v>58</v>
      </c>
      <c r="AG699" t="str">
        <f>IF(AI699=0,"",YEAR(AD699))</f>
        <v/>
      </c>
      <c r="AH699" t="str">
        <f>IF(AI699=0,"",MONTH(AD699))</f>
        <v/>
      </c>
      <c r="AI699">
        <f>WEEKNUM(AD699)</f>
        <v>0</v>
      </c>
      <c r="AJ699" t="s">
        <v>46</v>
      </c>
      <c r="AK699" t="s">
        <v>906</v>
      </c>
      <c r="AL699" s="6" t="str">
        <f t="shared" si="30"/>
        <v>x</v>
      </c>
      <c r="AM699" s="6" t="str">
        <f t="shared" si="31"/>
        <v>x</v>
      </c>
      <c r="AN699" s="6" t="str">
        <f t="shared" si="32"/>
        <v>x</v>
      </c>
      <c r="AO699" t="s">
        <v>1769</v>
      </c>
      <c r="AP699" t="s">
        <v>1769</v>
      </c>
      <c r="AQ699" t="s">
        <v>46</v>
      </c>
      <c r="AR699" t="s">
        <v>906</v>
      </c>
    </row>
    <row r="700" spans="2:44">
      <c r="B700" t="s">
        <v>2952</v>
      </c>
      <c r="C700" t="s">
        <v>2953</v>
      </c>
      <c r="D700" t="s">
        <v>1797</v>
      </c>
      <c r="E700" t="s">
        <v>324</v>
      </c>
      <c r="F700" t="s">
        <v>4</v>
      </c>
      <c r="J700" t="s">
        <v>37</v>
      </c>
      <c r="K700" t="s">
        <v>47</v>
      </c>
      <c r="N700" s="5"/>
      <c r="O700" s="5">
        <v>41565.615208333336</v>
      </c>
      <c r="P700" s="5"/>
      <c r="Q700" s="5"/>
      <c r="R700" s="5"/>
      <c r="S700" s="5"/>
      <c r="T700" t="s">
        <v>118</v>
      </c>
      <c r="X700" t="s">
        <v>52</v>
      </c>
      <c r="Y700" t="s">
        <v>1161</v>
      </c>
      <c r="AA700" t="s">
        <v>49</v>
      </c>
      <c r="AB700" t="s">
        <v>56</v>
      </c>
      <c r="AC700" s="5">
        <v>41565.615208333336</v>
      </c>
      <c r="AE700" t="s">
        <v>44</v>
      </c>
      <c r="AF700" t="s">
        <v>58</v>
      </c>
      <c r="AG700" t="str">
        <f>IF(AI700=0,"",YEAR(AD700))</f>
        <v/>
      </c>
      <c r="AH700" t="str">
        <f>IF(AI700=0,"",MONTH(AD700))</f>
        <v/>
      </c>
      <c r="AI700">
        <f>WEEKNUM(AD700)</f>
        <v>0</v>
      </c>
      <c r="AJ700" s="62" t="s">
        <v>46</v>
      </c>
      <c r="AK700" t="s">
        <v>56</v>
      </c>
      <c r="AL700" s="6" t="str">
        <f t="shared" si="30"/>
        <v>x</v>
      </c>
      <c r="AM700" s="6" t="str">
        <f t="shared" si="31"/>
        <v>x</v>
      </c>
      <c r="AN700" s="6" t="str">
        <f t="shared" si="32"/>
        <v>x</v>
      </c>
      <c r="AO700" t="s">
        <v>2952</v>
      </c>
      <c r="AP700" t="s">
        <v>2952</v>
      </c>
      <c r="AQ700" s="62" t="s">
        <v>46</v>
      </c>
      <c r="AR700" t="s">
        <v>56</v>
      </c>
    </row>
    <row r="701" spans="2:44">
      <c r="B701" t="s">
        <v>2976</v>
      </c>
      <c r="C701" t="s">
        <v>2977</v>
      </c>
      <c r="D701" t="s">
        <v>1797</v>
      </c>
      <c r="E701" t="s">
        <v>324</v>
      </c>
      <c r="F701" t="s">
        <v>4</v>
      </c>
      <c r="J701" t="s">
        <v>37</v>
      </c>
      <c r="K701" t="s">
        <v>47</v>
      </c>
      <c r="N701" s="5"/>
      <c r="O701" s="5">
        <v>41565.6253125</v>
      </c>
      <c r="P701" s="5"/>
      <c r="Q701" s="5"/>
      <c r="R701" s="5"/>
      <c r="S701" s="5"/>
      <c r="T701" t="s">
        <v>118</v>
      </c>
      <c r="X701" t="s">
        <v>52</v>
      </c>
      <c r="Y701" t="s">
        <v>2978</v>
      </c>
      <c r="AA701" t="s">
        <v>192</v>
      </c>
      <c r="AB701" t="s">
        <v>56</v>
      </c>
      <c r="AC701" s="5">
        <v>41565.6253125</v>
      </c>
      <c r="AE701" t="s">
        <v>44</v>
      </c>
      <c r="AF701" t="s">
        <v>58</v>
      </c>
      <c r="AG701" t="str">
        <f>IF(AI701=0,"",YEAR(AD701))</f>
        <v/>
      </c>
      <c r="AH701" t="str">
        <f>IF(AI701=0,"",MONTH(AD701))</f>
        <v/>
      </c>
      <c r="AI701">
        <f>WEEKNUM(AD701)</f>
        <v>0</v>
      </c>
      <c r="AJ701" s="62" t="s">
        <v>46</v>
      </c>
      <c r="AK701" t="s">
        <v>56</v>
      </c>
      <c r="AL701" s="6" t="str">
        <f t="shared" si="30"/>
        <v>x</v>
      </c>
      <c r="AM701" s="6" t="str">
        <f t="shared" si="31"/>
        <v>x</v>
      </c>
      <c r="AN701" s="6" t="str">
        <f t="shared" si="32"/>
        <v>x</v>
      </c>
      <c r="AO701" t="s">
        <v>2976</v>
      </c>
      <c r="AP701" t="s">
        <v>2976</v>
      </c>
      <c r="AQ701" s="62" t="s">
        <v>46</v>
      </c>
      <c r="AR701" t="s">
        <v>56</v>
      </c>
    </row>
    <row r="702" spans="2:44">
      <c r="B702" t="s">
        <v>1764</v>
      </c>
      <c r="C702" t="s">
        <v>1765</v>
      </c>
      <c r="D702" t="s">
        <v>71</v>
      </c>
      <c r="E702" t="s">
        <v>83</v>
      </c>
      <c r="F702" t="s">
        <v>4</v>
      </c>
      <c r="G702" t="s">
        <v>46</v>
      </c>
      <c r="I702" t="s">
        <v>3019</v>
      </c>
      <c r="J702" t="s">
        <v>37</v>
      </c>
      <c r="K702" t="s">
        <v>47</v>
      </c>
      <c r="M702" t="s">
        <v>57</v>
      </c>
      <c r="N702" s="5">
        <v>41568.58798611111</v>
      </c>
      <c r="O702" s="5">
        <v>41565.912974537037</v>
      </c>
      <c r="P702" s="5">
        <v>41610.545601851853</v>
      </c>
      <c r="Q702" s="5" t="s">
        <v>53</v>
      </c>
      <c r="R702" s="5" t="s">
        <v>54</v>
      </c>
      <c r="T702" t="s">
        <v>56</v>
      </c>
      <c r="U702" t="s">
        <v>62</v>
      </c>
      <c r="V702" t="s">
        <v>104</v>
      </c>
      <c r="X702" t="s">
        <v>57</v>
      </c>
      <c r="Y702" t="s">
        <v>1117</v>
      </c>
      <c r="Z702">
        <v>12004</v>
      </c>
      <c r="AA702" t="s">
        <v>49</v>
      </c>
      <c r="AB702" t="s">
        <v>56</v>
      </c>
      <c r="AC702" s="5">
        <v>41565.912974537037</v>
      </c>
      <c r="AE702" t="s">
        <v>58</v>
      </c>
      <c r="AF702" t="s">
        <v>58</v>
      </c>
      <c r="AG702" t="str">
        <f>IF(AI702=0,"",YEAR(AD702))</f>
        <v/>
      </c>
      <c r="AH702" t="str">
        <f>IF(AI702=0,"",MONTH(AD702))</f>
        <v/>
      </c>
      <c r="AI702">
        <f>WEEKNUM(AD702)</f>
        <v>0</v>
      </c>
      <c r="AJ702" t="s">
        <v>46</v>
      </c>
      <c r="AK702" t="s">
        <v>56</v>
      </c>
      <c r="AL702" s="6" t="str">
        <f t="shared" si="30"/>
        <v>x</v>
      </c>
      <c r="AM702" s="6" t="str">
        <f t="shared" si="31"/>
        <v>x</v>
      </c>
      <c r="AN702" s="6" t="str">
        <f t="shared" si="32"/>
        <v>x</v>
      </c>
      <c r="AO702" t="s">
        <v>1764</v>
      </c>
      <c r="AP702" t="s">
        <v>1764</v>
      </c>
      <c r="AQ702" t="s">
        <v>46</v>
      </c>
      <c r="AR702" t="s">
        <v>56</v>
      </c>
    </row>
    <row r="703" spans="2:44">
      <c r="B703" s="62" t="s">
        <v>2954</v>
      </c>
      <c r="C703" s="62" t="s">
        <v>2955</v>
      </c>
      <c r="D703" s="62" t="s">
        <v>1797</v>
      </c>
      <c r="E703" s="62" t="s">
        <v>324</v>
      </c>
      <c r="F703" s="62" t="s">
        <v>4</v>
      </c>
      <c r="G703" s="62"/>
      <c r="H703" s="62"/>
      <c r="I703" s="62"/>
      <c r="J703" s="62" t="s">
        <v>130</v>
      </c>
      <c r="K703" s="62" t="s">
        <v>64</v>
      </c>
      <c r="L703" s="62"/>
      <c r="M703" s="62"/>
      <c r="N703" s="77"/>
      <c r="O703" s="77">
        <v>41568.607303240744</v>
      </c>
      <c r="P703" s="77"/>
      <c r="Q703" s="62" t="s">
        <v>173</v>
      </c>
      <c r="R703" s="62"/>
      <c r="S703" s="62"/>
      <c r="T703" s="62" t="s">
        <v>74</v>
      </c>
      <c r="U703" s="62"/>
      <c r="V703" s="62"/>
      <c r="W703" s="62"/>
      <c r="X703" s="62" t="s">
        <v>319</v>
      </c>
      <c r="Y703" s="62" t="s">
        <v>1161</v>
      </c>
      <c r="Z703" s="62"/>
      <c r="AA703" s="62" t="s">
        <v>63</v>
      </c>
      <c r="AB703" s="62" t="s">
        <v>74</v>
      </c>
      <c r="AC703" s="77">
        <v>41568.607303240744</v>
      </c>
      <c r="AE703" s="62" t="s">
        <v>58</v>
      </c>
      <c r="AF703" s="62" t="s">
        <v>58</v>
      </c>
      <c r="AG703" t="str">
        <f>IF(AI703=0,"",YEAR(AD703))</f>
        <v/>
      </c>
      <c r="AH703" t="str">
        <f>IF(AI703=0,"",MONTH(AD703))</f>
        <v/>
      </c>
      <c r="AI703">
        <f>WEEKNUM(AD703)</f>
        <v>0</v>
      </c>
      <c r="AJ703" s="62" t="s">
        <v>46</v>
      </c>
      <c r="AK703" t="s">
        <v>906</v>
      </c>
      <c r="AL703" s="6" t="str">
        <f t="shared" si="30"/>
        <v>x</v>
      </c>
      <c r="AM703" s="6" t="str">
        <f t="shared" si="31"/>
        <v>x</v>
      </c>
      <c r="AN703" s="6" t="str">
        <f t="shared" si="32"/>
        <v>x</v>
      </c>
      <c r="AO703" s="62" t="s">
        <v>2954</v>
      </c>
      <c r="AP703" t="s">
        <v>2954</v>
      </c>
      <c r="AQ703" s="62" t="s">
        <v>46</v>
      </c>
      <c r="AR703" t="s">
        <v>906</v>
      </c>
    </row>
    <row r="704" spans="2:44">
      <c r="B704" t="s">
        <v>3085</v>
      </c>
      <c r="C704" t="s">
        <v>3086</v>
      </c>
      <c r="D704" t="s">
        <v>35</v>
      </c>
      <c r="E704" t="s">
        <v>36</v>
      </c>
      <c r="F704" t="s">
        <v>4</v>
      </c>
      <c r="J704" t="s">
        <v>72</v>
      </c>
      <c r="K704" t="s">
        <v>64</v>
      </c>
      <c r="M704" t="s">
        <v>131</v>
      </c>
      <c r="N704" s="5">
        <v>41625.73641203704</v>
      </c>
      <c r="O704" s="5">
        <v>41569.695289351854</v>
      </c>
      <c r="P704" s="5"/>
      <c r="Q704" s="5"/>
      <c r="R704" s="5"/>
      <c r="T704" t="s">
        <v>74</v>
      </c>
      <c r="X704" t="s">
        <v>321</v>
      </c>
      <c r="Y704" t="s">
        <v>1662</v>
      </c>
      <c r="AA704" t="s">
        <v>63</v>
      </c>
      <c r="AB704" t="s">
        <v>74</v>
      </c>
      <c r="AC704" s="5">
        <v>41569.695289351854</v>
      </c>
      <c r="AE704" t="s">
        <v>220</v>
      </c>
      <c r="AF704" t="s">
        <v>58</v>
      </c>
      <c r="AG704" t="str">
        <f>IF(AI704=0,"",YEAR(AD704))</f>
        <v/>
      </c>
      <c r="AH704" t="str">
        <f>IF(AI704=0,"",MONTH(AD704))</f>
        <v/>
      </c>
      <c r="AI704">
        <f>WEEKNUM(AD704)</f>
        <v>0</v>
      </c>
      <c r="AJ704" s="62" t="s">
        <v>46</v>
      </c>
      <c r="AK704" s="38" t="s">
        <v>906</v>
      </c>
      <c r="AL704" s="6" t="str">
        <f t="shared" si="30"/>
        <v>x</v>
      </c>
      <c r="AM704" s="6" t="str">
        <f t="shared" si="31"/>
        <v>x</v>
      </c>
      <c r="AN704" s="6" t="str">
        <f t="shared" si="32"/>
        <v>x</v>
      </c>
      <c r="AO704" t="s">
        <v>3085</v>
      </c>
      <c r="AP704" t="s">
        <v>3085</v>
      </c>
      <c r="AQ704" s="62" t="s">
        <v>46</v>
      </c>
      <c r="AR704" s="38" t="s">
        <v>906</v>
      </c>
    </row>
    <row r="705" spans="2:44">
      <c r="B705" s="62" t="s">
        <v>1771</v>
      </c>
      <c r="C705" s="62" t="s">
        <v>1772</v>
      </c>
      <c r="D705" s="62" t="s">
        <v>71</v>
      </c>
      <c r="E705" t="s">
        <v>50</v>
      </c>
      <c r="F705" s="62" t="s">
        <v>4</v>
      </c>
      <c r="G705" s="62"/>
      <c r="H705" s="62"/>
      <c r="I705" s="62"/>
      <c r="J705" s="62" t="s">
        <v>245</v>
      </c>
      <c r="K705" s="62" t="s">
        <v>38</v>
      </c>
      <c r="L705" s="62"/>
      <c r="M705" s="62" t="s">
        <v>128</v>
      </c>
      <c r="N705" s="77">
        <v>41575.682592592595</v>
      </c>
      <c r="O705" s="77">
        <v>41570.652777777781</v>
      </c>
      <c r="P705" s="77">
        <v>41655.847418981481</v>
      </c>
      <c r="Q705" s="62" t="s">
        <v>99</v>
      </c>
      <c r="R705" s="62" t="s">
        <v>54</v>
      </c>
      <c r="S705" s="62"/>
      <c r="T705" s="62" t="s">
        <v>74</v>
      </c>
      <c r="U705" s="62" t="s">
        <v>348</v>
      </c>
      <c r="V705" s="62"/>
      <c r="W705" s="62"/>
      <c r="X705" s="62" t="s">
        <v>191</v>
      </c>
      <c r="Y705" s="62" t="s">
        <v>1164</v>
      </c>
      <c r="Z705" s="62" t="s">
        <v>3165</v>
      </c>
      <c r="AA705" s="62" t="s">
        <v>42</v>
      </c>
      <c r="AB705" s="62" t="s">
        <v>74</v>
      </c>
      <c r="AC705" s="77">
        <v>41570.652777777781</v>
      </c>
      <c r="AE705" s="62" t="s">
        <v>220</v>
      </c>
      <c r="AF705" s="62" t="s">
        <v>58</v>
      </c>
      <c r="AG705" t="str">
        <f>IF(AI705=0,"",YEAR(AD705))</f>
        <v/>
      </c>
      <c r="AH705" t="str">
        <f>IF(AI705=0,"",MONTH(AD705))</f>
        <v/>
      </c>
      <c r="AI705">
        <f>WEEKNUM(AD705)</f>
        <v>0</v>
      </c>
      <c r="AJ705" t="s">
        <v>46</v>
      </c>
      <c r="AK705" t="s">
        <v>906</v>
      </c>
      <c r="AL705" s="6" t="str">
        <f t="shared" si="30"/>
        <v>x</v>
      </c>
      <c r="AM705" s="6" t="str">
        <f t="shared" si="31"/>
        <v>x</v>
      </c>
      <c r="AN705" s="6" t="str">
        <f t="shared" si="32"/>
        <v>x</v>
      </c>
      <c r="AO705" s="62" t="s">
        <v>1771</v>
      </c>
      <c r="AP705" t="s">
        <v>1771</v>
      </c>
      <c r="AQ705" t="s">
        <v>46</v>
      </c>
      <c r="AR705" t="s">
        <v>906</v>
      </c>
    </row>
    <row r="706" spans="2:44">
      <c r="B706" t="s">
        <v>1773</v>
      </c>
      <c r="C706" t="s">
        <v>1774</v>
      </c>
      <c r="D706" t="s">
        <v>71</v>
      </c>
      <c r="E706" t="s">
        <v>83</v>
      </c>
      <c r="F706" t="s">
        <v>4</v>
      </c>
      <c r="G706" t="s">
        <v>46</v>
      </c>
      <c r="I706" t="s">
        <v>1786</v>
      </c>
      <c r="J706" t="s">
        <v>37</v>
      </c>
      <c r="K706" t="s">
        <v>47</v>
      </c>
      <c r="M706" t="s">
        <v>57</v>
      </c>
      <c r="N706" s="5">
        <v>41575.685162037036</v>
      </c>
      <c r="O706" s="5">
        <v>41573.398564814815</v>
      </c>
      <c r="P706" s="5"/>
      <c r="Q706" s="5" t="s">
        <v>133</v>
      </c>
      <c r="R706" s="5" t="s">
        <v>54</v>
      </c>
      <c r="T706" t="s">
        <v>56</v>
      </c>
      <c r="U706" t="s">
        <v>62</v>
      </c>
      <c r="V706" t="s">
        <v>104</v>
      </c>
      <c r="X706" t="s">
        <v>57</v>
      </c>
      <c r="Y706" t="s">
        <v>1117</v>
      </c>
      <c r="Z706">
        <v>11988</v>
      </c>
      <c r="AA706" t="s">
        <v>49</v>
      </c>
      <c r="AB706" t="s">
        <v>56</v>
      </c>
      <c r="AC706" s="5">
        <v>41573.398564814815</v>
      </c>
      <c r="AE706" t="s">
        <v>58</v>
      </c>
      <c r="AF706" t="s">
        <v>58</v>
      </c>
      <c r="AG706" t="str">
        <f>IF(AI706=0,"",YEAR(AD706))</f>
        <v/>
      </c>
      <c r="AH706" t="str">
        <f>IF(AI706=0,"",MONTH(AD706))</f>
        <v/>
      </c>
      <c r="AI706">
        <f>WEEKNUM(AD706)</f>
        <v>0</v>
      </c>
      <c r="AJ706" t="s">
        <v>46</v>
      </c>
      <c r="AK706" t="s">
        <v>56</v>
      </c>
      <c r="AL706" s="6" t="str">
        <f t="shared" si="30"/>
        <v>x</v>
      </c>
      <c r="AM706" s="6" t="str">
        <f t="shared" si="31"/>
        <v>x</v>
      </c>
      <c r="AN706" s="6" t="str">
        <f t="shared" si="32"/>
        <v>x</v>
      </c>
      <c r="AO706" t="s">
        <v>1773</v>
      </c>
      <c r="AP706" t="s">
        <v>1773</v>
      </c>
      <c r="AQ706" t="s">
        <v>46</v>
      </c>
      <c r="AR706" t="s">
        <v>56</v>
      </c>
    </row>
    <row r="707" spans="2:44">
      <c r="B707" t="s">
        <v>1784</v>
      </c>
      <c r="C707" t="s">
        <v>1785</v>
      </c>
      <c r="D707" t="s">
        <v>1188</v>
      </c>
      <c r="E707" t="s">
        <v>50</v>
      </c>
      <c r="F707" t="s">
        <v>4</v>
      </c>
      <c r="I707" t="s">
        <v>1786</v>
      </c>
      <c r="J707" t="s">
        <v>37</v>
      </c>
      <c r="K707" t="s">
        <v>38</v>
      </c>
      <c r="L707">
        <v>3284</v>
      </c>
      <c r="M707" t="s">
        <v>98</v>
      </c>
      <c r="N707" s="5">
        <v>41579.507118055553</v>
      </c>
      <c r="O707" s="5">
        <v>41579.502835648149</v>
      </c>
      <c r="P707" s="5">
        <v>41613.435428240744</v>
      </c>
      <c r="Q707" s="5" t="s">
        <v>133</v>
      </c>
      <c r="R707" s="5" t="s">
        <v>54</v>
      </c>
      <c r="S707" t="s">
        <v>55</v>
      </c>
      <c r="T707" t="s">
        <v>56</v>
      </c>
      <c r="U707" t="s">
        <v>165</v>
      </c>
      <c r="V707" t="s">
        <v>486</v>
      </c>
      <c r="X707" t="s">
        <v>98</v>
      </c>
      <c r="Y707" t="s">
        <v>1117</v>
      </c>
      <c r="Z707">
        <v>11988</v>
      </c>
      <c r="AA707" t="s">
        <v>63</v>
      </c>
      <c r="AB707" t="s">
        <v>56</v>
      </c>
      <c r="AC707" s="5">
        <v>41579.502835648149</v>
      </c>
      <c r="AD707" s="5">
        <v>41613.435428240744</v>
      </c>
      <c r="AE707" t="s">
        <v>58</v>
      </c>
      <c r="AF707" t="s">
        <v>58</v>
      </c>
      <c r="AG707">
        <f>IF(AI707=0,"",YEAR(AD707))</f>
        <v>2013</v>
      </c>
      <c r="AH707">
        <f>IF(AI707=0,"",MONTH(AD707))</f>
        <v>12</v>
      </c>
      <c r="AI707">
        <f>WEEKNUM(AD707)</f>
        <v>49</v>
      </c>
      <c r="AJ707" t="s">
        <v>46</v>
      </c>
      <c r="AK707" t="s">
        <v>56</v>
      </c>
      <c r="AL707" s="6" t="str">
        <f t="shared" ref="AL707:AL763" si="33">IF(ISERROR(MATCH(AO707,AP707,0)),"ERROR","x")</f>
        <v>x</v>
      </c>
      <c r="AM707" s="6" t="str">
        <f t="shared" ref="AM707:AM763" si="34">IF(ISERROR(MATCH(AJ707,AQ707,0)),"ERROR","x")</f>
        <v>x</v>
      </c>
      <c r="AN707" s="6" t="str">
        <f t="shared" ref="AN707:AN763" si="35">IF(ISERROR(MATCH(AK707,AR707,0)),"ERROR","x")</f>
        <v>x</v>
      </c>
      <c r="AO707" t="s">
        <v>1784</v>
      </c>
      <c r="AP707" t="s">
        <v>1784</v>
      </c>
      <c r="AQ707" t="s">
        <v>46</v>
      </c>
      <c r="AR707" t="s">
        <v>56</v>
      </c>
    </row>
    <row r="708" spans="2:44">
      <c r="B708" t="s">
        <v>2979</v>
      </c>
      <c r="C708" t="s">
        <v>2980</v>
      </c>
      <c r="D708" t="s">
        <v>35</v>
      </c>
      <c r="E708" t="s">
        <v>36</v>
      </c>
      <c r="F708" t="s">
        <v>4</v>
      </c>
      <c r="J708" t="s">
        <v>130</v>
      </c>
      <c r="K708" t="s">
        <v>38</v>
      </c>
      <c r="M708" t="s">
        <v>131</v>
      </c>
      <c r="N708" s="5">
        <v>41590.734861111108</v>
      </c>
      <c r="O708" s="5">
        <v>41583.429837962962</v>
      </c>
      <c r="P708" s="5"/>
      <c r="Q708" s="5"/>
      <c r="R708" s="5"/>
      <c r="S708" s="5"/>
      <c r="T708" t="s">
        <v>118</v>
      </c>
      <c r="X708" t="s">
        <v>338</v>
      </c>
      <c r="Y708" t="s">
        <v>1203</v>
      </c>
      <c r="AA708" t="s">
        <v>219</v>
      </c>
      <c r="AB708" t="s">
        <v>74</v>
      </c>
      <c r="AC708" s="5">
        <v>41583.429837962962</v>
      </c>
      <c r="AE708" t="s">
        <v>44</v>
      </c>
      <c r="AF708" t="s">
        <v>58</v>
      </c>
      <c r="AG708" t="str">
        <f>IF(AI708=0,"",YEAR(AD708))</f>
        <v/>
      </c>
      <c r="AH708" t="str">
        <f>IF(AI708=0,"",MONTH(AD708))</f>
        <v/>
      </c>
      <c r="AI708">
        <f>WEEKNUM(AD708)</f>
        <v>0</v>
      </c>
      <c r="AJ708" t="s">
        <v>46</v>
      </c>
      <c r="AK708" t="s">
        <v>906</v>
      </c>
      <c r="AL708" s="6" t="str">
        <f t="shared" si="33"/>
        <v>x</v>
      </c>
      <c r="AM708" s="6" t="str">
        <f t="shared" si="34"/>
        <v>x</v>
      </c>
      <c r="AN708" s="6" t="str">
        <f t="shared" si="35"/>
        <v>x</v>
      </c>
      <c r="AO708" t="s">
        <v>2979</v>
      </c>
      <c r="AP708" t="s">
        <v>2979</v>
      </c>
      <c r="AQ708" t="s">
        <v>46</v>
      </c>
      <c r="AR708" t="s">
        <v>906</v>
      </c>
    </row>
    <row r="709" spans="2:44">
      <c r="B709" t="s">
        <v>2957</v>
      </c>
      <c r="C709" t="s">
        <v>2958</v>
      </c>
      <c r="D709" t="s">
        <v>1188</v>
      </c>
      <c r="E709" t="s">
        <v>50</v>
      </c>
      <c r="F709" t="s">
        <v>4</v>
      </c>
      <c r="J709" t="s">
        <v>245</v>
      </c>
      <c r="K709" t="s">
        <v>47</v>
      </c>
      <c r="M709" t="s">
        <v>128</v>
      </c>
      <c r="N709" s="5">
        <v>41583.490972222222</v>
      </c>
      <c r="O709" s="5">
        <v>41583.487395833334</v>
      </c>
      <c r="P709" s="5">
        <v>41593.915196759262</v>
      </c>
      <c r="Q709" t="s">
        <v>73</v>
      </c>
      <c r="R709" t="s">
        <v>54</v>
      </c>
      <c r="S709" t="s">
        <v>55</v>
      </c>
      <c r="T709" t="s">
        <v>74</v>
      </c>
      <c r="U709" t="s">
        <v>2128</v>
      </c>
      <c r="X709" t="s">
        <v>1753</v>
      </c>
      <c r="Y709" t="s">
        <v>1164</v>
      </c>
      <c r="Z709" t="s">
        <v>1783</v>
      </c>
      <c r="AA709" t="s">
        <v>63</v>
      </c>
      <c r="AB709" t="s">
        <v>74</v>
      </c>
      <c r="AC709" s="5">
        <v>41583.487395833334</v>
      </c>
      <c r="AD709" s="5">
        <v>41593.915289351855</v>
      </c>
      <c r="AE709" t="s">
        <v>58</v>
      </c>
      <c r="AF709" t="s">
        <v>58</v>
      </c>
      <c r="AG709">
        <f>IF(AI709=0,"",YEAR(AD709))</f>
        <v>2013</v>
      </c>
      <c r="AH709">
        <f>IF(AI709=0,"",MONTH(AD709))</f>
        <v>11</v>
      </c>
      <c r="AI709">
        <f>WEEKNUM(AD709)</f>
        <v>46</v>
      </c>
      <c r="AJ709" t="s">
        <v>46</v>
      </c>
      <c r="AK709" t="s">
        <v>906</v>
      </c>
      <c r="AL709" s="6" t="str">
        <f t="shared" si="33"/>
        <v>x</v>
      </c>
      <c r="AM709" s="6" t="str">
        <f t="shared" si="34"/>
        <v>x</v>
      </c>
      <c r="AN709" s="6" t="str">
        <f t="shared" si="35"/>
        <v>x</v>
      </c>
      <c r="AO709" t="s">
        <v>2957</v>
      </c>
      <c r="AP709" t="s">
        <v>2957</v>
      </c>
      <c r="AQ709" t="s">
        <v>46</v>
      </c>
      <c r="AR709" t="s">
        <v>906</v>
      </c>
    </row>
    <row r="710" spans="2:44">
      <c r="B710" t="s">
        <v>2969</v>
      </c>
      <c r="C710" t="s">
        <v>2970</v>
      </c>
      <c r="D710" t="s">
        <v>35</v>
      </c>
      <c r="E710" t="s">
        <v>36</v>
      </c>
      <c r="F710" t="s">
        <v>4</v>
      </c>
      <c r="J710" t="s">
        <v>37</v>
      </c>
      <c r="K710" t="s">
        <v>47</v>
      </c>
      <c r="M710" t="s">
        <v>95</v>
      </c>
      <c r="N710" s="5">
        <v>41586.557500000003</v>
      </c>
      <c r="O710" s="5">
        <v>41584.547615740739</v>
      </c>
      <c r="P710" s="5"/>
      <c r="T710" t="s">
        <v>74</v>
      </c>
      <c r="V710" t="s">
        <v>104</v>
      </c>
      <c r="X710" t="s">
        <v>248</v>
      </c>
      <c r="Y710" t="s">
        <v>1117</v>
      </c>
      <c r="AA710" t="s">
        <v>49</v>
      </c>
      <c r="AB710" t="s">
        <v>56</v>
      </c>
      <c r="AC710" s="5">
        <v>41584.547615740739</v>
      </c>
      <c r="AE710" t="s">
        <v>58</v>
      </c>
      <c r="AF710" t="s">
        <v>58</v>
      </c>
      <c r="AG710" t="str">
        <f>IF(AI710=0,"",YEAR(AD710))</f>
        <v/>
      </c>
      <c r="AH710" t="str">
        <f>IF(AI710=0,"",MONTH(AD710))</f>
        <v/>
      </c>
      <c r="AI710">
        <f>WEEKNUM(AD710)</f>
        <v>0</v>
      </c>
      <c r="AJ710" t="s">
        <v>46</v>
      </c>
      <c r="AK710" t="s">
        <v>56</v>
      </c>
      <c r="AL710" s="6" t="str">
        <f t="shared" si="33"/>
        <v>x</v>
      </c>
      <c r="AM710" s="6" t="str">
        <f t="shared" si="34"/>
        <v>x</v>
      </c>
      <c r="AN710" s="6" t="str">
        <f t="shared" si="35"/>
        <v>x</v>
      </c>
      <c r="AO710" t="s">
        <v>2969</v>
      </c>
      <c r="AP710" t="s">
        <v>2969</v>
      </c>
      <c r="AQ710" t="s">
        <v>46</v>
      </c>
      <c r="AR710" t="s">
        <v>56</v>
      </c>
    </row>
    <row r="711" spans="2:44">
      <c r="B711" t="s">
        <v>2966</v>
      </c>
      <c r="C711" t="s">
        <v>2967</v>
      </c>
      <c r="D711" t="s">
        <v>71</v>
      </c>
      <c r="E711" t="s">
        <v>50</v>
      </c>
      <c r="F711" t="s">
        <v>4</v>
      </c>
      <c r="J711" t="s">
        <v>245</v>
      </c>
      <c r="K711" t="s">
        <v>38</v>
      </c>
      <c r="M711" t="s">
        <v>319</v>
      </c>
      <c r="N711" s="5">
        <v>41586.753553240742</v>
      </c>
      <c r="O711" s="5">
        <v>41585.638888888891</v>
      </c>
      <c r="P711" s="5">
        <v>41655.84820601852</v>
      </c>
      <c r="Q711" s="5" t="s">
        <v>173</v>
      </c>
      <c r="R711" s="5" t="s">
        <v>54</v>
      </c>
      <c r="S711" s="5"/>
      <c r="T711" t="s">
        <v>74</v>
      </c>
      <c r="U711" t="s">
        <v>270</v>
      </c>
      <c r="V711" t="s">
        <v>104</v>
      </c>
      <c r="X711" t="s">
        <v>271</v>
      </c>
      <c r="Y711" t="s">
        <v>1164</v>
      </c>
      <c r="Z711" t="s">
        <v>3165</v>
      </c>
      <c r="AA711" t="s">
        <v>42</v>
      </c>
      <c r="AB711" t="s">
        <v>74</v>
      </c>
      <c r="AC711" s="5">
        <v>41585.638888888891</v>
      </c>
      <c r="AE711" t="s">
        <v>220</v>
      </c>
      <c r="AF711" t="s">
        <v>58</v>
      </c>
      <c r="AG711" t="str">
        <f>IF(AI711=0,"",YEAR(AD711))</f>
        <v/>
      </c>
      <c r="AH711" t="str">
        <f>IF(AI711=0,"",MONTH(AD711))</f>
        <v/>
      </c>
      <c r="AI711">
        <f>WEEKNUM(AD711)</f>
        <v>0</v>
      </c>
      <c r="AJ711" t="s">
        <v>46</v>
      </c>
      <c r="AK711" t="s">
        <v>906</v>
      </c>
      <c r="AL711" s="6" t="str">
        <f t="shared" si="33"/>
        <v>x</v>
      </c>
      <c r="AM711" s="6" t="str">
        <f t="shared" si="34"/>
        <v>x</v>
      </c>
      <c r="AN711" s="6" t="str">
        <f t="shared" si="35"/>
        <v>x</v>
      </c>
      <c r="AO711" t="s">
        <v>2966</v>
      </c>
      <c r="AP711" t="s">
        <v>2966</v>
      </c>
      <c r="AQ711" t="s">
        <v>46</v>
      </c>
      <c r="AR711" t="s">
        <v>906</v>
      </c>
    </row>
    <row r="712" spans="2:44">
      <c r="B712" t="s">
        <v>2981</v>
      </c>
      <c r="C712" t="s">
        <v>2982</v>
      </c>
      <c r="D712" t="s">
        <v>1188</v>
      </c>
      <c r="E712" t="s">
        <v>50</v>
      </c>
      <c r="F712" t="s">
        <v>4</v>
      </c>
      <c r="J712" t="s">
        <v>245</v>
      </c>
      <c r="K712" t="s">
        <v>47</v>
      </c>
      <c r="M712" t="s">
        <v>246</v>
      </c>
      <c r="N712" s="5">
        <v>41589.590983796297</v>
      </c>
      <c r="O712" s="5">
        <v>41586.586851851855</v>
      </c>
      <c r="P712" s="5">
        <v>41653.860659722224</v>
      </c>
      <c r="Q712" s="5" t="s">
        <v>99</v>
      </c>
      <c r="R712" s="5" t="s">
        <v>326</v>
      </c>
      <c r="S712" s="5" t="s">
        <v>55</v>
      </c>
      <c r="T712" t="s">
        <v>56</v>
      </c>
      <c r="U712" t="s">
        <v>1697</v>
      </c>
      <c r="X712" t="s">
        <v>60</v>
      </c>
      <c r="Y712" t="s">
        <v>1117</v>
      </c>
      <c r="Z712" t="s">
        <v>2994</v>
      </c>
      <c r="AA712" t="s">
        <v>49</v>
      </c>
      <c r="AB712" t="s">
        <v>74</v>
      </c>
      <c r="AC712" s="5">
        <v>41586.586851851855</v>
      </c>
      <c r="AD712" s="5">
        <v>41653.860659722224</v>
      </c>
      <c r="AE712" t="s">
        <v>58</v>
      </c>
      <c r="AF712" t="s">
        <v>58</v>
      </c>
      <c r="AG712">
        <f>IF(AI712=0,"",YEAR(AD712))</f>
        <v>2014</v>
      </c>
      <c r="AH712">
        <f>IF(AI712=0,"",MONTH(AD712))</f>
        <v>1</v>
      </c>
      <c r="AI712">
        <f>WEEKNUM(AD712)</f>
        <v>3</v>
      </c>
      <c r="AJ712" t="s">
        <v>46</v>
      </c>
      <c r="AK712" t="s">
        <v>906</v>
      </c>
      <c r="AL712" s="6" t="str">
        <f t="shared" si="33"/>
        <v>x</v>
      </c>
      <c r="AM712" s="6" t="str">
        <f t="shared" si="34"/>
        <v>x</v>
      </c>
      <c r="AN712" s="6" t="str">
        <f t="shared" si="35"/>
        <v>x</v>
      </c>
      <c r="AO712" t="s">
        <v>2981</v>
      </c>
      <c r="AP712" t="s">
        <v>2981</v>
      </c>
      <c r="AQ712" t="s">
        <v>46</v>
      </c>
      <c r="AR712" t="s">
        <v>906</v>
      </c>
    </row>
    <row r="713" spans="2:44">
      <c r="B713" t="s">
        <v>2983</v>
      </c>
      <c r="C713" t="s">
        <v>2984</v>
      </c>
      <c r="D713" t="s">
        <v>71</v>
      </c>
      <c r="E713" t="s">
        <v>83</v>
      </c>
      <c r="F713" t="s">
        <v>4</v>
      </c>
      <c r="G713" t="s">
        <v>46</v>
      </c>
      <c r="I713" t="s">
        <v>1786</v>
      </c>
      <c r="J713" t="s">
        <v>37</v>
      </c>
      <c r="K713" t="s">
        <v>38</v>
      </c>
      <c r="M713" t="s">
        <v>98</v>
      </c>
      <c r="N713" s="5">
        <v>41590.732743055552</v>
      </c>
      <c r="O713" s="5">
        <v>41589.656875000001</v>
      </c>
      <c r="P713" s="5">
        <v>41611.657268518517</v>
      </c>
      <c r="Q713" s="5" t="s">
        <v>127</v>
      </c>
      <c r="R713" s="5" t="s">
        <v>54</v>
      </c>
      <c r="S713" s="5"/>
      <c r="T713" t="s">
        <v>118</v>
      </c>
      <c r="U713" t="s">
        <v>62</v>
      </c>
      <c r="V713" t="s">
        <v>104</v>
      </c>
      <c r="X713" t="s">
        <v>98</v>
      </c>
      <c r="Y713" t="s">
        <v>1304</v>
      </c>
      <c r="Z713">
        <v>11988</v>
      </c>
      <c r="AA713" t="s">
        <v>49</v>
      </c>
      <c r="AB713" t="s">
        <v>56</v>
      </c>
      <c r="AC713" s="5">
        <v>41589.656875000001</v>
      </c>
      <c r="AE713" t="s">
        <v>58</v>
      </c>
      <c r="AF713" t="s">
        <v>58</v>
      </c>
      <c r="AG713" t="str">
        <f>IF(AI713=0,"",YEAR(AD713))</f>
        <v/>
      </c>
      <c r="AH713" t="str">
        <f>IF(AI713=0,"",MONTH(AD713))</f>
        <v/>
      </c>
      <c r="AI713">
        <f>WEEKNUM(AD713)</f>
        <v>0</v>
      </c>
      <c r="AJ713" t="s">
        <v>46</v>
      </c>
      <c r="AK713" t="s">
        <v>56</v>
      </c>
      <c r="AL713" s="6" t="str">
        <f t="shared" si="33"/>
        <v>x</v>
      </c>
      <c r="AM713" s="6" t="str">
        <f t="shared" si="34"/>
        <v>x</v>
      </c>
      <c r="AN713" s="6" t="str">
        <f t="shared" si="35"/>
        <v>x</v>
      </c>
      <c r="AO713" t="s">
        <v>2983</v>
      </c>
      <c r="AP713" t="s">
        <v>2983</v>
      </c>
      <c r="AQ713" t="s">
        <v>46</v>
      </c>
      <c r="AR713" t="s">
        <v>56</v>
      </c>
    </row>
    <row r="714" spans="2:44">
      <c r="B714" t="s">
        <v>2985</v>
      </c>
      <c r="C714" t="s">
        <v>2986</v>
      </c>
      <c r="D714" t="s">
        <v>71</v>
      </c>
      <c r="E714" t="s">
        <v>83</v>
      </c>
      <c r="F714" t="s">
        <v>4</v>
      </c>
      <c r="G714" t="s">
        <v>170</v>
      </c>
      <c r="I714" t="s">
        <v>2987</v>
      </c>
      <c r="J714" t="s">
        <v>37</v>
      </c>
      <c r="K714" t="s">
        <v>47</v>
      </c>
      <c r="M714" t="s">
        <v>95</v>
      </c>
      <c r="N714" s="5">
        <v>41590.730324074073</v>
      </c>
      <c r="O714" s="5">
        <v>41589.853483796294</v>
      </c>
      <c r="P714" s="5">
        <v>41620.675092592595</v>
      </c>
      <c r="Q714" s="5" t="s">
        <v>133</v>
      </c>
      <c r="R714" s="5" t="s">
        <v>54</v>
      </c>
      <c r="S714" s="5"/>
      <c r="T714" t="s">
        <v>109</v>
      </c>
      <c r="U714" t="s">
        <v>165</v>
      </c>
      <c r="X714" t="s">
        <v>95</v>
      </c>
      <c r="Y714" t="s">
        <v>1476</v>
      </c>
      <c r="Z714">
        <v>11991</v>
      </c>
      <c r="AA714" t="s">
        <v>49</v>
      </c>
      <c r="AB714" t="s">
        <v>56</v>
      </c>
      <c r="AC714" s="5">
        <v>41589.853483796294</v>
      </c>
      <c r="AE714" t="s">
        <v>58</v>
      </c>
      <c r="AF714" t="s">
        <v>58</v>
      </c>
      <c r="AG714" t="str">
        <f>IF(AI714=0,"",YEAR(AD714))</f>
        <v/>
      </c>
      <c r="AH714" t="str">
        <f>IF(AI714=0,"",MONTH(AD714))</f>
        <v/>
      </c>
      <c r="AI714">
        <f>WEEKNUM(AD714)</f>
        <v>0</v>
      </c>
      <c r="AJ714" t="s">
        <v>46</v>
      </c>
      <c r="AK714" t="s">
        <v>56</v>
      </c>
      <c r="AL714" s="6" t="str">
        <f t="shared" si="33"/>
        <v>x</v>
      </c>
      <c r="AM714" s="6" t="str">
        <f t="shared" si="34"/>
        <v>x</v>
      </c>
      <c r="AN714" s="6" t="str">
        <f t="shared" si="35"/>
        <v>x</v>
      </c>
      <c r="AO714" t="s">
        <v>2985</v>
      </c>
      <c r="AP714" t="s">
        <v>2985</v>
      </c>
      <c r="AQ714" t="s">
        <v>46</v>
      </c>
      <c r="AR714" t="s">
        <v>56</v>
      </c>
    </row>
    <row r="715" spans="2:44">
      <c r="B715" t="s">
        <v>3003</v>
      </c>
      <c r="C715" t="s">
        <v>3004</v>
      </c>
      <c r="D715" t="s">
        <v>35</v>
      </c>
      <c r="E715" t="s">
        <v>36</v>
      </c>
      <c r="F715" t="s">
        <v>4</v>
      </c>
      <c r="J715" t="s">
        <v>245</v>
      </c>
      <c r="K715" t="s">
        <v>47</v>
      </c>
      <c r="M715" t="s">
        <v>248</v>
      </c>
      <c r="N715" s="5">
        <v>41600.65834490741</v>
      </c>
      <c r="O715" s="5">
        <v>41590.757847222223</v>
      </c>
      <c r="P715" s="5"/>
      <c r="Q715" s="5"/>
      <c r="R715" s="5"/>
      <c r="S715" s="5"/>
      <c r="T715" t="s">
        <v>56</v>
      </c>
      <c r="V715" t="s">
        <v>104</v>
      </c>
      <c r="X715" t="s">
        <v>98</v>
      </c>
      <c r="Y715" t="s">
        <v>3005</v>
      </c>
      <c r="AA715" t="s">
        <v>49</v>
      </c>
      <c r="AB715" t="s">
        <v>74</v>
      </c>
      <c r="AC715" s="5">
        <v>41590.757847222223</v>
      </c>
      <c r="AE715" t="s">
        <v>58</v>
      </c>
      <c r="AF715" t="s">
        <v>58</v>
      </c>
      <c r="AG715" t="str">
        <f>IF(AI715=0,"",YEAR(AD715))</f>
        <v/>
      </c>
      <c r="AH715" t="str">
        <f>IF(AI715=0,"",MONTH(AD715))</f>
        <v/>
      </c>
      <c r="AI715">
        <f>WEEKNUM(AD715)</f>
        <v>0</v>
      </c>
      <c r="AJ715" t="s">
        <v>46</v>
      </c>
      <c r="AK715" t="s">
        <v>906</v>
      </c>
      <c r="AL715" s="6" t="str">
        <f t="shared" si="33"/>
        <v>x</v>
      </c>
      <c r="AM715" s="6" t="str">
        <f t="shared" si="34"/>
        <v>x</v>
      </c>
      <c r="AN715" s="6" t="str">
        <f t="shared" si="35"/>
        <v>x</v>
      </c>
      <c r="AO715" t="s">
        <v>3003</v>
      </c>
      <c r="AP715" t="s">
        <v>3003</v>
      </c>
      <c r="AQ715" t="s">
        <v>46</v>
      </c>
      <c r="AR715" t="s">
        <v>906</v>
      </c>
    </row>
    <row r="716" spans="2:44">
      <c r="B716" t="s">
        <v>2995</v>
      </c>
      <c r="C716" t="s">
        <v>2996</v>
      </c>
      <c r="D716" t="s">
        <v>35</v>
      </c>
      <c r="E716" t="s">
        <v>36</v>
      </c>
      <c r="F716" t="s">
        <v>4</v>
      </c>
      <c r="I716" t="s">
        <v>2997</v>
      </c>
      <c r="J716" t="s">
        <v>245</v>
      </c>
      <c r="K716" t="s">
        <v>64</v>
      </c>
      <c r="M716" t="s">
        <v>128</v>
      </c>
      <c r="N716" s="5">
        <v>41592.480300925927</v>
      </c>
      <c r="O716" s="5">
        <v>41591.58421296296</v>
      </c>
      <c r="P716" s="5"/>
      <c r="Q716" s="5"/>
      <c r="R716" s="5"/>
      <c r="S716" s="5"/>
      <c r="T716" t="s">
        <v>74</v>
      </c>
      <c r="V716" t="s">
        <v>104</v>
      </c>
      <c r="X716" t="s">
        <v>246</v>
      </c>
      <c r="Y716" t="s">
        <v>3006</v>
      </c>
      <c r="AA716" t="s">
        <v>49</v>
      </c>
      <c r="AB716" t="s">
        <v>74</v>
      </c>
      <c r="AC716" s="5">
        <v>41591.58421296296</v>
      </c>
      <c r="AE716" t="s">
        <v>58</v>
      </c>
      <c r="AF716" t="s">
        <v>58</v>
      </c>
      <c r="AG716" t="str">
        <f>IF(AI716=0,"",YEAR(AD716))</f>
        <v/>
      </c>
      <c r="AH716" t="str">
        <f>IF(AI716=0,"",MONTH(AD716))</f>
        <v/>
      </c>
      <c r="AI716">
        <f>WEEKNUM(AD716)</f>
        <v>0</v>
      </c>
      <c r="AJ716" t="s">
        <v>46</v>
      </c>
      <c r="AK716" t="s">
        <v>906</v>
      </c>
      <c r="AL716" s="6" t="str">
        <f t="shared" si="33"/>
        <v>x</v>
      </c>
      <c r="AM716" s="6" t="str">
        <f t="shared" si="34"/>
        <v>x</v>
      </c>
      <c r="AN716" s="6" t="str">
        <f t="shared" si="35"/>
        <v>x</v>
      </c>
      <c r="AO716" t="s">
        <v>2995</v>
      </c>
      <c r="AP716" t="s">
        <v>2995</v>
      </c>
      <c r="AQ716" t="s">
        <v>46</v>
      </c>
      <c r="AR716" t="s">
        <v>906</v>
      </c>
    </row>
    <row r="717" spans="2:44">
      <c r="B717" t="s">
        <v>3013</v>
      </c>
      <c r="C717" t="s">
        <v>3014</v>
      </c>
      <c r="D717" t="s">
        <v>35</v>
      </c>
      <c r="E717" t="s">
        <v>36</v>
      </c>
      <c r="F717" t="s">
        <v>4</v>
      </c>
      <c r="G717" t="s">
        <v>3015</v>
      </c>
      <c r="J717" t="s">
        <v>37</v>
      </c>
      <c r="K717" t="s">
        <v>47</v>
      </c>
      <c r="M717" t="s">
        <v>3016</v>
      </c>
      <c r="N717" s="5">
        <v>41599.606030092589</v>
      </c>
      <c r="O717" s="5">
        <v>41592.386678240742</v>
      </c>
      <c r="P717" s="5"/>
      <c r="T717" t="s">
        <v>118</v>
      </c>
      <c r="X717" t="s">
        <v>52</v>
      </c>
      <c r="Y717" t="s">
        <v>1117</v>
      </c>
      <c r="AA717" t="s">
        <v>63</v>
      </c>
      <c r="AB717" t="s">
        <v>56</v>
      </c>
      <c r="AC717" s="5">
        <v>41592.386678240742</v>
      </c>
      <c r="AE717" t="s">
        <v>44</v>
      </c>
      <c r="AF717" t="s">
        <v>58</v>
      </c>
      <c r="AG717" t="str">
        <f>IF(AI717=0,"",YEAR(AD717))</f>
        <v/>
      </c>
      <c r="AH717" t="str">
        <f>IF(AI717=0,"",MONTH(AD717))</f>
        <v/>
      </c>
      <c r="AI717">
        <f>WEEKNUM(AD717)</f>
        <v>0</v>
      </c>
      <c r="AJ717" t="s">
        <v>59</v>
      </c>
      <c r="AK717" t="s">
        <v>1217</v>
      </c>
      <c r="AL717" s="6" t="str">
        <f t="shared" si="33"/>
        <v>x</v>
      </c>
      <c r="AM717" s="6" t="str">
        <f t="shared" si="34"/>
        <v>x</v>
      </c>
      <c r="AN717" s="6" t="str">
        <f t="shared" si="35"/>
        <v>x</v>
      </c>
      <c r="AO717" t="s">
        <v>3013</v>
      </c>
      <c r="AP717" t="s">
        <v>3013</v>
      </c>
      <c r="AQ717" t="s">
        <v>59</v>
      </c>
      <c r="AR717" t="s">
        <v>1217</v>
      </c>
    </row>
    <row r="718" spans="2:44">
      <c r="B718" t="s">
        <v>2998</v>
      </c>
      <c r="C718" t="s">
        <v>2999</v>
      </c>
      <c r="D718" t="s">
        <v>1188</v>
      </c>
      <c r="E718" t="s">
        <v>50</v>
      </c>
      <c r="F718" t="s">
        <v>4</v>
      </c>
      <c r="J718" t="s">
        <v>245</v>
      </c>
      <c r="K718" t="s">
        <v>38</v>
      </c>
      <c r="L718">
        <v>3243</v>
      </c>
      <c r="M718" t="s">
        <v>246</v>
      </c>
      <c r="N718" s="5">
        <v>41592.480694444443</v>
      </c>
      <c r="O718" s="5">
        <v>41592.465775462966</v>
      </c>
      <c r="P718" s="5">
        <v>41646.774409722224</v>
      </c>
      <c r="Q718" s="5" t="s">
        <v>133</v>
      </c>
      <c r="R718" s="5" t="s">
        <v>54</v>
      </c>
      <c r="S718" s="5" t="s">
        <v>55</v>
      </c>
      <c r="T718" t="s">
        <v>74</v>
      </c>
      <c r="U718" t="s">
        <v>375</v>
      </c>
      <c r="X718" t="s">
        <v>1753</v>
      </c>
      <c r="Y718" t="s">
        <v>1203</v>
      </c>
      <c r="Z718" t="s">
        <v>3000</v>
      </c>
      <c r="AA718" t="s">
        <v>49</v>
      </c>
      <c r="AB718" t="s">
        <v>74</v>
      </c>
      <c r="AC718" s="5">
        <v>41592.465775462966</v>
      </c>
      <c r="AD718" s="5">
        <v>41646.774409722224</v>
      </c>
      <c r="AE718" t="s">
        <v>58</v>
      </c>
      <c r="AF718" t="s">
        <v>58</v>
      </c>
      <c r="AG718">
        <f>IF(AI718=0,"",YEAR(AD718))</f>
        <v>2014</v>
      </c>
      <c r="AH718">
        <f>IF(AI718=0,"",MONTH(AD718))</f>
        <v>1</v>
      </c>
      <c r="AI718">
        <f>WEEKNUM(AD718)</f>
        <v>2</v>
      </c>
      <c r="AJ718" t="s">
        <v>46</v>
      </c>
      <c r="AK718" t="s">
        <v>906</v>
      </c>
      <c r="AL718" s="6" t="str">
        <f t="shared" si="33"/>
        <v>x</v>
      </c>
      <c r="AM718" s="6" t="str">
        <f t="shared" si="34"/>
        <v>x</v>
      </c>
      <c r="AN718" s="6" t="str">
        <f t="shared" si="35"/>
        <v>x</v>
      </c>
      <c r="AO718" t="s">
        <v>2998</v>
      </c>
      <c r="AP718" t="s">
        <v>2998</v>
      </c>
      <c r="AQ718" t="s">
        <v>46</v>
      </c>
      <c r="AR718" t="s">
        <v>906</v>
      </c>
    </row>
    <row r="719" spans="2:44">
      <c r="B719" t="s">
        <v>3001</v>
      </c>
      <c r="C719" t="s">
        <v>3002</v>
      </c>
      <c r="D719" t="s">
        <v>1188</v>
      </c>
      <c r="E719" t="s">
        <v>50</v>
      </c>
      <c r="F719" t="s">
        <v>4</v>
      </c>
      <c r="J719" t="s">
        <v>245</v>
      </c>
      <c r="K719" t="s">
        <v>47</v>
      </c>
      <c r="M719" t="s">
        <v>439</v>
      </c>
      <c r="N719" s="5">
        <v>41592.593472222223</v>
      </c>
      <c r="O719" s="5">
        <v>41592.578692129631</v>
      </c>
      <c r="P719" s="5">
        <v>41647.782731481479</v>
      </c>
      <c r="Q719" s="5" t="s">
        <v>173</v>
      </c>
      <c r="R719" s="5" t="s">
        <v>54</v>
      </c>
      <c r="S719" s="5" t="s">
        <v>55</v>
      </c>
      <c r="T719" t="s">
        <v>74</v>
      </c>
      <c r="U719" t="s">
        <v>375</v>
      </c>
      <c r="X719" t="s">
        <v>1753</v>
      </c>
      <c r="Y719" t="s">
        <v>1203</v>
      </c>
      <c r="Z719" t="s">
        <v>3000</v>
      </c>
      <c r="AA719" t="s">
        <v>63</v>
      </c>
      <c r="AB719" t="s">
        <v>74</v>
      </c>
      <c r="AC719" s="5">
        <v>41592.578692129631</v>
      </c>
      <c r="AD719" s="5">
        <v>41647.782731481479</v>
      </c>
      <c r="AE719" t="s">
        <v>58</v>
      </c>
      <c r="AF719" t="s">
        <v>58</v>
      </c>
      <c r="AG719">
        <f>IF(AI719=0,"",YEAR(AD719))</f>
        <v>2014</v>
      </c>
      <c r="AH719">
        <f>IF(AI719=0,"",MONTH(AD719))</f>
        <v>1</v>
      </c>
      <c r="AI719">
        <f>WEEKNUM(AD719)</f>
        <v>2</v>
      </c>
      <c r="AJ719" t="s">
        <v>46</v>
      </c>
      <c r="AK719" t="s">
        <v>906</v>
      </c>
      <c r="AL719" s="6" t="str">
        <f t="shared" si="33"/>
        <v>x</v>
      </c>
      <c r="AM719" s="6" t="str">
        <f t="shared" si="34"/>
        <v>x</v>
      </c>
      <c r="AN719" s="6" t="str">
        <f t="shared" si="35"/>
        <v>x</v>
      </c>
      <c r="AO719" t="s">
        <v>3001</v>
      </c>
      <c r="AP719" t="s">
        <v>3001</v>
      </c>
      <c r="AQ719" t="s">
        <v>46</v>
      </c>
      <c r="AR719" t="s">
        <v>906</v>
      </c>
    </row>
    <row r="720" spans="2:44">
      <c r="B720" t="s">
        <v>3007</v>
      </c>
      <c r="C720" t="s">
        <v>3008</v>
      </c>
      <c r="D720" t="s">
        <v>1188</v>
      </c>
      <c r="E720" t="s">
        <v>50</v>
      </c>
      <c r="F720" t="s">
        <v>4</v>
      </c>
      <c r="J720" t="s">
        <v>130</v>
      </c>
      <c r="K720" t="s">
        <v>108</v>
      </c>
      <c r="M720" t="s">
        <v>131</v>
      </c>
      <c r="N720" s="5">
        <v>41599.602175925924</v>
      </c>
      <c r="O720" s="5">
        <v>41594.760844907411</v>
      </c>
      <c r="P720" s="5">
        <v>41664.903692129628</v>
      </c>
      <c r="Q720" s="5" t="s">
        <v>133</v>
      </c>
      <c r="R720" s="5" t="s">
        <v>54</v>
      </c>
      <c r="S720" s="5" t="s">
        <v>55</v>
      </c>
      <c r="T720" t="s">
        <v>118</v>
      </c>
      <c r="U720" t="s">
        <v>415</v>
      </c>
      <c r="X720" t="s">
        <v>131</v>
      </c>
      <c r="Y720" t="s">
        <v>3005</v>
      </c>
      <c r="Z720" t="s">
        <v>3104</v>
      </c>
      <c r="AA720" t="s">
        <v>49</v>
      </c>
      <c r="AB720" t="s">
        <v>74</v>
      </c>
      <c r="AC720" s="5">
        <v>41594.760844907411</v>
      </c>
      <c r="AD720" s="5">
        <v>41664.903692129628</v>
      </c>
      <c r="AE720" t="s">
        <v>58</v>
      </c>
      <c r="AF720" t="s">
        <v>58</v>
      </c>
      <c r="AG720">
        <f>IF(AI720=0,"",YEAR(AD720))</f>
        <v>2014</v>
      </c>
      <c r="AH720">
        <f>IF(AI720=0,"",MONTH(AD720))</f>
        <v>1</v>
      </c>
      <c r="AI720">
        <f>WEEKNUM(AD720)</f>
        <v>4</v>
      </c>
      <c r="AJ720" t="s">
        <v>46</v>
      </c>
      <c r="AK720" t="s">
        <v>906</v>
      </c>
      <c r="AL720" s="6" t="str">
        <f t="shared" si="33"/>
        <v>x</v>
      </c>
      <c r="AM720" s="6" t="str">
        <f t="shared" si="34"/>
        <v>x</v>
      </c>
      <c r="AN720" s="6" t="str">
        <f t="shared" si="35"/>
        <v>x</v>
      </c>
      <c r="AO720" t="s">
        <v>3007</v>
      </c>
      <c r="AP720" t="s">
        <v>3007</v>
      </c>
      <c r="AQ720" t="s">
        <v>46</v>
      </c>
      <c r="AR720" t="s">
        <v>906</v>
      </c>
    </row>
    <row r="721" spans="2:44">
      <c r="B721" t="s">
        <v>3020</v>
      </c>
      <c r="C721" t="s">
        <v>3021</v>
      </c>
      <c r="D721" t="s">
        <v>1797</v>
      </c>
      <c r="E721" t="s">
        <v>324</v>
      </c>
      <c r="F721" t="s">
        <v>4</v>
      </c>
      <c r="G721" t="s">
        <v>3022</v>
      </c>
      <c r="J721" t="s">
        <v>130</v>
      </c>
      <c r="K721" t="s">
        <v>64</v>
      </c>
      <c r="N721" s="5"/>
      <c r="O721" s="5">
        <v>41598.479016203702</v>
      </c>
      <c r="P721" s="5"/>
      <c r="Q721" s="5"/>
      <c r="R721" s="5"/>
      <c r="S721" s="5"/>
      <c r="T721" t="s">
        <v>74</v>
      </c>
      <c r="X721" t="s">
        <v>131</v>
      </c>
      <c r="Y721" t="s">
        <v>1662</v>
      </c>
      <c r="AA721" t="s">
        <v>192</v>
      </c>
      <c r="AB721" t="s">
        <v>74</v>
      </c>
      <c r="AC721" s="5">
        <v>41598.479016203702</v>
      </c>
      <c r="AE721" t="s">
        <v>58</v>
      </c>
      <c r="AF721" t="s">
        <v>58</v>
      </c>
      <c r="AG721" t="str">
        <f>IF(AI721=0,"",YEAR(AD721))</f>
        <v/>
      </c>
      <c r="AH721" t="str">
        <f>IF(AI721=0,"",MONTH(AD721))</f>
        <v/>
      </c>
      <c r="AI721">
        <f>WEEKNUM(AD721)</f>
        <v>0</v>
      </c>
      <c r="AJ721" t="s">
        <v>46</v>
      </c>
      <c r="AK721" t="s">
        <v>906</v>
      </c>
      <c r="AL721" s="6" t="str">
        <f t="shared" si="33"/>
        <v>x</v>
      </c>
      <c r="AM721" s="6" t="str">
        <f t="shared" si="34"/>
        <v>x</v>
      </c>
      <c r="AN721" s="6" t="str">
        <f t="shared" si="35"/>
        <v>x</v>
      </c>
      <c r="AO721" t="s">
        <v>3020</v>
      </c>
      <c r="AP721" t="s">
        <v>3020</v>
      </c>
      <c r="AQ721" t="s">
        <v>46</v>
      </c>
      <c r="AR721" t="s">
        <v>906</v>
      </c>
    </row>
    <row r="722" spans="2:44">
      <c r="B722" t="s">
        <v>3009</v>
      </c>
      <c r="C722" t="s">
        <v>3010</v>
      </c>
      <c r="D722" t="s">
        <v>1188</v>
      </c>
      <c r="E722" t="s">
        <v>50</v>
      </c>
      <c r="F722" t="s">
        <v>4</v>
      </c>
      <c r="I722" t="s">
        <v>3011</v>
      </c>
      <c r="J722" t="s">
        <v>245</v>
      </c>
      <c r="K722" t="s">
        <v>108</v>
      </c>
      <c r="M722" t="s">
        <v>319</v>
      </c>
      <c r="N722" s="5">
        <v>41599.596817129626</v>
      </c>
      <c r="O722" s="5">
        <v>41598.699861111112</v>
      </c>
      <c r="P722" s="5">
        <v>41621.80060185185</v>
      </c>
      <c r="Q722" s="5" t="s">
        <v>133</v>
      </c>
      <c r="R722" s="5" t="s">
        <v>54</v>
      </c>
      <c r="S722" s="5" t="s">
        <v>55</v>
      </c>
      <c r="T722" t="s">
        <v>74</v>
      </c>
      <c r="U722" t="s">
        <v>415</v>
      </c>
      <c r="V722" t="s">
        <v>104</v>
      </c>
      <c r="X722" t="s">
        <v>271</v>
      </c>
      <c r="Y722" t="s">
        <v>1309</v>
      </c>
      <c r="Z722" t="s">
        <v>2994</v>
      </c>
      <c r="AA722" t="s">
        <v>219</v>
      </c>
      <c r="AB722" t="s">
        <v>74</v>
      </c>
      <c r="AC722" s="5">
        <v>41598.699861111112</v>
      </c>
      <c r="AD722" s="5">
        <v>41621.80060185185</v>
      </c>
      <c r="AE722" t="s">
        <v>58</v>
      </c>
      <c r="AF722" t="s">
        <v>58</v>
      </c>
      <c r="AG722">
        <f>IF(AI722=0,"",YEAR(AD722))</f>
        <v>2013</v>
      </c>
      <c r="AH722">
        <f>IF(AI722=0,"",MONTH(AD722))</f>
        <v>12</v>
      </c>
      <c r="AI722">
        <f>WEEKNUM(AD722)</f>
        <v>50</v>
      </c>
      <c r="AJ722" t="s">
        <v>46</v>
      </c>
      <c r="AK722" t="s">
        <v>906</v>
      </c>
      <c r="AL722" s="6" t="str">
        <f t="shared" si="33"/>
        <v>x</v>
      </c>
      <c r="AM722" s="6" t="str">
        <f t="shared" si="34"/>
        <v>x</v>
      </c>
      <c r="AN722" s="6" t="str">
        <f t="shared" si="35"/>
        <v>x</v>
      </c>
      <c r="AO722" t="s">
        <v>3009</v>
      </c>
      <c r="AP722" t="s">
        <v>3009</v>
      </c>
      <c r="AQ722" t="s">
        <v>46</v>
      </c>
      <c r="AR722" t="s">
        <v>906</v>
      </c>
    </row>
    <row r="723" spans="2:44">
      <c r="B723" t="s">
        <v>3025</v>
      </c>
      <c r="C723" t="s">
        <v>3026</v>
      </c>
      <c r="D723" t="s">
        <v>35</v>
      </c>
      <c r="E723" t="s">
        <v>36</v>
      </c>
      <c r="F723" t="s">
        <v>4</v>
      </c>
      <c r="I723" t="s">
        <v>3027</v>
      </c>
      <c r="J723" t="s">
        <v>130</v>
      </c>
      <c r="K723" t="s">
        <v>47</v>
      </c>
      <c r="M723" t="s">
        <v>131</v>
      </c>
      <c r="N723" s="5">
        <v>41612.739236111112</v>
      </c>
      <c r="O723" s="5">
        <v>41601.548310185186</v>
      </c>
      <c r="P723" s="5"/>
      <c r="Q723" s="5"/>
      <c r="R723" s="5"/>
      <c r="S723" s="5"/>
      <c r="T723" t="s">
        <v>109</v>
      </c>
      <c r="X723" t="s">
        <v>131</v>
      </c>
      <c r="Y723" t="s">
        <v>1476</v>
      </c>
      <c r="AA723" t="s">
        <v>49</v>
      </c>
      <c r="AB723" t="s">
        <v>74</v>
      </c>
      <c r="AC723" s="5">
        <v>41601.548310185186</v>
      </c>
      <c r="AE723" t="s">
        <v>58</v>
      </c>
      <c r="AF723" t="s">
        <v>58</v>
      </c>
      <c r="AG723" t="str">
        <f>IF(AI723=0,"",YEAR(AD723))</f>
        <v/>
      </c>
      <c r="AH723" t="str">
        <f>IF(AI723=0,"",MONTH(AD723))</f>
        <v/>
      </c>
      <c r="AI723">
        <f>WEEKNUM(AD723)</f>
        <v>0</v>
      </c>
      <c r="AJ723" t="s">
        <v>46</v>
      </c>
      <c r="AK723" t="s">
        <v>906</v>
      </c>
      <c r="AL723" s="6" t="str">
        <f t="shared" si="33"/>
        <v>x</v>
      </c>
      <c r="AM723" s="6" t="str">
        <f t="shared" si="34"/>
        <v>x</v>
      </c>
      <c r="AN723" s="6" t="str">
        <f t="shared" si="35"/>
        <v>x</v>
      </c>
      <c r="AO723" t="s">
        <v>3025</v>
      </c>
      <c r="AP723" t="s">
        <v>3025</v>
      </c>
      <c r="AQ723" t="s">
        <v>46</v>
      </c>
      <c r="AR723" t="s">
        <v>906</v>
      </c>
    </row>
    <row r="724" spans="2:44">
      <c r="B724" t="s">
        <v>3056</v>
      </c>
      <c r="C724" t="s">
        <v>3057</v>
      </c>
      <c r="D724" t="s">
        <v>35</v>
      </c>
      <c r="E724" t="s">
        <v>36</v>
      </c>
      <c r="F724" t="s">
        <v>4</v>
      </c>
      <c r="J724" t="s">
        <v>245</v>
      </c>
      <c r="K724" t="s">
        <v>47</v>
      </c>
      <c r="M724" t="s">
        <v>128</v>
      </c>
      <c r="N724" s="5">
        <v>41613.625138888892</v>
      </c>
      <c r="O724" s="5">
        <v>41601.93204861111</v>
      </c>
      <c r="P724" s="5"/>
      <c r="Q724" s="5" t="s">
        <v>133</v>
      </c>
      <c r="R724" s="5"/>
      <c r="S724" s="5"/>
      <c r="T724" t="s">
        <v>74</v>
      </c>
      <c r="V724" t="s">
        <v>104</v>
      </c>
      <c r="X724" t="s">
        <v>248</v>
      </c>
      <c r="Y724" t="s">
        <v>1662</v>
      </c>
      <c r="AA724" t="s">
        <v>49</v>
      </c>
      <c r="AB724" t="s">
        <v>74</v>
      </c>
      <c r="AC724" s="5">
        <v>41601.93204861111</v>
      </c>
      <c r="AE724" t="s">
        <v>45</v>
      </c>
      <c r="AF724" t="s">
        <v>58</v>
      </c>
      <c r="AG724" t="str">
        <f>IF(AI724=0,"",YEAR(AD724))</f>
        <v/>
      </c>
      <c r="AH724" t="str">
        <f>IF(AI724=0,"",MONTH(AD724))</f>
        <v/>
      </c>
      <c r="AI724">
        <f>WEEKNUM(AD724)</f>
        <v>0</v>
      </c>
      <c r="AJ724" t="s">
        <v>46</v>
      </c>
      <c r="AK724" t="s">
        <v>906</v>
      </c>
      <c r="AL724" s="6" t="str">
        <f t="shared" si="33"/>
        <v>x</v>
      </c>
      <c r="AM724" s="6" t="str">
        <f t="shared" si="34"/>
        <v>x</v>
      </c>
      <c r="AN724" s="6" t="str">
        <f t="shared" si="35"/>
        <v>x</v>
      </c>
      <c r="AO724" t="s">
        <v>3056</v>
      </c>
      <c r="AP724" t="s">
        <v>3056</v>
      </c>
      <c r="AQ724" t="s">
        <v>46</v>
      </c>
      <c r="AR724" t="s">
        <v>906</v>
      </c>
    </row>
    <row r="725" spans="2:44">
      <c r="B725" t="s">
        <v>3066</v>
      </c>
      <c r="C725" t="s">
        <v>3067</v>
      </c>
      <c r="D725" t="s">
        <v>1797</v>
      </c>
      <c r="E725" t="s">
        <v>324</v>
      </c>
      <c r="F725" t="s">
        <v>4</v>
      </c>
      <c r="J725" t="s">
        <v>245</v>
      </c>
      <c r="K725" t="s">
        <v>64</v>
      </c>
      <c r="L725">
        <v>3377</v>
      </c>
      <c r="N725" s="5"/>
      <c r="O725" s="5">
        <v>41601.935300925928</v>
      </c>
      <c r="P725" s="5"/>
      <c r="Q725" s="5"/>
      <c r="R725" s="5"/>
      <c r="S725" s="5"/>
      <c r="T725" t="s">
        <v>74</v>
      </c>
      <c r="X725" t="s">
        <v>248</v>
      </c>
      <c r="Y725" t="s">
        <v>1662</v>
      </c>
      <c r="AA725" t="s">
        <v>192</v>
      </c>
      <c r="AB725" t="s">
        <v>74</v>
      </c>
      <c r="AC725" s="5">
        <v>41601.935300925928</v>
      </c>
      <c r="AE725" t="s">
        <v>58</v>
      </c>
      <c r="AF725" t="s">
        <v>58</v>
      </c>
      <c r="AG725" t="str">
        <f>IF(AI725=0,"",YEAR(AD725))</f>
        <v/>
      </c>
      <c r="AH725" t="str">
        <f>IF(AI725=0,"",MONTH(AD725))</f>
        <v/>
      </c>
      <c r="AI725">
        <f>WEEKNUM(AD725)</f>
        <v>0</v>
      </c>
      <c r="AJ725" t="s">
        <v>46</v>
      </c>
      <c r="AK725" t="s">
        <v>906</v>
      </c>
      <c r="AL725" s="6" t="str">
        <f t="shared" si="33"/>
        <v>x</v>
      </c>
      <c r="AM725" s="6" t="str">
        <f t="shared" si="34"/>
        <v>x</v>
      </c>
      <c r="AN725" s="6" t="str">
        <f t="shared" si="35"/>
        <v>x</v>
      </c>
      <c r="AO725" t="s">
        <v>3066</v>
      </c>
      <c r="AP725" t="s">
        <v>3066</v>
      </c>
      <c r="AQ725" t="s">
        <v>46</v>
      </c>
      <c r="AR725" t="s">
        <v>906</v>
      </c>
    </row>
    <row r="726" spans="2:44">
      <c r="B726" t="s">
        <v>3023</v>
      </c>
      <c r="C726" t="s">
        <v>3024</v>
      </c>
      <c r="D726" t="s">
        <v>35</v>
      </c>
      <c r="E726" t="s">
        <v>36</v>
      </c>
      <c r="F726" t="s">
        <v>4</v>
      </c>
      <c r="G726" t="s">
        <v>1235</v>
      </c>
      <c r="I726" t="s">
        <v>92</v>
      </c>
      <c r="J726" t="s">
        <v>37</v>
      </c>
      <c r="K726" t="s">
        <v>47</v>
      </c>
      <c r="M726" t="s">
        <v>237</v>
      </c>
      <c r="N726" s="5">
        <v>41603.591238425928</v>
      </c>
      <c r="O726" s="5">
        <v>41602.404409722221</v>
      </c>
      <c r="Q726" t="s">
        <v>61</v>
      </c>
      <c r="T726" t="s">
        <v>56</v>
      </c>
      <c r="V726" t="s">
        <v>104</v>
      </c>
      <c r="X726" t="s">
        <v>57</v>
      </c>
      <c r="Y726" t="s">
        <v>1117</v>
      </c>
      <c r="AA726" t="s">
        <v>49</v>
      </c>
      <c r="AB726" t="s">
        <v>56</v>
      </c>
      <c r="AC726" s="5">
        <v>41602.404409722221</v>
      </c>
      <c r="AE726" t="s">
        <v>58</v>
      </c>
      <c r="AF726" t="s">
        <v>58</v>
      </c>
      <c r="AG726" t="str">
        <f>IF(AI726=0,"",YEAR(AD726))</f>
        <v/>
      </c>
      <c r="AH726" t="str">
        <f>IF(AI726=0,"",MONTH(AD726))</f>
        <v/>
      </c>
      <c r="AI726">
        <f>WEEKNUM(AD726)</f>
        <v>0</v>
      </c>
      <c r="AJ726" t="s">
        <v>59</v>
      </c>
      <c r="AK726" t="s">
        <v>1217</v>
      </c>
      <c r="AL726" s="6" t="str">
        <f t="shared" si="33"/>
        <v>x</v>
      </c>
      <c r="AM726" s="6" t="str">
        <f t="shared" si="34"/>
        <v>x</v>
      </c>
      <c r="AN726" s="6" t="str">
        <f t="shared" si="35"/>
        <v>x</v>
      </c>
      <c r="AO726" t="s">
        <v>3023</v>
      </c>
      <c r="AP726" t="s">
        <v>3023</v>
      </c>
      <c r="AQ726" t="s">
        <v>59</v>
      </c>
      <c r="AR726" t="s">
        <v>1217</v>
      </c>
    </row>
    <row r="727" spans="2:44">
      <c r="B727" t="s">
        <v>3028</v>
      </c>
      <c r="C727" t="s">
        <v>3029</v>
      </c>
      <c r="D727" t="s">
        <v>67</v>
      </c>
      <c r="E727" t="s">
        <v>36</v>
      </c>
      <c r="F727" t="s">
        <v>4</v>
      </c>
      <c r="J727" t="s">
        <v>130</v>
      </c>
      <c r="K727" t="s">
        <v>38</v>
      </c>
      <c r="L727" t="s">
        <v>3203</v>
      </c>
      <c r="M727" t="s">
        <v>131</v>
      </c>
      <c r="N727" s="5">
        <v>41612.754513888889</v>
      </c>
      <c r="O727" s="5">
        <v>41603.564004629632</v>
      </c>
      <c r="T727" t="s">
        <v>74</v>
      </c>
      <c r="V727" t="s">
        <v>104</v>
      </c>
      <c r="X727" t="s">
        <v>271</v>
      </c>
      <c r="Y727" t="s">
        <v>1476</v>
      </c>
      <c r="AA727" t="s">
        <v>42</v>
      </c>
      <c r="AB727" t="s">
        <v>74</v>
      </c>
      <c r="AC727" s="5">
        <v>41603.564004629632</v>
      </c>
      <c r="AE727" t="s">
        <v>220</v>
      </c>
      <c r="AF727" t="s">
        <v>58</v>
      </c>
      <c r="AG727" t="str">
        <f>IF(AI727=0,"",YEAR(AD727))</f>
        <v/>
      </c>
      <c r="AH727" t="str">
        <f>IF(AI727=0,"",MONTH(AD727))</f>
        <v/>
      </c>
      <c r="AI727">
        <f>WEEKNUM(AD727)</f>
        <v>0</v>
      </c>
      <c r="AJ727" t="s">
        <v>46</v>
      </c>
      <c r="AK727" t="s">
        <v>906</v>
      </c>
      <c r="AL727" s="6" t="str">
        <f t="shared" si="33"/>
        <v>x</v>
      </c>
      <c r="AM727" s="6" t="str">
        <f t="shared" si="34"/>
        <v>x</v>
      </c>
      <c r="AN727" s="6" t="str">
        <f t="shared" si="35"/>
        <v>x</v>
      </c>
      <c r="AO727" t="s">
        <v>3028</v>
      </c>
      <c r="AP727" t="s">
        <v>3028</v>
      </c>
      <c r="AQ727" t="s">
        <v>46</v>
      </c>
      <c r="AR727" t="s">
        <v>906</v>
      </c>
    </row>
    <row r="728" spans="2:44">
      <c r="B728" t="s">
        <v>3030</v>
      </c>
      <c r="C728" t="s">
        <v>3031</v>
      </c>
      <c r="D728" t="s">
        <v>1188</v>
      </c>
      <c r="E728" t="s">
        <v>68</v>
      </c>
      <c r="F728" t="s">
        <v>4</v>
      </c>
      <c r="G728" t="s">
        <v>3032</v>
      </c>
      <c r="H728" t="s">
        <v>3115</v>
      </c>
      <c r="J728" t="s">
        <v>245</v>
      </c>
      <c r="K728" t="s">
        <v>38</v>
      </c>
      <c r="M728" t="s">
        <v>246</v>
      </c>
      <c r="N728" s="5">
        <v>41612.7575462963</v>
      </c>
      <c r="O728" s="5">
        <v>41603.567129629628</v>
      </c>
      <c r="P728" s="5">
        <v>41648.681446759256</v>
      </c>
      <c r="Q728" t="s">
        <v>173</v>
      </c>
      <c r="R728" t="s">
        <v>54</v>
      </c>
      <c r="S728" t="s">
        <v>55</v>
      </c>
      <c r="T728" t="s">
        <v>109</v>
      </c>
      <c r="U728" t="s">
        <v>80</v>
      </c>
      <c r="V728" t="s">
        <v>461</v>
      </c>
      <c r="X728" t="s">
        <v>246</v>
      </c>
      <c r="Y728" t="s">
        <v>3005</v>
      </c>
      <c r="Z728">
        <v>11989</v>
      </c>
      <c r="AA728" t="s">
        <v>49</v>
      </c>
      <c r="AB728" t="s">
        <v>74</v>
      </c>
      <c r="AC728" s="5">
        <v>41603.567129629628</v>
      </c>
      <c r="AD728" s="5">
        <v>41674.451921296299</v>
      </c>
      <c r="AE728" t="s">
        <v>58</v>
      </c>
      <c r="AF728" t="s">
        <v>58</v>
      </c>
      <c r="AG728">
        <f>IF(AI728=0,"",YEAR(AD728))</f>
        <v>2014</v>
      </c>
      <c r="AH728">
        <f>IF(AI728=0,"",MONTH(AD728))</f>
        <v>2</v>
      </c>
      <c r="AI728">
        <f>WEEKNUM(AD728)</f>
        <v>6</v>
      </c>
      <c r="AJ728" t="s">
        <v>46</v>
      </c>
      <c r="AK728" t="s">
        <v>906</v>
      </c>
      <c r="AL728" s="6" t="str">
        <f t="shared" si="33"/>
        <v>x</v>
      </c>
      <c r="AM728" s="6" t="str">
        <f t="shared" si="34"/>
        <v>x</v>
      </c>
      <c r="AN728" s="6" t="str">
        <f t="shared" si="35"/>
        <v>x</v>
      </c>
      <c r="AO728" t="s">
        <v>3030</v>
      </c>
      <c r="AP728" t="s">
        <v>3030</v>
      </c>
      <c r="AQ728" t="s">
        <v>46</v>
      </c>
      <c r="AR728" t="s">
        <v>906</v>
      </c>
    </row>
    <row r="729" spans="2:44">
      <c r="B729" t="s">
        <v>3087</v>
      </c>
      <c r="C729" t="s">
        <v>3088</v>
      </c>
      <c r="D729" t="s">
        <v>35</v>
      </c>
      <c r="E729" t="s">
        <v>36</v>
      </c>
      <c r="F729" t="s">
        <v>4</v>
      </c>
      <c r="J729" t="s">
        <v>130</v>
      </c>
      <c r="K729" t="s">
        <v>47</v>
      </c>
      <c r="M729" t="s">
        <v>131</v>
      </c>
      <c r="N729" s="5">
        <v>41625.730011574073</v>
      </c>
      <c r="O729" s="5">
        <v>41603.572754629633</v>
      </c>
      <c r="P729" s="5"/>
      <c r="Q729" s="5"/>
      <c r="R729" s="5"/>
      <c r="S729" s="5"/>
      <c r="T729" t="s">
        <v>74</v>
      </c>
      <c r="U729" t="s">
        <v>348</v>
      </c>
      <c r="V729" t="s">
        <v>104</v>
      </c>
      <c r="X729" t="s">
        <v>271</v>
      </c>
      <c r="Y729" t="s">
        <v>1662</v>
      </c>
      <c r="AA729" t="s">
        <v>49</v>
      </c>
      <c r="AB729" t="s">
        <v>74</v>
      </c>
      <c r="AC729" s="5">
        <v>41603.572754629633</v>
      </c>
      <c r="AE729" t="s">
        <v>220</v>
      </c>
      <c r="AF729" t="s">
        <v>58</v>
      </c>
      <c r="AG729" t="str">
        <f>IF(AI729=0,"",YEAR(AD729))</f>
        <v/>
      </c>
      <c r="AH729" t="str">
        <f>IF(AI729=0,"",MONTH(AD729))</f>
        <v/>
      </c>
      <c r="AI729">
        <f>WEEKNUM(AD729)</f>
        <v>0</v>
      </c>
      <c r="AJ729" s="62" t="s">
        <v>46</v>
      </c>
      <c r="AK729" s="38" t="s">
        <v>906</v>
      </c>
      <c r="AL729" s="6" t="str">
        <f t="shared" si="33"/>
        <v>x</v>
      </c>
      <c r="AM729" s="6" t="str">
        <f t="shared" si="34"/>
        <v>x</v>
      </c>
      <c r="AN729" s="6" t="str">
        <f t="shared" si="35"/>
        <v>x</v>
      </c>
      <c r="AO729" t="s">
        <v>3087</v>
      </c>
      <c r="AP729" t="s">
        <v>3087</v>
      </c>
      <c r="AQ729" s="62" t="s">
        <v>46</v>
      </c>
      <c r="AR729" s="38" t="s">
        <v>906</v>
      </c>
    </row>
    <row r="730" spans="2:44">
      <c r="B730" t="s">
        <v>3033</v>
      </c>
      <c r="C730" t="s">
        <v>3034</v>
      </c>
      <c r="D730" t="s">
        <v>1188</v>
      </c>
      <c r="E730" t="s">
        <v>50</v>
      </c>
      <c r="F730" t="s">
        <v>4</v>
      </c>
      <c r="H730" t="s">
        <v>3116</v>
      </c>
      <c r="J730" t="s">
        <v>245</v>
      </c>
      <c r="K730" t="s">
        <v>38</v>
      </c>
      <c r="M730" t="s">
        <v>246</v>
      </c>
      <c r="N730" s="5">
        <v>41612.7580787037</v>
      </c>
      <c r="O730" s="5">
        <v>41603.581979166665</v>
      </c>
      <c r="P730" s="5">
        <v>41674.450648148151</v>
      </c>
      <c r="Q730" t="s">
        <v>61</v>
      </c>
      <c r="R730" t="s">
        <v>54</v>
      </c>
      <c r="S730" t="s">
        <v>55</v>
      </c>
      <c r="T730" t="s">
        <v>74</v>
      </c>
      <c r="U730" t="s">
        <v>288</v>
      </c>
      <c r="V730" t="s">
        <v>461</v>
      </c>
      <c r="X730" t="s">
        <v>246</v>
      </c>
      <c r="Y730" t="s">
        <v>3005</v>
      </c>
      <c r="AA730" t="s">
        <v>49</v>
      </c>
      <c r="AB730" t="s">
        <v>74</v>
      </c>
      <c r="AC730" s="5">
        <v>41603.581979166665</v>
      </c>
      <c r="AD730" s="5">
        <v>41674.450648148151</v>
      </c>
      <c r="AE730" t="s">
        <v>58</v>
      </c>
      <c r="AF730" t="s">
        <v>58</v>
      </c>
      <c r="AG730">
        <f>IF(AI730=0,"",YEAR(AD730))</f>
        <v>2014</v>
      </c>
      <c r="AH730">
        <f>IF(AI730=0,"",MONTH(AD730))</f>
        <v>2</v>
      </c>
      <c r="AI730">
        <f>WEEKNUM(AD730)</f>
        <v>6</v>
      </c>
      <c r="AJ730" t="s">
        <v>59</v>
      </c>
      <c r="AK730" t="s">
        <v>2959</v>
      </c>
      <c r="AL730" s="6" t="str">
        <f t="shared" si="33"/>
        <v>x</v>
      </c>
      <c r="AM730" s="6" t="str">
        <f t="shared" si="34"/>
        <v>x</v>
      </c>
      <c r="AN730" s="6" t="str">
        <f t="shared" si="35"/>
        <v>x</v>
      </c>
      <c r="AO730" t="s">
        <v>3033</v>
      </c>
      <c r="AP730" t="s">
        <v>3033</v>
      </c>
      <c r="AQ730" t="s">
        <v>59</v>
      </c>
      <c r="AR730" t="s">
        <v>2959</v>
      </c>
    </row>
    <row r="731" spans="2:44">
      <c r="B731" t="s">
        <v>3035</v>
      </c>
      <c r="C731" t="s">
        <v>3036</v>
      </c>
      <c r="D731" t="s">
        <v>1188</v>
      </c>
      <c r="E731" t="s">
        <v>50</v>
      </c>
      <c r="F731" t="s">
        <v>4</v>
      </c>
      <c r="J731" t="s">
        <v>245</v>
      </c>
      <c r="K731" t="s">
        <v>38</v>
      </c>
      <c r="L731" t="s">
        <v>3037</v>
      </c>
      <c r="M731" t="s">
        <v>246</v>
      </c>
      <c r="N731" s="5">
        <v>41612.758449074077</v>
      </c>
      <c r="O731" s="5">
        <v>41603.585185185184</v>
      </c>
      <c r="P731" s="5">
        <v>41648.750868055555</v>
      </c>
      <c r="Q731" s="5" t="s">
        <v>61</v>
      </c>
      <c r="R731" s="5" t="s">
        <v>54</v>
      </c>
      <c r="S731" s="5" t="s">
        <v>55</v>
      </c>
      <c r="T731" t="s">
        <v>109</v>
      </c>
      <c r="U731" t="s">
        <v>415</v>
      </c>
      <c r="V731" t="s">
        <v>461</v>
      </c>
      <c r="X731" t="s">
        <v>246</v>
      </c>
      <c r="Y731" t="s">
        <v>3005</v>
      </c>
      <c r="AA731" t="s">
        <v>49</v>
      </c>
      <c r="AB731" t="s">
        <v>74</v>
      </c>
      <c r="AC731" s="5">
        <v>41603.585185185184</v>
      </c>
      <c r="AD731" s="5">
        <v>41648.750868055555</v>
      </c>
      <c r="AE731" t="s">
        <v>58</v>
      </c>
      <c r="AF731" t="s">
        <v>58</v>
      </c>
      <c r="AG731">
        <f>IF(AI731=0,"",YEAR(AD731))</f>
        <v>2014</v>
      </c>
      <c r="AH731">
        <f>IF(AI731=0,"",MONTH(AD731))</f>
        <v>1</v>
      </c>
      <c r="AI731">
        <f>WEEKNUM(AD731)</f>
        <v>2</v>
      </c>
      <c r="AJ731" t="s">
        <v>46</v>
      </c>
      <c r="AK731" t="s">
        <v>906</v>
      </c>
      <c r="AL731" s="6" t="str">
        <f t="shared" si="33"/>
        <v>x</v>
      </c>
      <c r="AM731" s="6" t="str">
        <f t="shared" si="34"/>
        <v>x</v>
      </c>
      <c r="AN731" s="6" t="str">
        <f t="shared" si="35"/>
        <v>x</v>
      </c>
      <c r="AO731" t="s">
        <v>3035</v>
      </c>
      <c r="AP731" t="s">
        <v>3035</v>
      </c>
      <c r="AQ731" t="s">
        <v>46</v>
      </c>
      <c r="AR731" t="s">
        <v>906</v>
      </c>
    </row>
    <row r="732" spans="2:44">
      <c r="B732" t="s">
        <v>3098</v>
      </c>
      <c r="C732" t="s">
        <v>3099</v>
      </c>
      <c r="D732" t="s">
        <v>1797</v>
      </c>
      <c r="E732" t="s">
        <v>324</v>
      </c>
      <c r="F732" t="s">
        <v>4</v>
      </c>
      <c r="I732" t="s">
        <v>1786</v>
      </c>
      <c r="J732" t="s">
        <v>37</v>
      </c>
      <c r="K732" t="s">
        <v>64</v>
      </c>
      <c r="N732" s="5"/>
      <c r="O732" s="5">
        <v>41603.589247685188</v>
      </c>
      <c r="P732" s="5"/>
      <c r="T732" t="s">
        <v>74</v>
      </c>
      <c r="V732" t="s">
        <v>104</v>
      </c>
      <c r="X732" t="s">
        <v>271</v>
      </c>
      <c r="Y732" t="s">
        <v>3100</v>
      </c>
      <c r="AA732" t="s">
        <v>49</v>
      </c>
      <c r="AB732" t="s">
        <v>56</v>
      </c>
      <c r="AC732" s="5">
        <v>41603.589247685188</v>
      </c>
      <c r="AE732" t="s">
        <v>220</v>
      </c>
      <c r="AF732" t="s">
        <v>58</v>
      </c>
      <c r="AG732" t="str">
        <f>IF(AI732=0,"",YEAR(AD732))</f>
        <v/>
      </c>
      <c r="AH732" t="str">
        <f>IF(AI732=0,"",MONTH(AD732))</f>
        <v/>
      </c>
      <c r="AI732">
        <f>WEEKNUM(AD732)</f>
        <v>0</v>
      </c>
      <c r="AJ732" s="62" t="s">
        <v>46</v>
      </c>
      <c r="AK732" s="38" t="s">
        <v>56</v>
      </c>
      <c r="AL732" s="6" t="str">
        <f t="shared" si="33"/>
        <v>x</v>
      </c>
      <c r="AM732" s="6" t="str">
        <f t="shared" si="34"/>
        <v>x</v>
      </c>
      <c r="AN732" s="6" t="str">
        <f t="shared" si="35"/>
        <v>x</v>
      </c>
      <c r="AO732" t="s">
        <v>3098</v>
      </c>
      <c r="AP732" t="s">
        <v>3098</v>
      </c>
      <c r="AQ732" s="62" t="s">
        <v>46</v>
      </c>
      <c r="AR732" s="38" t="s">
        <v>56</v>
      </c>
    </row>
    <row r="733" spans="2:44">
      <c r="B733" t="s">
        <v>3038</v>
      </c>
      <c r="C733" t="s">
        <v>3039</v>
      </c>
      <c r="D733" t="s">
        <v>1188</v>
      </c>
      <c r="E733" t="s">
        <v>50</v>
      </c>
      <c r="F733" t="s">
        <v>4</v>
      </c>
      <c r="G733" t="s">
        <v>3040</v>
      </c>
      <c r="J733" t="s">
        <v>245</v>
      </c>
      <c r="K733" t="s">
        <v>38</v>
      </c>
      <c r="M733" t="s">
        <v>128</v>
      </c>
      <c r="N733" s="5">
        <v>41611.732465277775</v>
      </c>
      <c r="O733" s="5">
        <v>41603.590300925927</v>
      </c>
      <c r="P733" s="5">
        <v>41647.783599537041</v>
      </c>
      <c r="Q733" s="5" t="s">
        <v>173</v>
      </c>
      <c r="R733" s="5" t="s">
        <v>54</v>
      </c>
      <c r="S733" s="5" t="s">
        <v>55</v>
      </c>
      <c r="T733" t="s">
        <v>74</v>
      </c>
      <c r="U733" t="s">
        <v>80</v>
      </c>
      <c r="V733" t="s">
        <v>461</v>
      </c>
      <c r="X733" t="s">
        <v>246</v>
      </c>
      <c r="Y733" t="s">
        <v>3005</v>
      </c>
      <c r="Z733" t="s">
        <v>2994</v>
      </c>
      <c r="AA733" t="s">
        <v>49</v>
      </c>
      <c r="AB733" t="s">
        <v>74</v>
      </c>
      <c r="AC733" s="5">
        <v>41603.590300925927</v>
      </c>
      <c r="AD733" s="5">
        <v>41647.783599537041</v>
      </c>
      <c r="AE733" t="s">
        <v>58</v>
      </c>
      <c r="AF733" t="s">
        <v>58</v>
      </c>
      <c r="AG733">
        <f>IF(AI733=0,"",YEAR(AD733))</f>
        <v>2014</v>
      </c>
      <c r="AH733">
        <f>IF(AI733=0,"",MONTH(AD733))</f>
        <v>1</v>
      </c>
      <c r="AI733">
        <f>WEEKNUM(AD733)</f>
        <v>2</v>
      </c>
      <c r="AJ733" t="s">
        <v>46</v>
      </c>
      <c r="AK733" t="s">
        <v>906</v>
      </c>
      <c r="AL733" s="6" t="str">
        <f t="shared" si="33"/>
        <v>x</v>
      </c>
      <c r="AM733" s="6" t="str">
        <f t="shared" si="34"/>
        <v>x</v>
      </c>
      <c r="AN733" s="6" t="str">
        <f t="shared" si="35"/>
        <v>x</v>
      </c>
      <c r="AO733" t="s">
        <v>3038</v>
      </c>
      <c r="AP733" t="s">
        <v>3038</v>
      </c>
      <c r="AQ733" t="s">
        <v>46</v>
      </c>
      <c r="AR733" t="s">
        <v>906</v>
      </c>
    </row>
    <row r="734" spans="2:44">
      <c r="B734" t="s">
        <v>3041</v>
      </c>
      <c r="C734" t="s">
        <v>3042</v>
      </c>
      <c r="D734" t="s">
        <v>35</v>
      </c>
      <c r="E734" t="s">
        <v>36</v>
      </c>
      <c r="F734" t="s">
        <v>4</v>
      </c>
      <c r="J734" t="s">
        <v>130</v>
      </c>
      <c r="K734" t="s">
        <v>38</v>
      </c>
      <c r="M734" t="s">
        <v>131</v>
      </c>
      <c r="N734" s="5">
        <v>41611.731666666667</v>
      </c>
      <c r="O734" s="5">
        <v>41603.614687499998</v>
      </c>
      <c r="P734" s="5"/>
      <c r="Q734" s="5"/>
      <c r="R734" s="5"/>
      <c r="S734" s="5"/>
      <c r="T734" t="s">
        <v>74</v>
      </c>
      <c r="V734" t="s">
        <v>104</v>
      </c>
      <c r="X734" t="s">
        <v>271</v>
      </c>
      <c r="Y734" t="s">
        <v>1476</v>
      </c>
      <c r="AA734" t="s">
        <v>42</v>
      </c>
      <c r="AB734" t="s">
        <v>74</v>
      </c>
      <c r="AC734" s="5">
        <v>41603.614687499998</v>
      </c>
      <c r="AE734" t="s">
        <v>220</v>
      </c>
      <c r="AF734" t="s">
        <v>58</v>
      </c>
      <c r="AG734" t="str">
        <f>IF(AI734=0,"",YEAR(AD734))</f>
        <v/>
      </c>
      <c r="AH734" t="str">
        <f>IF(AI734=0,"",MONTH(AD734))</f>
        <v/>
      </c>
      <c r="AI734">
        <f>WEEKNUM(AD734)</f>
        <v>0</v>
      </c>
      <c r="AJ734" t="s">
        <v>46</v>
      </c>
      <c r="AK734" t="s">
        <v>906</v>
      </c>
      <c r="AL734" s="6" t="str">
        <f t="shared" si="33"/>
        <v>x</v>
      </c>
      <c r="AM734" s="6" t="str">
        <f t="shared" si="34"/>
        <v>x</v>
      </c>
      <c r="AN734" s="6" t="str">
        <f t="shared" si="35"/>
        <v>x</v>
      </c>
      <c r="AO734" t="s">
        <v>3041</v>
      </c>
      <c r="AP734" t="s">
        <v>3041</v>
      </c>
      <c r="AQ734" t="s">
        <v>46</v>
      </c>
      <c r="AR734" t="s">
        <v>906</v>
      </c>
    </row>
    <row r="735" spans="2:44">
      <c r="B735" t="s">
        <v>3043</v>
      </c>
      <c r="C735" t="s">
        <v>3044</v>
      </c>
      <c r="D735" t="s">
        <v>67</v>
      </c>
      <c r="E735" t="s">
        <v>36</v>
      </c>
      <c r="F735" t="s">
        <v>4</v>
      </c>
      <c r="J735" t="s">
        <v>245</v>
      </c>
      <c r="K735" t="s">
        <v>38</v>
      </c>
      <c r="M735" t="s">
        <v>319</v>
      </c>
      <c r="N735" s="5">
        <v>41625.551377314812</v>
      </c>
      <c r="O735" s="5">
        <v>41604.638692129629</v>
      </c>
      <c r="P735" s="5"/>
      <c r="Q735" s="5"/>
      <c r="R735" s="5"/>
      <c r="S735" s="5"/>
      <c r="T735" t="s">
        <v>74</v>
      </c>
      <c r="V735" t="s">
        <v>104</v>
      </c>
      <c r="X735" t="s">
        <v>271</v>
      </c>
      <c r="Y735" t="s">
        <v>1476</v>
      </c>
      <c r="AA735" t="s">
        <v>42</v>
      </c>
      <c r="AB735" t="s">
        <v>74</v>
      </c>
      <c r="AC735" s="5">
        <v>41604.638692129629</v>
      </c>
      <c r="AE735" t="s">
        <v>45</v>
      </c>
      <c r="AF735" t="s">
        <v>58</v>
      </c>
      <c r="AG735" t="str">
        <f>IF(AI735=0,"",YEAR(AD735))</f>
        <v/>
      </c>
      <c r="AH735" t="str">
        <f>IF(AI735=0,"",MONTH(AD735))</f>
        <v/>
      </c>
      <c r="AI735">
        <f>WEEKNUM(AD735)</f>
        <v>0</v>
      </c>
      <c r="AJ735" t="s">
        <v>46</v>
      </c>
      <c r="AK735" t="s">
        <v>906</v>
      </c>
      <c r="AL735" s="6" t="str">
        <f t="shared" si="33"/>
        <v>x</v>
      </c>
      <c r="AM735" s="6" t="str">
        <f t="shared" si="34"/>
        <v>x</v>
      </c>
      <c r="AN735" s="6" t="str">
        <f t="shared" si="35"/>
        <v>x</v>
      </c>
      <c r="AO735" t="s">
        <v>3043</v>
      </c>
      <c r="AP735" t="s">
        <v>3043</v>
      </c>
      <c r="AQ735" t="s">
        <v>46</v>
      </c>
      <c r="AR735" t="s">
        <v>906</v>
      </c>
    </row>
    <row r="736" spans="2:44">
      <c r="B736" t="s">
        <v>3045</v>
      </c>
      <c r="C736" t="s">
        <v>3046</v>
      </c>
      <c r="D736" t="s">
        <v>71</v>
      </c>
      <c r="E736" t="s">
        <v>83</v>
      </c>
      <c r="F736" t="s">
        <v>4</v>
      </c>
      <c r="G736" t="s">
        <v>170</v>
      </c>
      <c r="I736" t="s">
        <v>1631</v>
      </c>
      <c r="J736" t="s">
        <v>37</v>
      </c>
      <c r="K736" t="s">
        <v>47</v>
      </c>
      <c r="M736" t="s">
        <v>95</v>
      </c>
      <c r="N736" s="5">
        <v>41611.532500000001</v>
      </c>
      <c r="O736" s="5">
        <v>41610.624212962961</v>
      </c>
      <c r="P736" s="5">
        <v>41611.643472222226</v>
      </c>
      <c r="Q736" s="5" t="s">
        <v>133</v>
      </c>
      <c r="R736" s="5" t="s">
        <v>54</v>
      </c>
      <c r="S736" s="5"/>
      <c r="T736" t="s">
        <v>109</v>
      </c>
      <c r="U736" t="s">
        <v>62</v>
      </c>
      <c r="X736" t="s">
        <v>95</v>
      </c>
      <c r="Y736" t="s">
        <v>1117</v>
      </c>
      <c r="Z736">
        <v>11988</v>
      </c>
      <c r="AA736" t="s">
        <v>49</v>
      </c>
      <c r="AB736" t="s">
        <v>56</v>
      </c>
      <c r="AC736" s="5">
        <v>41610.624212962961</v>
      </c>
      <c r="AE736" t="s">
        <v>58</v>
      </c>
      <c r="AF736" t="s">
        <v>58</v>
      </c>
      <c r="AG736" t="str">
        <f>IF(AI736=0,"",YEAR(AD736))</f>
        <v/>
      </c>
      <c r="AH736" t="str">
        <f>IF(AI736=0,"",MONTH(AD736))</f>
        <v/>
      </c>
      <c r="AI736">
        <f>WEEKNUM(AD736)</f>
        <v>0</v>
      </c>
      <c r="AJ736" t="s">
        <v>46</v>
      </c>
      <c r="AK736" t="s">
        <v>56</v>
      </c>
      <c r="AL736" s="6" t="str">
        <f t="shared" si="33"/>
        <v>x</v>
      </c>
      <c r="AM736" s="6" t="str">
        <f t="shared" si="34"/>
        <v>x</v>
      </c>
      <c r="AN736" s="6" t="str">
        <f t="shared" si="35"/>
        <v>x</v>
      </c>
      <c r="AO736" t="s">
        <v>3045</v>
      </c>
      <c r="AP736" t="s">
        <v>3045</v>
      </c>
      <c r="AQ736" t="s">
        <v>46</v>
      </c>
      <c r="AR736" t="s">
        <v>56</v>
      </c>
    </row>
    <row r="737" spans="2:44">
      <c r="B737" t="s">
        <v>3047</v>
      </c>
      <c r="C737" t="s">
        <v>3048</v>
      </c>
      <c r="D737" t="s">
        <v>71</v>
      </c>
      <c r="E737" t="s">
        <v>83</v>
      </c>
      <c r="F737" t="s">
        <v>4</v>
      </c>
      <c r="I737" t="s">
        <v>1786</v>
      </c>
      <c r="J737" t="s">
        <v>37</v>
      </c>
      <c r="K737" t="s">
        <v>38</v>
      </c>
      <c r="M737" t="s">
        <v>98</v>
      </c>
      <c r="N737" s="5">
        <v>41611.711921296293</v>
      </c>
      <c r="O737" s="5">
        <v>41611.585509259261</v>
      </c>
      <c r="P737" s="5">
        <v>41648.377488425926</v>
      </c>
      <c r="Q737" s="5" t="s">
        <v>173</v>
      </c>
      <c r="R737" s="5" t="s">
        <v>54</v>
      </c>
      <c r="S737" s="5"/>
      <c r="T737" t="s">
        <v>109</v>
      </c>
      <c r="U737" t="s">
        <v>62</v>
      </c>
      <c r="V737" t="s">
        <v>486</v>
      </c>
      <c r="X737" t="s">
        <v>98</v>
      </c>
      <c r="Y737" t="s">
        <v>1117</v>
      </c>
      <c r="Z737">
        <v>11995</v>
      </c>
      <c r="AA737" t="s">
        <v>49</v>
      </c>
      <c r="AB737" t="s">
        <v>56</v>
      </c>
      <c r="AC737" s="5">
        <v>41611.585509259261</v>
      </c>
      <c r="AE737" t="s">
        <v>58</v>
      </c>
      <c r="AF737" t="s">
        <v>58</v>
      </c>
      <c r="AG737" t="str">
        <f>IF(AI737=0,"",YEAR(AD737))</f>
        <v/>
      </c>
      <c r="AH737" t="str">
        <f>IF(AI737=0,"",MONTH(AD737))</f>
        <v/>
      </c>
      <c r="AI737">
        <f>WEEKNUM(AD737)</f>
        <v>0</v>
      </c>
      <c r="AJ737" t="s">
        <v>46</v>
      </c>
      <c r="AK737" t="s">
        <v>56</v>
      </c>
      <c r="AL737" s="6" t="str">
        <f t="shared" si="33"/>
        <v>x</v>
      </c>
      <c r="AM737" s="6" t="str">
        <f t="shared" si="34"/>
        <v>x</v>
      </c>
      <c r="AN737" s="6" t="str">
        <f t="shared" si="35"/>
        <v>x</v>
      </c>
      <c r="AO737" t="s">
        <v>3047</v>
      </c>
      <c r="AP737" t="s">
        <v>3047</v>
      </c>
      <c r="AQ737" t="s">
        <v>46</v>
      </c>
      <c r="AR737" t="s">
        <v>56</v>
      </c>
    </row>
    <row r="738" spans="2:44">
      <c r="B738" t="s">
        <v>3089</v>
      </c>
      <c r="C738" t="s">
        <v>3090</v>
      </c>
      <c r="D738" t="s">
        <v>35</v>
      </c>
      <c r="E738" t="s">
        <v>36</v>
      </c>
      <c r="F738" t="s">
        <v>4</v>
      </c>
      <c r="J738" t="s">
        <v>130</v>
      </c>
      <c r="K738" t="s">
        <v>64</v>
      </c>
      <c r="M738" t="s">
        <v>131</v>
      </c>
      <c r="N738" s="5">
        <v>41625.723981481482</v>
      </c>
      <c r="O738" s="5">
        <v>41612.476400462961</v>
      </c>
      <c r="P738" s="5"/>
      <c r="Q738" s="5"/>
      <c r="R738" s="5"/>
      <c r="S738" s="5"/>
      <c r="T738" t="s">
        <v>74</v>
      </c>
      <c r="X738" t="s">
        <v>321</v>
      </c>
      <c r="Y738" t="s">
        <v>1662</v>
      </c>
      <c r="AA738" t="s">
        <v>49</v>
      </c>
      <c r="AB738" t="s">
        <v>74</v>
      </c>
      <c r="AC738" s="5">
        <v>41612.476400462961</v>
      </c>
      <c r="AE738" t="s">
        <v>220</v>
      </c>
      <c r="AF738" t="s">
        <v>58</v>
      </c>
      <c r="AG738" t="str">
        <f>IF(AI738=0,"",YEAR(AD738))</f>
        <v/>
      </c>
      <c r="AH738" t="str">
        <f>IF(AI738=0,"",MONTH(AD738))</f>
        <v/>
      </c>
      <c r="AI738">
        <f>WEEKNUM(AD738)</f>
        <v>0</v>
      </c>
      <c r="AJ738" s="62" t="s">
        <v>46</v>
      </c>
      <c r="AK738" s="38" t="s">
        <v>906</v>
      </c>
      <c r="AL738" s="6" t="str">
        <f t="shared" si="33"/>
        <v>x</v>
      </c>
      <c r="AM738" s="6" t="str">
        <f t="shared" si="34"/>
        <v>x</v>
      </c>
      <c r="AN738" s="6" t="str">
        <f t="shared" si="35"/>
        <v>x</v>
      </c>
      <c r="AO738" t="s">
        <v>3089</v>
      </c>
      <c r="AP738" t="s">
        <v>3089</v>
      </c>
      <c r="AQ738" s="62" t="s">
        <v>46</v>
      </c>
      <c r="AR738" s="38" t="s">
        <v>906</v>
      </c>
    </row>
    <row r="739" spans="2:44">
      <c r="B739" t="s">
        <v>3072</v>
      </c>
      <c r="C739" t="s">
        <v>3073</v>
      </c>
      <c r="D739" t="s">
        <v>1797</v>
      </c>
      <c r="E739" t="s">
        <v>324</v>
      </c>
      <c r="F739" t="s">
        <v>4</v>
      </c>
      <c r="J739" t="s">
        <v>130</v>
      </c>
      <c r="K739" t="s">
        <v>64</v>
      </c>
      <c r="N739" s="5"/>
      <c r="O739" s="5">
        <v>41613.366493055553</v>
      </c>
      <c r="P739" s="5"/>
      <c r="Q739" s="5"/>
      <c r="R739" s="5"/>
      <c r="S739" s="5"/>
      <c r="T739" t="s">
        <v>109</v>
      </c>
      <c r="X739" t="s">
        <v>426</v>
      </c>
      <c r="Y739" t="s">
        <v>1130</v>
      </c>
      <c r="AA739" t="s">
        <v>63</v>
      </c>
      <c r="AB739" t="s">
        <v>74</v>
      </c>
      <c r="AC739" s="5">
        <v>41613.366493055553</v>
      </c>
      <c r="AE739" t="s">
        <v>58</v>
      </c>
      <c r="AF739" t="s">
        <v>58</v>
      </c>
      <c r="AG739" t="str">
        <f>IF(AI739=0,"",YEAR(AD739))</f>
        <v/>
      </c>
      <c r="AH739" t="str">
        <f>IF(AI739=0,"",MONTH(AD739))</f>
        <v/>
      </c>
      <c r="AI739">
        <f>WEEKNUM(AD739)</f>
        <v>0</v>
      </c>
      <c r="AJ739" t="s">
        <v>46</v>
      </c>
      <c r="AK739" t="s">
        <v>906</v>
      </c>
      <c r="AL739" s="6" t="str">
        <f t="shared" si="33"/>
        <v>x</v>
      </c>
      <c r="AM739" s="6" t="str">
        <f t="shared" si="34"/>
        <v>x</v>
      </c>
      <c r="AN739" s="6" t="str">
        <f t="shared" si="35"/>
        <v>x</v>
      </c>
      <c r="AO739" t="s">
        <v>3072</v>
      </c>
      <c r="AP739" t="s">
        <v>3072</v>
      </c>
      <c r="AQ739" t="s">
        <v>46</v>
      </c>
      <c r="AR739" t="s">
        <v>906</v>
      </c>
    </row>
    <row r="740" spans="2:44">
      <c r="B740" t="s">
        <v>3082</v>
      </c>
      <c r="C740" t="s">
        <v>3083</v>
      </c>
      <c r="D740" t="s">
        <v>71</v>
      </c>
      <c r="E740" t="s">
        <v>83</v>
      </c>
      <c r="F740" t="s">
        <v>4</v>
      </c>
      <c r="G740" t="s">
        <v>46</v>
      </c>
      <c r="I740" t="s">
        <v>3091</v>
      </c>
      <c r="J740" t="s">
        <v>37</v>
      </c>
      <c r="K740" t="s">
        <v>47</v>
      </c>
      <c r="M740" t="s">
        <v>57</v>
      </c>
      <c r="N740" s="5">
        <v>41620.419733796298</v>
      </c>
      <c r="O740" s="5">
        <v>41615.318495370368</v>
      </c>
      <c r="P740" s="5">
        <v>41627.471377314818</v>
      </c>
      <c r="Q740" s="5" t="s">
        <v>73</v>
      </c>
      <c r="R740" s="5" t="s">
        <v>54</v>
      </c>
      <c r="S740" s="5"/>
      <c r="T740" t="s">
        <v>56</v>
      </c>
      <c r="U740" t="s">
        <v>62</v>
      </c>
      <c r="V740" t="s">
        <v>486</v>
      </c>
      <c r="X740" t="s">
        <v>57</v>
      </c>
      <c r="Y740" t="s">
        <v>1117</v>
      </c>
      <c r="Z740">
        <v>11991</v>
      </c>
      <c r="AA740" t="s">
        <v>49</v>
      </c>
      <c r="AB740" t="s">
        <v>56</v>
      </c>
      <c r="AC740" s="5">
        <v>41615.318495370368</v>
      </c>
      <c r="AE740" t="s">
        <v>58</v>
      </c>
      <c r="AF740" t="s">
        <v>58</v>
      </c>
      <c r="AG740" t="str">
        <f>IF(AI740=0,"",YEAR(AD740))</f>
        <v/>
      </c>
      <c r="AH740" t="str">
        <f>IF(AI740=0,"",MONTH(AD740))</f>
        <v/>
      </c>
      <c r="AI740">
        <f>WEEKNUM(AD740)</f>
        <v>0</v>
      </c>
      <c r="AJ740" t="s">
        <v>46</v>
      </c>
      <c r="AK740" t="s">
        <v>56</v>
      </c>
      <c r="AL740" s="6" t="str">
        <f t="shared" si="33"/>
        <v>x</v>
      </c>
      <c r="AM740" s="6" t="str">
        <f t="shared" si="34"/>
        <v>x</v>
      </c>
      <c r="AN740" s="6" t="str">
        <f t="shared" si="35"/>
        <v>x</v>
      </c>
      <c r="AO740" t="s">
        <v>3082</v>
      </c>
      <c r="AP740" t="s">
        <v>3082</v>
      </c>
      <c r="AQ740" t="s">
        <v>46</v>
      </c>
      <c r="AR740" t="s">
        <v>56</v>
      </c>
    </row>
    <row r="741" spans="2:44">
      <c r="B741" t="s">
        <v>3074</v>
      </c>
      <c r="C741" t="s">
        <v>3075</v>
      </c>
      <c r="D741" t="s">
        <v>1188</v>
      </c>
      <c r="E741" t="s">
        <v>50</v>
      </c>
      <c r="F741" t="s">
        <v>4</v>
      </c>
      <c r="H741" t="s">
        <v>3076</v>
      </c>
      <c r="I741" t="s">
        <v>3084</v>
      </c>
      <c r="J741" t="s">
        <v>130</v>
      </c>
      <c r="K741" t="s">
        <v>38</v>
      </c>
      <c r="M741" t="s">
        <v>131</v>
      </c>
      <c r="N741" s="5">
        <v>41619.746782407405</v>
      </c>
      <c r="O741" s="5">
        <v>41618.72284722222</v>
      </c>
      <c r="P741" s="5">
        <v>41666.577523148146</v>
      </c>
      <c r="Q741" s="5" t="s">
        <v>133</v>
      </c>
      <c r="R741" s="5" t="s">
        <v>54</v>
      </c>
      <c r="S741" s="5" t="s">
        <v>55</v>
      </c>
      <c r="T741" t="s">
        <v>118</v>
      </c>
      <c r="U741" t="s">
        <v>415</v>
      </c>
      <c r="X741" t="s">
        <v>338</v>
      </c>
      <c r="Y741" t="s">
        <v>1309</v>
      </c>
      <c r="Z741" t="s">
        <v>3113</v>
      </c>
      <c r="AA741" t="s">
        <v>42</v>
      </c>
      <c r="AB741" t="s">
        <v>74</v>
      </c>
      <c r="AC741" s="5">
        <v>41618.72284722222</v>
      </c>
      <c r="AD741" s="5">
        <v>41666.577523148146</v>
      </c>
      <c r="AE741" t="s">
        <v>58</v>
      </c>
      <c r="AF741" t="s">
        <v>58</v>
      </c>
      <c r="AG741">
        <f>IF(AI741=0,"",YEAR(AD741))</f>
        <v>2014</v>
      </c>
      <c r="AH741">
        <f>IF(AI741=0,"",MONTH(AD741))</f>
        <v>1</v>
      </c>
      <c r="AI741">
        <f>WEEKNUM(AD741)</f>
        <v>5</v>
      </c>
      <c r="AJ741" t="s">
        <v>46</v>
      </c>
      <c r="AK741" t="s">
        <v>906</v>
      </c>
      <c r="AL741" s="6" t="str">
        <f t="shared" si="33"/>
        <v>x</v>
      </c>
      <c r="AM741" s="6" t="str">
        <f t="shared" si="34"/>
        <v>x</v>
      </c>
      <c r="AN741" s="6" t="str">
        <f t="shared" si="35"/>
        <v>x</v>
      </c>
      <c r="AO741" t="s">
        <v>3074</v>
      </c>
      <c r="AP741" t="s">
        <v>3074</v>
      </c>
      <c r="AQ741" t="s">
        <v>46</v>
      </c>
      <c r="AR741" t="s">
        <v>906</v>
      </c>
    </row>
    <row r="742" spans="2:44">
      <c r="B742" t="s">
        <v>3092</v>
      </c>
      <c r="C742" t="s">
        <v>3093</v>
      </c>
      <c r="D742" t="s">
        <v>67</v>
      </c>
      <c r="E742" t="s">
        <v>36</v>
      </c>
      <c r="F742" t="s">
        <v>4</v>
      </c>
      <c r="I742" t="s">
        <v>1786</v>
      </c>
      <c r="J742" t="s">
        <v>37</v>
      </c>
      <c r="K742" t="s">
        <v>47</v>
      </c>
      <c r="L742" s="8">
        <v>23463111</v>
      </c>
      <c r="M742" t="s">
        <v>98</v>
      </c>
      <c r="N742" s="5">
        <v>41624.634432870371</v>
      </c>
      <c r="O742" s="5">
        <v>41620.569363425922</v>
      </c>
      <c r="P742" s="5"/>
      <c r="Q742" s="5" t="s">
        <v>133</v>
      </c>
      <c r="R742" s="5"/>
      <c r="S742" s="5"/>
      <c r="T742" t="s">
        <v>109</v>
      </c>
      <c r="V742" t="s">
        <v>486</v>
      </c>
      <c r="X742" t="s">
        <v>98</v>
      </c>
      <c r="Y742" t="s">
        <v>1117</v>
      </c>
      <c r="AA742" t="s">
        <v>49</v>
      </c>
      <c r="AB742" t="s">
        <v>56</v>
      </c>
      <c r="AC742" s="5">
        <v>41620.569363425922</v>
      </c>
      <c r="AE742" t="s">
        <v>58</v>
      </c>
      <c r="AF742" t="s">
        <v>58</v>
      </c>
      <c r="AG742" t="str">
        <f>IF(AI742=0,"",YEAR(AD742))</f>
        <v/>
      </c>
      <c r="AH742" t="str">
        <f>IF(AI742=0,"",MONTH(AD742))</f>
        <v/>
      </c>
      <c r="AI742">
        <f>WEEKNUM(AD742)</f>
        <v>0</v>
      </c>
      <c r="AJ742" t="s">
        <v>46</v>
      </c>
      <c r="AK742" t="s">
        <v>56</v>
      </c>
      <c r="AL742" s="6" t="str">
        <f t="shared" si="33"/>
        <v>x</v>
      </c>
      <c r="AM742" s="6" t="str">
        <f t="shared" si="34"/>
        <v>x</v>
      </c>
      <c r="AN742" s="6" t="str">
        <f t="shared" si="35"/>
        <v>x</v>
      </c>
      <c r="AO742" t="s">
        <v>3092</v>
      </c>
      <c r="AP742" t="s">
        <v>3092</v>
      </c>
      <c r="AQ742" t="s">
        <v>46</v>
      </c>
      <c r="AR742" t="s">
        <v>56</v>
      </c>
    </row>
    <row r="743" spans="2:44">
      <c r="B743" t="s">
        <v>3094</v>
      </c>
      <c r="C743" t="s">
        <v>3095</v>
      </c>
      <c r="D743" t="s">
        <v>67</v>
      </c>
      <c r="E743" t="s">
        <v>83</v>
      </c>
      <c r="F743" t="s">
        <v>4</v>
      </c>
      <c r="I743" t="s">
        <v>1786</v>
      </c>
      <c r="J743" t="s">
        <v>37</v>
      </c>
      <c r="K743" t="s">
        <v>38</v>
      </c>
      <c r="M743" t="s">
        <v>98</v>
      </c>
      <c r="N743" s="5">
        <v>41624.63422453704</v>
      </c>
      <c r="O743" s="5">
        <v>41620.716979166667</v>
      </c>
      <c r="P743" s="5"/>
      <c r="Q743" s="5"/>
      <c r="R743" s="5"/>
      <c r="S743" s="5"/>
      <c r="T743" t="s">
        <v>109</v>
      </c>
      <c r="V743" t="s">
        <v>486</v>
      </c>
      <c r="X743" t="s">
        <v>98</v>
      </c>
      <c r="Y743" t="s">
        <v>1117</v>
      </c>
      <c r="AA743" t="s">
        <v>42</v>
      </c>
      <c r="AB743" t="s">
        <v>56</v>
      </c>
      <c r="AC743" s="5">
        <v>41620.716979166667</v>
      </c>
      <c r="AE743" t="s">
        <v>58</v>
      </c>
      <c r="AF743" t="s">
        <v>58</v>
      </c>
      <c r="AG743" t="str">
        <f>IF(AI743=0,"",YEAR(AD743))</f>
        <v/>
      </c>
      <c r="AH743" t="str">
        <f>IF(AI743=0,"",MONTH(AD743))</f>
        <v/>
      </c>
      <c r="AI743">
        <f>WEEKNUM(AD743)</f>
        <v>0</v>
      </c>
      <c r="AJ743" t="s">
        <v>46</v>
      </c>
      <c r="AK743" t="s">
        <v>56</v>
      </c>
      <c r="AL743" s="6" t="str">
        <f t="shared" si="33"/>
        <v>x</v>
      </c>
      <c r="AM743" s="6" t="str">
        <f t="shared" si="34"/>
        <v>x</v>
      </c>
      <c r="AN743" s="6" t="str">
        <f t="shared" si="35"/>
        <v>x</v>
      </c>
      <c r="AO743" t="s">
        <v>3094</v>
      </c>
      <c r="AP743" t="s">
        <v>3094</v>
      </c>
      <c r="AQ743" t="s">
        <v>46</v>
      </c>
      <c r="AR743" t="s">
        <v>56</v>
      </c>
    </row>
    <row r="744" spans="2:44">
      <c r="B744" t="s">
        <v>3096</v>
      </c>
      <c r="C744" t="s">
        <v>3097</v>
      </c>
      <c r="D744" t="s">
        <v>91</v>
      </c>
      <c r="E744" t="s">
        <v>83</v>
      </c>
      <c r="F744" t="s">
        <v>4</v>
      </c>
      <c r="I744" t="s">
        <v>1786</v>
      </c>
      <c r="J744" t="s">
        <v>37</v>
      </c>
      <c r="K744" t="s">
        <v>38</v>
      </c>
      <c r="M744" t="s">
        <v>98</v>
      </c>
      <c r="N744" s="5">
        <v>41624.633715277778</v>
      </c>
      <c r="O744" s="5">
        <v>41621.561909722222</v>
      </c>
      <c r="P744" s="5">
        <v>41674.528020833335</v>
      </c>
      <c r="Q744" s="5" t="s">
        <v>127</v>
      </c>
      <c r="R744" s="5" t="s">
        <v>54</v>
      </c>
      <c r="S744" s="5"/>
      <c r="T744" t="s">
        <v>109</v>
      </c>
      <c r="V744" t="s">
        <v>486</v>
      </c>
      <c r="X744" t="s">
        <v>98</v>
      </c>
      <c r="Y744" t="s">
        <v>1117</v>
      </c>
      <c r="Z744">
        <v>12004</v>
      </c>
      <c r="AA744" t="s">
        <v>42</v>
      </c>
      <c r="AB744" t="s">
        <v>56</v>
      </c>
      <c r="AC744" s="5">
        <v>41621.561909722222</v>
      </c>
      <c r="AE744" t="s">
        <v>58</v>
      </c>
      <c r="AF744" t="s">
        <v>58</v>
      </c>
      <c r="AG744" t="str">
        <f>IF(AI744=0,"",YEAR(AD744))</f>
        <v/>
      </c>
      <c r="AH744" t="str">
        <f>IF(AI744=0,"",MONTH(AD744))</f>
        <v/>
      </c>
      <c r="AI744">
        <f>WEEKNUM(AD744)</f>
        <v>0</v>
      </c>
      <c r="AJ744" t="s">
        <v>46</v>
      </c>
      <c r="AK744" t="s">
        <v>56</v>
      </c>
      <c r="AL744" s="6" t="str">
        <f t="shared" si="33"/>
        <v>x</v>
      </c>
      <c r="AM744" s="6" t="str">
        <f t="shared" si="34"/>
        <v>x</v>
      </c>
      <c r="AN744" s="6" t="str">
        <f t="shared" si="35"/>
        <v>x</v>
      </c>
      <c r="AO744" t="s">
        <v>3096</v>
      </c>
      <c r="AP744" t="s">
        <v>3096</v>
      </c>
      <c r="AQ744" t="s">
        <v>46</v>
      </c>
      <c r="AR744" t="s">
        <v>56</v>
      </c>
    </row>
    <row r="745" spans="2:44">
      <c r="B745" t="s">
        <v>3139</v>
      </c>
      <c r="C745" t="s">
        <v>3140</v>
      </c>
      <c r="D745" t="s">
        <v>1797</v>
      </c>
      <c r="E745" t="s">
        <v>324</v>
      </c>
      <c r="F745" t="s">
        <v>4</v>
      </c>
      <c r="G745" t="s">
        <v>3141</v>
      </c>
      <c r="I745" t="s">
        <v>3141</v>
      </c>
      <c r="J745" t="s">
        <v>245</v>
      </c>
      <c r="K745" t="s">
        <v>47</v>
      </c>
      <c r="N745" s="5"/>
      <c r="O745" s="5">
        <v>41643.902129629627</v>
      </c>
      <c r="P745" s="5"/>
      <c r="Q745" s="5"/>
      <c r="R745" s="5"/>
      <c r="S745" s="5"/>
      <c r="T745" t="s">
        <v>74</v>
      </c>
      <c r="X745" t="s">
        <v>248</v>
      </c>
      <c r="Y745" t="s">
        <v>3100</v>
      </c>
      <c r="AA745" t="s">
        <v>63</v>
      </c>
      <c r="AB745" t="s">
        <v>74</v>
      </c>
      <c r="AC745" s="5">
        <v>41643.902129629627</v>
      </c>
      <c r="AE745" t="s">
        <v>58</v>
      </c>
      <c r="AF745" t="s">
        <v>58</v>
      </c>
      <c r="AG745" t="str">
        <f>IF(AI745=0,"",YEAR(AD745))</f>
        <v/>
      </c>
      <c r="AH745" t="str">
        <f>IF(AI745=0,"",MONTH(AD745))</f>
        <v/>
      </c>
      <c r="AI745">
        <f>WEEKNUM(AD745)</f>
        <v>0</v>
      </c>
      <c r="AJ745" t="s">
        <v>46</v>
      </c>
      <c r="AK745" t="s">
        <v>906</v>
      </c>
      <c r="AL745" s="6" t="str">
        <f t="shared" si="33"/>
        <v>x</v>
      </c>
      <c r="AM745" s="6" t="str">
        <f t="shared" si="34"/>
        <v>x</v>
      </c>
      <c r="AN745" s="6" t="str">
        <f t="shared" si="35"/>
        <v>x</v>
      </c>
      <c r="AO745" t="s">
        <v>3139</v>
      </c>
      <c r="AP745" t="s">
        <v>3139</v>
      </c>
      <c r="AQ745" t="s">
        <v>46</v>
      </c>
      <c r="AR745" t="s">
        <v>906</v>
      </c>
    </row>
    <row r="746" spans="2:44">
      <c r="B746" t="s">
        <v>3117</v>
      </c>
      <c r="C746" t="s">
        <v>3118</v>
      </c>
      <c r="D746" t="s">
        <v>35</v>
      </c>
      <c r="E746" t="s">
        <v>36</v>
      </c>
      <c r="F746" t="s">
        <v>4</v>
      </c>
      <c r="I746" t="s">
        <v>3119</v>
      </c>
      <c r="J746" t="s">
        <v>130</v>
      </c>
      <c r="K746" t="s">
        <v>47</v>
      </c>
      <c r="L746" t="s">
        <v>3120</v>
      </c>
      <c r="M746" t="s">
        <v>131</v>
      </c>
      <c r="N746" s="5">
        <v>41676.619479166664</v>
      </c>
      <c r="O746" s="5">
        <v>41646.849351851852</v>
      </c>
      <c r="P746" s="5"/>
      <c r="Q746" s="5" t="s">
        <v>306</v>
      </c>
      <c r="R746" s="5"/>
      <c r="S746" s="5"/>
      <c r="T746" t="s">
        <v>109</v>
      </c>
      <c r="V746" t="s">
        <v>104</v>
      </c>
      <c r="X746" t="s">
        <v>131</v>
      </c>
      <c r="Y746" t="s">
        <v>3121</v>
      </c>
      <c r="AA746" t="s">
        <v>49</v>
      </c>
      <c r="AB746" t="s">
        <v>74</v>
      </c>
      <c r="AC746" s="5">
        <v>41646.849351851852</v>
      </c>
      <c r="AE746" t="s">
        <v>58</v>
      </c>
      <c r="AF746" t="s">
        <v>58</v>
      </c>
      <c r="AG746" t="str">
        <f>IF(AI746=0,"",YEAR(AD746))</f>
        <v/>
      </c>
      <c r="AH746" t="str">
        <f>IF(AI746=0,"",MONTH(AD746))</f>
        <v/>
      </c>
      <c r="AI746">
        <f>WEEKNUM(AD746)</f>
        <v>0</v>
      </c>
      <c r="AJ746" t="s">
        <v>46</v>
      </c>
      <c r="AK746" t="s">
        <v>906</v>
      </c>
      <c r="AL746" s="6" t="str">
        <f t="shared" si="33"/>
        <v>x</v>
      </c>
      <c r="AM746" s="6" t="str">
        <f t="shared" si="34"/>
        <v>x</v>
      </c>
      <c r="AN746" s="6" t="str">
        <f t="shared" si="35"/>
        <v>x</v>
      </c>
      <c r="AO746" t="s">
        <v>3117</v>
      </c>
      <c r="AP746" t="s">
        <v>3117</v>
      </c>
      <c r="AQ746" t="s">
        <v>46</v>
      </c>
      <c r="AR746" t="s">
        <v>906</v>
      </c>
    </row>
    <row r="747" spans="2:44">
      <c r="B747" t="s">
        <v>3109</v>
      </c>
      <c r="C747" t="s">
        <v>3166</v>
      </c>
      <c r="D747" t="s">
        <v>1188</v>
      </c>
      <c r="E747" t="s">
        <v>50</v>
      </c>
      <c r="F747" t="s">
        <v>4</v>
      </c>
      <c r="J747" t="s">
        <v>130</v>
      </c>
      <c r="K747" t="s">
        <v>47</v>
      </c>
      <c r="M747" t="s">
        <v>338</v>
      </c>
      <c r="N747" s="5">
        <v>41648.427777777775</v>
      </c>
      <c r="O747" s="5">
        <v>41647.412222222221</v>
      </c>
      <c r="P747" s="5">
        <v>41677.855451388888</v>
      </c>
      <c r="Q747" s="5" t="s">
        <v>173</v>
      </c>
      <c r="R747" s="5" t="s">
        <v>54</v>
      </c>
      <c r="S747" s="5" t="s">
        <v>55</v>
      </c>
      <c r="T747" t="s">
        <v>118</v>
      </c>
      <c r="U747" t="s">
        <v>422</v>
      </c>
      <c r="X747" t="s">
        <v>338</v>
      </c>
      <c r="Y747" t="s">
        <v>1309</v>
      </c>
      <c r="AA747" t="s">
        <v>49</v>
      </c>
      <c r="AB747" t="s">
        <v>74</v>
      </c>
      <c r="AC747" s="5">
        <v>41647.412222222221</v>
      </c>
      <c r="AD747" s="5">
        <v>41677.855451388888</v>
      </c>
      <c r="AE747" t="s">
        <v>45</v>
      </c>
      <c r="AF747" t="s">
        <v>58</v>
      </c>
      <c r="AG747">
        <f>IF(AI747=0,"",YEAR(AD747))</f>
        <v>2014</v>
      </c>
      <c r="AH747">
        <f>IF(AI747=0,"",MONTH(AD747))</f>
        <v>2</v>
      </c>
      <c r="AI747">
        <f>WEEKNUM(AD747)</f>
        <v>6</v>
      </c>
      <c r="AJ747" t="s">
        <v>46</v>
      </c>
      <c r="AK747" t="s">
        <v>906</v>
      </c>
      <c r="AL747" s="6" t="str">
        <f t="shared" si="33"/>
        <v>x</v>
      </c>
      <c r="AM747" s="6" t="str">
        <f t="shared" si="34"/>
        <v>x</v>
      </c>
      <c r="AN747" s="6" t="str">
        <f t="shared" si="35"/>
        <v>x</v>
      </c>
      <c r="AO747" t="s">
        <v>3109</v>
      </c>
      <c r="AP747" t="s">
        <v>3109</v>
      </c>
      <c r="AQ747" t="s">
        <v>46</v>
      </c>
      <c r="AR747" t="s">
        <v>906</v>
      </c>
    </row>
    <row r="748" spans="2:44">
      <c r="B748" t="s">
        <v>3122</v>
      </c>
      <c r="C748" t="s">
        <v>3123</v>
      </c>
      <c r="D748" t="s">
        <v>35</v>
      </c>
      <c r="E748" t="s">
        <v>36</v>
      </c>
      <c r="F748" t="s">
        <v>4</v>
      </c>
      <c r="J748" t="s">
        <v>130</v>
      </c>
      <c r="K748" t="s">
        <v>47</v>
      </c>
      <c r="L748" t="s">
        <v>3124</v>
      </c>
      <c r="M748" t="s">
        <v>131</v>
      </c>
      <c r="N748" s="5">
        <v>41648.60596064815</v>
      </c>
      <c r="O748" s="5">
        <v>41647.836099537039</v>
      </c>
      <c r="P748" s="5"/>
      <c r="Q748" s="5" t="s">
        <v>133</v>
      </c>
      <c r="R748" s="5"/>
      <c r="S748" s="5"/>
      <c r="T748" t="s">
        <v>74</v>
      </c>
      <c r="X748" t="s">
        <v>131</v>
      </c>
      <c r="Y748" t="s">
        <v>1662</v>
      </c>
      <c r="AA748" t="s">
        <v>63</v>
      </c>
      <c r="AB748" t="s">
        <v>74</v>
      </c>
      <c r="AC748" s="5">
        <v>41647.836099537039</v>
      </c>
      <c r="AE748" t="s">
        <v>58</v>
      </c>
      <c r="AF748" t="s">
        <v>58</v>
      </c>
      <c r="AG748" t="str">
        <f>IF(AI748=0,"",YEAR(AD748))</f>
        <v/>
      </c>
      <c r="AH748" t="str">
        <f>IF(AI748=0,"",MONTH(AD748))</f>
        <v/>
      </c>
      <c r="AI748">
        <f>WEEKNUM(AD748)</f>
        <v>0</v>
      </c>
      <c r="AJ748" t="s">
        <v>46</v>
      </c>
      <c r="AK748" t="s">
        <v>906</v>
      </c>
      <c r="AL748" s="6" t="str">
        <f t="shared" si="33"/>
        <v>x</v>
      </c>
      <c r="AM748" s="6" t="str">
        <f t="shared" si="34"/>
        <v>x</v>
      </c>
      <c r="AN748" s="6" t="str">
        <f t="shared" si="35"/>
        <v>x</v>
      </c>
      <c r="AO748" t="s">
        <v>3122</v>
      </c>
      <c r="AP748" t="s">
        <v>3122</v>
      </c>
      <c r="AQ748" t="s">
        <v>46</v>
      </c>
      <c r="AR748" t="s">
        <v>906</v>
      </c>
    </row>
    <row r="749" spans="2:44">
      <c r="B749" t="s">
        <v>3125</v>
      </c>
      <c r="C749" t="s">
        <v>3126</v>
      </c>
      <c r="D749" t="s">
        <v>71</v>
      </c>
      <c r="E749" t="s">
        <v>83</v>
      </c>
      <c r="F749" t="s">
        <v>4</v>
      </c>
      <c r="G749" t="s">
        <v>46</v>
      </c>
      <c r="I749" t="s">
        <v>3142</v>
      </c>
      <c r="J749" t="s">
        <v>37</v>
      </c>
      <c r="K749" t="s">
        <v>47</v>
      </c>
      <c r="M749" t="s">
        <v>57</v>
      </c>
      <c r="N749" s="5">
        <v>41648.591516203705</v>
      </c>
      <c r="O749" s="5">
        <v>41648.475763888891</v>
      </c>
      <c r="P749" s="5">
        <v>41653.341828703706</v>
      </c>
      <c r="Q749" s="5" t="s">
        <v>147</v>
      </c>
      <c r="R749" s="5" t="s">
        <v>54</v>
      </c>
      <c r="S749" s="5"/>
      <c r="T749" t="s">
        <v>56</v>
      </c>
      <c r="U749" t="s">
        <v>62</v>
      </c>
      <c r="V749" t="s">
        <v>104</v>
      </c>
      <c r="X749" t="s">
        <v>57</v>
      </c>
      <c r="Y749" t="s">
        <v>1117</v>
      </c>
      <c r="Z749">
        <v>11995</v>
      </c>
      <c r="AA749" t="s">
        <v>49</v>
      </c>
      <c r="AB749" t="s">
        <v>56</v>
      </c>
      <c r="AC749" s="5">
        <v>41648.475763888891</v>
      </c>
      <c r="AE749" t="s">
        <v>58</v>
      </c>
      <c r="AF749" t="s">
        <v>58</v>
      </c>
      <c r="AG749" t="str">
        <f>IF(AI749=0,"",YEAR(AD749))</f>
        <v/>
      </c>
      <c r="AH749" t="str">
        <f>IF(AI749=0,"",MONTH(AD749))</f>
        <v/>
      </c>
      <c r="AI749">
        <f>WEEKNUM(AD749)</f>
        <v>0</v>
      </c>
      <c r="AJ749" t="s">
        <v>46</v>
      </c>
      <c r="AK749" t="s">
        <v>56</v>
      </c>
      <c r="AL749" s="6" t="str">
        <f t="shared" si="33"/>
        <v>x</v>
      </c>
      <c r="AM749" s="6" t="str">
        <f t="shared" si="34"/>
        <v>x</v>
      </c>
      <c r="AN749" s="6" t="str">
        <f t="shared" si="35"/>
        <v>x</v>
      </c>
      <c r="AO749" t="s">
        <v>3125</v>
      </c>
      <c r="AP749" t="s">
        <v>3125</v>
      </c>
      <c r="AQ749" t="s">
        <v>46</v>
      </c>
      <c r="AR749" t="s">
        <v>56</v>
      </c>
    </row>
    <row r="750" spans="2:44">
      <c r="B750" t="s">
        <v>3127</v>
      </c>
      <c r="C750" t="s">
        <v>3128</v>
      </c>
      <c r="D750" t="s">
        <v>91</v>
      </c>
      <c r="E750" t="s">
        <v>83</v>
      </c>
      <c r="F750" t="s">
        <v>4</v>
      </c>
      <c r="G750" t="s">
        <v>46</v>
      </c>
      <c r="I750" t="s">
        <v>3204</v>
      </c>
      <c r="J750" t="s">
        <v>37</v>
      </c>
      <c r="K750" t="s">
        <v>47</v>
      </c>
      <c r="M750" t="s">
        <v>57</v>
      </c>
      <c r="N750" s="5">
        <v>41648.590856481482</v>
      </c>
      <c r="O750" s="5">
        <v>41648.477326388886</v>
      </c>
      <c r="P750" s="5">
        <v>41670.734953703701</v>
      </c>
      <c r="Q750" s="5" t="s">
        <v>173</v>
      </c>
      <c r="R750" s="5" t="s">
        <v>54</v>
      </c>
      <c r="S750" s="5"/>
      <c r="T750" t="s">
        <v>56</v>
      </c>
      <c r="V750" t="s">
        <v>104</v>
      </c>
      <c r="X750" t="s">
        <v>57</v>
      </c>
      <c r="Y750" t="s">
        <v>1117</v>
      </c>
      <c r="Z750">
        <v>12004</v>
      </c>
      <c r="AA750" t="s">
        <v>49</v>
      </c>
      <c r="AB750" t="s">
        <v>56</v>
      </c>
      <c r="AC750" s="5">
        <v>41648.477326388886</v>
      </c>
      <c r="AE750" t="s">
        <v>58</v>
      </c>
      <c r="AF750" t="s">
        <v>58</v>
      </c>
      <c r="AG750" t="str">
        <f>IF(AI750=0,"",YEAR(AD750))</f>
        <v/>
      </c>
      <c r="AH750" t="str">
        <f>IF(AI750=0,"",MONTH(AD750))</f>
        <v/>
      </c>
      <c r="AI750">
        <f>WEEKNUM(AD750)</f>
        <v>0</v>
      </c>
      <c r="AJ750" t="s">
        <v>46</v>
      </c>
      <c r="AK750" t="s">
        <v>56</v>
      </c>
      <c r="AL750" s="6" t="str">
        <f t="shared" si="33"/>
        <v>x</v>
      </c>
      <c r="AM750" s="6" t="str">
        <f t="shared" si="34"/>
        <v>x</v>
      </c>
      <c r="AN750" s="6" t="str">
        <f t="shared" si="35"/>
        <v>x</v>
      </c>
      <c r="AO750" t="s">
        <v>3127</v>
      </c>
      <c r="AP750" t="s">
        <v>3127</v>
      </c>
      <c r="AQ750" t="s">
        <v>46</v>
      </c>
      <c r="AR750" t="s">
        <v>56</v>
      </c>
    </row>
    <row r="751" spans="2:44">
      <c r="B751" t="s">
        <v>3129</v>
      </c>
      <c r="C751" t="s">
        <v>3130</v>
      </c>
      <c r="D751" t="s">
        <v>1797</v>
      </c>
      <c r="E751" t="s">
        <v>324</v>
      </c>
      <c r="F751" t="s">
        <v>4</v>
      </c>
      <c r="I751" t="s">
        <v>3131</v>
      </c>
      <c r="J751" t="s">
        <v>130</v>
      </c>
      <c r="K751" t="s">
        <v>47</v>
      </c>
      <c r="L751" t="s">
        <v>3132</v>
      </c>
      <c r="M751" t="s">
        <v>131</v>
      </c>
      <c r="N751" s="5">
        <v>41648.645868055559</v>
      </c>
      <c r="O751" s="5">
        <v>41648.636516203704</v>
      </c>
      <c r="P751" s="5"/>
      <c r="Q751" s="5"/>
      <c r="R751" s="5"/>
      <c r="S751" s="5"/>
      <c r="T751" t="s">
        <v>56</v>
      </c>
      <c r="X751" t="s">
        <v>131</v>
      </c>
      <c r="Y751" t="s">
        <v>1662</v>
      </c>
      <c r="AA751" t="s">
        <v>63</v>
      </c>
      <c r="AB751" t="s">
        <v>74</v>
      </c>
      <c r="AC751" s="5">
        <v>41648.636516203704</v>
      </c>
      <c r="AE751" t="s">
        <v>58</v>
      </c>
      <c r="AF751" t="s">
        <v>58</v>
      </c>
      <c r="AG751" t="str">
        <f>IF(AI751=0,"",YEAR(AD751))</f>
        <v/>
      </c>
      <c r="AH751" t="str">
        <f>IF(AI751=0,"",MONTH(AD751))</f>
        <v/>
      </c>
      <c r="AI751">
        <f>WEEKNUM(AD751)</f>
        <v>0</v>
      </c>
      <c r="AJ751" t="s">
        <v>46</v>
      </c>
      <c r="AK751" t="s">
        <v>906</v>
      </c>
      <c r="AL751" s="6" t="str">
        <f t="shared" si="33"/>
        <v>x</v>
      </c>
      <c r="AM751" s="6" t="str">
        <f t="shared" si="34"/>
        <v>x</v>
      </c>
      <c r="AN751" s="6" t="str">
        <f t="shared" si="35"/>
        <v>x</v>
      </c>
      <c r="AO751" t="s">
        <v>3129</v>
      </c>
      <c r="AP751" t="s">
        <v>3129</v>
      </c>
      <c r="AQ751" t="s">
        <v>46</v>
      </c>
      <c r="AR751" t="s">
        <v>906</v>
      </c>
    </row>
    <row r="752" spans="2:44">
      <c r="B752" t="s">
        <v>3133</v>
      </c>
      <c r="C752" t="s">
        <v>3134</v>
      </c>
      <c r="D752" t="s">
        <v>1188</v>
      </c>
      <c r="E752" t="s">
        <v>50</v>
      </c>
      <c r="F752" t="s">
        <v>4</v>
      </c>
      <c r="G752" t="s">
        <v>170</v>
      </c>
      <c r="I752" t="s">
        <v>1631</v>
      </c>
      <c r="J752" t="s">
        <v>37</v>
      </c>
      <c r="K752" t="s">
        <v>38</v>
      </c>
      <c r="L752">
        <v>3257</v>
      </c>
      <c r="M752" t="s">
        <v>95</v>
      </c>
      <c r="N752" s="5">
        <v>41652.618761574071</v>
      </c>
      <c r="O752" s="5">
        <v>41652.608946759261</v>
      </c>
      <c r="P752" s="5">
        <v>41678.843136574076</v>
      </c>
      <c r="Q752" s="5" t="s">
        <v>133</v>
      </c>
      <c r="R752" s="5" t="s">
        <v>132</v>
      </c>
      <c r="S752" s="5" t="s">
        <v>55</v>
      </c>
      <c r="T752" t="s">
        <v>109</v>
      </c>
      <c r="U752" t="s">
        <v>422</v>
      </c>
      <c r="X752" t="s">
        <v>95</v>
      </c>
      <c r="Y752" t="s">
        <v>1309</v>
      </c>
      <c r="Z752">
        <v>12004</v>
      </c>
      <c r="AA752" t="s">
        <v>49</v>
      </c>
      <c r="AB752" t="s">
        <v>56</v>
      </c>
      <c r="AC752" s="5">
        <v>41652.608946759261</v>
      </c>
      <c r="AD752" s="5">
        <v>41678.843136574076</v>
      </c>
      <c r="AE752" t="s">
        <v>58</v>
      </c>
      <c r="AF752" t="s">
        <v>58</v>
      </c>
      <c r="AG752">
        <f>IF(AI752=0,"",YEAR(AD752))</f>
        <v>2014</v>
      </c>
      <c r="AH752">
        <f>IF(AI752=0,"",MONTH(AD752))</f>
        <v>2</v>
      </c>
      <c r="AI752">
        <f>WEEKNUM(AD752)</f>
        <v>6</v>
      </c>
      <c r="AJ752" t="s">
        <v>46</v>
      </c>
      <c r="AK752" t="s">
        <v>56</v>
      </c>
      <c r="AL752" s="6" t="str">
        <f t="shared" si="33"/>
        <v>x</v>
      </c>
      <c r="AM752" s="6" t="str">
        <f t="shared" si="34"/>
        <v>x</v>
      </c>
      <c r="AN752" s="6" t="str">
        <f t="shared" si="35"/>
        <v>x</v>
      </c>
      <c r="AO752" t="s">
        <v>3133</v>
      </c>
      <c r="AP752" t="s">
        <v>3133</v>
      </c>
      <c r="AQ752" t="s">
        <v>46</v>
      </c>
      <c r="AR752" t="s">
        <v>56</v>
      </c>
    </row>
    <row r="753" spans="2:44">
      <c r="B753" t="s">
        <v>3221</v>
      </c>
      <c r="C753" t="s">
        <v>3222</v>
      </c>
      <c r="D753" t="s">
        <v>35</v>
      </c>
      <c r="E753" t="s">
        <v>36</v>
      </c>
      <c r="F753" t="s">
        <v>4</v>
      </c>
      <c r="I753" t="s">
        <v>3223</v>
      </c>
      <c r="J753" t="s">
        <v>130</v>
      </c>
      <c r="K753" t="s">
        <v>47</v>
      </c>
      <c r="L753" t="s">
        <v>3224</v>
      </c>
      <c r="M753" t="s">
        <v>131</v>
      </c>
      <c r="N753" s="5">
        <v>41676.621030092596</v>
      </c>
      <c r="O753" s="5">
        <v>41653.909062500003</v>
      </c>
      <c r="P753" s="5"/>
      <c r="Q753" s="5"/>
      <c r="R753" s="5"/>
      <c r="S753" s="5"/>
      <c r="T753" t="s">
        <v>109</v>
      </c>
      <c r="X753" t="s">
        <v>131</v>
      </c>
      <c r="Y753" t="s">
        <v>1662</v>
      </c>
      <c r="AA753" t="s">
        <v>49</v>
      </c>
      <c r="AB753" t="s">
        <v>74</v>
      </c>
      <c r="AC753" s="5">
        <v>41653.909062500003</v>
      </c>
      <c r="AE753" t="s">
        <v>58</v>
      </c>
      <c r="AF753" t="s">
        <v>58</v>
      </c>
      <c r="AG753" t="str">
        <f>IF(AI753=0,"",YEAR(AD753))</f>
        <v/>
      </c>
      <c r="AH753" t="str">
        <f>IF(AI753=0,"",MONTH(AD753))</f>
        <v/>
      </c>
      <c r="AI753">
        <f>WEEKNUM(AD753)</f>
        <v>0</v>
      </c>
      <c r="AJ753" t="s">
        <v>46</v>
      </c>
      <c r="AK753" t="s">
        <v>906</v>
      </c>
      <c r="AL753" s="6" t="str">
        <f t="shared" si="33"/>
        <v>x</v>
      </c>
      <c r="AM753" s="6" t="str">
        <f t="shared" si="34"/>
        <v>x</v>
      </c>
      <c r="AN753" s="6" t="str">
        <f t="shared" si="35"/>
        <v>x</v>
      </c>
      <c r="AO753" t="s">
        <v>3221</v>
      </c>
      <c r="AP753" t="s">
        <v>3221</v>
      </c>
      <c r="AQ753" t="s">
        <v>46</v>
      </c>
      <c r="AR753" t="s">
        <v>906</v>
      </c>
    </row>
    <row r="754" spans="2:44">
      <c r="B754" t="s">
        <v>3144</v>
      </c>
      <c r="C754" t="s">
        <v>3145</v>
      </c>
      <c r="D754" t="s">
        <v>1188</v>
      </c>
      <c r="E754" t="s">
        <v>50</v>
      </c>
      <c r="F754" t="s">
        <v>4</v>
      </c>
      <c r="J754" t="s">
        <v>245</v>
      </c>
      <c r="K754" t="s">
        <v>47</v>
      </c>
      <c r="M754" t="s">
        <v>319</v>
      </c>
      <c r="N754" s="5">
        <v>41654.693738425929</v>
      </c>
      <c r="O754" s="5">
        <v>41654.666828703703</v>
      </c>
      <c r="P754" s="5">
        <v>41664.48741898148</v>
      </c>
      <c r="Q754" s="5" t="s">
        <v>133</v>
      </c>
      <c r="R754" s="5" t="s">
        <v>54</v>
      </c>
      <c r="S754" s="5" t="s">
        <v>55</v>
      </c>
      <c r="T754" t="s">
        <v>74</v>
      </c>
      <c r="U754" t="s">
        <v>2128</v>
      </c>
      <c r="X754" t="s">
        <v>1753</v>
      </c>
      <c r="Y754" t="s">
        <v>1203</v>
      </c>
      <c r="Z754" t="s">
        <v>3152</v>
      </c>
      <c r="AA754" t="s">
        <v>49</v>
      </c>
      <c r="AB754" t="s">
        <v>74</v>
      </c>
      <c r="AC754" s="5">
        <v>41654.666828703703</v>
      </c>
      <c r="AD754" s="5">
        <v>41664.48741898148</v>
      </c>
      <c r="AE754" t="s">
        <v>58</v>
      </c>
      <c r="AF754" t="s">
        <v>58</v>
      </c>
      <c r="AG754">
        <f>IF(AI754=0,"",YEAR(AD754))</f>
        <v>2014</v>
      </c>
      <c r="AH754">
        <f>IF(AI754=0,"",MONTH(AD754))</f>
        <v>1</v>
      </c>
      <c r="AI754">
        <f>WEEKNUM(AD754)</f>
        <v>4</v>
      </c>
      <c r="AJ754" t="s">
        <v>46</v>
      </c>
      <c r="AK754" t="s">
        <v>906</v>
      </c>
      <c r="AL754" s="6" t="str">
        <f t="shared" si="33"/>
        <v>x</v>
      </c>
      <c r="AM754" s="6" t="str">
        <f t="shared" si="34"/>
        <v>x</v>
      </c>
      <c r="AN754" s="6" t="str">
        <f t="shared" si="35"/>
        <v>x</v>
      </c>
      <c r="AO754" t="s">
        <v>3144</v>
      </c>
      <c r="AP754" t="s">
        <v>3144</v>
      </c>
      <c r="AQ754" t="s">
        <v>46</v>
      </c>
      <c r="AR754" t="s">
        <v>906</v>
      </c>
    </row>
    <row r="755" spans="2:44">
      <c r="B755" t="s">
        <v>3174</v>
      </c>
      <c r="C755" t="s">
        <v>3175</v>
      </c>
      <c r="D755" t="s">
        <v>1797</v>
      </c>
      <c r="E755" t="s">
        <v>324</v>
      </c>
      <c r="F755" t="s">
        <v>4</v>
      </c>
      <c r="J755" t="s">
        <v>245</v>
      </c>
      <c r="K755" t="s">
        <v>38</v>
      </c>
      <c r="L755">
        <v>3459</v>
      </c>
      <c r="N755" s="5"/>
      <c r="O755" s="5">
        <v>41655.499027777776</v>
      </c>
      <c r="P755" s="5"/>
      <c r="Q755" s="5" t="s">
        <v>61</v>
      </c>
      <c r="R755" s="5"/>
      <c r="S755" s="5"/>
      <c r="T755" t="s">
        <v>74</v>
      </c>
      <c r="V755" t="s">
        <v>373</v>
      </c>
      <c r="X755" t="s">
        <v>248</v>
      </c>
      <c r="Y755" t="s">
        <v>1662</v>
      </c>
      <c r="AA755" t="s">
        <v>192</v>
      </c>
      <c r="AB755" t="s">
        <v>74</v>
      </c>
      <c r="AC755" s="5">
        <v>41655.499027777776</v>
      </c>
      <c r="AE755" t="s">
        <v>58</v>
      </c>
      <c r="AF755" t="s">
        <v>58</v>
      </c>
      <c r="AG755" t="str">
        <f>IF(AI755=0,"",YEAR(AD755))</f>
        <v/>
      </c>
      <c r="AH755" t="str">
        <f>IF(AI755=0,"",MONTH(AD755))</f>
        <v/>
      </c>
      <c r="AI755">
        <f>WEEKNUM(AD755)</f>
        <v>0</v>
      </c>
      <c r="AJ755" t="s">
        <v>46</v>
      </c>
      <c r="AK755" t="s">
        <v>906</v>
      </c>
      <c r="AL755" s="6" t="str">
        <f t="shared" si="33"/>
        <v>x</v>
      </c>
      <c r="AM755" s="6" t="str">
        <f t="shared" si="34"/>
        <v>x</v>
      </c>
      <c r="AN755" s="6" t="str">
        <f t="shared" si="35"/>
        <v>x</v>
      </c>
      <c r="AO755" t="s">
        <v>3174</v>
      </c>
      <c r="AP755" t="s">
        <v>3174</v>
      </c>
      <c r="AQ755" t="s">
        <v>46</v>
      </c>
      <c r="AR755" t="s">
        <v>906</v>
      </c>
    </row>
    <row r="756" spans="2:44">
      <c r="B756" t="s">
        <v>3153</v>
      </c>
      <c r="C756" t="s">
        <v>3154</v>
      </c>
      <c r="D756" t="s">
        <v>1797</v>
      </c>
      <c r="E756" t="s">
        <v>324</v>
      </c>
      <c r="F756" t="s">
        <v>4</v>
      </c>
      <c r="J756" t="s">
        <v>245</v>
      </c>
      <c r="K756" t="s">
        <v>47</v>
      </c>
      <c r="N756" s="5"/>
      <c r="O756" s="5">
        <v>41655.543576388889</v>
      </c>
      <c r="P756" s="5"/>
      <c r="Q756" s="5"/>
      <c r="R756" s="5"/>
      <c r="S756" s="5"/>
      <c r="T756" t="s">
        <v>109</v>
      </c>
      <c r="V756" t="s">
        <v>104</v>
      </c>
      <c r="X756" t="s">
        <v>269</v>
      </c>
      <c r="Y756" s="62" t="s">
        <v>1662</v>
      </c>
      <c r="AA756" t="s">
        <v>192</v>
      </c>
      <c r="AB756" t="s">
        <v>74</v>
      </c>
      <c r="AC756" s="5">
        <v>41655.543576388889</v>
      </c>
      <c r="AE756" t="s">
        <v>58</v>
      </c>
      <c r="AF756" t="s">
        <v>58</v>
      </c>
      <c r="AG756" t="str">
        <f>IF(AI756=0,"",YEAR(AD756))</f>
        <v/>
      </c>
      <c r="AH756" t="str">
        <f>IF(AI756=0,"",MONTH(AD756))</f>
        <v/>
      </c>
      <c r="AI756">
        <f>WEEKNUM(AD756)</f>
        <v>0</v>
      </c>
      <c r="AJ756" t="s">
        <v>46</v>
      </c>
      <c r="AK756" t="s">
        <v>906</v>
      </c>
      <c r="AL756" s="6" t="str">
        <f t="shared" si="33"/>
        <v>x</v>
      </c>
      <c r="AM756" s="6" t="str">
        <f t="shared" si="34"/>
        <v>x</v>
      </c>
      <c r="AN756" s="6" t="str">
        <f t="shared" si="35"/>
        <v>x</v>
      </c>
      <c r="AO756" t="s">
        <v>3153</v>
      </c>
      <c r="AP756" t="s">
        <v>3153</v>
      </c>
      <c r="AQ756" t="s">
        <v>46</v>
      </c>
      <c r="AR756" t="s">
        <v>906</v>
      </c>
    </row>
    <row r="757" spans="2:44">
      <c r="B757" t="s">
        <v>3155</v>
      </c>
      <c r="C757" t="s">
        <v>3156</v>
      </c>
      <c r="D757" t="s">
        <v>35</v>
      </c>
      <c r="E757" t="s">
        <v>36</v>
      </c>
      <c r="F757" t="s">
        <v>4</v>
      </c>
      <c r="J757" t="s">
        <v>245</v>
      </c>
      <c r="K757" t="s">
        <v>38</v>
      </c>
      <c r="M757" t="s">
        <v>439</v>
      </c>
      <c r="N757" s="5">
        <v>41655.593634259261</v>
      </c>
      <c r="O757" s="5">
        <v>41655.579907407409</v>
      </c>
      <c r="P757" s="5"/>
      <c r="Q757" s="5"/>
      <c r="R757" s="5"/>
      <c r="S757" s="5"/>
      <c r="T757" t="s">
        <v>118</v>
      </c>
      <c r="X757" t="s">
        <v>191</v>
      </c>
      <c r="Y757" t="s">
        <v>1164</v>
      </c>
      <c r="AA757" t="s">
        <v>63</v>
      </c>
      <c r="AB757" t="s">
        <v>74</v>
      </c>
      <c r="AC757" s="5">
        <v>41655.579907407409</v>
      </c>
      <c r="AE757" t="s">
        <v>220</v>
      </c>
      <c r="AF757" t="s">
        <v>58</v>
      </c>
      <c r="AG757" t="str">
        <f>IF(AI757=0,"",YEAR(AD757))</f>
        <v/>
      </c>
      <c r="AH757" t="str">
        <f>IF(AI757=0,"",MONTH(AD757))</f>
        <v/>
      </c>
      <c r="AI757">
        <f>WEEKNUM(AD757)</f>
        <v>0</v>
      </c>
      <c r="AJ757" t="s">
        <v>46</v>
      </c>
      <c r="AK757" t="s">
        <v>906</v>
      </c>
      <c r="AL757" s="6" t="str">
        <f t="shared" si="33"/>
        <v>x</v>
      </c>
      <c r="AM757" s="6" t="str">
        <f t="shared" si="34"/>
        <v>x</v>
      </c>
      <c r="AN757" s="6" t="str">
        <f t="shared" si="35"/>
        <v>x</v>
      </c>
      <c r="AO757" t="s">
        <v>3155</v>
      </c>
      <c r="AP757" t="s">
        <v>3155</v>
      </c>
      <c r="AQ757" t="s">
        <v>46</v>
      </c>
      <c r="AR757" t="s">
        <v>906</v>
      </c>
    </row>
    <row r="758" spans="2:44">
      <c r="B758" t="s">
        <v>3167</v>
      </c>
      <c r="C758" t="s">
        <v>3168</v>
      </c>
      <c r="D758" t="s">
        <v>35</v>
      </c>
      <c r="E758" t="s">
        <v>36</v>
      </c>
      <c r="F758" t="s">
        <v>4</v>
      </c>
      <c r="J758" t="s">
        <v>245</v>
      </c>
      <c r="K758" t="s">
        <v>64</v>
      </c>
      <c r="M758" t="s">
        <v>439</v>
      </c>
      <c r="N758" s="5">
        <v>41659.626238425924</v>
      </c>
      <c r="O758" s="5">
        <v>41659.499560185184</v>
      </c>
      <c r="P758" s="5"/>
      <c r="Q758" s="5"/>
      <c r="R758" s="5"/>
      <c r="S758" s="5"/>
      <c r="T758" t="s">
        <v>56</v>
      </c>
      <c r="X758" t="s">
        <v>319</v>
      </c>
      <c r="Y758" t="s">
        <v>1662</v>
      </c>
      <c r="AA758" t="s">
        <v>49</v>
      </c>
      <c r="AB758" t="s">
        <v>74</v>
      </c>
      <c r="AC758" s="5">
        <v>41659.499560185184</v>
      </c>
      <c r="AE758" t="s">
        <v>58</v>
      </c>
      <c r="AF758" t="s">
        <v>58</v>
      </c>
      <c r="AG758" t="str">
        <f>IF(AI758=0,"",YEAR(AD758))</f>
        <v/>
      </c>
      <c r="AH758" t="str">
        <f>IF(AI758=0,"",MONTH(AD758))</f>
        <v/>
      </c>
      <c r="AI758">
        <f>WEEKNUM(AD758)</f>
        <v>0</v>
      </c>
      <c r="AJ758" t="s">
        <v>46</v>
      </c>
      <c r="AK758" t="s">
        <v>906</v>
      </c>
      <c r="AL758" s="6" t="str">
        <f t="shared" si="33"/>
        <v>x</v>
      </c>
      <c r="AM758" s="6" t="str">
        <f t="shared" si="34"/>
        <v>x</v>
      </c>
      <c r="AN758" s="6" t="str">
        <f t="shared" si="35"/>
        <v>x</v>
      </c>
      <c r="AO758" t="s">
        <v>3167</v>
      </c>
      <c r="AP758" t="s">
        <v>3167</v>
      </c>
      <c r="AQ758" t="s">
        <v>46</v>
      </c>
      <c r="AR758" t="s">
        <v>906</v>
      </c>
    </row>
    <row r="759" spans="2:44">
      <c r="B759" t="s">
        <v>3176</v>
      </c>
      <c r="C759" t="s">
        <v>3177</v>
      </c>
      <c r="D759" t="s">
        <v>35</v>
      </c>
      <c r="E759" t="s">
        <v>36</v>
      </c>
      <c r="F759" t="s">
        <v>4</v>
      </c>
      <c r="J759" t="s">
        <v>245</v>
      </c>
      <c r="K759" t="s">
        <v>38</v>
      </c>
      <c r="M759" t="s">
        <v>246</v>
      </c>
      <c r="N759" s="5">
        <v>41662.619421296295</v>
      </c>
      <c r="O759" s="5">
        <v>41659.925671296296</v>
      </c>
      <c r="P759" s="5"/>
      <c r="Q759" s="5"/>
      <c r="R759" s="5"/>
      <c r="S759" s="5"/>
      <c r="T759" t="s">
        <v>109</v>
      </c>
      <c r="V759" t="s">
        <v>461</v>
      </c>
      <c r="X759" t="s">
        <v>246</v>
      </c>
      <c r="Y759" t="s">
        <v>1203</v>
      </c>
      <c r="AA759" t="s">
        <v>49</v>
      </c>
      <c r="AB759" t="s">
        <v>74</v>
      </c>
      <c r="AC759" s="5">
        <v>41659.925671296296</v>
      </c>
      <c r="AE759" t="s">
        <v>58</v>
      </c>
      <c r="AF759" t="s">
        <v>58</v>
      </c>
      <c r="AG759" t="str">
        <f>IF(AI759=0,"",YEAR(AD759))</f>
        <v/>
      </c>
      <c r="AH759" t="str">
        <f>IF(AI759=0,"",MONTH(AD759))</f>
        <v/>
      </c>
      <c r="AI759">
        <f>WEEKNUM(AD759)</f>
        <v>0</v>
      </c>
      <c r="AJ759" t="s">
        <v>59</v>
      </c>
      <c r="AK759" t="s">
        <v>2959</v>
      </c>
      <c r="AL759" s="6" t="str">
        <f t="shared" si="33"/>
        <v>x</v>
      </c>
      <c r="AM759" s="6" t="str">
        <f t="shared" si="34"/>
        <v>x</v>
      </c>
      <c r="AN759" s="6" t="str">
        <f t="shared" si="35"/>
        <v>x</v>
      </c>
      <c r="AO759" t="s">
        <v>3176</v>
      </c>
      <c r="AP759" t="s">
        <v>3176</v>
      </c>
      <c r="AQ759" t="s">
        <v>59</v>
      </c>
      <c r="AR759" t="s">
        <v>2959</v>
      </c>
    </row>
    <row r="760" spans="2:44">
      <c r="B760" t="s">
        <v>3178</v>
      </c>
      <c r="C760" t="s">
        <v>3179</v>
      </c>
      <c r="D760" t="s">
        <v>1797</v>
      </c>
      <c r="E760" t="s">
        <v>324</v>
      </c>
      <c r="F760" t="s">
        <v>4</v>
      </c>
      <c r="J760" t="s">
        <v>245</v>
      </c>
      <c r="K760" t="s">
        <v>47</v>
      </c>
      <c r="N760" s="5"/>
      <c r="O760" s="5">
        <v>41660.974895833337</v>
      </c>
      <c r="P760" s="5"/>
      <c r="Q760" s="5"/>
      <c r="R760" s="5"/>
      <c r="S760" s="5"/>
      <c r="T760" t="s">
        <v>74</v>
      </c>
      <c r="X760" t="s">
        <v>246</v>
      </c>
      <c r="Y760" t="s">
        <v>1662</v>
      </c>
      <c r="AA760" t="s">
        <v>63</v>
      </c>
      <c r="AB760" t="s">
        <v>74</v>
      </c>
      <c r="AC760" s="5">
        <v>41660.974895833337</v>
      </c>
      <c r="AE760" t="s">
        <v>58</v>
      </c>
      <c r="AF760" t="s">
        <v>58</v>
      </c>
      <c r="AG760" t="str">
        <f>IF(AI760=0,"",YEAR(AD760))</f>
        <v/>
      </c>
      <c r="AH760" t="str">
        <f>IF(AI760=0,"",MONTH(AD760))</f>
        <v/>
      </c>
      <c r="AI760">
        <f>WEEKNUM(AD760)</f>
        <v>0</v>
      </c>
      <c r="AJ760" t="s">
        <v>46</v>
      </c>
      <c r="AK760" t="s">
        <v>906</v>
      </c>
      <c r="AL760" s="6" t="str">
        <f t="shared" si="33"/>
        <v>x</v>
      </c>
      <c r="AM760" s="6" t="str">
        <f t="shared" si="34"/>
        <v>x</v>
      </c>
      <c r="AN760" s="6" t="str">
        <f t="shared" si="35"/>
        <v>x</v>
      </c>
      <c r="AO760" t="s">
        <v>3178</v>
      </c>
      <c r="AP760" t="s">
        <v>3178</v>
      </c>
      <c r="AQ760" t="s">
        <v>46</v>
      </c>
      <c r="AR760" t="s">
        <v>906</v>
      </c>
    </row>
    <row r="761" spans="2:44">
      <c r="B761" t="s">
        <v>3180</v>
      </c>
      <c r="C761" t="s">
        <v>3181</v>
      </c>
      <c r="D761" t="s">
        <v>1797</v>
      </c>
      <c r="E761" t="s">
        <v>324</v>
      </c>
      <c r="F761" t="s">
        <v>4</v>
      </c>
      <c r="J761" t="s">
        <v>117</v>
      </c>
      <c r="K761" t="s">
        <v>64</v>
      </c>
      <c r="N761" s="5"/>
      <c r="O761" s="5">
        <v>41661.032881944448</v>
      </c>
      <c r="P761" s="5"/>
      <c r="Q761" s="5"/>
      <c r="R761" s="5"/>
      <c r="S761" s="5"/>
      <c r="T761" t="s">
        <v>74</v>
      </c>
      <c r="X761" t="s">
        <v>246</v>
      </c>
      <c r="Y761" t="s">
        <v>1161</v>
      </c>
      <c r="AA761" t="s">
        <v>192</v>
      </c>
      <c r="AB761" t="s">
        <v>74</v>
      </c>
      <c r="AC761" s="5">
        <v>41661.032881944448</v>
      </c>
      <c r="AE761" t="s">
        <v>58</v>
      </c>
      <c r="AF761" t="s">
        <v>58</v>
      </c>
      <c r="AG761" t="str">
        <f>IF(AI761=0,"",YEAR(AD761))</f>
        <v/>
      </c>
      <c r="AH761" t="str">
        <f>IF(AI761=0,"",MONTH(AD761))</f>
        <v/>
      </c>
      <c r="AI761">
        <f>WEEKNUM(AD761)</f>
        <v>0</v>
      </c>
      <c r="AJ761" t="s">
        <v>46</v>
      </c>
      <c r="AK761" t="s">
        <v>906</v>
      </c>
      <c r="AL761" s="6" t="str">
        <f t="shared" si="33"/>
        <v>x</v>
      </c>
      <c r="AM761" s="6" t="str">
        <f t="shared" si="34"/>
        <v>x</v>
      </c>
      <c r="AN761" s="6" t="str">
        <f t="shared" si="35"/>
        <v>x</v>
      </c>
      <c r="AO761" t="s">
        <v>3180</v>
      </c>
      <c r="AP761" t="s">
        <v>3180</v>
      </c>
      <c r="AQ761" t="s">
        <v>46</v>
      </c>
      <c r="AR761" t="s">
        <v>906</v>
      </c>
    </row>
    <row r="762" spans="2:44">
      <c r="B762" t="s">
        <v>3182</v>
      </c>
      <c r="C762" t="s">
        <v>3183</v>
      </c>
      <c r="D762" t="s">
        <v>35</v>
      </c>
      <c r="E762" t="s">
        <v>36</v>
      </c>
      <c r="F762" t="s">
        <v>4</v>
      </c>
      <c r="J762" t="s">
        <v>245</v>
      </c>
      <c r="K762" t="s">
        <v>38</v>
      </c>
      <c r="M762" t="s">
        <v>246</v>
      </c>
      <c r="N762" s="5">
        <v>41662.609166666669</v>
      </c>
      <c r="O762" s="5">
        <v>41661.116168981483</v>
      </c>
      <c r="P762" s="5"/>
      <c r="Q762" s="5"/>
      <c r="R762" s="5"/>
      <c r="S762" s="5"/>
      <c r="T762" t="s">
        <v>74</v>
      </c>
      <c r="X762" t="s">
        <v>246</v>
      </c>
      <c r="Y762" t="s">
        <v>1203</v>
      </c>
      <c r="AA762" t="s">
        <v>49</v>
      </c>
      <c r="AB762" t="s">
        <v>74</v>
      </c>
      <c r="AC762" s="5">
        <v>41661.116168981483</v>
      </c>
      <c r="AE762" t="s">
        <v>58</v>
      </c>
      <c r="AF762" t="s">
        <v>58</v>
      </c>
      <c r="AG762" t="str">
        <f>IF(AI762=0,"",YEAR(AD762))</f>
        <v/>
      </c>
      <c r="AH762" t="str">
        <f>IF(AI762=0,"",MONTH(AD762))</f>
        <v/>
      </c>
      <c r="AI762">
        <f>WEEKNUM(AD762)</f>
        <v>0</v>
      </c>
      <c r="AJ762" t="s">
        <v>46</v>
      </c>
      <c r="AK762" t="s">
        <v>906</v>
      </c>
      <c r="AL762" s="6" t="str">
        <f t="shared" si="33"/>
        <v>x</v>
      </c>
      <c r="AM762" s="6" t="str">
        <f t="shared" si="34"/>
        <v>x</v>
      </c>
      <c r="AN762" s="6" t="str">
        <f t="shared" si="35"/>
        <v>x</v>
      </c>
      <c r="AO762" t="s">
        <v>3182</v>
      </c>
      <c r="AP762" t="s">
        <v>3182</v>
      </c>
      <c r="AQ762" t="s">
        <v>46</v>
      </c>
      <c r="AR762" t="s">
        <v>906</v>
      </c>
    </row>
    <row r="763" spans="2:44">
      <c r="B763" t="s">
        <v>3225</v>
      </c>
      <c r="C763" t="s">
        <v>3226</v>
      </c>
      <c r="D763" t="s">
        <v>1797</v>
      </c>
      <c r="E763" t="s">
        <v>324</v>
      </c>
      <c r="F763" t="s">
        <v>4</v>
      </c>
      <c r="J763" t="s">
        <v>245</v>
      </c>
      <c r="K763" t="s">
        <v>47</v>
      </c>
      <c r="M763" t="s">
        <v>246</v>
      </c>
      <c r="N763" s="5">
        <v>41662.469050925924</v>
      </c>
      <c r="O763" s="5">
        <v>41662.46334490741</v>
      </c>
      <c r="P763" s="5"/>
      <c r="Q763" s="5" t="s">
        <v>133</v>
      </c>
      <c r="R763" s="5"/>
      <c r="S763" s="5"/>
      <c r="T763" t="s">
        <v>74</v>
      </c>
      <c r="U763" t="s">
        <v>3227</v>
      </c>
      <c r="X763" t="s">
        <v>248</v>
      </c>
      <c r="Y763" t="s">
        <v>1662</v>
      </c>
      <c r="AA763" t="s">
        <v>192</v>
      </c>
      <c r="AB763" t="s">
        <v>74</v>
      </c>
      <c r="AC763" s="5">
        <v>41662.46334490741</v>
      </c>
      <c r="AE763" t="s">
        <v>45</v>
      </c>
      <c r="AF763" t="s">
        <v>58</v>
      </c>
      <c r="AG763" t="str">
        <f>IF(AI763=0,"",YEAR(AD763))</f>
        <v/>
      </c>
      <c r="AH763" t="str">
        <f>IF(AI763=0,"",MONTH(AD763))</f>
        <v/>
      </c>
      <c r="AI763">
        <f>WEEKNUM(AD763)</f>
        <v>0</v>
      </c>
      <c r="AJ763" t="s">
        <v>59</v>
      </c>
      <c r="AK763" t="s">
        <v>2959</v>
      </c>
      <c r="AL763" s="6" t="str">
        <f t="shared" si="33"/>
        <v>x</v>
      </c>
      <c r="AM763" s="6" t="str">
        <f t="shared" si="34"/>
        <v>x</v>
      </c>
      <c r="AN763" s="6" t="str">
        <f t="shared" si="35"/>
        <v>x</v>
      </c>
      <c r="AO763" t="s">
        <v>3225</v>
      </c>
      <c r="AP763" t="s">
        <v>3225</v>
      </c>
      <c r="AQ763" t="s">
        <v>59</v>
      </c>
      <c r="AR763" t="s">
        <v>2959</v>
      </c>
    </row>
    <row r="764" spans="2:44">
      <c r="B764" t="s">
        <v>3195</v>
      </c>
      <c r="C764" t="s">
        <v>3196</v>
      </c>
      <c r="D764" t="s">
        <v>1188</v>
      </c>
      <c r="E764" t="s">
        <v>50</v>
      </c>
      <c r="F764" t="s">
        <v>4</v>
      </c>
      <c r="J764" t="s">
        <v>245</v>
      </c>
      <c r="K764" t="s">
        <v>38</v>
      </c>
      <c r="M764" t="s">
        <v>494</v>
      </c>
      <c r="N764" s="5">
        <v>41664.495937500003</v>
      </c>
      <c r="O764" s="5">
        <v>41662.607037037036</v>
      </c>
      <c r="P764" s="5">
        <v>41664.661944444444</v>
      </c>
      <c r="Q764" s="5" t="s">
        <v>249</v>
      </c>
      <c r="R764" s="5" t="s">
        <v>54</v>
      </c>
      <c r="S764" s="5" t="s">
        <v>55</v>
      </c>
      <c r="T764" t="s">
        <v>74</v>
      </c>
      <c r="U764" t="s">
        <v>415</v>
      </c>
      <c r="X764" t="s">
        <v>494</v>
      </c>
      <c r="Z764" t="s">
        <v>3197</v>
      </c>
      <c r="AA764" t="s">
        <v>49</v>
      </c>
      <c r="AB764" t="s">
        <v>74</v>
      </c>
      <c r="AC764" s="5">
        <v>41662.607037037036</v>
      </c>
      <c r="AD764" s="5">
        <v>41676.704212962963</v>
      </c>
      <c r="AE764" t="s">
        <v>58</v>
      </c>
      <c r="AF764" t="s">
        <v>58</v>
      </c>
      <c r="AG764">
        <f>IF(AI764=0,"",YEAR(AD764))</f>
        <v>2014</v>
      </c>
      <c r="AH764">
        <f>IF(AI764=0,"",MONTH(AD764))</f>
        <v>2</v>
      </c>
      <c r="AI764">
        <f>WEEKNUM(AD764)</f>
        <v>6</v>
      </c>
      <c r="AJ764" t="s">
        <v>46</v>
      </c>
      <c r="AK764" t="s">
        <v>906</v>
      </c>
      <c r="AL764" s="6" t="str">
        <f t="shared" ref="AL764:AL776" si="36">IF(ISERROR(MATCH(AO764,AP764,0)),"ERROR","x")</f>
        <v>x</v>
      </c>
      <c r="AM764" s="6" t="str">
        <f t="shared" ref="AM764:AM776" si="37">IF(ISERROR(MATCH(AJ764,AQ764,0)),"ERROR","x")</f>
        <v>x</v>
      </c>
      <c r="AN764" s="6" t="str">
        <f t="shared" ref="AN764:AN776" si="38">IF(ISERROR(MATCH(AK764,AR764,0)),"ERROR","x")</f>
        <v>x</v>
      </c>
      <c r="AO764" t="s">
        <v>3195</v>
      </c>
      <c r="AP764" t="s">
        <v>3195</v>
      </c>
      <c r="AQ764" t="s">
        <v>46</v>
      </c>
      <c r="AR764" t="s">
        <v>906</v>
      </c>
    </row>
    <row r="765" spans="2:44">
      <c r="B765" t="s">
        <v>3184</v>
      </c>
      <c r="C765" t="s">
        <v>3185</v>
      </c>
      <c r="D765" t="s">
        <v>35</v>
      </c>
      <c r="E765" t="s">
        <v>36</v>
      </c>
      <c r="F765" t="s">
        <v>4</v>
      </c>
      <c r="J765" t="s">
        <v>117</v>
      </c>
      <c r="K765" t="s">
        <v>64</v>
      </c>
      <c r="M765" t="s">
        <v>380</v>
      </c>
      <c r="N765" s="5">
        <v>41664.49428240741</v>
      </c>
      <c r="O765" s="5">
        <v>41663.004444444443</v>
      </c>
      <c r="P765" s="5"/>
      <c r="Q765" s="5"/>
      <c r="R765" s="5"/>
      <c r="S765" s="5"/>
      <c r="T765" t="s">
        <v>74</v>
      </c>
      <c r="X765" t="s">
        <v>1753</v>
      </c>
      <c r="Y765" t="s">
        <v>1203</v>
      </c>
      <c r="Z765" t="s">
        <v>3186</v>
      </c>
      <c r="AA765" t="s">
        <v>63</v>
      </c>
      <c r="AB765" t="s">
        <v>74</v>
      </c>
      <c r="AC765" s="5">
        <v>41663.004444444443</v>
      </c>
      <c r="AE765" t="s">
        <v>58</v>
      </c>
      <c r="AF765" t="s">
        <v>58</v>
      </c>
      <c r="AG765" t="str">
        <f t="shared" ref="AG765:AG780" si="39">IF(AI765=0,"",YEAR(AD765))</f>
        <v/>
      </c>
      <c r="AH765" t="str">
        <f t="shared" ref="AH765:AH780" si="40">IF(AI765=0,"",MONTH(AD765))</f>
        <v/>
      </c>
      <c r="AI765">
        <f t="shared" ref="AI765:AI780" si="41">WEEKNUM(AD765)</f>
        <v>0</v>
      </c>
      <c r="AJ765" t="s">
        <v>46</v>
      </c>
      <c r="AK765" t="s">
        <v>906</v>
      </c>
      <c r="AL765" s="6" t="str">
        <f t="shared" si="36"/>
        <v>x</v>
      </c>
      <c r="AM765" s="6" t="str">
        <f t="shared" si="37"/>
        <v>x</v>
      </c>
      <c r="AN765" s="6" t="str">
        <f t="shared" si="38"/>
        <v>x</v>
      </c>
      <c r="AO765" t="s">
        <v>3184</v>
      </c>
      <c r="AP765" t="s">
        <v>3184</v>
      </c>
      <c r="AQ765" t="s">
        <v>46</v>
      </c>
      <c r="AR765" t="s">
        <v>906</v>
      </c>
    </row>
    <row r="766" spans="2:44">
      <c r="B766" t="s">
        <v>3228</v>
      </c>
      <c r="C766" t="s">
        <v>3229</v>
      </c>
      <c r="D766" t="s">
        <v>35</v>
      </c>
      <c r="E766" t="s">
        <v>36</v>
      </c>
      <c r="F766" t="s">
        <v>4</v>
      </c>
      <c r="J766" t="s">
        <v>130</v>
      </c>
      <c r="K766" t="s">
        <v>64</v>
      </c>
      <c r="L766" t="s">
        <v>3120</v>
      </c>
      <c r="M766" t="s">
        <v>131</v>
      </c>
      <c r="N766" s="5">
        <v>41676.624583333331</v>
      </c>
      <c r="O766" s="5">
        <v>41663.584131944444</v>
      </c>
      <c r="P766" s="5"/>
      <c r="Q766" s="5"/>
      <c r="R766" s="5"/>
      <c r="S766" s="5"/>
      <c r="T766" t="s">
        <v>118</v>
      </c>
      <c r="V766" t="s">
        <v>104</v>
      </c>
      <c r="X766" t="s">
        <v>131</v>
      </c>
      <c r="Y766" t="s">
        <v>1662</v>
      </c>
      <c r="AA766" t="s">
        <v>63</v>
      </c>
      <c r="AB766" t="s">
        <v>74</v>
      </c>
      <c r="AC766" s="5">
        <v>41663.584131944444</v>
      </c>
      <c r="AE766" t="s">
        <v>58</v>
      </c>
      <c r="AF766" t="s">
        <v>58</v>
      </c>
      <c r="AG766" t="str">
        <f t="shared" si="39"/>
        <v/>
      </c>
      <c r="AH766" t="str">
        <f t="shared" si="40"/>
        <v/>
      </c>
      <c r="AI766">
        <f t="shared" si="41"/>
        <v>0</v>
      </c>
      <c r="AJ766" t="s">
        <v>46</v>
      </c>
      <c r="AK766" t="s">
        <v>906</v>
      </c>
      <c r="AL766" s="6" t="str">
        <f t="shared" si="36"/>
        <v>x</v>
      </c>
      <c r="AM766" s="6" t="str">
        <f t="shared" si="37"/>
        <v>x</v>
      </c>
      <c r="AN766" s="6" t="str">
        <f t="shared" si="38"/>
        <v>x</v>
      </c>
      <c r="AO766" t="s">
        <v>3228</v>
      </c>
      <c r="AP766" t="s">
        <v>3228</v>
      </c>
      <c r="AQ766" t="s">
        <v>46</v>
      </c>
      <c r="AR766" t="s">
        <v>906</v>
      </c>
    </row>
    <row r="767" spans="2:44">
      <c r="B767" t="s">
        <v>3230</v>
      </c>
      <c r="C767" t="s">
        <v>3231</v>
      </c>
      <c r="D767" t="s">
        <v>35</v>
      </c>
      <c r="E767" t="s">
        <v>36</v>
      </c>
      <c r="F767" t="s">
        <v>4</v>
      </c>
      <c r="J767" t="s">
        <v>245</v>
      </c>
      <c r="K767" t="s">
        <v>47</v>
      </c>
      <c r="M767" t="s">
        <v>439</v>
      </c>
      <c r="N767" s="5">
        <v>41676.647326388891</v>
      </c>
      <c r="O767" s="5">
        <v>41664.107361111113</v>
      </c>
      <c r="P767" s="5"/>
      <c r="Q767" s="5" t="s">
        <v>133</v>
      </c>
      <c r="R767" s="5"/>
      <c r="S767" s="5"/>
      <c r="T767" t="s">
        <v>74</v>
      </c>
      <c r="U767" t="s">
        <v>375</v>
      </c>
      <c r="X767" t="s">
        <v>1753</v>
      </c>
      <c r="Y767" t="s">
        <v>1203</v>
      </c>
      <c r="AA767" t="s">
        <v>49</v>
      </c>
      <c r="AB767" t="s">
        <v>74</v>
      </c>
      <c r="AC767" s="5">
        <v>41664.107361111113</v>
      </c>
      <c r="AE767" t="s">
        <v>58</v>
      </c>
      <c r="AF767" t="s">
        <v>58</v>
      </c>
      <c r="AG767" t="str">
        <f t="shared" si="39"/>
        <v/>
      </c>
      <c r="AH767" t="str">
        <f t="shared" si="40"/>
        <v/>
      </c>
      <c r="AI767">
        <f t="shared" si="41"/>
        <v>0</v>
      </c>
      <c r="AJ767" t="s">
        <v>59</v>
      </c>
      <c r="AK767" t="s">
        <v>2959</v>
      </c>
      <c r="AL767" s="6" t="str">
        <f t="shared" si="36"/>
        <v>x</v>
      </c>
      <c r="AM767" s="6" t="str">
        <f t="shared" si="37"/>
        <v>x</v>
      </c>
      <c r="AN767" s="6" t="str">
        <f t="shared" si="38"/>
        <v>x</v>
      </c>
      <c r="AO767" t="s">
        <v>3230</v>
      </c>
      <c r="AP767" t="s">
        <v>3230</v>
      </c>
      <c r="AQ767" t="s">
        <v>59</v>
      </c>
      <c r="AR767" t="s">
        <v>2959</v>
      </c>
    </row>
    <row r="768" spans="2:44">
      <c r="B768" t="s">
        <v>3232</v>
      </c>
      <c r="C768" t="s">
        <v>3233</v>
      </c>
      <c r="D768" t="s">
        <v>1188</v>
      </c>
      <c r="E768" t="s">
        <v>50</v>
      </c>
      <c r="F768" t="s">
        <v>4</v>
      </c>
      <c r="J768" t="s">
        <v>117</v>
      </c>
      <c r="K768" t="s">
        <v>64</v>
      </c>
      <c r="M768" t="s">
        <v>380</v>
      </c>
      <c r="N768" s="5">
        <v>41676.648136574076</v>
      </c>
      <c r="O768" s="5">
        <v>41664.672974537039</v>
      </c>
      <c r="P768" s="5">
        <v>41677.7424537037</v>
      </c>
      <c r="Q768" s="5" t="s">
        <v>133</v>
      </c>
      <c r="R768" s="5" t="s">
        <v>54</v>
      </c>
      <c r="S768" s="5" t="s">
        <v>55</v>
      </c>
      <c r="T768" t="s">
        <v>74</v>
      </c>
      <c r="U768" t="s">
        <v>375</v>
      </c>
      <c r="V768" t="s">
        <v>1312</v>
      </c>
      <c r="X768" t="s">
        <v>246</v>
      </c>
      <c r="Y768" t="s">
        <v>1203</v>
      </c>
      <c r="AA768" t="s">
        <v>63</v>
      </c>
      <c r="AB768" t="s">
        <v>74</v>
      </c>
      <c r="AC768" s="5">
        <v>41664.672974537039</v>
      </c>
      <c r="AD768" s="5">
        <v>41677.7424537037</v>
      </c>
      <c r="AE768" t="s">
        <v>58</v>
      </c>
      <c r="AF768" t="s">
        <v>58</v>
      </c>
      <c r="AG768">
        <f t="shared" si="39"/>
        <v>2014</v>
      </c>
      <c r="AH768">
        <f t="shared" si="40"/>
        <v>2</v>
      </c>
      <c r="AI768">
        <f t="shared" si="41"/>
        <v>6</v>
      </c>
      <c r="AJ768" t="s">
        <v>46</v>
      </c>
      <c r="AK768" t="s">
        <v>906</v>
      </c>
      <c r="AL768" s="6" t="str">
        <f t="shared" si="36"/>
        <v>x</v>
      </c>
      <c r="AM768" s="6" t="str">
        <f t="shared" si="37"/>
        <v>x</v>
      </c>
      <c r="AN768" s="6" t="str">
        <f t="shared" si="38"/>
        <v>x</v>
      </c>
      <c r="AO768" t="s">
        <v>3232</v>
      </c>
      <c r="AP768" t="s">
        <v>3232</v>
      </c>
      <c r="AQ768" t="s">
        <v>46</v>
      </c>
      <c r="AR768" t="s">
        <v>906</v>
      </c>
    </row>
    <row r="769" spans="2:44">
      <c r="B769" t="s">
        <v>3234</v>
      </c>
      <c r="C769" t="s">
        <v>3235</v>
      </c>
      <c r="D769" t="s">
        <v>71</v>
      </c>
      <c r="E769" t="s">
        <v>36</v>
      </c>
      <c r="F769" t="s">
        <v>4</v>
      </c>
      <c r="J769" t="s">
        <v>117</v>
      </c>
      <c r="K769" t="s">
        <v>64</v>
      </c>
      <c r="M769" t="s">
        <v>380</v>
      </c>
      <c r="N769" s="5">
        <v>41676.648692129631</v>
      </c>
      <c r="O769" s="5">
        <v>41664.684837962966</v>
      </c>
      <c r="P769" s="5">
        <v>41677.74324074074</v>
      </c>
      <c r="Q769" s="5" t="s">
        <v>133</v>
      </c>
      <c r="R769" s="5" t="s">
        <v>54</v>
      </c>
      <c r="S769" s="5"/>
      <c r="T769" t="s">
        <v>74</v>
      </c>
      <c r="U769" t="s">
        <v>3277</v>
      </c>
      <c r="X769" t="s">
        <v>246</v>
      </c>
      <c r="Y769" t="s">
        <v>1203</v>
      </c>
      <c r="AA769" t="s">
        <v>63</v>
      </c>
      <c r="AB769" t="s">
        <v>74</v>
      </c>
      <c r="AC769" s="5">
        <v>41664.684837962966</v>
      </c>
      <c r="AE769" t="s">
        <v>58</v>
      </c>
      <c r="AF769" t="s">
        <v>58</v>
      </c>
      <c r="AG769" t="str">
        <f t="shared" si="39"/>
        <v/>
      </c>
      <c r="AH769" t="str">
        <f t="shared" si="40"/>
        <v/>
      </c>
      <c r="AI769">
        <f t="shared" si="41"/>
        <v>0</v>
      </c>
      <c r="AJ769" t="s">
        <v>46</v>
      </c>
      <c r="AK769" t="s">
        <v>906</v>
      </c>
      <c r="AL769" s="6" t="str">
        <f t="shared" si="36"/>
        <v>x</v>
      </c>
      <c r="AM769" s="6" t="str">
        <f t="shared" si="37"/>
        <v>x</v>
      </c>
      <c r="AN769" s="6" t="str">
        <f t="shared" si="38"/>
        <v>x</v>
      </c>
      <c r="AO769" t="s">
        <v>3234</v>
      </c>
      <c r="AP769" t="s">
        <v>3234</v>
      </c>
      <c r="AQ769" t="s">
        <v>46</v>
      </c>
      <c r="AR769" t="s">
        <v>906</v>
      </c>
    </row>
    <row r="770" spans="2:44">
      <c r="B770" t="s">
        <v>3236</v>
      </c>
      <c r="C770" t="s">
        <v>3237</v>
      </c>
      <c r="D770" t="s">
        <v>35</v>
      </c>
      <c r="E770" t="s">
        <v>36</v>
      </c>
      <c r="F770" t="s">
        <v>4</v>
      </c>
      <c r="J770" t="s">
        <v>37</v>
      </c>
      <c r="K770" t="s">
        <v>64</v>
      </c>
      <c r="M770" t="s">
        <v>1753</v>
      </c>
      <c r="N770" s="5">
        <v>41676.649282407408</v>
      </c>
      <c r="O770" s="5">
        <v>41664.787974537037</v>
      </c>
      <c r="P770" s="5"/>
      <c r="Q770" s="5"/>
      <c r="R770" s="5"/>
      <c r="S770" s="5"/>
      <c r="T770" t="s">
        <v>74</v>
      </c>
      <c r="X770" t="s">
        <v>246</v>
      </c>
      <c r="Y770" t="s">
        <v>1203</v>
      </c>
      <c r="AA770" t="s">
        <v>63</v>
      </c>
      <c r="AB770" t="s">
        <v>74</v>
      </c>
      <c r="AC770" s="5">
        <v>41664.787974537037</v>
      </c>
      <c r="AE770" t="s">
        <v>58</v>
      </c>
      <c r="AF770" t="s">
        <v>58</v>
      </c>
      <c r="AG770" t="str">
        <f t="shared" si="39"/>
        <v/>
      </c>
      <c r="AH770" t="str">
        <f t="shared" si="40"/>
        <v/>
      </c>
      <c r="AI770">
        <f t="shared" si="41"/>
        <v>0</v>
      </c>
      <c r="AJ770" t="s">
        <v>46</v>
      </c>
      <c r="AK770" t="s">
        <v>906</v>
      </c>
      <c r="AL770" s="6" t="str">
        <f t="shared" si="36"/>
        <v>x</v>
      </c>
      <c r="AM770" s="6" t="str">
        <f t="shared" si="37"/>
        <v>x</v>
      </c>
      <c r="AN770" s="6" t="str">
        <f t="shared" si="38"/>
        <v>x</v>
      </c>
      <c r="AO770" t="s">
        <v>3236</v>
      </c>
      <c r="AP770" t="s">
        <v>3236</v>
      </c>
      <c r="AQ770" t="s">
        <v>46</v>
      </c>
      <c r="AR770" t="s">
        <v>906</v>
      </c>
    </row>
    <row r="771" spans="2:44">
      <c r="B771" t="s">
        <v>3238</v>
      </c>
      <c r="C771" t="s">
        <v>3239</v>
      </c>
      <c r="D771" t="s">
        <v>1797</v>
      </c>
      <c r="E771" t="s">
        <v>324</v>
      </c>
      <c r="F771" t="s">
        <v>4</v>
      </c>
      <c r="J771" t="s">
        <v>130</v>
      </c>
      <c r="K771" t="s">
        <v>47</v>
      </c>
      <c r="M771" t="s">
        <v>131</v>
      </c>
      <c r="N771" s="5">
        <v>41666.66951388889</v>
      </c>
      <c r="O771" s="5">
        <v>41666.668576388889</v>
      </c>
      <c r="P771" s="5"/>
      <c r="Q771" s="5"/>
      <c r="R771" s="5"/>
      <c r="S771" s="5"/>
      <c r="T771" t="s">
        <v>109</v>
      </c>
      <c r="V771" t="s">
        <v>373</v>
      </c>
      <c r="X771" t="s">
        <v>248</v>
      </c>
      <c r="Y771" t="s">
        <v>3240</v>
      </c>
      <c r="AA771" t="s">
        <v>49</v>
      </c>
      <c r="AB771" t="s">
        <v>74</v>
      </c>
      <c r="AC771" s="5">
        <v>41666.668576388889</v>
      </c>
      <c r="AE771" t="s">
        <v>45</v>
      </c>
      <c r="AF771" t="s">
        <v>58</v>
      </c>
      <c r="AG771" t="str">
        <f t="shared" si="39"/>
        <v/>
      </c>
      <c r="AH771" t="str">
        <f t="shared" si="40"/>
        <v/>
      </c>
      <c r="AI771">
        <f t="shared" si="41"/>
        <v>0</v>
      </c>
      <c r="AJ771" t="s">
        <v>46</v>
      </c>
      <c r="AK771" t="s">
        <v>906</v>
      </c>
      <c r="AL771" s="6" t="str">
        <f t="shared" si="36"/>
        <v>x</v>
      </c>
      <c r="AM771" s="6" t="str">
        <f t="shared" si="37"/>
        <v>x</v>
      </c>
      <c r="AN771" s="6" t="str">
        <f t="shared" si="38"/>
        <v>x</v>
      </c>
      <c r="AO771" t="s">
        <v>3238</v>
      </c>
      <c r="AP771" t="s">
        <v>3238</v>
      </c>
      <c r="AQ771" t="s">
        <v>46</v>
      </c>
      <c r="AR771" t="s">
        <v>906</v>
      </c>
    </row>
    <row r="772" spans="2:44">
      <c r="B772" t="s">
        <v>3205</v>
      </c>
      <c r="C772" t="s">
        <v>3206</v>
      </c>
      <c r="D772" t="s">
        <v>71</v>
      </c>
      <c r="E772" t="s">
        <v>68</v>
      </c>
      <c r="F772" t="s">
        <v>4</v>
      </c>
      <c r="J772" t="s">
        <v>245</v>
      </c>
      <c r="K772" t="s">
        <v>38</v>
      </c>
      <c r="M772" t="s">
        <v>128</v>
      </c>
      <c r="N772" s="5">
        <v>41674.687476851854</v>
      </c>
      <c r="O772" s="5">
        <v>41669.536736111113</v>
      </c>
      <c r="P772" s="5">
        <v>41674.674166666664</v>
      </c>
      <c r="Q772" s="5" t="s">
        <v>99</v>
      </c>
      <c r="R772" s="5" t="s">
        <v>54</v>
      </c>
      <c r="S772" s="5"/>
      <c r="T772" t="s">
        <v>109</v>
      </c>
      <c r="U772" t="s">
        <v>320</v>
      </c>
      <c r="X772" t="s">
        <v>248</v>
      </c>
      <c r="Y772" t="s">
        <v>1309</v>
      </c>
      <c r="Z772" t="s">
        <v>3207</v>
      </c>
      <c r="AA772" t="s">
        <v>42</v>
      </c>
      <c r="AB772" t="s">
        <v>74</v>
      </c>
      <c r="AC772" s="5">
        <v>41669.536736111113</v>
      </c>
      <c r="AE772" t="s">
        <v>45</v>
      </c>
      <c r="AF772" t="s">
        <v>58</v>
      </c>
      <c r="AG772" t="str">
        <f t="shared" si="39"/>
        <v/>
      </c>
      <c r="AH772" t="str">
        <f t="shared" si="40"/>
        <v/>
      </c>
      <c r="AI772">
        <f t="shared" si="41"/>
        <v>0</v>
      </c>
      <c r="AJ772" t="s">
        <v>46</v>
      </c>
      <c r="AK772" t="s">
        <v>906</v>
      </c>
      <c r="AL772" s="6" t="str">
        <f t="shared" si="36"/>
        <v>x</v>
      </c>
      <c r="AM772" s="6" t="str">
        <f t="shared" si="37"/>
        <v>x</v>
      </c>
      <c r="AN772" s="6" t="str">
        <f t="shared" si="38"/>
        <v>x</v>
      </c>
      <c r="AO772" t="s">
        <v>3205</v>
      </c>
      <c r="AP772" t="s">
        <v>3205</v>
      </c>
      <c r="AQ772" t="s">
        <v>46</v>
      </c>
      <c r="AR772" t="s">
        <v>906</v>
      </c>
    </row>
    <row r="773" spans="2:44">
      <c r="B773" t="s">
        <v>3208</v>
      </c>
      <c r="C773" t="s">
        <v>3209</v>
      </c>
      <c r="D773" t="s">
        <v>1188</v>
      </c>
      <c r="E773" t="s">
        <v>50</v>
      </c>
      <c r="F773" t="s">
        <v>4</v>
      </c>
      <c r="I773" t="s">
        <v>3210</v>
      </c>
      <c r="J773" t="s">
        <v>245</v>
      </c>
      <c r="K773" t="s">
        <v>38</v>
      </c>
      <c r="M773" t="s">
        <v>1753</v>
      </c>
      <c r="N773" s="5">
        <v>41674.686990740738</v>
      </c>
      <c r="O773" s="5">
        <v>41669.711585648147</v>
      </c>
      <c r="P773" s="5">
        <v>41677.468460648146</v>
      </c>
      <c r="Q773" s="5" t="s">
        <v>133</v>
      </c>
      <c r="R773" s="5" t="s">
        <v>54</v>
      </c>
      <c r="S773" s="5" t="s">
        <v>55</v>
      </c>
      <c r="T773" t="s">
        <v>74</v>
      </c>
      <c r="U773" t="s">
        <v>320</v>
      </c>
      <c r="V773" t="s">
        <v>104</v>
      </c>
      <c r="X773" t="s">
        <v>248</v>
      </c>
      <c r="Y773" t="s">
        <v>1309</v>
      </c>
      <c r="Z773" t="s">
        <v>3207</v>
      </c>
      <c r="AA773" t="s">
        <v>219</v>
      </c>
      <c r="AB773" t="s">
        <v>74</v>
      </c>
      <c r="AC773" s="5">
        <v>41669.711585648147</v>
      </c>
      <c r="AD773" s="5">
        <v>41677.468460648146</v>
      </c>
      <c r="AE773" t="s">
        <v>45</v>
      </c>
      <c r="AF773" t="s">
        <v>58</v>
      </c>
      <c r="AG773">
        <f t="shared" si="39"/>
        <v>2014</v>
      </c>
      <c r="AH773">
        <f t="shared" si="40"/>
        <v>2</v>
      </c>
      <c r="AI773">
        <f t="shared" si="41"/>
        <v>6</v>
      </c>
      <c r="AJ773" t="s">
        <v>46</v>
      </c>
      <c r="AK773" t="s">
        <v>906</v>
      </c>
      <c r="AL773" s="6" t="str">
        <f t="shared" si="36"/>
        <v>x</v>
      </c>
      <c r="AM773" s="6" t="str">
        <f t="shared" si="37"/>
        <v>x</v>
      </c>
      <c r="AN773" s="6" t="str">
        <f t="shared" si="38"/>
        <v>x</v>
      </c>
      <c r="AO773" t="s">
        <v>3208</v>
      </c>
      <c r="AP773" t="s">
        <v>3208</v>
      </c>
      <c r="AQ773" t="s">
        <v>46</v>
      </c>
      <c r="AR773" t="s">
        <v>906</v>
      </c>
    </row>
    <row r="774" spans="2:44">
      <c r="B774" t="s">
        <v>3211</v>
      </c>
      <c r="C774" t="s">
        <v>3212</v>
      </c>
      <c r="D774" t="s">
        <v>1188</v>
      </c>
      <c r="E774" t="s">
        <v>50</v>
      </c>
      <c r="F774" t="s">
        <v>4</v>
      </c>
      <c r="G774" t="s">
        <v>170</v>
      </c>
      <c r="J774" t="s">
        <v>37</v>
      </c>
      <c r="K774" t="s">
        <v>47</v>
      </c>
      <c r="M774" t="s">
        <v>95</v>
      </c>
      <c r="N774" s="5">
        <v>41670.446030092593</v>
      </c>
      <c r="O774" s="5">
        <v>41670.43644675926</v>
      </c>
      <c r="P774" s="5">
        <v>41678.843576388892</v>
      </c>
      <c r="Q774" s="5" t="s">
        <v>133</v>
      </c>
      <c r="R774" s="5" t="s">
        <v>54</v>
      </c>
      <c r="S774" s="5" t="s">
        <v>55</v>
      </c>
      <c r="T774" t="s">
        <v>56</v>
      </c>
      <c r="U774" t="s">
        <v>165</v>
      </c>
      <c r="X774" t="s">
        <v>95</v>
      </c>
      <c r="Y774" s="176" t="s">
        <v>1309</v>
      </c>
      <c r="Z774">
        <v>12004</v>
      </c>
      <c r="AA774" t="s">
        <v>49</v>
      </c>
      <c r="AB774" t="s">
        <v>56</v>
      </c>
      <c r="AC774" s="5">
        <v>41670.43644675926</v>
      </c>
      <c r="AD774" s="5">
        <v>41678.843576388892</v>
      </c>
      <c r="AE774" t="s">
        <v>58</v>
      </c>
      <c r="AF774" t="s">
        <v>58</v>
      </c>
      <c r="AG774">
        <f t="shared" si="39"/>
        <v>2014</v>
      </c>
      <c r="AH774">
        <f t="shared" si="40"/>
        <v>2</v>
      </c>
      <c r="AI774">
        <f t="shared" si="41"/>
        <v>6</v>
      </c>
      <c r="AJ774" t="s">
        <v>46</v>
      </c>
      <c r="AK774" t="s">
        <v>56</v>
      </c>
      <c r="AL774" s="6" t="str">
        <f t="shared" si="36"/>
        <v>x</v>
      </c>
      <c r="AM774" s="6" t="str">
        <f t="shared" si="37"/>
        <v>x</v>
      </c>
      <c r="AN774" s="6" t="str">
        <f t="shared" si="38"/>
        <v>x</v>
      </c>
      <c r="AO774" t="s">
        <v>3211</v>
      </c>
      <c r="AP774" t="s">
        <v>3211</v>
      </c>
      <c r="AQ774" t="s">
        <v>46</v>
      </c>
      <c r="AR774" t="s">
        <v>56</v>
      </c>
    </row>
    <row r="775" spans="2:44">
      <c r="B775" t="s">
        <v>3248</v>
      </c>
      <c r="C775" t="s">
        <v>3249</v>
      </c>
      <c r="D775" t="s">
        <v>35</v>
      </c>
      <c r="E775" t="s">
        <v>36</v>
      </c>
      <c r="F775" t="s">
        <v>4</v>
      </c>
      <c r="J775" t="s">
        <v>117</v>
      </c>
      <c r="K775" t="s">
        <v>47</v>
      </c>
      <c r="M775" t="s">
        <v>494</v>
      </c>
      <c r="N775" s="5">
        <v>41676.649733796294</v>
      </c>
      <c r="O775" s="5">
        <v>41670.713391203702</v>
      </c>
      <c r="P775" s="5"/>
      <c r="Q775" s="5" t="s">
        <v>133</v>
      </c>
      <c r="R775" s="5"/>
      <c r="S775" s="5"/>
      <c r="T775" t="s">
        <v>74</v>
      </c>
      <c r="X775" t="s">
        <v>494</v>
      </c>
      <c r="Y775" t="s">
        <v>1203</v>
      </c>
      <c r="AA775" t="s">
        <v>63</v>
      </c>
      <c r="AB775" t="s">
        <v>74</v>
      </c>
      <c r="AC775" s="5">
        <v>41670.713391203702</v>
      </c>
      <c r="AE775" t="s">
        <v>58</v>
      </c>
      <c r="AF775" t="s">
        <v>58</v>
      </c>
      <c r="AG775" t="str">
        <f t="shared" si="39"/>
        <v/>
      </c>
      <c r="AH775" t="str">
        <f t="shared" si="40"/>
        <v/>
      </c>
      <c r="AI775">
        <f t="shared" si="41"/>
        <v>0</v>
      </c>
      <c r="AJ775" t="s">
        <v>46</v>
      </c>
      <c r="AK775" t="s">
        <v>906</v>
      </c>
      <c r="AL775" s="6" t="str">
        <f t="shared" ref="AL775:AL780" si="42">IF(ISERROR(MATCH(AO775,AP775,0)),"ERROR","x")</f>
        <v>x</v>
      </c>
      <c r="AM775" s="6" t="str">
        <f t="shared" ref="AM775:AM780" si="43">IF(ISERROR(MATCH(AJ775,AQ775,0)),"ERROR","x")</f>
        <v>x</v>
      </c>
      <c r="AN775" s="6" t="str">
        <f t="shared" ref="AN775:AN780" si="44">IF(ISERROR(MATCH(AK775,AR775,0)),"ERROR","x")</f>
        <v>x</v>
      </c>
      <c r="AO775" t="s">
        <v>3248</v>
      </c>
      <c r="AP775" t="s">
        <v>3248</v>
      </c>
      <c r="AQ775" t="s">
        <v>46</v>
      </c>
      <c r="AR775" t="s">
        <v>906</v>
      </c>
    </row>
    <row r="776" spans="2:44">
      <c r="B776" t="s">
        <v>3250</v>
      </c>
      <c r="C776" t="s">
        <v>3251</v>
      </c>
      <c r="D776" t="s">
        <v>35</v>
      </c>
      <c r="E776" t="s">
        <v>36</v>
      </c>
      <c r="F776" t="s">
        <v>4</v>
      </c>
      <c r="H776" t="s">
        <v>3252</v>
      </c>
      <c r="J776" t="s">
        <v>117</v>
      </c>
      <c r="K776" t="s">
        <v>47</v>
      </c>
      <c r="M776" t="s">
        <v>1753</v>
      </c>
      <c r="N776" s="5">
        <v>41676.646527777775</v>
      </c>
      <c r="O776" s="5">
        <v>41674.429930555554</v>
      </c>
      <c r="P776" s="5"/>
      <c r="Q776" s="5" t="s">
        <v>61</v>
      </c>
      <c r="R776" s="5"/>
      <c r="S776" s="5"/>
      <c r="T776" t="s">
        <v>74</v>
      </c>
      <c r="X776" t="s">
        <v>1753</v>
      </c>
      <c r="Y776" t="s">
        <v>1203</v>
      </c>
      <c r="AA776" t="s">
        <v>49</v>
      </c>
      <c r="AB776" t="s">
        <v>74</v>
      </c>
      <c r="AC776" s="5">
        <v>41674.429930555554</v>
      </c>
      <c r="AE776" t="s">
        <v>58</v>
      </c>
      <c r="AF776" t="s">
        <v>58</v>
      </c>
      <c r="AG776" t="str">
        <f t="shared" si="39"/>
        <v/>
      </c>
      <c r="AH776" t="str">
        <f t="shared" si="40"/>
        <v/>
      </c>
      <c r="AI776">
        <f t="shared" si="41"/>
        <v>0</v>
      </c>
      <c r="AJ776" t="s">
        <v>59</v>
      </c>
      <c r="AK776" t="s">
        <v>2959</v>
      </c>
      <c r="AL776" s="6" t="str">
        <f t="shared" si="42"/>
        <v>x</v>
      </c>
      <c r="AM776" s="6" t="str">
        <f t="shared" si="43"/>
        <v>x</v>
      </c>
      <c r="AN776" s="6" t="str">
        <f t="shared" si="44"/>
        <v>x</v>
      </c>
      <c r="AO776" t="s">
        <v>3250</v>
      </c>
      <c r="AP776" t="s">
        <v>3250</v>
      </c>
      <c r="AQ776" t="s">
        <v>59</v>
      </c>
      <c r="AR776" t="s">
        <v>2959</v>
      </c>
    </row>
    <row r="777" spans="2:44">
      <c r="B777" t="s">
        <v>3278</v>
      </c>
      <c r="C777" t="s">
        <v>3279</v>
      </c>
      <c r="D777" t="s">
        <v>1797</v>
      </c>
      <c r="E777" t="s">
        <v>324</v>
      </c>
      <c r="F777" t="s">
        <v>4</v>
      </c>
      <c r="J777" t="s">
        <v>130</v>
      </c>
      <c r="K777" t="s">
        <v>47</v>
      </c>
      <c r="N777" s="5"/>
      <c r="O777" s="5">
        <v>41674.711099537039</v>
      </c>
      <c r="P777" s="5"/>
      <c r="Q777" s="5"/>
      <c r="R777" s="5"/>
      <c r="S777" s="5"/>
      <c r="T777" t="s">
        <v>118</v>
      </c>
      <c r="X777" t="s">
        <v>338</v>
      </c>
      <c r="Y777" t="s">
        <v>1662</v>
      </c>
      <c r="AA777" t="s">
        <v>192</v>
      </c>
      <c r="AB777" t="s">
        <v>74</v>
      </c>
      <c r="AC777" s="5">
        <v>41674.711099537039</v>
      </c>
      <c r="AE777" t="s">
        <v>45</v>
      </c>
      <c r="AF777" t="s">
        <v>58</v>
      </c>
      <c r="AG777" t="str">
        <f t="shared" si="39"/>
        <v/>
      </c>
      <c r="AH777" t="str">
        <f t="shared" si="40"/>
        <v/>
      </c>
      <c r="AI777">
        <f t="shared" si="41"/>
        <v>0</v>
      </c>
      <c r="AJ777" t="s">
        <v>46</v>
      </c>
      <c r="AK777" t="s">
        <v>906</v>
      </c>
      <c r="AL777" s="6" t="str">
        <f t="shared" si="42"/>
        <v>x</v>
      </c>
      <c r="AM777" s="6" t="str">
        <f t="shared" si="43"/>
        <v>x</v>
      </c>
      <c r="AN777" s="6" t="str">
        <f t="shared" si="44"/>
        <v>x</v>
      </c>
      <c r="AO777" t="s">
        <v>3278</v>
      </c>
      <c r="AP777" t="s">
        <v>3278</v>
      </c>
      <c r="AQ777" t="s">
        <v>46</v>
      </c>
      <c r="AR777" t="s">
        <v>906</v>
      </c>
    </row>
    <row r="778" spans="2:44">
      <c r="B778" t="s">
        <v>3213</v>
      </c>
      <c r="C778" t="s">
        <v>3214</v>
      </c>
      <c r="D778" t="s">
        <v>35</v>
      </c>
      <c r="E778" t="s">
        <v>36</v>
      </c>
      <c r="F778" t="s">
        <v>4</v>
      </c>
      <c r="I778" t="s">
        <v>3215</v>
      </c>
      <c r="J778" t="s">
        <v>245</v>
      </c>
      <c r="K778" t="s">
        <v>108</v>
      </c>
      <c r="M778" t="s">
        <v>131</v>
      </c>
      <c r="N778" s="5">
        <v>41675.728738425925</v>
      </c>
      <c r="O778" s="5">
        <v>41675.536145833335</v>
      </c>
      <c r="P778" s="5"/>
      <c r="Q778" s="5"/>
      <c r="R778" s="5"/>
      <c r="S778" s="5"/>
      <c r="T778" t="s">
        <v>109</v>
      </c>
      <c r="V778" t="s">
        <v>104</v>
      </c>
      <c r="X778" t="s">
        <v>243</v>
      </c>
      <c r="Y778" t="s">
        <v>1309</v>
      </c>
      <c r="AA778" t="s">
        <v>219</v>
      </c>
      <c r="AB778" t="s">
        <v>74</v>
      </c>
      <c r="AC778" s="5">
        <v>41675.536145833335</v>
      </c>
      <c r="AE778" t="s">
        <v>58</v>
      </c>
      <c r="AF778" t="s">
        <v>58</v>
      </c>
      <c r="AG778" t="str">
        <f t="shared" si="39"/>
        <v/>
      </c>
      <c r="AH778" t="str">
        <f t="shared" si="40"/>
        <v/>
      </c>
      <c r="AI778">
        <f t="shared" si="41"/>
        <v>0</v>
      </c>
      <c r="AJ778" t="s">
        <v>46</v>
      </c>
      <c r="AK778" t="s">
        <v>906</v>
      </c>
      <c r="AL778" s="6" t="str">
        <f t="shared" si="42"/>
        <v>x</v>
      </c>
      <c r="AM778" s="6" t="str">
        <f t="shared" si="43"/>
        <v>x</v>
      </c>
      <c r="AN778" s="6" t="str">
        <f t="shared" si="44"/>
        <v>x</v>
      </c>
      <c r="AO778" t="s">
        <v>3213</v>
      </c>
      <c r="AP778" t="s">
        <v>3213</v>
      </c>
      <c r="AQ778" t="s">
        <v>46</v>
      </c>
      <c r="AR778" t="s">
        <v>906</v>
      </c>
    </row>
    <row r="779" spans="2:44">
      <c r="B779" t="s">
        <v>3253</v>
      </c>
      <c r="C779" t="s">
        <v>3254</v>
      </c>
      <c r="D779" t="s">
        <v>67</v>
      </c>
      <c r="E779" t="s">
        <v>83</v>
      </c>
      <c r="F779" t="s">
        <v>4</v>
      </c>
      <c r="I779" t="s">
        <v>1786</v>
      </c>
      <c r="J779" t="s">
        <v>37</v>
      </c>
      <c r="K779" t="s">
        <v>108</v>
      </c>
      <c r="M779" t="s">
        <v>98</v>
      </c>
      <c r="N779" s="5">
        <v>41676.650300925925</v>
      </c>
      <c r="O779" s="5">
        <v>41676.604583333334</v>
      </c>
      <c r="P779" s="5"/>
      <c r="Q779" s="5" t="s">
        <v>73</v>
      </c>
      <c r="R779" s="5"/>
      <c r="S779" s="5"/>
      <c r="T779" t="s">
        <v>109</v>
      </c>
      <c r="V779" t="s">
        <v>486</v>
      </c>
      <c r="X779" t="s">
        <v>98</v>
      </c>
      <c r="Y779" t="s">
        <v>1117</v>
      </c>
      <c r="AA779" t="s">
        <v>42</v>
      </c>
      <c r="AB779" t="s">
        <v>56</v>
      </c>
      <c r="AC779" s="5">
        <v>41676.604583333334</v>
      </c>
      <c r="AE779" t="s">
        <v>58</v>
      </c>
      <c r="AF779" t="s">
        <v>58</v>
      </c>
      <c r="AG779" t="str">
        <f t="shared" si="39"/>
        <v/>
      </c>
      <c r="AH779" t="str">
        <f t="shared" si="40"/>
        <v/>
      </c>
      <c r="AI779">
        <f t="shared" si="41"/>
        <v>0</v>
      </c>
      <c r="AJ779" t="s">
        <v>46</v>
      </c>
      <c r="AK779" t="s">
        <v>56</v>
      </c>
      <c r="AL779" s="6" t="str">
        <f t="shared" si="42"/>
        <v>x</v>
      </c>
      <c r="AM779" s="6" t="str">
        <f t="shared" si="43"/>
        <v>x</v>
      </c>
      <c r="AN779" s="6" t="str">
        <f t="shared" si="44"/>
        <v>x</v>
      </c>
      <c r="AO779" t="s">
        <v>3253</v>
      </c>
      <c r="AP779" t="s">
        <v>3253</v>
      </c>
      <c r="AQ779" t="s">
        <v>46</v>
      </c>
      <c r="AR779" t="s">
        <v>56</v>
      </c>
    </row>
    <row r="780" spans="2:44">
      <c r="B780" t="s">
        <v>3280</v>
      </c>
      <c r="C780" t="s">
        <v>3281</v>
      </c>
      <c r="D780" t="s">
        <v>35</v>
      </c>
      <c r="E780" t="s">
        <v>36</v>
      </c>
      <c r="F780" t="s">
        <v>4</v>
      </c>
      <c r="J780" t="s">
        <v>245</v>
      </c>
      <c r="K780" t="s">
        <v>38</v>
      </c>
      <c r="M780" t="s">
        <v>380</v>
      </c>
      <c r="N780" s="5">
        <v>41680.602662037039</v>
      </c>
      <c r="O780" s="5">
        <v>41677.508981481478</v>
      </c>
      <c r="P780" s="5"/>
      <c r="Q780" s="5"/>
      <c r="R780" s="5"/>
      <c r="S780" s="5"/>
      <c r="T780" t="s">
        <v>74</v>
      </c>
      <c r="X780" t="s">
        <v>380</v>
      </c>
      <c r="Y780" t="s">
        <v>1203</v>
      </c>
      <c r="AA780" t="s">
        <v>49</v>
      </c>
      <c r="AB780" t="s">
        <v>74</v>
      </c>
      <c r="AC780" s="5">
        <v>41677.508981481478</v>
      </c>
      <c r="AE780" t="s">
        <v>58</v>
      </c>
      <c r="AF780" t="s">
        <v>58</v>
      </c>
      <c r="AG780" t="str">
        <f t="shared" si="39"/>
        <v/>
      </c>
      <c r="AH780" t="str">
        <f t="shared" si="40"/>
        <v/>
      </c>
      <c r="AI780">
        <f t="shared" si="41"/>
        <v>0</v>
      </c>
      <c r="AJ780" t="s">
        <v>46</v>
      </c>
      <c r="AK780" t="s">
        <v>906</v>
      </c>
      <c r="AL780" s="6" t="str">
        <f t="shared" si="42"/>
        <v>x</v>
      </c>
      <c r="AM780" s="6" t="str">
        <f t="shared" si="43"/>
        <v>x</v>
      </c>
      <c r="AN780" s="6" t="str">
        <f t="shared" si="44"/>
        <v>x</v>
      </c>
      <c r="AO780" t="s">
        <v>3280</v>
      </c>
      <c r="AP780" t="s">
        <v>3280</v>
      </c>
      <c r="AQ780" t="s">
        <v>46</v>
      </c>
      <c r="AR780" t="s">
        <v>906</v>
      </c>
    </row>
  </sheetData>
  <autoFilter ref="B1:AR780"/>
  <sortState ref="B2:AI780">
    <sortCondition ref="B2:B780"/>
  </sortState>
  <conditionalFormatting sqref="AR1:AR3 AQ1:AQ287 AQ289:AR289 AQ291:AR324 AQ290 AR331:AR413 AQ331:AQ425 AQ456:AQ463 AR550:AR657 AR417:AR444 AQ427:AQ444 AR659:AR703 AR731 AQ446:AQ450 AR446:AR447 AR733:AR734 AR705:AR707 AR760:AR762 AR6:AR13 AR15:AR24 AR27:AR41 AR449:AR461 AR463:AR482 AR765 AG1:AI780">
    <cfRule type="cellIs" dxfId="1765" priority="7221" operator="equal">
      <formula>"SV Qual"</formula>
    </cfRule>
    <cfRule type="cellIs" dxfId="1764" priority="7222" operator="equal">
      <formula>"Engineering"</formula>
    </cfRule>
    <cfRule type="cellIs" dxfId="1763" priority="7223" operator="equal">
      <formula>"NPE"</formula>
    </cfRule>
    <cfRule type="cellIs" dxfId="1762" priority="7224" operator="equal">
      <formula>"MDU"</formula>
    </cfRule>
    <cfRule type="cellIs" dxfId="1761" priority="7225" operator="equal">
      <formula>"Software"</formula>
    </cfRule>
  </conditionalFormatting>
  <conditionalFormatting sqref="AR177:AR179 AR219:AR246 AR248:AR252 AR256:AR260 AR262:AR287 AR326:AR329 AR484:AR548 AR140:AR175 AR43:AR49 AR51:AR85 AR87:AR120 AR122:AR138 AR182:AR188 AR415 AR190:AR191 AR193:AR213 AR215:AR217">
    <cfRule type="cellIs" dxfId="1760" priority="4816" operator="equal">
      <formula>"SV Qual"</formula>
    </cfRule>
    <cfRule type="cellIs" dxfId="1759" priority="4817" operator="equal">
      <formula>"Engineering"</formula>
    </cfRule>
    <cfRule type="cellIs" dxfId="1758" priority="4818" operator="equal">
      <formula>"NPE"</formula>
    </cfRule>
    <cfRule type="cellIs" dxfId="1757" priority="4819" operator="equal">
      <formula>"MDU"</formula>
    </cfRule>
    <cfRule type="cellIs" dxfId="1756" priority="4820" operator="equal">
      <formula>"Software"</formula>
    </cfRule>
  </conditionalFormatting>
  <conditionalFormatting sqref="AR549">
    <cfRule type="cellIs" dxfId="1755" priority="4631" operator="equal">
      <formula>"SV Qual"</formula>
    </cfRule>
    <cfRule type="cellIs" dxfId="1754" priority="4632" operator="equal">
      <formula>"Engineering"</formula>
    </cfRule>
    <cfRule type="cellIs" dxfId="1753" priority="4633" operator="equal">
      <formula>"NPE"</formula>
    </cfRule>
    <cfRule type="cellIs" dxfId="1752" priority="4634" operator="equal">
      <formula>"MDU"</formula>
    </cfRule>
    <cfRule type="cellIs" dxfId="1751" priority="4635" operator="equal">
      <formula>"Software"</formula>
    </cfRule>
  </conditionalFormatting>
  <conditionalFormatting sqref="AR42">
    <cfRule type="cellIs" dxfId="1750" priority="4626" operator="equal">
      <formula>"SV Qual"</formula>
    </cfRule>
    <cfRule type="cellIs" dxfId="1749" priority="4627" operator="equal">
      <formula>"Engineering"</formula>
    </cfRule>
    <cfRule type="cellIs" dxfId="1748" priority="4628" operator="equal">
      <formula>"NPE"</formula>
    </cfRule>
    <cfRule type="cellIs" dxfId="1747" priority="4629" operator="equal">
      <formula>"MDU"</formula>
    </cfRule>
    <cfRule type="cellIs" dxfId="1746" priority="4630" operator="equal">
      <formula>"Software"</formula>
    </cfRule>
  </conditionalFormatting>
  <conditionalFormatting sqref="AR50">
    <cfRule type="cellIs" dxfId="1745" priority="4621" operator="equal">
      <formula>"SV Qual"</formula>
    </cfRule>
    <cfRule type="cellIs" dxfId="1744" priority="4622" operator="equal">
      <formula>"Engineering"</formula>
    </cfRule>
    <cfRule type="cellIs" dxfId="1743" priority="4623" operator="equal">
      <formula>"NPE"</formula>
    </cfRule>
    <cfRule type="cellIs" dxfId="1742" priority="4624" operator="equal">
      <formula>"MDU"</formula>
    </cfRule>
    <cfRule type="cellIs" dxfId="1741" priority="4625" operator="equal">
      <formula>"Software"</formula>
    </cfRule>
  </conditionalFormatting>
  <conditionalFormatting sqref="AR86">
    <cfRule type="cellIs" dxfId="1740" priority="4616" operator="equal">
      <formula>"SV Qual"</formula>
    </cfRule>
    <cfRule type="cellIs" dxfId="1739" priority="4617" operator="equal">
      <formula>"Engineering"</formula>
    </cfRule>
    <cfRule type="cellIs" dxfId="1738" priority="4618" operator="equal">
      <formula>"NPE"</formula>
    </cfRule>
    <cfRule type="cellIs" dxfId="1737" priority="4619" operator="equal">
      <formula>"MDU"</formula>
    </cfRule>
    <cfRule type="cellIs" dxfId="1736" priority="4620" operator="equal">
      <formula>"Software"</formula>
    </cfRule>
  </conditionalFormatting>
  <conditionalFormatting sqref="AR121">
    <cfRule type="cellIs" dxfId="1735" priority="4611" operator="equal">
      <formula>"SV Qual"</formula>
    </cfRule>
    <cfRule type="cellIs" dxfId="1734" priority="4612" operator="equal">
      <formula>"Engineering"</formula>
    </cfRule>
    <cfRule type="cellIs" dxfId="1733" priority="4613" operator="equal">
      <formula>"NPE"</formula>
    </cfRule>
    <cfRule type="cellIs" dxfId="1732" priority="4614" operator="equal">
      <formula>"MDU"</formula>
    </cfRule>
    <cfRule type="cellIs" dxfId="1731" priority="4615" operator="equal">
      <formula>"Software"</formula>
    </cfRule>
  </conditionalFormatting>
  <conditionalFormatting sqref="AR139">
    <cfRule type="cellIs" dxfId="1730" priority="4606" operator="equal">
      <formula>"SV Qual"</formula>
    </cfRule>
    <cfRule type="cellIs" dxfId="1729" priority="4607" operator="equal">
      <formula>"Engineering"</formula>
    </cfRule>
    <cfRule type="cellIs" dxfId="1728" priority="4608" operator="equal">
      <formula>"NPE"</formula>
    </cfRule>
    <cfRule type="cellIs" dxfId="1727" priority="4609" operator="equal">
      <formula>"MDU"</formula>
    </cfRule>
    <cfRule type="cellIs" dxfId="1726" priority="4610" operator="equal">
      <formula>"Software"</formula>
    </cfRule>
  </conditionalFormatting>
  <conditionalFormatting sqref="AR176">
    <cfRule type="cellIs" dxfId="1725" priority="4601" operator="equal">
      <formula>"SV Qual"</formula>
    </cfRule>
    <cfRule type="cellIs" dxfId="1724" priority="4602" operator="equal">
      <formula>"Engineering"</formula>
    </cfRule>
    <cfRule type="cellIs" dxfId="1723" priority="4603" operator="equal">
      <formula>"NPE"</formula>
    </cfRule>
    <cfRule type="cellIs" dxfId="1722" priority="4604" operator="equal">
      <formula>"MDU"</formula>
    </cfRule>
    <cfRule type="cellIs" dxfId="1721" priority="4605" operator="equal">
      <formula>"Software"</formula>
    </cfRule>
  </conditionalFormatting>
  <conditionalFormatting sqref="AR180">
    <cfRule type="cellIs" dxfId="1720" priority="4596" operator="equal">
      <formula>"SV Qual"</formula>
    </cfRule>
    <cfRule type="cellIs" dxfId="1719" priority="4597" operator="equal">
      <formula>"Engineering"</formula>
    </cfRule>
    <cfRule type="cellIs" dxfId="1718" priority="4598" operator="equal">
      <formula>"NPE"</formula>
    </cfRule>
    <cfRule type="cellIs" dxfId="1717" priority="4599" operator="equal">
      <formula>"MDU"</formula>
    </cfRule>
    <cfRule type="cellIs" dxfId="1716" priority="4600" operator="equal">
      <formula>"Software"</formula>
    </cfRule>
  </conditionalFormatting>
  <conditionalFormatting sqref="AR181">
    <cfRule type="cellIs" dxfId="1715" priority="4591" operator="equal">
      <formula>"SV Qual"</formula>
    </cfRule>
    <cfRule type="cellIs" dxfId="1714" priority="4592" operator="equal">
      <formula>"Engineering"</formula>
    </cfRule>
    <cfRule type="cellIs" dxfId="1713" priority="4593" operator="equal">
      <formula>"NPE"</formula>
    </cfRule>
    <cfRule type="cellIs" dxfId="1712" priority="4594" operator="equal">
      <formula>"MDU"</formula>
    </cfRule>
    <cfRule type="cellIs" dxfId="1711" priority="4595" operator="equal">
      <formula>"Software"</formula>
    </cfRule>
  </conditionalFormatting>
  <conditionalFormatting sqref="AR218">
    <cfRule type="cellIs" dxfId="1710" priority="4586" operator="equal">
      <formula>"SV Qual"</formula>
    </cfRule>
    <cfRule type="cellIs" dxfId="1709" priority="4587" operator="equal">
      <formula>"Engineering"</formula>
    </cfRule>
    <cfRule type="cellIs" dxfId="1708" priority="4588" operator="equal">
      <formula>"NPE"</formula>
    </cfRule>
    <cfRule type="cellIs" dxfId="1707" priority="4589" operator="equal">
      <formula>"MDU"</formula>
    </cfRule>
    <cfRule type="cellIs" dxfId="1706" priority="4590" operator="equal">
      <formula>"Software"</formula>
    </cfRule>
  </conditionalFormatting>
  <conditionalFormatting sqref="AR247">
    <cfRule type="cellIs" dxfId="1705" priority="4581" operator="equal">
      <formula>"SV Qual"</formula>
    </cfRule>
    <cfRule type="cellIs" dxfId="1704" priority="4582" operator="equal">
      <formula>"Engineering"</formula>
    </cfRule>
    <cfRule type="cellIs" dxfId="1703" priority="4583" operator="equal">
      <formula>"NPE"</formula>
    </cfRule>
    <cfRule type="cellIs" dxfId="1702" priority="4584" operator="equal">
      <formula>"MDU"</formula>
    </cfRule>
    <cfRule type="cellIs" dxfId="1701" priority="4585" operator="equal">
      <formula>"Software"</formula>
    </cfRule>
  </conditionalFormatting>
  <conditionalFormatting sqref="AR253">
    <cfRule type="cellIs" dxfId="1700" priority="4576" operator="equal">
      <formula>"SV Qual"</formula>
    </cfRule>
    <cfRule type="cellIs" dxfId="1699" priority="4577" operator="equal">
      <formula>"Engineering"</formula>
    </cfRule>
    <cfRule type="cellIs" dxfId="1698" priority="4578" operator="equal">
      <formula>"NPE"</formula>
    </cfRule>
    <cfRule type="cellIs" dxfId="1697" priority="4579" operator="equal">
      <formula>"MDU"</formula>
    </cfRule>
    <cfRule type="cellIs" dxfId="1696" priority="4580" operator="equal">
      <formula>"Software"</formula>
    </cfRule>
  </conditionalFormatting>
  <conditionalFormatting sqref="AR254">
    <cfRule type="cellIs" dxfId="1695" priority="4571" operator="equal">
      <formula>"SV Qual"</formula>
    </cfRule>
    <cfRule type="cellIs" dxfId="1694" priority="4572" operator="equal">
      <formula>"Engineering"</formula>
    </cfRule>
    <cfRule type="cellIs" dxfId="1693" priority="4573" operator="equal">
      <formula>"NPE"</formula>
    </cfRule>
    <cfRule type="cellIs" dxfId="1692" priority="4574" operator="equal">
      <formula>"MDU"</formula>
    </cfRule>
    <cfRule type="cellIs" dxfId="1691" priority="4575" operator="equal">
      <formula>"Software"</formula>
    </cfRule>
  </conditionalFormatting>
  <conditionalFormatting sqref="AR255">
    <cfRule type="cellIs" dxfId="1690" priority="4566" operator="equal">
      <formula>"SV Qual"</formula>
    </cfRule>
    <cfRule type="cellIs" dxfId="1689" priority="4567" operator="equal">
      <formula>"Engineering"</formula>
    </cfRule>
    <cfRule type="cellIs" dxfId="1688" priority="4568" operator="equal">
      <formula>"NPE"</formula>
    </cfRule>
    <cfRule type="cellIs" dxfId="1687" priority="4569" operator="equal">
      <formula>"MDU"</formula>
    </cfRule>
    <cfRule type="cellIs" dxfId="1686" priority="4570" operator="equal">
      <formula>"Software"</formula>
    </cfRule>
  </conditionalFormatting>
  <conditionalFormatting sqref="AR261">
    <cfRule type="cellIs" dxfId="1685" priority="4561" operator="equal">
      <formula>"SV Qual"</formula>
    </cfRule>
    <cfRule type="cellIs" dxfId="1684" priority="4562" operator="equal">
      <formula>"Engineering"</formula>
    </cfRule>
    <cfRule type="cellIs" dxfId="1683" priority="4563" operator="equal">
      <formula>"NPE"</formula>
    </cfRule>
    <cfRule type="cellIs" dxfId="1682" priority="4564" operator="equal">
      <formula>"MDU"</formula>
    </cfRule>
    <cfRule type="cellIs" dxfId="1681" priority="4565" operator="equal">
      <formula>"Software"</formula>
    </cfRule>
  </conditionalFormatting>
  <conditionalFormatting sqref="AR288">
    <cfRule type="cellIs" dxfId="1680" priority="4556" operator="equal">
      <formula>"SV Qual"</formula>
    </cfRule>
    <cfRule type="cellIs" dxfId="1679" priority="4557" operator="equal">
      <formula>"Engineering"</formula>
    </cfRule>
    <cfRule type="cellIs" dxfId="1678" priority="4558" operator="equal">
      <formula>"NPE"</formula>
    </cfRule>
    <cfRule type="cellIs" dxfId="1677" priority="4559" operator="equal">
      <formula>"MDU"</formula>
    </cfRule>
    <cfRule type="cellIs" dxfId="1676" priority="4560" operator="equal">
      <formula>"Software"</formula>
    </cfRule>
  </conditionalFormatting>
  <conditionalFormatting sqref="AR325">
    <cfRule type="cellIs" dxfId="1675" priority="4551" operator="equal">
      <formula>"SV Qual"</formula>
    </cfRule>
    <cfRule type="cellIs" dxfId="1674" priority="4552" operator="equal">
      <formula>"Engineering"</formula>
    </cfRule>
    <cfRule type="cellIs" dxfId="1673" priority="4553" operator="equal">
      <formula>"NPE"</formula>
    </cfRule>
    <cfRule type="cellIs" dxfId="1672" priority="4554" operator="equal">
      <formula>"MDU"</formula>
    </cfRule>
    <cfRule type="cellIs" dxfId="1671" priority="4555" operator="equal">
      <formula>"Software"</formula>
    </cfRule>
  </conditionalFormatting>
  <conditionalFormatting sqref="AR330">
    <cfRule type="cellIs" dxfId="1670" priority="4546" operator="equal">
      <formula>"SV Qual"</formula>
    </cfRule>
    <cfRule type="cellIs" dxfId="1669" priority="4547" operator="equal">
      <formula>"Engineering"</formula>
    </cfRule>
    <cfRule type="cellIs" dxfId="1668" priority="4548" operator="equal">
      <formula>"NPE"</formula>
    </cfRule>
    <cfRule type="cellIs" dxfId="1667" priority="4549" operator="equal">
      <formula>"MDU"</formula>
    </cfRule>
    <cfRule type="cellIs" dxfId="1666" priority="4550" operator="equal">
      <formula>"Software"</formula>
    </cfRule>
  </conditionalFormatting>
  <conditionalFormatting sqref="AR483">
    <cfRule type="cellIs" dxfId="1665" priority="4541" operator="equal">
      <formula>"SV Qual"</formula>
    </cfRule>
    <cfRule type="cellIs" dxfId="1664" priority="4542" operator="equal">
      <formula>"Engineering"</formula>
    </cfRule>
    <cfRule type="cellIs" dxfId="1663" priority="4543" operator="equal">
      <formula>"NPE"</formula>
    </cfRule>
    <cfRule type="cellIs" dxfId="1662" priority="4544" operator="equal">
      <formula>"MDU"</formula>
    </cfRule>
    <cfRule type="cellIs" dxfId="1661" priority="4545" operator="equal">
      <formula>"Software"</formula>
    </cfRule>
  </conditionalFormatting>
  <conditionalFormatting sqref="AR414">
    <cfRule type="cellIs" dxfId="1660" priority="4526" operator="equal">
      <formula>"SV Qual"</formula>
    </cfRule>
    <cfRule type="cellIs" dxfId="1659" priority="4527" operator="equal">
      <formula>"Engineering"</formula>
    </cfRule>
    <cfRule type="cellIs" dxfId="1658" priority="4528" operator="equal">
      <formula>"NPE"</formula>
    </cfRule>
    <cfRule type="cellIs" dxfId="1657" priority="4529" operator="equal">
      <formula>"MDU"</formula>
    </cfRule>
    <cfRule type="cellIs" dxfId="1656" priority="4530" operator="equal">
      <formula>"Software"</formula>
    </cfRule>
  </conditionalFormatting>
  <conditionalFormatting sqref="AR416">
    <cfRule type="cellIs" dxfId="1655" priority="4521" operator="equal">
      <formula>"SV Qual"</formula>
    </cfRule>
    <cfRule type="cellIs" dxfId="1654" priority="4522" operator="equal">
      <formula>"Engineering"</formula>
    </cfRule>
    <cfRule type="cellIs" dxfId="1653" priority="4523" operator="equal">
      <formula>"NPE"</formula>
    </cfRule>
    <cfRule type="cellIs" dxfId="1652" priority="4524" operator="equal">
      <formula>"MDU"</formula>
    </cfRule>
    <cfRule type="cellIs" dxfId="1651" priority="4525" operator="equal">
      <formula>"Software"</formula>
    </cfRule>
  </conditionalFormatting>
  <conditionalFormatting sqref="AR726">
    <cfRule type="cellIs" dxfId="1650" priority="2506" operator="equal">
      <formula>"SV Qual"</formula>
    </cfRule>
    <cfRule type="cellIs" dxfId="1649" priority="2507" operator="equal">
      <formula>"Engineering"</formula>
    </cfRule>
    <cfRule type="cellIs" dxfId="1648" priority="2508" operator="equal">
      <formula>"NPE"</formula>
    </cfRule>
    <cfRule type="cellIs" dxfId="1647" priority="2509" operator="equal">
      <formula>"MDU"</formula>
    </cfRule>
    <cfRule type="cellIs" dxfId="1646" priority="2510" operator="equal">
      <formula>"Software"</formula>
    </cfRule>
  </conditionalFormatting>
  <conditionalFormatting sqref="AR727:AR728">
    <cfRule type="cellIs" dxfId="1645" priority="2501" operator="equal">
      <formula>"SV Qual"</formula>
    </cfRule>
    <cfRule type="cellIs" dxfId="1644" priority="2502" operator="equal">
      <formula>"Engineering"</formula>
    </cfRule>
    <cfRule type="cellIs" dxfId="1643" priority="2503" operator="equal">
      <formula>"NPE"</formula>
    </cfRule>
    <cfRule type="cellIs" dxfId="1642" priority="2504" operator="equal">
      <formula>"MDU"</formula>
    </cfRule>
    <cfRule type="cellIs" dxfId="1641" priority="2505" operator="equal">
      <formula>"Software"</formula>
    </cfRule>
  </conditionalFormatting>
  <conditionalFormatting sqref="AR735">
    <cfRule type="cellIs" dxfId="1640" priority="2496" operator="equal">
      <formula>"SV Qual"</formula>
    </cfRule>
    <cfRule type="cellIs" dxfId="1639" priority="2497" operator="equal">
      <formula>"Engineering"</formula>
    </cfRule>
    <cfRule type="cellIs" dxfId="1638" priority="2498" operator="equal">
      <formula>"NPE"</formula>
    </cfRule>
    <cfRule type="cellIs" dxfId="1637" priority="2499" operator="equal">
      <formula>"MDU"</formula>
    </cfRule>
    <cfRule type="cellIs" dxfId="1636" priority="2500" operator="equal">
      <formula>"Software"</formula>
    </cfRule>
  </conditionalFormatting>
  <conditionalFormatting sqref="AQ480:AQ481 AQ452:AQ454 AQ523:AQ525 AQ503:AQ519 AQ465:AQ467 AQ545 AQ547:AQ548 AQ550:AQ552 AQ326:AQ329 AQ538:AQ540">
    <cfRule type="cellIs" dxfId="1635" priority="4441" operator="equal">
      <formula>"SV Qual"</formula>
    </cfRule>
    <cfRule type="cellIs" dxfId="1634" priority="4442" operator="equal">
      <formula>"Engineering"</formula>
    </cfRule>
    <cfRule type="cellIs" dxfId="1633" priority="4443" operator="equal">
      <formula>"NPE"</formula>
    </cfRule>
    <cfRule type="cellIs" dxfId="1632" priority="4444" operator="equal">
      <formula>"MDU"</formula>
    </cfRule>
    <cfRule type="cellIs" dxfId="1631" priority="4445" operator="equal">
      <formula>"Software"</formula>
    </cfRule>
  </conditionalFormatting>
  <conditionalFormatting sqref="AQ469:AQ474">
    <cfRule type="cellIs" dxfId="1630" priority="4436" operator="equal">
      <formula>"SV Qual"</formula>
    </cfRule>
    <cfRule type="cellIs" dxfId="1629" priority="4437" operator="equal">
      <formula>"Engineering"</formula>
    </cfRule>
    <cfRule type="cellIs" dxfId="1628" priority="4438" operator="equal">
      <formula>"NPE"</formula>
    </cfRule>
    <cfRule type="cellIs" dxfId="1627" priority="4439" operator="equal">
      <formula>"MDU"</formula>
    </cfRule>
    <cfRule type="cellIs" dxfId="1626" priority="4440" operator="equal">
      <formula>"Software"</formula>
    </cfRule>
  </conditionalFormatting>
  <conditionalFormatting sqref="AQ475:AQ478">
    <cfRule type="cellIs" dxfId="1625" priority="4431" operator="equal">
      <formula>"SV Qual"</formula>
    </cfRule>
    <cfRule type="cellIs" dxfId="1624" priority="4432" operator="equal">
      <formula>"Engineering"</formula>
    </cfRule>
    <cfRule type="cellIs" dxfId="1623" priority="4433" operator="equal">
      <formula>"NPE"</formula>
    </cfRule>
    <cfRule type="cellIs" dxfId="1622" priority="4434" operator="equal">
      <formula>"MDU"</formula>
    </cfRule>
    <cfRule type="cellIs" dxfId="1621" priority="4435" operator="equal">
      <formula>"Software"</formula>
    </cfRule>
  </conditionalFormatting>
  <conditionalFormatting sqref="AQ497">
    <cfRule type="cellIs" dxfId="1620" priority="4381" operator="equal">
      <formula>"SV Qual"</formula>
    </cfRule>
    <cfRule type="cellIs" dxfId="1619" priority="4382" operator="equal">
      <formula>"Engineering"</formula>
    </cfRule>
    <cfRule type="cellIs" dxfId="1618" priority="4383" operator="equal">
      <formula>"NPE"</formula>
    </cfRule>
    <cfRule type="cellIs" dxfId="1617" priority="4384" operator="equal">
      <formula>"MDU"</formula>
    </cfRule>
    <cfRule type="cellIs" dxfId="1616" priority="4385" operator="equal">
      <formula>"Software"</formula>
    </cfRule>
  </conditionalFormatting>
  <conditionalFormatting sqref="AQ482 AQ484">
    <cfRule type="cellIs" dxfId="1615" priority="4426" operator="equal">
      <formula>"SV Qual"</formula>
    </cfRule>
    <cfRule type="cellIs" dxfId="1614" priority="4427" operator="equal">
      <formula>"Engineering"</formula>
    </cfRule>
    <cfRule type="cellIs" dxfId="1613" priority="4428" operator="equal">
      <formula>"NPE"</formula>
    </cfRule>
    <cfRule type="cellIs" dxfId="1612" priority="4429" operator="equal">
      <formula>"MDU"</formula>
    </cfRule>
    <cfRule type="cellIs" dxfId="1611" priority="4430" operator="equal">
      <formula>"Software"</formula>
    </cfRule>
  </conditionalFormatting>
  <conditionalFormatting sqref="AQ482 AQ484">
    <cfRule type="cellIs" dxfId="1610" priority="4421" operator="equal">
      <formula>"SV Qual"</formula>
    </cfRule>
    <cfRule type="cellIs" dxfId="1609" priority="4422" operator="equal">
      <formula>"Engineering"</formula>
    </cfRule>
    <cfRule type="cellIs" dxfId="1608" priority="4423" operator="equal">
      <formula>"NPE"</formula>
    </cfRule>
    <cfRule type="cellIs" dxfId="1607" priority="4424" operator="equal">
      <formula>"MDU"</formula>
    </cfRule>
    <cfRule type="cellIs" dxfId="1606" priority="4425" operator="equal">
      <formula>"Software"</formula>
    </cfRule>
  </conditionalFormatting>
  <conditionalFormatting sqref="AQ485">
    <cfRule type="cellIs" dxfId="1605" priority="4416" operator="equal">
      <formula>"SV Qual"</formula>
    </cfRule>
    <cfRule type="cellIs" dxfId="1604" priority="4417" operator="equal">
      <formula>"Engineering"</formula>
    </cfRule>
    <cfRule type="cellIs" dxfId="1603" priority="4418" operator="equal">
      <formula>"NPE"</formula>
    </cfRule>
    <cfRule type="cellIs" dxfId="1602" priority="4419" operator="equal">
      <formula>"MDU"</formula>
    </cfRule>
    <cfRule type="cellIs" dxfId="1601" priority="4420" operator="equal">
      <formula>"Software"</formula>
    </cfRule>
  </conditionalFormatting>
  <conditionalFormatting sqref="AQ489:AQ496">
    <cfRule type="cellIs" dxfId="1600" priority="4396" operator="equal">
      <formula>"SV Qual"</formula>
    </cfRule>
    <cfRule type="cellIs" dxfId="1599" priority="4397" operator="equal">
      <formula>"Engineering"</formula>
    </cfRule>
    <cfRule type="cellIs" dxfId="1598" priority="4398" operator="equal">
      <formula>"NPE"</formula>
    </cfRule>
    <cfRule type="cellIs" dxfId="1597" priority="4399" operator="equal">
      <formula>"MDU"</formula>
    </cfRule>
    <cfRule type="cellIs" dxfId="1596" priority="4400" operator="equal">
      <formula>"Software"</formula>
    </cfRule>
  </conditionalFormatting>
  <conditionalFormatting sqref="AQ485">
    <cfRule type="cellIs" dxfId="1595" priority="4411" operator="equal">
      <formula>"SV Qual"</formula>
    </cfRule>
    <cfRule type="cellIs" dxfId="1594" priority="4412" operator="equal">
      <formula>"Engineering"</formula>
    </cfRule>
    <cfRule type="cellIs" dxfId="1593" priority="4413" operator="equal">
      <formula>"NPE"</formula>
    </cfRule>
    <cfRule type="cellIs" dxfId="1592" priority="4414" operator="equal">
      <formula>"MDU"</formula>
    </cfRule>
    <cfRule type="cellIs" dxfId="1591" priority="4415" operator="equal">
      <formula>"Software"</formula>
    </cfRule>
  </conditionalFormatting>
  <conditionalFormatting sqref="AQ486:AQ488">
    <cfRule type="cellIs" dxfId="1590" priority="4406" operator="equal">
      <formula>"SV Qual"</formula>
    </cfRule>
    <cfRule type="cellIs" dxfId="1589" priority="4407" operator="equal">
      <formula>"Engineering"</formula>
    </cfRule>
    <cfRule type="cellIs" dxfId="1588" priority="4408" operator="equal">
      <formula>"NPE"</formula>
    </cfRule>
    <cfRule type="cellIs" dxfId="1587" priority="4409" operator="equal">
      <formula>"MDU"</formula>
    </cfRule>
    <cfRule type="cellIs" dxfId="1586" priority="4410" operator="equal">
      <formula>"Software"</formula>
    </cfRule>
  </conditionalFormatting>
  <conditionalFormatting sqref="AQ486:AQ488">
    <cfRule type="cellIs" dxfId="1585" priority="4401" operator="equal">
      <formula>"SV Qual"</formula>
    </cfRule>
    <cfRule type="cellIs" dxfId="1584" priority="4402" operator="equal">
      <formula>"Engineering"</formula>
    </cfRule>
    <cfRule type="cellIs" dxfId="1583" priority="4403" operator="equal">
      <formula>"NPE"</formula>
    </cfRule>
    <cfRule type="cellIs" dxfId="1582" priority="4404" operator="equal">
      <formula>"MDU"</formula>
    </cfRule>
    <cfRule type="cellIs" dxfId="1581" priority="4405" operator="equal">
      <formula>"Software"</formula>
    </cfRule>
  </conditionalFormatting>
  <conditionalFormatting sqref="AQ489:AQ496">
    <cfRule type="cellIs" dxfId="1580" priority="4391" operator="equal">
      <formula>"SV Qual"</formula>
    </cfRule>
    <cfRule type="cellIs" dxfId="1579" priority="4392" operator="equal">
      <formula>"Engineering"</formula>
    </cfRule>
    <cfRule type="cellIs" dxfId="1578" priority="4393" operator="equal">
      <formula>"NPE"</formula>
    </cfRule>
    <cfRule type="cellIs" dxfId="1577" priority="4394" operator="equal">
      <formula>"MDU"</formula>
    </cfRule>
    <cfRule type="cellIs" dxfId="1576" priority="4395" operator="equal">
      <formula>"Software"</formula>
    </cfRule>
  </conditionalFormatting>
  <conditionalFormatting sqref="AQ497">
    <cfRule type="cellIs" dxfId="1575" priority="4386" operator="equal">
      <formula>"SV Qual"</formula>
    </cfRule>
    <cfRule type="cellIs" dxfId="1574" priority="4387" operator="equal">
      <formula>"Engineering"</formula>
    </cfRule>
    <cfRule type="cellIs" dxfId="1573" priority="4388" operator="equal">
      <formula>"NPE"</formula>
    </cfRule>
    <cfRule type="cellIs" dxfId="1572" priority="4389" operator="equal">
      <formula>"MDU"</formula>
    </cfRule>
    <cfRule type="cellIs" dxfId="1571" priority="4390" operator="equal">
      <formula>"Software"</formula>
    </cfRule>
  </conditionalFormatting>
  <conditionalFormatting sqref="AQ498:AQ502">
    <cfRule type="cellIs" dxfId="1570" priority="4371" operator="equal">
      <formula>"SV Qual"</formula>
    </cfRule>
    <cfRule type="cellIs" dxfId="1569" priority="4372" operator="equal">
      <formula>"Engineering"</formula>
    </cfRule>
    <cfRule type="cellIs" dxfId="1568" priority="4373" operator="equal">
      <formula>"NPE"</formula>
    </cfRule>
    <cfRule type="cellIs" dxfId="1567" priority="4374" operator="equal">
      <formula>"MDU"</formula>
    </cfRule>
    <cfRule type="cellIs" dxfId="1566" priority="4375" operator="equal">
      <formula>"Software"</formula>
    </cfRule>
  </conditionalFormatting>
  <conditionalFormatting sqref="AQ498:AQ502">
    <cfRule type="cellIs" dxfId="1565" priority="4376" operator="equal">
      <formula>"SV Qual"</formula>
    </cfRule>
    <cfRule type="cellIs" dxfId="1564" priority="4377" operator="equal">
      <formula>"Engineering"</formula>
    </cfRule>
    <cfRule type="cellIs" dxfId="1563" priority="4378" operator="equal">
      <formula>"NPE"</formula>
    </cfRule>
    <cfRule type="cellIs" dxfId="1562" priority="4379" operator="equal">
      <formula>"MDU"</formula>
    </cfRule>
    <cfRule type="cellIs" dxfId="1561" priority="4380" operator="equal">
      <formula>"Software"</formula>
    </cfRule>
  </conditionalFormatting>
  <conditionalFormatting sqref="AQ479">
    <cfRule type="cellIs" dxfId="1560" priority="4366" operator="equal">
      <formula>"SV Qual"</formula>
    </cfRule>
    <cfRule type="cellIs" dxfId="1559" priority="4367" operator="equal">
      <formula>"Engineering"</formula>
    </cfRule>
    <cfRule type="cellIs" dxfId="1558" priority="4368" operator="equal">
      <formula>"NPE"</formula>
    </cfRule>
    <cfRule type="cellIs" dxfId="1557" priority="4369" operator="equal">
      <formula>"MDU"</formula>
    </cfRule>
    <cfRule type="cellIs" dxfId="1556" priority="4370" operator="equal">
      <formula>"Software"</formula>
    </cfRule>
  </conditionalFormatting>
  <conditionalFormatting sqref="AQ520">
    <cfRule type="cellIs" dxfId="1555" priority="4361" operator="equal">
      <formula>"SV Qual"</formula>
    </cfRule>
    <cfRule type="cellIs" dxfId="1554" priority="4362" operator="equal">
      <formula>"Engineering"</formula>
    </cfRule>
    <cfRule type="cellIs" dxfId="1553" priority="4363" operator="equal">
      <formula>"NPE"</formula>
    </cfRule>
    <cfRule type="cellIs" dxfId="1552" priority="4364" operator="equal">
      <formula>"MDU"</formula>
    </cfRule>
    <cfRule type="cellIs" dxfId="1551" priority="4365" operator="equal">
      <formula>"Software"</formula>
    </cfRule>
  </conditionalFormatting>
  <conditionalFormatting sqref="AQ520">
    <cfRule type="cellIs" dxfId="1550" priority="4356" operator="equal">
      <formula>"SV Qual"</formula>
    </cfRule>
    <cfRule type="cellIs" dxfId="1549" priority="4357" operator="equal">
      <formula>"Engineering"</formula>
    </cfRule>
    <cfRule type="cellIs" dxfId="1548" priority="4358" operator="equal">
      <formula>"NPE"</formula>
    </cfRule>
    <cfRule type="cellIs" dxfId="1547" priority="4359" operator="equal">
      <formula>"MDU"</formula>
    </cfRule>
    <cfRule type="cellIs" dxfId="1546" priority="4360" operator="equal">
      <formula>"Software"</formula>
    </cfRule>
  </conditionalFormatting>
  <conditionalFormatting sqref="AQ521">
    <cfRule type="cellIs" dxfId="1545" priority="4351" operator="equal">
      <formula>"SV Qual"</formula>
    </cfRule>
    <cfRule type="cellIs" dxfId="1544" priority="4352" operator="equal">
      <formula>"Engineering"</formula>
    </cfRule>
    <cfRule type="cellIs" dxfId="1543" priority="4353" operator="equal">
      <formula>"NPE"</formula>
    </cfRule>
    <cfRule type="cellIs" dxfId="1542" priority="4354" operator="equal">
      <formula>"MDU"</formula>
    </cfRule>
    <cfRule type="cellIs" dxfId="1541" priority="4355" operator="equal">
      <formula>"Software"</formula>
    </cfRule>
  </conditionalFormatting>
  <conditionalFormatting sqref="AQ521">
    <cfRule type="cellIs" dxfId="1540" priority="4346" operator="equal">
      <formula>"SV Qual"</formula>
    </cfRule>
    <cfRule type="cellIs" dxfId="1539" priority="4347" operator="equal">
      <formula>"Engineering"</formula>
    </cfRule>
    <cfRule type="cellIs" dxfId="1538" priority="4348" operator="equal">
      <formula>"NPE"</formula>
    </cfRule>
    <cfRule type="cellIs" dxfId="1537" priority="4349" operator="equal">
      <formula>"MDU"</formula>
    </cfRule>
    <cfRule type="cellIs" dxfId="1536" priority="4350" operator="equal">
      <formula>"Software"</formula>
    </cfRule>
  </conditionalFormatting>
  <conditionalFormatting sqref="AQ522">
    <cfRule type="cellIs" dxfId="1535" priority="4341" operator="equal">
      <formula>"SV Qual"</formula>
    </cfRule>
    <cfRule type="cellIs" dxfId="1534" priority="4342" operator="equal">
      <formula>"Engineering"</formula>
    </cfRule>
    <cfRule type="cellIs" dxfId="1533" priority="4343" operator="equal">
      <formula>"NPE"</formula>
    </cfRule>
    <cfRule type="cellIs" dxfId="1532" priority="4344" operator="equal">
      <formula>"MDU"</formula>
    </cfRule>
    <cfRule type="cellIs" dxfId="1531" priority="4345" operator="equal">
      <formula>"Software"</formula>
    </cfRule>
  </conditionalFormatting>
  <conditionalFormatting sqref="AQ522">
    <cfRule type="cellIs" dxfId="1530" priority="4336" operator="equal">
      <formula>"SV Qual"</formula>
    </cfRule>
    <cfRule type="cellIs" dxfId="1529" priority="4337" operator="equal">
      <formula>"Engineering"</formula>
    </cfRule>
    <cfRule type="cellIs" dxfId="1528" priority="4338" operator="equal">
      <formula>"NPE"</formula>
    </cfRule>
    <cfRule type="cellIs" dxfId="1527" priority="4339" operator="equal">
      <formula>"MDU"</formula>
    </cfRule>
    <cfRule type="cellIs" dxfId="1526" priority="4340" operator="equal">
      <formula>"Software"</formula>
    </cfRule>
  </conditionalFormatting>
  <conditionalFormatting sqref="AQ451">
    <cfRule type="cellIs" dxfId="1525" priority="4331" operator="equal">
      <formula>"SV Qual"</formula>
    </cfRule>
    <cfRule type="cellIs" dxfId="1524" priority="4332" operator="equal">
      <formula>"Engineering"</formula>
    </cfRule>
    <cfRule type="cellIs" dxfId="1523" priority="4333" operator="equal">
      <formula>"NPE"</formula>
    </cfRule>
    <cfRule type="cellIs" dxfId="1522" priority="4334" operator="equal">
      <formula>"MDU"</formula>
    </cfRule>
    <cfRule type="cellIs" dxfId="1521" priority="4335" operator="equal">
      <formula>"Software"</formula>
    </cfRule>
  </conditionalFormatting>
  <conditionalFormatting sqref="AQ526:AQ527">
    <cfRule type="cellIs" dxfId="1520" priority="4326" operator="equal">
      <formula>"SV Qual"</formula>
    </cfRule>
    <cfRule type="cellIs" dxfId="1519" priority="4327" operator="equal">
      <formula>"Engineering"</formula>
    </cfRule>
    <cfRule type="cellIs" dxfId="1518" priority="4328" operator="equal">
      <formula>"NPE"</formula>
    </cfRule>
    <cfRule type="cellIs" dxfId="1517" priority="4329" operator="equal">
      <formula>"MDU"</formula>
    </cfRule>
    <cfRule type="cellIs" dxfId="1516" priority="4330" operator="equal">
      <formula>"Software"</formula>
    </cfRule>
  </conditionalFormatting>
  <conditionalFormatting sqref="AQ426">
    <cfRule type="cellIs" dxfId="1515" priority="4291" operator="equal">
      <formula>"SV Qual"</formula>
    </cfRule>
    <cfRule type="cellIs" dxfId="1514" priority="4292" operator="equal">
      <formula>"Engineering"</formula>
    </cfRule>
    <cfRule type="cellIs" dxfId="1513" priority="4293" operator="equal">
      <formula>"NPE"</formula>
    </cfRule>
    <cfRule type="cellIs" dxfId="1512" priority="4294" operator="equal">
      <formula>"MDU"</formula>
    </cfRule>
    <cfRule type="cellIs" dxfId="1511" priority="4295" operator="equal">
      <formula>"Software"</formula>
    </cfRule>
  </conditionalFormatting>
  <conditionalFormatting sqref="AQ464">
    <cfRule type="cellIs" dxfId="1510" priority="4286" operator="equal">
      <formula>"SV Qual"</formula>
    </cfRule>
    <cfRule type="cellIs" dxfId="1509" priority="4287" operator="equal">
      <formula>"Engineering"</formula>
    </cfRule>
    <cfRule type="cellIs" dxfId="1508" priority="4288" operator="equal">
      <formula>"NPE"</formula>
    </cfRule>
    <cfRule type="cellIs" dxfId="1507" priority="4289" operator="equal">
      <formula>"MDU"</formula>
    </cfRule>
    <cfRule type="cellIs" dxfId="1506" priority="4290" operator="equal">
      <formula>"Software"</formula>
    </cfRule>
  </conditionalFormatting>
  <conditionalFormatting sqref="AQ544">
    <cfRule type="cellIs" dxfId="1505" priority="4281" operator="equal">
      <formula>"SV Qual"</formula>
    </cfRule>
    <cfRule type="cellIs" dxfId="1504" priority="4282" operator="equal">
      <formula>"Engineering"</formula>
    </cfRule>
    <cfRule type="cellIs" dxfId="1503" priority="4283" operator="equal">
      <formula>"NPE"</formula>
    </cfRule>
    <cfRule type="cellIs" dxfId="1502" priority="4284" operator="equal">
      <formula>"MDU"</formula>
    </cfRule>
    <cfRule type="cellIs" dxfId="1501" priority="4285" operator="equal">
      <formula>"Software"</formula>
    </cfRule>
  </conditionalFormatting>
  <conditionalFormatting sqref="AQ542">
    <cfRule type="cellIs" dxfId="1500" priority="4296" operator="equal">
      <formula>"SV Qual"</formula>
    </cfRule>
    <cfRule type="cellIs" dxfId="1499" priority="4297" operator="equal">
      <formula>"Engineering"</formula>
    </cfRule>
    <cfRule type="cellIs" dxfId="1498" priority="4298" operator="equal">
      <formula>"NPE"</formula>
    </cfRule>
    <cfRule type="cellIs" dxfId="1497" priority="4299" operator="equal">
      <formula>"MDU"</formula>
    </cfRule>
    <cfRule type="cellIs" dxfId="1496" priority="4300" operator="equal">
      <formula>"Software"</formula>
    </cfRule>
  </conditionalFormatting>
  <conditionalFormatting sqref="AQ530">
    <cfRule type="cellIs" dxfId="1495" priority="4321" operator="equal">
      <formula>"SV Qual"</formula>
    </cfRule>
    <cfRule type="cellIs" dxfId="1494" priority="4322" operator="equal">
      <formula>"Engineering"</formula>
    </cfRule>
    <cfRule type="cellIs" dxfId="1493" priority="4323" operator="equal">
      <formula>"NPE"</formula>
    </cfRule>
    <cfRule type="cellIs" dxfId="1492" priority="4324" operator="equal">
      <formula>"MDU"</formula>
    </cfRule>
    <cfRule type="cellIs" dxfId="1491" priority="4325" operator="equal">
      <formula>"Software"</formula>
    </cfRule>
  </conditionalFormatting>
  <conditionalFormatting sqref="AQ529">
    <cfRule type="cellIs" dxfId="1490" priority="4316" operator="equal">
      <formula>"SV Qual"</formula>
    </cfRule>
    <cfRule type="cellIs" dxfId="1489" priority="4317" operator="equal">
      <formula>"Engineering"</formula>
    </cfRule>
    <cfRule type="cellIs" dxfId="1488" priority="4318" operator="equal">
      <formula>"NPE"</formula>
    </cfRule>
    <cfRule type="cellIs" dxfId="1487" priority="4319" operator="equal">
      <formula>"MDU"</formula>
    </cfRule>
    <cfRule type="cellIs" dxfId="1486" priority="4320" operator="equal">
      <formula>"Software"</formula>
    </cfRule>
  </conditionalFormatting>
  <conditionalFormatting sqref="AQ531">
    <cfRule type="cellIs" dxfId="1485" priority="4311" operator="equal">
      <formula>"SV Qual"</formula>
    </cfRule>
    <cfRule type="cellIs" dxfId="1484" priority="4312" operator="equal">
      <formula>"Engineering"</formula>
    </cfRule>
    <cfRule type="cellIs" dxfId="1483" priority="4313" operator="equal">
      <formula>"NPE"</formula>
    </cfRule>
    <cfRule type="cellIs" dxfId="1482" priority="4314" operator="equal">
      <formula>"MDU"</formula>
    </cfRule>
    <cfRule type="cellIs" dxfId="1481" priority="4315" operator="equal">
      <formula>"Software"</formula>
    </cfRule>
  </conditionalFormatting>
  <conditionalFormatting sqref="AQ532:AQ534">
    <cfRule type="cellIs" dxfId="1480" priority="4306" operator="equal">
      <formula>"SV Qual"</formula>
    </cfRule>
    <cfRule type="cellIs" dxfId="1479" priority="4307" operator="equal">
      <formula>"Engineering"</formula>
    </cfRule>
    <cfRule type="cellIs" dxfId="1478" priority="4308" operator="equal">
      <formula>"NPE"</formula>
    </cfRule>
    <cfRule type="cellIs" dxfId="1477" priority="4309" operator="equal">
      <formula>"MDU"</formula>
    </cfRule>
    <cfRule type="cellIs" dxfId="1476" priority="4310" operator="equal">
      <formula>"Software"</formula>
    </cfRule>
  </conditionalFormatting>
  <conditionalFormatting sqref="AQ535:AQ537">
    <cfRule type="cellIs" dxfId="1475" priority="4301" operator="equal">
      <formula>"SV Qual"</formula>
    </cfRule>
    <cfRule type="cellIs" dxfId="1474" priority="4302" operator="equal">
      <formula>"Engineering"</formula>
    </cfRule>
    <cfRule type="cellIs" dxfId="1473" priority="4303" operator="equal">
      <formula>"NPE"</formula>
    </cfRule>
    <cfRule type="cellIs" dxfId="1472" priority="4304" operator="equal">
      <formula>"MDU"</formula>
    </cfRule>
    <cfRule type="cellIs" dxfId="1471" priority="4305" operator="equal">
      <formula>"Software"</formula>
    </cfRule>
  </conditionalFormatting>
  <conditionalFormatting sqref="AQ528">
    <cfRule type="cellIs" dxfId="1470" priority="4276" operator="equal">
      <formula>"SV Qual"</formula>
    </cfRule>
    <cfRule type="cellIs" dxfId="1469" priority="4277" operator="equal">
      <formula>"Engineering"</formula>
    </cfRule>
    <cfRule type="cellIs" dxfId="1468" priority="4278" operator="equal">
      <formula>"NPE"</formula>
    </cfRule>
    <cfRule type="cellIs" dxfId="1467" priority="4279" operator="equal">
      <formula>"MDU"</formula>
    </cfRule>
    <cfRule type="cellIs" dxfId="1466" priority="4280" operator="equal">
      <formula>"Software"</formula>
    </cfRule>
  </conditionalFormatting>
  <conditionalFormatting sqref="AQ546">
    <cfRule type="cellIs" dxfId="1465" priority="4271" operator="equal">
      <formula>"SV Qual"</formula>
    </cfRule>
    <cfRule type="cellIs" dxfId="1464" priority="4272" operator="equal">
      <formula>"Engineering"</formula>
    </cfRule>
    <cfRule type="cellIs" dxfId="1463" priority="4273" operator="equal">
      <formula>"NPE"</formula>
    </cfRule>
    <cfRule type="cellIs" dxfId="1462" priority="4274" operator="equal">
      <formula>"MDU"</formula>
    </cfRule>
    <cfRule type="cellIs" dxfId="1461" priority="4275" operator="equal">
      <formula>"Software"</formula>
    </cfRule>
  </conditionalFormatting>
  <conditionalFormatting sqref="AQ549">
    <cfRule type="cellIs" dxfId="1460" priority="4266" operator="equal">
      <formula>"SV Qual"</formula>
    </cfRule>
    <cfRule type="cellIs" dxfId="1459" priority="4267" operator="equal">
      <formula>"Engineering"</formula>
    </cfRule>
    <cfRule type="cellIs" dxfId="1458" priority="4268" operator="equal">
      <formula>"NPE"</formula>
    </cfRule>
    <cfRule type="cellIs" dxfId="1457" priority="4269" operator="equal">
      <formula>"MDU"</formula>
    </cfRule>
    <cfRule type="cellIs" dxfId="1456" priority="4270" operator="equal">
      <formula>"Software"</formula>
    </cfRule>
  </conditionalFormatting>
  <conditionalFormatting sqref="AQ288">
    <cfRule type="cellIs" dxfId="1455" priority="4261" operator="equal">
      <formula>"SV Qual"</formula>
    </cfRule>
    <cfRule type="cellIs" dxfId="1454" priority="4262" operator="equal">
      <formula>"Engineering"</formula>
    </cfRule>
    <cfRule type="cellIs" dxfId="1453" priority="4263" operator="equal">
      <formula>"NPE"</formula>
    </cfRule>
    <cfRule type="cellIs" dxfId="1452" priority="4264" operator="equal">
      <formula>"MDU"</formula>
    </cfRule>
    <cfRule type="cellIs" dxfId="1451" priority="4265" operator="equal">
      <formula>"Software"</formula>
    </cfRule>
  </conditionalFormatting>
  <conditionalFormatting sqref="AQ325">
    <cfRule type="cellIs" dxfId="1450" priority="4256" operator="equal">
      <formula>"SV Qual"</formula>
    </cfRule>
    <cfRule type="cellIs" dxfId="1449" priority="4257" operator="equal">
      <formula>"Engineering"</formula>
    </cfRule>
    <cfRule type="cellIs" dxfId="1448" priority="4258" operator="equal">
      <formula>"NPE"</formula>
    </cfRule>
    <cfRule type="cellIs" dxfId="1447" priority="4259" operator="equal">
      <formula>"MDU"</formula>
    </cfRule>
    <cfRule type="cellIs" dxfId="1446" priority="4260" operator="equal">
      <formula>"Software"</formula>
    </cfRule>
  </conditionalFormatting>
  <conditionalFormatting sqref="AQ330">
    <cfRule type="cellIs" dxfId="1445" priority="4251" operator="equal">
      <formula>"SV Qual"</formula>
    </cfRule>
    <cfRule type="cellIs" dxfId="1444" priority="4252" operator="equal">
      <formula>"Engineering"</formula>
    </cfRule>
    <cfRule type="cellIs" dxfId="1443" priority="4253" operator="equal">
      <formula>"NPE"</formula>
    </cfRule>
    <cfRule type="cellIs" dxfId="1442" priority="4254" operator="equal">
      <formula>"MDU"</formula>
    </cfRule>
    <cfRule type="cellIs" dxfId="1441" priority="4255" operator="equal">
      <formula>"Software"</formula>
    </cfRule>
  </conditionalFormatting>
  <conditionalFormatting sqref="AQ483">
    <cfRule type="cellIs" dxfId="1440" priority="4246" operator="equal">
      <formula>"SV Qual"</formula>
    </cfRule>
    <cfRule type="cellIs" dxfId="1439" priority="4247" operator="equal">
      <formula>"Engineering"</formula>
    </cfRule>
    <cfRule type="cellIs" dxfId="1438" priority="4248" operator="equal">
      <formula>"NPE"</formula>
    </cfRule>
    <cfRule type="cellIs" dxfId="1437" priority="4249" operator="equal">
      <formula>"MDU"</formula>
    </cfRule>
    <cfRule type="cellIs" dxfId="1436" priority="4250" operator="equal">
      <formula>"Software"</formula>
    </cfRule>
  </conditionalFormatting>
  <conditionalFormatting sqref="AQ468">
    <cfRule type="cellIs" dxfId="1435" priority="4241" operator="equal">
      <formula>"SV Qual"</formula>
    </cfRule>
    <cfRule type="cellIs" dxfId="1434" priority="4242" operator="equal">
      <formula>"Engineering"</formula>
    </cfRule>
    <cfRule type="cellIs" dxfId="1433" priority="4243" operator="equal">
      <formula>"NPE"</formula>
    </cfRule>
    <cfRule type="cellIs" dxfId="1432" priority="4244" operator="equal">
      <formula>"MDU"</formula>
    </cfRule>
    <cfRule type="cellIs" dxfId="1431" priority="4245" operator="equal">
      <formula>"Software"</formula>
    </cfRule>
  </conditionalFormatting>
  <conditionalFormatting sqref="AQ543">
    <cfRule type="cellIs" dxfId="1430" priority="4236" operator="equal">
      <formula>"SV Qual"</formula>
    </cfRule>
    <cfRule type="cellIs" dxfId="1429" priority="4237" operator="equal">
      <formula>"Engineering"</formula>
    </cfRule>
    <cfRule type="cellIs" dxfId="1428" priority="4238" operator="equal">
      <formula>"NPE"</formula>
    </cfRule>
    <cfRule type="cellIs" dxfId="1427" priority="4239" operator="equal">
      <formula>"MDU"</formula>
    </cfRule>
    <cfRule type="cellIs" dxfId="1426" priority="4240" operator="equal">
      <formula>"Software"</formula>
    </cfRule>
  </conditionalFormatting>
  <conditionalFormatting sqref="AQ576">
    <cfRule type="cellIs" dxfId="1425" priority="4231" operator="equal">
      <formula>"SV Qual"</formula>
    </cfRule>
    <cfRule type="cellIs" dxfId="1424" priority="4232" operator="equal">
      <formula>"Engineering"</formula>
    </cfRule>
    <cfRule type="cellIs" dxfId="1423" priority="4233" operator="equal">
      <formula>"NPE"</formula>
    </cfRule>
    <cfRule type="cellIs" dxfId="1422" priority="4234" operator="equal">
      <formula>"MDU"</formula>
    </cfRule>
    <cfRule type="cellIs" dxfId="1421" priority="4235" operator="equal">
      <formula>"Software"</formula>
    </cfRule>
  </conditionalFormatting>
  <conditionalFormatting sqref="AQ589">
    <cfRule type="cellIs" dxfId="1420" priority="4226" operator="equal">
      <formula>"SV Qual"</formula>
    </cfRule>
    <cfRule type="cellIs" dxfId="1419" priority="4227" operator="equal">
      <formula>"Engineering"</formula>
    </cfRule>
    <cfRule type="cellIs" dxfId="1418" priority="4228" operator="equal">
      <formula>"NPE"</formula>
    </cfRule>
    <cfRule type="cellIs" dxfId="1417" priority="4229" operator="equal">
      <formula>"MDU"</formula>
    </cfRule>
    <cfRule type="cellIs" dxfId="1416" priority="4230" operator="equal">
      <formula>"Software"</formula>
    </cfRule>
  </conditionalFormatting>
  <conditionalFormatting sqref="AQ641">
    <cfRule type="cellIs" dxfId="1415" priority="4221" operator="equal">
      <formula>"SV Qual"</formula>
    </cfRule>
    <cfRule type="cellIs" dxfId="1414" priority="4222" operator="equal">
      <formula>"Engineering"</formula>
    </cfRule>
    <cfRule type="cellIs" dxfId="1413" priority="4223" operator="equal">
      <formula>"NPE"</formula>
    </cfRule>
    <cfRule type="cellIs" dxfId="1412" priority="4224" operator="equal">
      <formula>"MDU"</formula>
    </cfRule>
    <cfRule type="cellIs" dxfId="1411" priority="4225" operator="equal">
      <formula>"Software"</formula>
    </cfRule>
  </conditionalFormatting>
  <conditionalFormatting sqref="AR713">
    <cfRule type="cellIs" dxfId="1410" priority="3816" operator="equal">
      <formula>"SV Qual"</formula>
    </cfRule>
    <cfRule type="cellIs" dxfId="1409" priority="3817" operator="equal">
      <formula>"Engineering"</formula>
    </cfRule>
    <cfRule type="cellIs" dxfId="1408" priority="3818" operator="equal">
      <formula>"NPE"</formula>
    </cfRule>
    <cfRule type="cellIs" dxfId="1407" priority="3819" operator="equal">
      <formula>"MDU"</formula>
    </cfRule>
    <cfRule type="cellIs" dxfId="1406" priority="3820" operator="equal">
      <formula>"Software"</formula>
    </cfRule>
  </conditionalFormatting>
  <conditionalFormatting sqref="AR714">
    <cfRule type="cellIs" dxfId="1405" priority="3811" operator="equal">
      <formula>"SV Qual"</formula>
    </cfRule>
    <cfRule type="cellIs" dxfId="1404" priority="3812" operator="equal">
      <formula>"Engineering"</formula>
    </cfRule>
    <cfRule type="cellIs" dxfId="1403" priority="3813" operator="equal">
      <formula>"NPE"</formula>
    </cfRule>
    <cfRule type="cellIs" dxfId="1402" priority="3814" operator="equal">
      <formula>"MDU"</formula>
    </cfRule>
    <cfRule type="cellIs" dxfId="1401" priority="3815" operator="equal">
      <formula>"Software"</formula>
    </cfRule>
  </conditionalFormatting>
  <conditionalFormatting sqref="AR719">
    <cfRule type="cellIs" dxfId="1400" priority="3416" operator="equal">
      <formula>"SV Qual"</formula>
    </cfRule>
    <cfRule type="cellIs" dxfId="1399" priority="3417" operator="equal">
      <formula>"Engineering"</formula>
    </cfRule>
    <cfRule type="cellIs" dxfId="1398" priority="3418" operator="equal">
      <formula>"NPE"</formula>
    </cfRule>
    <cfRule type="cellIs" dxfId="1397" priority="3419" operator="equal">
      <formula>"MDU"</formula>
    </cfRule>
    <cfRule type="cellIs" dxfId="1396" priority="3420" operator="equal">
      <formula>"Software"</formula>
    </cfRule>
  </conditionalFormatting>
  <conditionalFormatting sqref="AR722">
    <cfRule type="cellIs" dxfId="1395" priority="2986" operator="equal">
      <formula>"SV Qual"</formula>
    </cfRule>
    <cfRule type="cellIs" dxfId="1394" priority="2987" operator="equal">
      <formula>"Engineering"</formula>
    </cfRule>
    <cfRule type="cellIs" dxfId="1393" priority="2988" operator="equal">
      <formula>"NPE"</formula>
    </cfRule>
    <cfRule type="cellIs" dxfId="1392" priority="2989" operator="equal">
      <formula>"MDU"</formula>
    </cfRule>
    <cfRule type="cellIs" dxfId="1391" priority="2990" operator="equal">
      <formula>"Software"</formula>
    </cfRule>
  </conditionalFormatting>
  <conditionalFormatting sqref="AR717">
    <cfRule type="cellIs" dxfId="1390" priority="2981" operator="equal">
      <formula>"SV Qual"</formula>
    </cfRule>
    <cfRule type="cellIs" dxfId="1389" priority="2982" operator="equal">
      <formula>"Engineering"</formula>
    </cfRule>
    <cfRule type="cellIs" dxfId="1388" priority="2983" operator="equal">
      <formula>"NPE"</formula>
    </cfRule>
    <cfRule type="cellIs" dxfId="1387" priority="2984" operator="equal">
      <formula>"MDU"</formula>
    </cfRule>
    <cfRule type="cellIs" dxfId="1386" priority="2985" operator="equal">
      <formula>"Software"</formula>
    </cfRule>
  </conditionalFormatting>
  <conditionalFormatting sqref="AR721">
    <cfRule type="cellIs" dxfId="1385" priority="2966" operator="equal">
      <formula>"SV Qual"</formula>
    </cfRule>
    <cfRule type="cellIs" dxfId="1384" priority="2967" operator="equal">
      <formula>"Engineering"</formula>
    </cfRule>
    <cfRule type="cellIs" dxfId="1383" priority="2968" operator="equal">
      <formula>"NPE"</formula>
    </cfRule>
    <cfRule type="cellIs" dxfId="1382" priority="2969" operator="equal">
      <formula>"MDU"</formula>
    </cfRule>
    <cfRule type="cellIs" dxfId="1381" priority="2970" operator="equal">
      <formula>"Software"</formula>
    </cfRule>
  </conditionalFormatting>
  <conditionalFormatting sqref="AR724">
    <cfRule type="cellIs" dxfId="1380" priority="2481" operator="equal">
      <formula>"SV Qual"</formula>
    </cfRule>
    <cfRule type="cellIs" dxfId="1379" priority="2482" operator="equal">
      <formula>"Engineering"</formula>
    </cfRule>
    <cfRule type="cellIs" dxfId="1378" priority="2483" operator="equal">
      <formula>"NPE"</formula>
    </cfRule>
    <cfRule type="cellIs" dxfId="1377" priority="2484" operator="equal">
      <formula>"MDU"</formula>
    </cfRule>
    <cfRule type="cellIs" dxfId="1376" priority="2485" operator="equal">
      <formula>"Software"</formula>
    </cfRule>
  </conditionalFormatting>
  <conditionalFormatting sqref="AR725">
    <cfRule type="cellIs" dxfId="1375" priority="2476" operator="equal">
      <formula>"SV Qual"</formula>
    </cfRule>
    <cfRule type="cellIs" dxfId="1374" priority="2477" operator="equal">
      <formula>"Engineering"</formula>
    </cfRule>
    <cfRule type="cellIs" dxfId="1373" priority="2478" operator="equal">
      <formula>"NPE"</formula>
    </cfRule>
    <cfRule type="cellIs" dxfId="1372" priority="2479" operator="equal">
      <formula>"MDU"</formula>
    </cfRule>
    <cfRule type="cellIs" dxfId="1371" priority="2480" operator="equal">
      <formula>"Software"</formula>
    </cfRule>
  </conditionalFormatting>
  <conditionalFormatting sqref="AJ485">
    <cfRule type="cellIs" dxfId="1370" priority="716" operator="equal">
      <formula>"SV Qual"</formula>
    </cfRule>
    <cfRule type="cellIs" dxfId="1369" priority="717" operator="equal">
      <formula>"Engineering"</formula>
    </cfRule>
    <cfRule type="cellIs" dxfId="1368" priority="718" operator="equal">
      <formula>"NPE"</formula>
    </cfRule>
    <cfRule type="cellIs" dxfId="1367" priority="719" operator="equal">
      <formula>"MDU"</formula>
    </cfRule>
    <cfRule type="cellIs" dxfId="1366" priority="720" operator="equal">
      <formula>"Software"</formula>
    </cfRule>
  </conditionalFormatting>
  <conditionalFormatting sqref="AJ485">
    <cfRule type="cellIs" dxfId="1365" priority="711" operator="equal">
      <formula>"SV Qual"</formula>
    </cfRule>
    <cfRule type="cellIs" dxfId="1364" priority="712" operator="equal">
      <formula>"Engineering"</formula>
    </cfRule>
    <cfRule type="cellIs" dxfId="1363" priority="713" operator="equal">
      <formula>"NPE"</formula>
    </cfRule>
    <cfRule type="cellIs" dxfId="1362" priority="714" operator="equal">
      <formula>"MDU"</formula>
    </cfRule>
    <cfRule type="cellIs" dxfId="1361" priority="715" operator="equal">
      <formula>"Software"</formula>
    </cfRule>
  </conditionalFormatting>
  <conditionalFormatting sqref="AJ486:AJ488">
    <cfRule type="cellIs" dxfId="1360" priority="706" operator="equal">
      <formula>"SV Qual"</formula>
    </cfRule>
    <cfRule type="cellIs" dxfId="1359" priority="707" operator="equal">
      <formula>"Engineering"</formula>
    </cfRule>
    <cfRule type="cellIs" dxfId="1358" priority="708" operator="equal">
      <formula>"NPE"</formula>
    </cfRule>
    <cfRule type="cellIs" dxfId="1357" priority="709" operator="equal">
      <formula>"MDU"</formula>
    </cfRule>
    <cfRule type="cellIs" dxfId="1356" priority="710" operator="equal">
      <formula>"Software"</formula>
    </cfRule>
  </conditionalFormatting>
  <conditionalFormatting sqref="AJ486:AJ488">
    <cfRule type="cellIs" dxfId="1355" priority="701" operator="equal">
      <formula>"SV Qual"</formula>
    </cfRule>
    <cfRule type="cellIs" dxfId="1354" priority="702" operator="equal">
      <formula>"Engineering"</formula>
    </cfRule>
    <cfRule type="cellIs" dxfId="1353" priority="703" operator="equal">
      <formula>"NPE"</formula>
    </cfRule>
    <cfRule type="cellIs" dxfId="1352" priority="704" operator="equal">
      <formula>"MDU"</formula>
    </cfRule>
    <cfRule type="cellIs" dxfId="1351" priority="705" operator="equal">
      <formula>"Software"</formula>
    </cfRule>
  </conditionalFormatting>
  <conditionalFormatting sqref="AJ489:AJ496">
    <cfRule type="cellIs" dxfId="1350" priority="696" operator="equal">
      <formula>"SV Qual"</formula>
    </cfRule>
    <cfRule type="cellIs" dxfId="1349" priority="697" operator="equal">
      <formula>"Engineering"</formula>
    </cfRule>
    <cfRule type="cellIs" dxfId="1348" priority="698" operator="equal">
      <formula>"NPE"</formula>
    </cfRule>
    <cfRule type="cellIs" dxfId="1347" priority="699" operator="equal">
      <formula>"MDU"</formula>
    </cfRule>
    <cfRule type="cellIs" dxfId="1346" priority="700" operator="equal">
      <formula>"Software"</formula>
    </cfRule>
  </conditionalFormatting>
  <conditionalFormatting sqref="AJ489:AJ496">
    <cfRule type="cellIs" dxfId="1345" priority="691" operator="equal">
      <formula>"SV Qual"</formula>
    </cfRule>
    <cfRule type="cellIs" dxfId="1344" priority="692" operator="equal">
      <formula>"Engineering"</formula>
    </cfRule>
    <cfRule type="cellIs" dxfId="1343" priority="693" operator="equal">
      <formula>"NPE"</formula>
    </cfRule>
    <cfRule type="cellIs" dxfId="1342" priority="694" operator="equal">
      <formula>"MDU"</formula>
    </cfRule>
    <cfRule type="cellIs" dxfId="1341" priority="695" operator="equal">
      <formula>"Software"</formula>
    </cfRule>
  </conditionalFormatting>
  <conditionalFormatting sqref="AJ497">
    <cfRule type="cellIs" dxfId="1340" priority="686" operator="equal">
      <formula>"SV Qual"</formula>
    </cfRule>
    <cfRule type="cellIs" dxfId="1339" priority="687" operator="equal">
      <formula>"Engineering"</formula>
    </cfRule>
    <cfRule type="cellIs" dxfId="1338" priority="688" operator="equal">
      <formula>"NPE"</formula>
    </cfRule>
    <cfRule type="cellIs" dxfId="1337" priority="689" operator="equal">
      <formula>"MDU"</formula>
    </cfRule>
    <cfRule type="cellIs" dxfId="1336" priority="690" operator="equal">
      <formula>"Software"</formula>
    </cfRule>
  </conditionalFormatting>
  <conditionalFormatting sqref="AJ497">
    <cfRule type="cellIs" dxfId="1335" priority="681" operator="equal">
      <formula>"SV Qual"</formula>
    </cfRule>
    <cfRule type="cellIs" dxfId="1334" priority="682" operator="equal">
      <formula>"Engineering"</formula>
    </cfRule>
    <cfRule type="cellIs" dxfId="1333" priority="683" operator="equal">
      <formula>"NPE"</formula>
    </cfRule>
    <cfRule type="cellIs" dxfId="1332" priority="684" operator="equal">
      <formula>"MDU"</formula>
    </cfRule>
    <cfRule type="cellIs" dxfId="1331" priority="685" operator="equal">
      <formula>"Software"</formula>
    </cfRule>
  </conditionalFormatting>
  <conditionalFormatting sqref="AJ498:AJ502">
    <cfRule type="cellIs" dxfId="1330" priority="676" operator="equal">
      <formula>"SV Qual"</formula>
    </cfRule>
    <cfRule type="cellIs" dxfId="1329" priority="677" operator="equal">
      <formula>"Engineering"</formula>
    </cfRule>
    <cfRule type="cellIs" dxfId="1328" priority="678" operator="equal">
      <formula>"NPE"</formula>
    </cfRule>
    <cfRule type="cellIs" dxfId="1327" priority="679" operator="equal">
      <formula>"MDU"</formula>
    </cfRule>
    <cfRule type="cellIs" dxfId="1326" priority="680" operator="equal">
      <formula>"Software"</formula>
    </cfRule>
  </conditionalFormatting>
  <conditionalFormatting sqref="AJ498:AJ502">
    <cfRule type="cellIs" dxfId="1325" priority="671" operator="equal">
      <formula>"SV Qual"</formula>
    </cfRule>
    <cfRule type="cellIs" dxfId="1324" priority="672" operator="equal">
      <formula>"Engineering"</formula>
    </cfRule>
    <cfRule type="cellIs" dxfId="1323" priority="673" operator="equal">
      <formula>"NPE"</formula>
    </cfRule>
    <cfRule type="cellIs" dxfId="1322" priority="674" operator="equal">
      <formula>"MDU"</formula>
    </cfRule>
    <cfRule type="cellIs" dxfId="1321" priority="675" operator="equal">
      <formula>"Software"</formula>
    </cfRule>
  </conditionalFormatting>
  <conditionalFormatting sqref="AJ530">
    <cfRule type="cellIs" dxfId="1320" priority="621" operator="equal">
      <formula>"SV Qual"</formula>
    </cfRule>
    <cfRule type="cellIs" dxfId="1319" priority="622" operator="equal">
      <formula>"Engineering"</formula>
    </cfRule>
    <cfRule type="cellIs" dxfId="1318" priority="623" operator="equal">
      <formula>"NPE"</formula>
    </cfRule>
    <cfRule type="cellIs" dxfId="1317" priority="624" operator="equal">
      <formula>"MDU"</formula>
    </cfRule>
    <cfRule type="cellIs" dxfId="1316" priority="625" operator="equal">
      <formula>"Software"</formula>
    </cfRule>
  </conditionalFormatting>
  <conditionalFormatting sqref="AJ479">
    <cfRule type="cellIs" dxfId="1315" priority="666" operator="equal">
      <formula>"SV Qual"</formula>
    </cfRule>
    <cfRule type="cellIs" dxfId="1314" priority="667" operator="equal">
      <formula>"Engineering"</formula>
    </cfRule>
    <cfRule type="cellIs" dxfId="1313" priority="668" operator="equal">
      <formula>"NPE"</formula>
    </cfRule>
    <cfRule type="cellIs" dxfId="1312" priority="669" operator="equal">
      <formula>"MDU"</formula>
    </cfRule>
    <cfRule type="cellIs" dxfId="1311" priority="670" operator="equal">
      <formula>"Software"</formula>
    </cfRule>
  </conditionalFormatting>
  <conditionalFormatting sqref="AJ520">
    <cfRule type="cellIs" dxfId="1310" priority="661" operator="equal">
      <formula>"SV Qual"</formula>
    </cfRule>
    <cfRule type="cellIs" dxfId="1309" priority="662" operator="equal">
      <formula>"Engineering"</formula>
    </cfRule>
    <cfRule type="cellIs" dxfId="1308" priority="663" operator="equal">
      <formula>"NPE"</formula>
    </cfRule>
    <cfRule type="cellIs" dxfId="1307" priority="664" operator="equal">
      <formula>"MDU"</formula>
    </cfRule>
    <cfRule type="cellIs" dxfId="1306" priority="665" operator="equal">
      <formula>"Software"</formula>
    </cfRule>
  </conditionalFormatting>
  <conditionalFormatting sqref="AJ520">
    <cfRule type="cellIs" dxfId="1305" priority="656" operator="equal">
      <formula>"SV Qual"</formula>
    </cfRule>
    <cfRule type="cellIs" dxfId="1304" priority="657" operator="equal">
      <formula>"Engineering"</formula>
    </cfRule>
    <cfRule type="cellIs" dxfId="1303" priority="658" operator="equal">
      <formula>"NPE"</formula>
    </cfRule>
    <cfRule type="cellIs" dxfId="1302" priority="659" operator="equal">
      <formula>"MDU"</formula>
    </cfRule>
    <cfRule type="cellIs" dxfId="1301" priority="660" operator="equal">
      <formula>"Software"</formula>
    </cfRule>
  </conditionalFormatting>
  <conditionalFormatting sqref="AJ522">
    <cfRule type="cellIs" dxfId="1300" priority="636" operator="equal">
      <formula>"SV Qual"</formula>
    </cfRule>
    <cfRule type="cellIs" dxfId="1299" priority="637" operator="equal">
      <formula>"Engineering"</formula>
    </cfRule>
    <cfRule type="cellIs" dxfId="1298" priority="638" operator="equal">
      <formula>"NPE"</formula>
    </cfRule>
    <cfRule type="cellIs" dxfId="1297" priority="639" operator="equal">
      <formula>"MDU"</formula>
    </cfRule>
    <cfRule type="cellIs" dxfId="1296" priority="640" operator="equal">
      <formula>"Software"</formula>
    </cfRule>
  </conditionalFormatting>
  <conditionalFormatting sqref="AJ521">
    <cfRule type="cellIs" dxfId="1295" priority="651" operator="equal">
      <formula>"SV Qual"</formula>
    </cfRule>
    <cfRule type="cellIs" dxfId="1294" priority="652" operator="equal">
      <formula>"Engineering"</formula>
    </cfRule>
    <cfRule type="cellIs" dxfId="1293" priority="653" operator="equal">
      <formula>"NPE"</formula>
    </cfRule>
    <cfRule type="cellIs" dxfId="1292" priority="654" operator="equal">
      <formula>"MDU"</formula>
    </cfRule>
    <cfRule type="cellIs" dxfId="1291" priority="655" operator="equal">
      <formula>"Software"</formula>
    </cfRule>
  </conditionalFormatting>
  <conditionalFormatting sqref="AJ521">
    <cfRule type="cellIs" dxfId="1290" priority="646" operator="equal">
      <formula>"SV Qual"</formula>
    </cfRule>
    <cfRule type="cellIs" dxfId="1289" priority="647" operator="equal">
      <formula>"Engineering"</formula>
    </cfRule>
    <cfRule type="cellIs" dxfId="1288" priority="648" operator="equal">
      <formula>"NPE"</formula>
    </cfRule>
    <cfRule type="cellIs" dxfId="1287" priority="649" operator="equal">
      <formula>"MDU"</formula>
    </cfRule>
    <cfRule type="cellIs" dxfId="1286" priority="650" operator="equal">
      <formula>"Software"</formula>
    </cfRule>
  </conditionalFormatting>
  <conditionalFormatting sqref="AJ522">
    <cfRule type="cellIs" dxfId="1285" priority="641" operator="equal">
      <formula>"SV Qual"</formula>
    </cfRule>
    <cfRule type="cellIs" dxfId="1284" priority="642" operator="equal">
      <formula>"Engineering"</formula>
    </cfRule>
    <cfRule type="cellIs" dxfId="1283" priority="643" operator="equal">
      <formula>"NPE"</formula>
    </cfRule>
    <cfRule type="cellIs" dxfId="1282" priority="644" operator="equal">
      <formula>"MDU"</formula>
    </cfRule>
    <cfRule type="cellIs" dxfId="1281" priority="645" operator="equal">
      <formula>"Software"</formula>
    </cfRule>
  </conditionalFormatting>
  <conditionalFormatting sqref="AJ451">
    <cfRule type="cellIs" dxfId="1280" priority="631" operator="equal">
      <formula>"SV Qual"</formula>
    </cfRule>
    <cfRule type="cellIs" dxfId="1279" priority="632" operator="equal">
      <formula>"Engineering"</formula>
    </cfRule>
    <cfRule type="cellIs" dxfId="1278" priority="633" operator="equal">
      <formula>"NPE"</formula>
    </cfRule>
    <cfRule type="cellIs" dxfId="1277" priority="634" operator="equal">
      <formula>"MDU"</formula>
    </cfRule>
    <cfRule type="cellIs" dxfId="1276" priority="635" operator="equal">
      <formula>"Software"</formula>
    </cfRule>
  </conditionalFormatting>
  <conditionalFormatting sqref="AJ526:AJ527">
    <cfRule type="cellIs" dxfId="1275" priority="626" operator="equal">
      <formula>"SV Qual"</formula>
    </cfRule>
    <cfRule type="cellIs" dxfId="1274" priority="627" operator="equal">
      <formula>"Engineering"</formula>
    </cfRule>
    <cfRule type="cellIs" dxfId="1273" priority="628" operator="equal">
      <formula>"NPE"</formula>
    </cfRule>
    <cfRule type="cellIs" dxfId="1272" priority="629" operator="equal">
      <formula>"MDU"</formula>
    </cfRule>
    <cfRule type="cellIs" dxfId="1271" priority="630" operator="equal">
      <formula>"Software"</formula>
    </cfRule>
  </conditionalFormatting>
  <conditionalFormatting sqref="AJ531">
    <cfRule type="cellIs" dxfId="1270" priority="611" operator="equal">
      <formula>"SV Qual"</formula>
    </cfRule>
    <cfRule type="cellIs" dxfId="1269" priority="612" operator="equal">
      <formula>"Engineering"</formula>
    </cfRule>
    <cfRule type="cellIs" dxfId="1268" priority="613" operator="equal">
      <formula>"NPE"</formula>
    </cfRule>
    <cfRule type="cellIs" dxfId="1267" priority="614" operator="equal">
      <formula>"MDU"</formula>
    </cfRule>
    <cfRule type="cellIs" dxfId="1266" priority="615" operator="equal">
      <formula>"Software"</formula>
    </cfRule>
  </conditionalFormatting>
  <conditionalFormatting sqref="AJ529">
    <cfRule type="cellIs" dxfId="1265" priority="616" operator="equal">
      <formula>"SV Qual"</formula>
    </cfRule>
    <cfRule type="cellIs" dxfId="1264" priority="617" operator="equal">
      <formula>"Engineering"</formula>
    </cfRule>
    <cfRule type="cellIs" dxfId="1263" priority="618" operator="equal">
      <formula>"NPE"</formula>
    </cfRule>
    <cfRule type="cellIs" dxfId="1262" priority="619" operator="equal">
      <formula>"MDU"</formula>
    </cfRule>
    <cfRule type="cellIs" dxfId="1261" priority="620" operator="equal">
      <formula>"Software"</formula>
    </cfRule>
  </conditionalFormatting>
  <conditionalFormatting sqref="AJ532:AJ534">
    <cfRule type="cellIs" dxfId="1260" priority="606" operator="equal">
      <formula>"SV Qual"</formula>
    </cfRule>
    <cfRule type="cellIs" dxfId="1259" priority="607" operator="equal">
      <formula>"Engineering"</formula>
    </cfRule>
    <cfRule type="cellIs" dxfId="1258" priority="608" operator="equal">
      <formula>"NPE"</formula>
    </cfRule>
    <cfRule type="cellIs" dxfId="1257" priority="609" operator="equal">
      <formula>"MDU"</formula>
    </cfRule>
    <cfRule type="cellIs" dxfId="1256" priority="610" operator="equal">
      <formula>"Software"</formula>
    </cfRule>
  </conditionalFormatting>
  <conditionalFormatting sqref="AJ535:AJ537">
    <cfRule type="cellIs" dxfId="1255" priority="601" operator="equal">
      <formula>"SV Qual"</formula>
    </cfRule>
    <cfRule type="cellIs" dxfId="1254" priority="602" operator="equal">
      <formula>"Engineering"</formula>
    </cfRule>
    <cfRule type="cellIs" dxfId="1253" priority="603" operator="equal">
      <formula>"NPE"</formula>
    </cfRule>
    <cfRule type="cellIs" dxfId="1252" priority="604" operator="equal">
      <formula>"MDU"</formula>
    </cfRule>
    <cfRule type="cellIs" dxfId="1251" priority="605" operator="equal">
      <formula>"Software"</formula>
    </cfRule>
  </conditionalFormatting>
  <conditionalFormatting sqref="AJ542">
    <cfRule type="cellIs" dxfId="1250" priority="596" operator="equal">
      <formula>"SV Qual"</formula>
    </cfRule>
    <cfRule type="cellIs" dxfId="1249" priority="597" operator="equal">
      <formula>"Engineering"</formula>
    </cfRule>
    <cfRule type="cellIs" dxfId="1248" priority="598" operator="equal">
      <formula>"NPE"</formula>
    </cfRule>
    <cfRule type="cellIs" dxfId="1247" priority="599" operator="equal">
      <formula>"MDU"</formula>
    </cfRule>
    <cfRule type="cellIs" dxfId="1246" priority="600" operator="equal">
      <formula>"Software"</formula>
    </cfRule>
  </conditionalFormatting>
  <conditionalFormatting sqref="AJ426">
    <cfRule type="cellIs" dxfId="1245" priority="591" operator="equal">
      <formula>"SV Qual"</formula>
    </cfRule>
    <cfRule type="cellIs" dxfId="1244" priority="592" operator="equal">
      <formula>"Engineering"</formula>
    </cfRule>
    <cfRule type="cellIs" dxfId="1243" priority="593" operator="equal">
      <formula>"NPE"</formula>
    </cfRule>
    <cfRule type="cellIs" dxfId="1242" priority="594" operator="equal">
      <formula>"MDU"</formula>
    </cfRule>
    <cfRule type="cellIs" dxfId="1241" priority="595" operator="equal">
      <formula>"Software"</formula>
    </cfRule>
  </conditionalFormatting>
  <conditionalFormatting sqref="AJ464">
    <cfRule type="cellIs" dxfId="1240" priority="586" operator="equal">
      <formula>"SV Qual"</formula>
    </cfRule>
    <cfRule type="cellIs" dxfId="1239" priority="587" operator="equal">
      <formula>"Engineering"</formula>
    </cfRule>
    <cfRule type="cellIs" dxfId="1238" priority="588" operator="equal">
      <formula>"NPE"</formula>
    </cfRule>
    <cfRule type="cellIs" dxfId="1237" priority="589" operator="equal">
      <formula>"MDU"</formula>
    </cfRule>
    <cfRule type="cellIs" dxfId="1236" priority="590" operator="equal">
      <formula>"Software"</formula>
    </cfRule>
  </conditionalFormatting>
  <conditionalFormatting sqref="AJ544">
    <cfRule type="cellIs" dxfId="1235" priority="581" operator="equal">
      <formula>"SV Qual"</formula>
    </cfRule>
    <cfRule type="cellIs" dxfId="1234" priority="582" operator="equal">
      <formula>"Engineering"</formula>
    </cfRule>
    <cfRule type="cellIs" dxfId="1233" priority="583" operator="equal">
      <formula>"NPE"</formula>
    </cfRule>
    <cfRule type="cellIs" dxfId="1232" priority="584" operator="equal">
      <formula>"MDU"</formula>
    </cfRule>
    <cfRule type="cellIs" dxfId="1231" priority="585" operator="equal">
      <formula>"Software"</formula>
    </cfRule>
  </conditionalFormatting>
  <conditionalFormatting sqref="AJ528">
    <cfRule type="cellIs" dxfId="1230" priority="576" operator="equal">
      <formula>"SV Qual"</formula>
    </cfRule>
    <cfRule type="cellIs" dxfId="1229" priority="577" operator="equal">
      <formula>"Engineering"</formula>
    </cfRule>
    <cfRule type="cellIs" dxfId="1228" priority="578" operator="equal">
      <formula>"NPE"</formula>
    </cfRule>
    <cfRule type="cellIs" dxfId="1227" priority="579" operator="equal">
      <formula>"MDU"</formula>
    </cfRule>
    <cfRule type="cellIs" dxfId="1226" priority="580" operator="equal">
      <formula>"Software"</formula>
    </cfRule>
  </conditionalFormatting>
  <conditionalFormatting sqref="AJ546">
    <cfRule type="cellIs" dxfId="1225" priority="571" operator="equal">
      <formula>"SV Qual"</formula>
    </cfRule>
    <cfRule type="cellIs" dxfId="1224" priority="572" operator="equal">
      <formula>"Engineering"</formula>
    </cfRule>
    <cfRule type="cellIs" dxfId="1223" priority="573" operator="equal">
      <formula>"NPE"</formula>
    </cfRule>
    <cfRule type="cellIs" dxfId="1222" priority="574" operator="equal">
      <formula>"MDU"</formula>
    </cfRule>
    <cfRule type="cellIs" dxfId="1221" priority="575" operator="equal">
      <formula>"Software"</formula>
    </cfRule>
  </conditionalFormatting>
  <conditionalFormatting sqref="AJ549">
    <cfRule type="cellIs" dxfId="1220" priority="566" operator="equal">
      <formula>"SV Qual"</formula>
    </cfRule>
    <cfRule type="cellIs" dxfId="1219" priority="567" operator="equal">
      <formula>"Engineering"</formula>
    </cfRule>
    <cfRule type="cellIs" dxfId="1218" priority="568" operator="equal">
      <formula>"NPE"</formula>
    </cfRule>
    <cfRule type="cellIs" dxfId="1217" priority="569" operator="equal">
      <formula>"MDU"</formula>
    </cfRule>
    <cfRule type="cellIs" dxfId="1216" priority="570" operator="equal">
      <formula>"Software"</formula>
    </cfRule>
  </conditionalFormatting>
  <conditionalFormatting sqref="AJ576">
    <cfRule type="cellIs" dxfId="1215" priority="531" operator="equal">
      <formula>"SV Qual"</formula>
    </cfRule>
    <cfRule type="cellIs" dxfId="1214" priority="532" operator="equal">
      <formula>"Engineering"</formula>
    </cfRule>
    <cfRule type="cellIs" dxfId="1213" priority="533" operator="equal">
      <formula>"NPE"</formula>
    </cfRule>
    <cfRule type="cellIs" dxfId="1212" priority="534" operator="equal">
      <formula>"MDU"</formula>
    </cfRule>
    <cfRule type="cellIs" dxfId="1211" priority="535" operator="equal">
      <formula>"Software"</formula>
    </cfRule>
  </conditionalFormatting>
  <conditionalFormatting sqref="AJ589">
    <cfRule type="cellIs" dxfId="1210" priority="526" operator="equal">
      <formula>"SV Qual"</formula>
    </cfRule>
    <cfRule type="cellIs" dxfId="1209" priority="527" operator="equal">
      <formula>"Engineering"</formula>
    </cfRule>
    <cfRule type="cellIs" dxfId="1208" priority="528" operator="equal">
      <formula>"NPE"</formula>
    </cfRule>
    <cfRule type="cellIs" dxfId="1207" priority="529" operator="equal">
      <formula>"MDU"</formula>
    </cfRule>
    <cfRule type="cellIs" dxfId="1206" priority="530" operator="equal">
      <formula>"Software"</formula>
    </cfRule>
  </conditionalFormatting>
  <conditionalFormatting sqref="AJ641">
    <cfRule type="cellIs" dxfId="1205" priority="521" operator="equal">
      <formula>"SV Qual"</formula>
    </cfRule>
    <cfRule type="cellIs" dxfId="1204" priority="522" operator="equal">
      <formula>"Engineering"</formula>
    </cfRule>
    <cfRule type="cellIs" dxfId="1203" priority="523" operator="equal">
      <formula>"NPE"</formula>
    </cfRule>
    <cfRule type="cellIs" dxfId="1202" priority="524" operator="equal">
      <formula>"MDU"</formula>
    </cfRule>
    <cfRule type="cellIs" dxfId="1201" priority="525" operator="equal">
      <formula>"Software"</formula>
    </cfRule>
  </conditionalFormatting>
  <conditionalFormatting sqref="AJ543">
    <cfRule type="cellIs" dxfId="1200" priority="536" operator="equal">
      <formula>"SV Qual"</formula>
    </cfRule>
    <cfRule type="cellIs" dxfId="1199" priority="537" operator="equal">
      <formula>"Engineering"</formula>
    </cfRule>
    <cfRule type="cellIs" dxfId="1198" priority="538" operator="equal">
      <formula>"NPE"</formula>
    </cfRule>
    <cfRule type="cellIs" dxfId="1197" priority="539" operator="equal">
      <formula>"MDU"</formula>
    </cfRule>
    <cfRule type="cellIs" dxfId="1196" priority="540" operator="equal">
      <formula>"Software"</formula>
    </cfRule>
  </conditionalFormatting>
  <conditionalFormatting sqref="AJ288">
    <cfRule type="cellIs" dxfId="1195" priority="561" operator="equal">
      <formula>"SV Qual"</formula>
    </cfRule>
    <cfRule type="cellIs" dxfId="1194" priority="562" operator="equal">
      <formula>"Engineering"</formula>
    </cfRule>
    <cfRule type="cellIs" dxfId="1193" priority="563" operator="equal">
      <formula>"NPE"</formula>
    </cfRule>
    <cfRule type="cellIs" dxfId="1192" priority="564" operator="equal">
      <formula>"MDU"</formula>
    </cfRule>
    <cfRule type="cellIs" dxfId="1191" priority="565" operator="equal">
      <formula>"Software"</formula>
    </cfRule>
  </conditionalFormatting>
  <conditionalFormatting sqref="AJ325">
    <cfRule type="cellIs" dxfId="1190" priority="556" operator="equal">
      <formula>"SV Qual"</formula>
    </cfRule>
    <cfRule type="cellIs" dxfId="1189" priority="557" operator="equal">
      <formula>"Engineering"</formula>
    </cfRule>
    <cfRule type="cellIs" dxfId="1188" priority="558" operator="equal">
      <formula>"NPE"</formula>
    </cfRule>
    <cfRule type="cellIs" dxfId="1187" priority="559" operator="equal">
      <formula>"MDU"</formula>
    </cfRule>
    <cfRule type="cellIs" dxfId="1186" priority="560" operator="equal">
      <formula>"Software"</formula>
    </cfRule>
  </conditionalFormatting>
  <conditionalFormatting sqref="AJ330">
    <cfRule type="cellIs" dxfId="1185" priority="551" operator="equal">
      <formula>"SV Qual"</formula>
    </cfRule>
    <cfRule type="cellIs" dxfId="1184" priority="552" operator="equal">
      <formula>"Engineering"</formula>
    </cfRule>
    <cfRule type="cellIs" dxfId="1183" priority="553" operator="equal">
      <formula>"NPE"</formula>
    </cfRule>
    <cfRule type="cellIs" dxfId="1182" priority="554" operator="equal">
      <formula>"MDU"</formula>
    </cfRule>
    <cfRule type="cellIs" dxfId="1181" priority="555" operator="equal">
      <formula>"Software"</formula>
    </cfRule>
  </conditionalFormatting>
  <conditionalFormatting sqref="AJ483">
    <cfRule type="cellIs" dxfId="1180" priority="546" operator="equal">
      <formula>"SV Qual"</formula>
    </cfRule>
    <cfRule type="cellIs" dxfId="1179" priority="547" operator="equal">
      <formula>"Engineering"</formula>
    </cfRule>
    <cfRule type="cellIs" dxfId="1178" priority="548" operator="equal">
      <formula>"NPE"</formula>
    </cfRule>
    <cfRule type="cellIs" dxfId="1177" priority="549" operator="equal">
      <formula>"MDU"</formula>
    </cfRule>
    <cfRule type="cellIs" dxfId="1176" priority="550" operator="equal">
      <formula>"Software"</formula>
    </cfRule>
  </conditionalFormatting>
  <conditionalFormatting sqref="AJ468">
    <cfRule type="cellIs" dxfId="1175" priority="541" operator="equal">
      <formula>"SV Qual"</formula>
    </cfRule>
    <cfRule type="cellIs" dxfId="1174" priority="542" operator="equal">
      <formula>"Engineering"</formula>
    </cfRule>
    <cfRule type="cellIs" dxfId="1173" priority="543" operator="equal">
      <formula>"NPE"</formula>
    </cfRule>
    <cfRule type="cellIs" dxfId="1172" priority="544" operator="equal">
      <formula>"MDU"</formula>
    </cfRule>
    <cfRule type="cellIs" dxfId="1171" priority="545" operator="equal">
      <formula>"Software"</formula>
    </cfRule>
  </conditionalFormatting>
  <conditionalFormatting sqref="AK708">
    <cfRule type="cellIs" dxfId="1170" priority="516" operator="equal">
      <formula>"SV Qual"</formula>
    </cfRule>
    <cfRule type="cellIs" dxfId="1169" priority="517" operator="equal">
      <formula>"Engineering"</formula>
    </cfRule>
    <cfRule type="cellIs" dxfId="1168" priority="518" operator="equal">
      <formula>"NPE"</formula>
    </cfRule>
    <cfRule type="cellIs" dxfId="1167" priority="519" operator="equal">
      <formula>"MDU"</formula>
    </cfRule>
    <cfRule type="cellIs" dxfId="1166" priority="520" operator="equal">
      <formula>"Software"</formula>
    </cfRule>
  </conditionalFormatting>
  <conditionalFormatting sqref="AK709">
    <cfRule type="cellIs" dxfId="1165" priority="511" operator="equal">
      <formula>"SV Qual"</formula>
    </cfRule>
    <cfRule type="cellIs" dxfId="1164" priority="512" operator="equal">
      <formula>"Engineering"</formula>
    </cfRule>
    <cfRule type="cellIs" dxfId="1163" priority="513" operator="equal">
      <formula>"NPE"</formula>
    </cfRule>
    <cfRule type="cellIs" dxfId="1162" priority="514" operator="equal">
      <formula>"MDU"</formula>
    </cfRule>
    <cfRule type="cellIs" dxfId="1161" priority="515" operator="equal">
      <formula>"Software"</formula>
    </cfRule>
  </conditionalFormatting>
  <conditionalFormatting sqref="AK710">
    <cfRule type="cellIs" dxfId="1160" priority="506" operator="equal">
      <formula>"SV Qual"</formula>
    </cfRule>
    <cfRule type="cellIs" dxfId="1159" priority="507" operator="equal">
      <formula>"Engineering"</formula>
    </cfRule>
    <cfRule type="cellIs" dxfId="1158" priority="508" operator="equal">
      <formula>"NPE"</formula>
    </cfRule>
    <cfRule type="cellIs" dxfId="1157" priority="509" operator="equal">
      <formula>"MDU"</formula>
    </cfRule>
    <cfRule type="cellIs" dxfId="1156" priority="510" operator="equal">
      <formula>"Software"</formula>
    </cfRule>
  </conditionalFormatting>
  <conditionalFormatting sqref="AK711">
    <cfRule type="cellIs" dxfId="1155" priority="501" operator="equal">
      <formula>"SV Qual"</formula>
    </cfRule>
    <cfRule type="cellIs" dxfId="1154" priority="502" operator="equal">
      <formula>"Engineering"</formula>
    </cfRule>
    <cfRule type="cellIs" dxfId="1153" priority="503" operator="equal">
      <formula>"NPE"</formula>
    </cfRule>
    <cfRule type="cellIs" dxfId="1152" priority="504" operator="equal">
      <formula>"MDU"</formula>
    </cfRule>
    <cfRule type="cellIs" dxfId="1151" priority="505" operator="equal">
      <formula>"Software"</formula>
    </cfRule>
  </conditionalFormatting>
  <conditionalFormatting sqref="AK712">
    <cfRule type="cellIs" dxfId="1150" priority="496" operator="equal">
      <formula>"SV Qual"</formula>
    </cfRule>
    <cfRule type="cellIs" dxfId="1149" priority="497" operator="equal">
      <formula>"Engineering"</formula>
    </cfRule>
    <cfRule type="cellIs" dxfId="1148" priority="498" operator="equal">
      <formula>"NPE"</formula>
    </cfRule>
    <cfRule type="cellIs" dxfId="1147" priority="499" operator="equal">
      <formula>"MDU"</formula>
    </cfRule>
    <cfRule type="cellIs" dxfId="1146" priority="500" operator="equal">
      <formula>"Software"</formula>
    </cfRule>
  </conditionalFormatting>
  <conditionalFormatting sqref="AK713">
    <cfRule type="cellIs" dxfId="1145" priority="491" operator="equal">
      <formula>"SV Qual"</formula>
    </cfRule>
    <cfRule type="cellIs" dxfId="1144" priority="492" operator="equal">
      <formula>"Engineering"</formula>
    </cfRule>
    <cfRule type="cellIs" dxfId="1143" priority="493" operator="equal">
      <formula>"NPE"</formula>
    </cfRule>
    <cfRule type="cellIs" dxfId="1142" priority="494" operator="equal">
      <formula>"MDU"</formula>
    </cfRule>
    <cfRule type="cellIs" dxfId="1141" priority="495" operator="equal">
      <formula>"Software"</formula>
    </cfRule>
  </conditionalFormatting>
  <conditionalFormatting sqref="AK714">
    <cfRule type="cellIs" dxfId="1140" priority="486" operator="equal">
      <formula>"SV Qual"</formula>
    </cfRule>
    <cfRule type="cellIs" dxfId="1139" priority="487" operator="equal">
      <formula>"Engineering"</formula>
    </cfRule>
    <cfRule type="cellIs" dxfId="1138" priority="488" operator="equal">
      <formula>"NPE"</formula>
    </cfRule>
    <cfRule type="cellIs" dxfId="1137" priority="489" operator="equal">
      <formula>"MDU"</formula>
    </cfRule>
    <cfRule type="cellIs" dxfId="1136" priority="490" operator="equal">
      <formula>"Software"</formula>
    </cfRule>
  </conditionalFormatting>
  <conditionalFormatting sqref="AK716">
    <cfRule type="cellIs" dxfId="1135" priority="481" operator="equal">
      <formula>"SV Qual"</formula>
    </cfRule>
    <cfRule type="cellIs" dxfId="1134" priority="482" operator="equal">
      <formula>"Engineering"</formula>
    </cfRule>
    <cfRule type="cellIs" dxfId="1133" priority="483" operator="equal">
      <formula>"NPE"</formula>
    </cfRule>
    <cfRule type="cellIs" dxfId="1132" priority="484" operator="equal">
      <formula>"MDU"</formula>
    </cfRule>
    <cfRule type="cellIs" dxfId="1131" priority="485" operator="equal">
      <formula>"Software"</formula>
    </cfRule>
  </conditionalFormatting>
  <conditionalFormatting sqref="AK718">
    <cfRule type="cellIs" dxfId="1130" priority="476" operator="equal">
      <formula>"SV Qual"</formula>
    </cfRule>
    <cfRule type="cellIs" dxfId="1129" priority="477" operator="equal">
      <formula>"Engineering"</formula>
    </cfRule>
    <cfRule type="cellIs" dxfId="1128" priority="478" operator="equal">
      <formula>"NPE"</formula>
    </cfRule>
    <cfRule type="cellIs" dxfId="1127" priority="479" operator="equal">
      <formula>"MDU"</formula>
    </cfRule>
    <cfRule type="cellIs" dxfId="1126" priority="480" operator="equal">
      <formula>"Software"</formula>
    </cfRule>
  </conditionalFormatting>
  <conditionalFormatting sqref="AK719">
    <cfRule type="cellIs" dxfId="1125" priority="471" operator="equal">
      <formula>"SV Qual"</formula>
    </cfRule>
    <cfRule type="cellIs" dxfId="1124" priority="472" operator="equal">
      <formula>"Engineering"</formula>
    </cfRule>
    <cfRule type="cellIs" dxfId="1123" priority="473" operator="equal">
      <formula>"NPE"</formula>
    </cfRule>
    <cfRule type="cellIs" dxfId="1122" priority="474" operator="equal">
      <formula>"MDU"</formula>
    </cfRule>
    <cfRule type="cellIs" dxfId="1121" priority="475" operator="equal">
      <formula>"Software"</formula>
    </cfRule>
  </conditionalFormatting>
  <conditionalFormatting sqref="AK715">
    <cfRule type="cellIs" dxfId="1120" priority="466" operator="equal">
      <formula>"SV Qual"</formula>
    </cfRule>
    <cfRule type="cellIs" dxfId="1119" priority="467" operator="equal">
      <formula>"Engineering"</formula>
    </cfRule>
    <cfRule type="cellIs" dxfId="1118" priority="468" operator="equal">
      <formula>"NPE"</formula>
    </cfRule>
    <cfRule type="cellIs" dxfId="1117" priority="469" operator="equal">
      <formula>"MDU"</formula>
    </cfRule>
    <cfRule type="cellIs" dxfId="1116" priority="470" operator="equal">
      <formula>"Software"</formula>
    </cfRule>
  </conditionalFormatting>
  <conditionalFormatting sqref="AK658">
    <cfRule type="cellIs" dxfId="1115" priority="461" operator="equal">
      <formula>"SV Qual"</formula>
    </cfRule>
    <cfRule type="cellIs" dxfId="1114" priority="462" operator="equal">
      <formula>"Engineering"</formula>
    </cfRule>
    <cfRule type="cellIs" dxfId="1113" priority="463" operator="equal">
      <formula>"NPE"</formula>
    </cfRule>
    <cfRule type="cellIs" dxfId="1112" priority="464" operator="equal">
      <formula>"MDU"</formula>
    </cfRule>
    <cfRule type="cellIs" dxfId="1111" priority="465" operator="equal">
      <formula>"Software"</formula>
    </cfRule>
  </conditionalFormatting>
  <conditionalFormatting sqref="AK720">
    <cfRule type="cellIs" dxfId="1110" priority="456" operator="equal">
      <formula>"SV Qual"</formula>
    </cfRule>
    <cfRule type="cellIs" dxfId="1109" priority="457" operator="equal">
      <formula>"Engineering"</formula>
    </cfRule>
    <cfRule type="cellIs" dxfId="1108" priority="458" operator="equal">
      <formula>"NPE"</formula>
    </cfRule>
    <cfRule type="cellIs" dxfId="1107" priority="459" operator="equal">
      <formula>"MDU"</formula>
    </cfRule>
    <cfRule type="cellIs" dxfId="1106" priority="460" operator="equal">
      <formula>"Software"</formula>
    </cfRule>
  </conditionalFormatting>
  <conditionalFormatting sqref="AK722">
    <cfRule type="cellIs" dxfId="1105" priority="451" operator="equal">
      <formula>"SV Qual"</formula>
    </cfRule>
    <cfRule type="cellIs" dxfId="1104" priority="452" operator="equal">
      <formula>"Engineering"</formula>
    </cfRule>
    <cfRule type="cellIs" dxfId="1103" priority="453" operator="equal">
      <formula>"NPE"</formula>
    </cfRule>
    <cfRule type="cellIs" dxfId="1102" priority="454" operator="equal">
      <formula>"MDU"</formula>
    </cfRule>
    <cfRule type="cellIs" dxfId="1101" priority="455" operator="equal">
      <formula>"Software"</formula>
    </cfRule>
  </conditionalFormatting>
  <conditionalFormatting sqref="AK717">
    <cfRule type="cellIs" dxfId="1100" priority="446" operator="equal">
      <formula>"SV Qual"</formula>
    </cfRule>
    <cfRule type="cellIs" dxfId="1099" priority="447" operator="equal">
      <formula>"Engineering"</formula>
    </cfRule>
    <cfRule type="cellIs" dxfId="1098" priority="448" operator="equal">
      <formula>"NPE"</formula>
    </cfRule>
    <cfRule type="cellIs" dxfId="1097" priority="449" operator="equal">
      <formula>"MDU"</formula>
    </cfRule>
    <cfRule type="cellIs" dxfId="1096" priority="450" operator="equal">
      <formula>"Software"</formula>
    </cfRule>
  </conditionalFormatting>
  <conditionalFormatting sqref="AK721">
    <cfRule type="cellIs" dxfId="1095" priority="441" operator="equal">
      <formula>"SV Qual"</formula>
    </cfRule>
    <cfRule type="cellIs" dxfId="1094" priority="442" operator="equal">
      <formula>"Engineering"</formula>
    </cfRule>
    <cfRule type="cellIs" dxfId="1093" priority="443" operator="equal">
      <formula>"NPE"</formula>
    </cfRule>
    <cfRule type="cellIs" dxfId="1092" priority="444" operator="equal">
      <formula>"MDU"</formula>
    </cfRule>
    <cfRule type="cellIs" dxfId="1091" priority="445" operator="equal">
      <formula>"Software"</formula>
    </cfRule>
  </conditionalFormatting>
  <conditionalFormatting sqref="AK723">
    <cfRule type="cellIs" dxfId="1090" priority="436" operator="equal">
      <formula>"SV Qual"</formula>
    </cfRule>
    <cfRule type="cellIs" dxfId="1089" priority="437" operator="equal">
      <formula>"Engineering"</formula>
    </cfRule>
    <cfRule type="cellIs" dxfId="1088" priority="438" operator="equal">
      <formula>"NPE"</formula>
    </cfRule>
    <cfRule type="cellIs" dxfId="1087" priority="439" operator="equal">
      <formula>"MDU"</formula>
    </cfRule>
    <cfRule type="cellIs" dxfId="1086" priority="440" operator="equal">
      <formula>"Software"</formula>
    </cfRule>
  </conditionalFormatting>
  <conditionalFormatting sqref="AK726">
    <cfRule type="cellIs" dxfId="1085" priority="431" operator="equal">
      <formula>"SV Qual"</formula>
    </cfRule>
    <cfRule type="cellIs" dxfId="1084" priority="432" operator="equal">
      <formula>"Engineering"</formula>
    </cfRule>
    <cfRule type="cellIs" dxfId="1083" priority="433" operator="equal">
      <formula>"NPE"</formula>
    </cfRule>
    <cfRule type="cellIs" dxfId="1082" priority="434" operator="equal">
      <formula>"MDU"</formula>
    </cfRule>
    <cfRule type="cellIs" dxfId="1081" priority="435" operator="equal">
      <formula>"Software"</formula>
    </cfRule>
  </conditionalFormatting>
  <conditionalFormatting sqref="AR708">
    <cfRule type="cellIs" dxfId="1080" priority="3841" operator="equal">
      <formula>"SV Qual"</formula>
    </cfRule>
    <cfRule type="cellIs" dxfId="1079" priority="3842" operator="equal">
      <formula>"Engineering"</formula>
    </cfRule>
    <cfRule type="cellIs" dxfId="1078" priority="3843" operator="equal">
      <formula>"NPE"</formula>
    </cfRule>
    <cfRule type="cellIs" dxfId="1077" priority="3844" operator="equal">
      <formula>"MDU"</formula>
    </cfRule>
    <cfRule type="cellIs" dxfId="1076" priority="3845" operator="equal">
      <formula>"Software"</formula>
    </cfRule>
  </conditionalFormatting>
  <conditionalFormatting sqref="AR709">
    <cfRule type="cellIs" dxfId="1075" priority="3836" operator="equal">
      <formula>"SV Qual"</formula>
    </cfRule>
    <cfRule type="cellIs" dxfId="1074" priority="3837" operator="equal">
      <formula>"Engineering"</formula>
    </cfRule>
    <cfRule type="cellIs" dxfId="1073" priority="3838" operator="equal">
      <formula>"NPE"</formula>
    </cfRule>
    <cfRule type="cellIs" dxfId="1072" priority="3839" operator="equal">
      <formula>"MDU"</formula>
    </cfRule>
    <cfRule type="cellIs" dxfId="1071" priority="3840" operator="equal">
      <formula>"Software"</formula>
    </cfRule>
  </conditionalFormatting>
  <conditionalFormatting sqref="AR710">
    <cfRule type="cellIs" dxfId="1070" priority="3831" operator="equal">
      <formula>"SV Qual"</formula>
    </cfRule>
    <cfRule type="cellIs" dxfId="1069" priority="3832" operator="equal">
      <formula>"Engineering"</formula>
    </cfRule>
    <cfRule type="cellIs" dxfId="1068" priority="3833" operator="equal">
      <formula>"NPE"</formula>
    </cfRule>
    <cfRule type="cellIs" dxfId="1067" priority="3834" operator="equal">
      <formula>"MDU"</formula>
    </cfRule>
    <cfRule type="cellIs" dxfId="1066" priority="3835" operator="equal">
      <formula>"Software"</formula>
    </cfRule>
  </conditionalFormatting>
  <conditionalFormatting sqref="AR711">
    <cfRule type="cellIs" dxfId="1065" priority="3826" operator="equal">
      <formula>"SV Qual"</formula>
    </cfRule>
    <cfRule type="cellIs" dxfId="1064" priority="3827" operator="equal">
      <formula>"Engineering"</formula>
    </cfRule>
    <cfRule type="cellIs" dxfId="1063" priority="3828" operator="equal">
      <formula>"NPE"</formula>
    </cfRule>
    <cfRule type="cellIs" dxfId="1062" priority="3829" operator="equal">
      <formula>"MDU"</formula>
    </cfRule>
    <cfRule type="cellIs" dxfId="1061" priority="3830" operator="equal">
      <formula>"Software"</formula>
    </cfRule>
  </conditionalFormatting>
  <conditionalFormatting sqref="AR712">
    <cfRule type="cellIs" dxfId="1060" priority="3821" operator="equal">
      <formula>"SV Qual"</formula>
    </cfRule>
    <cfRule type="cellIs" dxfId="1059" priority="3822" operator="equal">
      <formula>"Engineering"</formula>
    </cfRule>
    <cfRule type="cellIs" dxfId="1058" priority="3823" operator="equal">
      <formula>"NPE"</formula>
    </cfRule>
    <cfRule type="cellIs" dxfId="1057" priority="3824" operator="equal">
      <formula>"MDU"</formula>
    </cfRule>
    <cfRule type="cellIs" dxfId="1056" priority="3825" operator="equal">
      <formula>"Software"</formula>
    </cfRule>
  </conditionalFormatting>
  <conditionalFormatting sqref="AK727:AK728">
    <cfRule type="cellIs" dxfId="1055" priority="426" operator="equal">
      <formula>"SV Qual"</formula>
    </cfRule>
    <cfRule type="cellIs" dxfId="1054" priority="427" operator="equal">
      <formula>"Engineering"</formula>
    </cfRule>
    <cfRule type="cellIs" dxfId="1053" priority="428" operator="equal">
      <formula>"NPE"</formula>
    </cfRule>
    <cfRule type="cellIs" dxfId="1052" priority="429" operator="equal">
      <formula>"MDU"</formula>
    </cfRule>
    <cfRule type="cellIs" dxfId="1051" priority="430" operator="equal">
      <formula>"Software"</formula>
    </cfRule>
  </conditionalFormatting>
  <conditionalFormatting sqref="AK735">
    <cfRule type="cellIs" dxfId="1050" priority="421" operator="equal">
      <formula>"SV Qual"</formula>
    </cfRule>
    <cfRule type="cellIs" dxfId="1049" priority="422" operator="equal">
      <formula>"Engineering"</formula>
    </cfRule>
    <cfRule type="cellIs" dxfId="1048" priority="423" operator="equal">
      <formula>"NPE"</formula>
    </cfRule>
    <cfRule type="cellIs" dxfId="1047" priority="424" operator="equal">
      <formula>"MDU"</formula>
    </cfRule>
    <cfRule type="cellIs" dxfId="1046" priority="425" operator="equal">
      <formula>"Software"</formula>
    </cfRule>
  </conditionalFormatting>
  <conditionalFormatting sqref="AK724">
    <cfRule type="cellIs" dxfId="1045" priority="416" operator="equal">
      <formula>"SV Qual"</formula>
    </cfRule>
    <cfRule type="cellIs" dxfId="1044" priority="417" operator="equal">
      <formula>"Engineering"</formula>
    </cfRule>
    <cfRule type="cellIs" dxfId="1043" priority="418" operator="equal">
      <formula>"NPE"</formula>
    </cfRule>
    <cfRule type="cellIs" dxfId="1042" priority="419" operator="equal">
      <formula>"MDU"</formula>
    </cfRule>
    <cfRule type="cellIs" dxfId="1041" priority="420" operator="equal">
      <formula>"Software"</formula>
    </cfRule>
  </conditionalFormatting>
  <conditionalFormatting sqref="AK725">
    <cfRule type="cellIs" dxfId="1040" priority="411" operator="equal">
      <formula>"SV Qual"</formula>
    </cfRule>
    <cfRule type="cellIs" dxfId="1039" priority="412" operator="equal">
      <formula>"Engineering"</formula>
    </cfRule>
    <cfRule type="cellIs" dxfId="1038" priority="413" operator="equal">
      <formula>"NPE"</formula>
    </cfRule>
    <cfRule type="cellIs" dxfId="1037" priority="414" operator="equal">
      <formula>"MDU"</formula>
    </cfRule>
    <cfRule type="cellIs" dxfId="1036" priority="415" operator="equal">
      <formula>"Software"</formula>
    </cfRule>
  </conditionalFormatting>
  <conditionalFormatting sqref="AR716">
    <cfRule type="cellIs" dxfId="1035" priority="3426" operator="equal">
      <formula>"SV Qual"</formula>
    </cfRule>
    <cfRule type="cellIs" dxfId="1034" priority="3427" operator="equal">
      <formula>"Engineering"</formula>
    </cfRule>
    <cfRule type="cellIs" dxfId="1033" priority="3428" operator="equal">
      <formula>"NPE"</formula>
    </cfRule>
    <cfRule type="cellIs" dxfId="1032" priority="3429" operator="equal">
      <formula>"MDU"</formula>
    </cfRule>
    <cfRule type="cellIs" dxfId="1031" priority="3430" operator="equal">
      <formula>"Software"</formula>
    </cfRule>
  </conditionalFormatting>
  <conditionalFormatting sqref="AR718">
    <cfRule type="cellIs" dxfId="1030" priority="3421" operator="equal">
      <formula>"SV Qual"</formula>
    </cfRule>
    <cfRule type="cellIs" dxfId="1029" priority="3422" operator="equal">
      <formula>"Engineering"</formula>
    </cfRule>
    <cfRule type="cellIs" dxfId="1028" priority="3423" operator="equal">
      <formula>"NPE"</formula>
    </cfRule>
    <cfRule type="cellIs" dxfId="1027" priority="3424" operator="equal">
      <formula>"MDU"</formula>
    </cfRule>
    <cfRule type="cellIs" dxfId="1026" priority="3425" operator="equal">
      <formula>"Software"</formula>
    </cfRule>
  </conditionalFormatting>
  <conditionalFormatting sqref="AK290">
    <cfRule type="cellIs" dxfId="1025" priority="406" operator="equal">
      <formula>"SV Qual"</formula>
    </cfRule>
    <cfRule type="cellIs" dxfId="1024" priority="407" operator="equal">
      <formula>"Engineering"</formula>
    </cfRule>
    <cfRule type="cellIs" dxfId="1023" priority="408" operator="equal">
      <formula>"NPE"</formula>
    </cfRule>
    <cfRule type="cellIs" dxfId="1022" priority="409" operator="equal">
      <formula>"MDU"</formula>
    </cfRule>
    <cfRule type="cellIs" dxfId="1021" priority="410" operator="equal">
      <formula>"Software"</formula>
    </cfRule>
  </conditionalFormatting>
  <conditionalFormatting sqref="AK740">
    <cfRule type="cellIs" dxfId="1020" priority="386" operator="equal">
      <formula>"SV Qual"</formula>
    </cfRule>
    <cfRule type="cellIs" dxfId="1019" priority="387" operator="equal">
      <formula>"Engineering"</formula>
    </cfRule>
    <cfRule type="cellIs" dxfId="1018" priority="388" operator="equal">
      <formula>"NPE"</formula>
    </cfRule>
    <cfRule type="cellIs" dxfId="1017" priority="389" operator="equal">
      <formula>"MDU"</formula>
    </cfRule>
    <cfRule type="cellIs" dxfId="1016" priority="390" operator="equal">
      <formula>"Software"</formula>
    </cfRule>
  </conditionalFormatting>
  <conditionalFormatting sqref="AK739">
    <cfRule type="cellIs" dxfId="1015" priority="396" operator="equal">
      <formula>"SV Qual"</formula>
    </cfRule>
    <cfRule type="cellIs" dxfId="1014" priority="397" operator="equal">
      <formula>"Engineering"</formula>
    </cfRule>
    <cfRule type="cellIs" dxfId="1013" priority="398" operator="equal">
      <formula>"NPE"</formula>
    </cfRule>
    <cfRule type="cellIs" dxfId="1012" priority="399" operator="equal">
      <formula>"MDU"</formula>
    </cfRule>
    <cfRule type="cellIs" dxfId="1011" priority="400" operator="equal">
      <formula>"Software"</formula>
    </cfRule>
  </conditionalFormatting>
  <conditionalFormatting sqref="AR715">
    <cfRule type="cellIs" dxfId="1010" priority="3021" operator="equal">
      <formula>"SV Qual"</formula>
    </cfRule>
    <cfRule type="cellIs" dxfId="1009" priority="3022" operator="equal">
      <formula>"Engineering"</formula>
    </cfRule>
    <cfRule type="cellIs" dxfId="1008" priority="3023" operator="equal">
      <formula>"NPE"</formula>
    </cfRule>
    <cfRule type="cellIs" dxfId="1007" priority="3024" operator="equal">
      <formula>"MDU"</formula>
    </cfRule>
    <cfRule type="cellIs" dxfId="1006" priority="3025" operator="equal">
      <formula>"Software"</formula>
    </cfRule>
  </conditionalFormatting>
  <conditionalFormatting sqref="AR658">
    <cfRule type="cellIs" dxfId="1005" priority="3011" operator="equal">
      <formula>"SV Qual"</formula>
    </cfRule>
    <cfRule type="cellIs" dxfId="1004" priority="3012" operator="equal">
      <formula>"Engineering"</formula>
    </cfRule>
    <cfRule type="cellIs" dxfId="1003" priority="3013" operator="equal">
      <formula>"NPE"</formula>
    </cfRule>
    <cfRule type="cellIs" dxfId="1002" priority="3014" operator="equal">
      <formula>"MDU"</formula>
    </cfRule>
    <cfRule type="cellIs" dxfId="1001" priority="3015" operator="equal">
      <formula>"Software"</formula>
    </cfRule>
  </conditionalFormatting>
  <conditionalFormatting sqref="AK743">
    <cfRule type="cellIs" dxfId="1000" priority="376" operator="equal">
      <formula>"SV Qual"</formula>
    </cfRule>
    <cfRule type="cellIs" dxfId="999" priority="377" operator="equal">
      <formula>"Engineering"</formula>
    </cfRule>
    <cfRule type="cellIs" dxfId="998" priority="378" operator="equal">
      <formula>"NPE"</formula>
    </cfRule>
    <cfRule type="cellIs" dxfId="997" priority="379" operator="equal">
      <formula>"MDU"</formula>
    </cfRule>
    <cfRule type="cellIs" dxfId="996" priority="380" operator="equal">
      <formula>"Software"</formula>
    </cfRule>
  </conditionalFormatting>
  <conditionalFormatting sqref="AK744">
    <cfRule type="cellIs" dxfId="995" priority="371" operator="equal">
      <formula>"SV Qual"</formula>
    </cfRule>
    <cfRule type="cellIs" dxfId="994" priority="372" operator="equal">
      <formula>"Engineering"</formula>
    </cfRule>
    <cfRule type="cellIs" dxfId="993" priority="373" operator="equal">
      <formula>"NPE"</formula>
    </cfRule>
    <cfRule type="cellIs" dxfId="992" priority="374" operator="equal">
      <formula>"MDU"</formula>
    </cfRule>
    <cfRule type="cellIs" dxfId="991" priority="375" operator="equal">
      <formula>"Software"</formula>
    </cfRule>
  </conditionalFormatting>
  <conditionalFormatting sqref="AJ445:AK445">
    <cfRule type="cellIs" dxfId="990" priority="366" operator="equal">
      <formula>"SV Qual"</formula>
    </cfRule>
    <cfRule type="cellIs" dxfId="989" priority="367" operator="equal">
      <formula>"Engineering"</formula>
    </cfRule>
    <cfRule type="cellIs" dxfId="988" priority="368" operator="equal">
      <formula>"NPE"</formula>
    </cfRule>
    <cfRule type="cellIs" dxfId="987" priority="369" operator="equal">
      <formula>"MDU"</formula>
    </cfRule>
    <cfRule type="cellIs" dxfId="986" priority="370" operator="equal">
      <formula>"Software"</formula>
    </cfRule>
  </conditionalFormatting>
  <conditionalFormatting sqref="AR720">
    <cfRule type="cellIs" dxfId="985" priority="2991" operator="equal">
      <formula>"SV Qual"</formula>
    </cfRule>
    <cfRule type="cellIs" dxfId="984" priority="2992" operator="equal">
      <formula>"Engineering"</formula>
    </cfRule>
    <cfRule type="cellIs" dxfId="983" priority="2993" operator="equal">
      <formula>"NPE"</formula>
    </cfRule>
    <cfRule type="cellIs" dxfId="982" priority="2994" operator="equal">
      <formula>"MDU"</formula>
    </cfRule>
    <cfRule type="cellIs" dxfId="981" priority="2995" operator="equal">
      <formula>"Software"</formula>
    </cfRule>
  </conditionalFormatting>
  <conditionalFormatting sqref="AK738">
    <cfRule type="cellIs" dxfId="980" priority="346" operator="equal">
      <formula>"SV Qual"</formula>
    </cfRule>
    <cfRule type="cellIs" dxfId="979" priority="347" operator="equal">
      <formula>"Engineering"</formula>
    </cfRule>
    <cfRule type="cellIs" dxfId="978" priority="348" operator="equal">
      <formula>"NPE"</formula>
    </cfRule>
    <cfRule type="cellIs" dxfId="977" priority="349" operator="equal">
      <formula>"MDU"</formula>
    </cfRule>
    <cfRule type="cellIs" dxfId="976" priority="350" operator="equal">
      <formula>"Software"</formula>
    </cfRule>
  </conditionalFormatting>
  <conditionalFormatting sqref="AK741">
    <cfRule type="cellIs" dxfId="975" priority="391" operator="equal">
      <formula>"SV Qual"</formula>
    </cfRule>
    <cfRule type="cellIs" dxfId="974" priority="392" operator="equal">
      <formula>"Engineering"</formula>
    </cfRule>
    <cfRule type="cellIs" dxfId="973" priority="393" operator="equal">
      <formula>"NPE"</formula>
    </cfRule>
    <cfRule type="cellIs" dxfId="972" priority="394" operator="equal">
      <formula>"MDU"</formula>
    </cfRule>
    <cfRule type="cellIs" dxfId="971" priority="395" operator="equal">
      <formula>"Software"</formula>
    </cfRule>
  </conditionalFormatting>
  <conditionalFormatting sqref="AK730">
    <cfRule type="cellIs" dxfId="970" priority="401" operator="equal">
      <formula>"SV Qual"</formula>
    </cfRule>
    <cfRule type="cellIs" dxfId="969" priority="402" operator="equal">
      <formula>"Engineering"</formula>
    </cfRule>
    <cfRule type="cellIs" dxfId="968" priority="403" operator="equal">
      <formula>"NPE"</formula>
    </cfRule>
    <cfRule type="cellIs" dxfId="967" priority="404" operator="equal">
      <formula>"MDU"</formula>
    </cfRule>
    <cfRule type="cellIs" dxfId="966" priority="405" operator="equal">
      <formula>"Software"</formula>
    </cfRule>
  </conditionalFormatting>
  <conditionalFormatting sqref="AK742">
    <cfRule type="cellIs" dxfId="965" priority="381" operator="equal">
      <formula>"SV Qual"</formula>
    </cfRule>
    <cfRule type="cellIs" dxfId="964" priority="382" operator="equal">
      <formula>"Engineering"</formula>
    </cfRule>
    <cfRule type="cellIs" dxfId="963" priority="383" operator="equal">
      <formula>"NPE"</formula>
    </cfRule>
    <cfRule type="cellIs" dxfId="962" priority="384" operator="equal">
      <formula>"MDU"</formula>
    </cfRule>
    <cfRule type="cellIs" dxfId="961" priority="385" operator="equal">
      <formula>"Software"</formula>
    </cfRule>
  </conditionalFormatting>
  <conditionalFormatting sqref="AK732">
    <cfRule type="cellIs" dxfId="960" priority="361" operator="equal">
      <formula>"SV Qual"</formula>
    </cfRule>
    <cfRule type="cellIs" dxfId="959" priority="362" operator="equal">
      <formula>"Engineering"</formula>
    </cfRule>
    <cfRule type="cellIs" dxfId="958" priority="363" operator="equal">
      <formula>"NPE"</formula>
    </cfRule>
    <cfRule type="cellIs" dxfId="957" priority="364" operator="equal">
      <formula>"MDU"</formula>
    </cfRule>
    <cfRule type="cellIs" dxfId="956" priority="365" operator="equal">
      <formula>"Software"</formula>
    </cfRule>
  </conditionalFormatting>
  <conditionalFormatting sqref="AK704">
    <cfRule type="cellIs" dxfId="955" priority="356" operator="equal">
      <formula>"SV Qual"</formula>
    </cfRule>
    <cfRule type="cellIs" dxfId="954" priority="357" operator="equal">
      <formula>"Engineering"</formula>
    </cfRule>
    <cfRule type="cellIs" dxfId="953" priority="358" operator="equal">
      <formula>"NPE"</formula>
    </cfRule>
    <cfRule type="cellIs" dxfId="952" priority="359" operator="equal">
      <formula>"MDU"</formula>
    </cfRule>
    <cfRule type="cellIs" dxfId="951" priority="360" operator="equal">
      <formula>"Software"</formula>
    </cfRule>
  </conditionalFormatting>
  <conditionalFormatting sqref="AK729">
    <cfRule type="cellIs" dxfId="950" priority="351" operator="equal">
      <formula>"SV Qual"</formula>
    </cfRule>
    <cfRule type="cellIs" dxfId="949" priority="352" operator="equal">
      <formula>"Engineering"</formula>
    </cfRule>
    <cfRule type="cellIs" dxfId="948" priority="353" operator="equal">
      <formula>"NPE"</formula>
    </cfRule>
    <cfRule type="cellIs" dxfId="947" priority="354" operator="equal">
      <formula>"MDU"</formula>
    </cfRule>
    <cfRule type="cellIs" dxfId="946" priority="355" operator="equal">
      <formula>"Software"</formula>
    </cfRule>
  </conditionalFormatting>
  <conditionalFormatting sqref="AK751">
    <cfRule type="cellIs" dxfId="945" priority="336" operator="equal">
      <formula>"SV Qual"</formula>
    </cfRule>
    <cfRule type="cellIs" dxfId="944" priority="337" operator="equal">
      <formula>"Engineering"</formula>
    </cfRule>
    <cfRule type="cellIs" dxfId="943" priority="338" operator="equal">
      <formula>"NPE"</formula>
    </cfRule>
    <cfRule type="cellIs" dxfId="942" priority="339" operator="equal">
      <formula>"MDU"</formula>
    </cfRule>
    <cfRule type="cellIs" dxfId="941" priority="340" operator="equal">
      <formula>"Software"</formula>
    </cfRule>
  </conditionalFormatting>
  <conditionalFormatting sqref="AK749">
    <cfRule type="cellIs" dxfId="940" priority="331" operator="equal">
      <formula>"SV Qual"</formula>
    </cfRule>
    <cfRule type="cellIs" dxfId="939" priority="332" operator="equal">
      <formula>"Engineering"</formula>
    </cfRule>
    <cfRule type="cellIs" dxfId="938" priority="333" operator="equal">
      <formula>"NPE"</formula>
    </cfRule>
    <cfRule type="cellIs" dxfId="937" priority="334" operator="equal">
      <formula>"MDU"</formula>
    </cfRule>
    <cfRule type="cellIs" dxfId="936" priority="335" operator="equal">
      <formula>"Software"</formula>
    </cfRule>
  </conditionalFormatting>
  <conditionalFormatting sqref="AK750">
    <cfRule type="cellIs" dxfId="935" priority="326" operator="equal">
      <formula>"SV Qual"</formula>
    </cfRule>
    <cfRule type="cellIs" dxfId="934" priority="327" operator="equal">
      <formula>"Engineering"</formula>
    </cfRule>
    <cfRule type="cellIs" dxfId="933" priority="328" operator="equal">
      <formula>"NPE"</formula>
    </cfRule>
    <cfRule type="cellIs" dxfId="932" priority="329" operator="equal">
      <formula>"MDU"</formula>
    </cfRule>
    <cfRule type="cellIs" dxfId="931" priority="330" operator="equal">
      <formula>"Software"</formula>
    </cfRule>
  </conditionalFormatting>
  <conditionalFormatting sqref="AR723">
    <cfRule type="cellIs" dxfId="930" priority="2526" operator="equal">
      <formula>"SV Qual"</formula>
    </cfRule>
    <cfRule type="cellIs" dxfId="929" priority="2527" operator="equal">
      <formula>"Engineering"</formula>
    </cfRule>
    <cfRule type="cellIs" dxfId="928" priority="2528" operator="equal">
      <formula>"NPE"</formula>
    </cfRule>
    <cfRule type="cellIs" dxfId="927" priority="2529" operator="equal">
      <formula>"MDU"</formula>
    </cfRule>
    <cfRule type="cellIs" dxfId="926" priority="2530" operator="equal">
      <formula>"Software"</formula>
    </cfRule>
  </conditionalFormatting>
  <conditionalFormatting sqref="AK745">
    <cfRule type="cellIs" dxfId="925" priority="316" operator="equal">
      <formula>"SV Qual"</formula>
    </cfRule>
    <cfRule type="cellIs" dxfId="924" priority="317" operator="equal">
      <formula>"Engineering"</formula>
    </cfRule>
    <cfRule type="cellIs" dxfId="923" priority="318" operator="equal">
      <formula>"NPE"</formula>
    </cfRule>
    <cfRule type="cellIs" dxfId="922" priority="319" operator="equal">
      <formula>"MDU"</formula>
    </cfRule>
    <cfRule type="cellIs" dxfId="921" priority="320" operator="equal">
      <formula>"Software"</formula>
    </cfRule>
  </conditionalFormatting>
  <conditionalFormatting sqref="AR740">
    <cfRule type="cellIs" dxfId="920" priority="1056" operator="equal">
      <formula>"SV Qual"</formula>
    </cfRule>
    <cfRule type="cellIs" dxfId="919" priority="1057" operator="equal">
      <formula>"Engineering"</formula>
    </cfRule>
    <cfRule type="cellIs" dxfId="918" priority="1058" operator="equal">
      <formula>"NPE"</formula>
    </cfRule>
    <cfRule type="cellIs" dxfId="917" priority="1059" operator="equal">
      <formula>"MDU"</formula>
    </cfRule>
    <cfRule type="cellIs" dxfId="916" priority="1060" operator="equal">
      <formula>"Software"</formula>
    </cfRule>
  </conditionalFormatting>
  <conditionalFormatting sqref="AR730">
    <cfRule type="cellIs" dxfId="915" priority="1561" operator="equal">
      <formula>"SV Qual"</formula>
    </cfRule>
    <cfRule type="cellIs" dxfId="914" priority="1562" operator="equal">
      <formula>"Engineering"</formula>
    </cfRule>
    <cfRule type="cellIs" dxfId="913" priority="1563" operator="equal">
      <formula>"NPE"</formula>
    </cfRule>
    <cfRule type="cellIs" dxfId="912" priority="1564" operator="equal">
      <formula>"MDU"</formula>
    </cfRule>
    <cfRule type="cellIs" dxfId="911" priority="1565" operator="equal">
      <formula>"Software"</formula>
    </cfRule>
  </conditionalFormatting>
  <conditionalFormatting sqref="AR742">
    <cfRule type="cellIs" dxfId="910" priority="1051" operator="equal">
      <formula>"SV Qual"</formula>
    </cfRule>
    <cfRule type="cellIs" dxfId="909" priority="1052" operator="equal">
      <formula>"Engineering"</formula>
    </cfRule>
    <cfRule type="cellIs" dxfId="908" priority="1053" operator="equal">
      <formula>"NPE"</formula>
    </cfRule>
    <cfRule type="cellIs" dxfId="907" priority="1054" operator="equal">
      <formula>"MDU"</formula>
    </cfRule>
    <cfRule type="cellIs" dxfId="906" priority="1055" operator="equal">
      <formula>"Software"</formula>
    </cfRule>
  </conditionalFormatting>
  <conditionalFormatting sqref="AR743">
    <cfRule type="cellIs" dxfId="905" priority="1046" operator="equal">
      <formula>"SV Qual"</formula>
    </cfRule>
    <cfRule type="cellIs" dxfId="904" priority="1047" operator="equal">
      <formula>"Engineering"</formula>
    </cfRule>
    <cfRule type="cellIs" dxfId="903" priority="1048" operator="equal">
      <formula>"NPE"</formula>
    </cfRule>
    <cfRule type="cellIs" dxfId="902" priority="1049" operator="equal">
      <formula>"MDU"</formula>
    </cfRule>
    <cfRule type="cellIs" dxfId="901" priority="1050" operator="equal">
      <formula>"Software"</formula>
    </cfRule>
  </conditionalFormatting>
  <conditionalFormatting sqref="AK746:AK748">
    <cfRule type="cellIs" dxfId="900" priority="341" operator="equal">
      <formula>"SV Qual"</formula>
    </cfRule>
    <cfRule type="cellIs" dxfId="899" priority="342" operator="equal">
      <formula>"Engineering"</formula>
    </cfRule>
    <cfRule type="cellIs" dxfId="898" priority="343" operator="equal">
      <formula>"NPE"</formula>
    </cfRule>
    <cfRule type="cellIs" dxfId="897" priority="344" operator="equal">
      <formula>"MDU"</formula>
    </cfRule>
    <cfRule type="cellIs" dxfId="896" priority="345" operator="equal">
      <formula>"Software"</formula>
    </cfRule>
  </conditionalFormatting>
  <conditionalFormatting sqref="AK752">
    <cfRule type="cellIs" dxfId="895" priority="321" operator="equal">
      <formula>"SV Qual"</formula>
    </cfRule>
    <cfRule type="cellIs" dxfId="894" priority="322" operator="equal">
      <formula>"Engineering"</formula>
    </cfRule>
    <cfRule type="cellIs" dxfId="893" priority="323" operator="equal">
      <formula>"NPE"</formula>
    </cfRule>
    <cfRule type="cellIs" dxfId="892" priority="324" operator="equal">
      <formula>"MDU"</formula>
    </cfRule>
    <cfRule type="cellIs" dxfId="891" priority="325" operator="equal">
      <formula>"Software"</formula>
    </cfRule>
  </conditionalFormatting>
  <conditionalFormatting sqref="AR732">
    <cfRule type="cellIs" dxfId="890" priority="1031" operator="equal">
      <formula>"SV Qual"</formula>
    </cfRule>
    <cfRule type="cellIs" dxfId="889" priority="1032" operator="equal">
      <formula>"Engineering"</formula>
    </cfRule>
    <cfRule type="cellIs" dxfId="888" priority="1033" operator="equal">
      <formula>"NPE"</formula>
    </cfRule>
    <cfRule type="cellIs" dxfId="887" priority="1034" operator="equal">
      <formula>"MDU"</formula>
    </cfRule>
    <cfRule type="cellIs" dxfId="886" priority="1035" operator="equal">
      <formula>"Software"</formula>
    </cfRule>
  </conditionalFormatting>
  <conditionalFormatting sqref="AR744">
    <cfRule type="cellIs" dxfId="885" priority="1041" operator="equal">
      <formula>"SV Qual"</formula>
    </cfRule>
    <cfRule type="cellIs" dxfId="884" priority="1042" operator="equal">
      <formula>"Engineering"</formula>
    </cfRule>
    <cfRule type="cellIs" dxfId="883" priority="1043" operator="equal">
      <formula>"NPE"</formula>
    </cfRule>
    <cfRule type="cellIs" dxfId="882" priority="1044" operator="equal">
      <formula>"MDU"</formula>
    </cfRule>
    <cfRule type="cellIs" dxfId="881" priority="1045" operator="equal">
      <formula>"Software"</formula>
    </cfRule>
  </conditionalFormatting>
  <conditionalFormatting sqref="AQ445:AR445">
    <cfRule type="cellIs" dxfId="880" priority="1036" operator="equal">
      <formula>"SV Qual"</formula>
    </cfRule>
    <cfRule type="cellIs" dxfId="879" priority="1037" operator="equal">
      <formula>"Engineering"</formula>
    </cfRule>
    <cfRule type="cellIs" dxfId="878" priority="1038" operator="equal">
      <formula>"NPE"</formula>
    </cfRule>
    <cfRule type="cellIs" dxfId="877" priority="1039" operator="equal">
      <formula>"MDU"</formula>
    </cfRule>
    <cfRule type="cellIs" dxfId="876" priority="1040" operator="equal">
      <formula>"Software"</formula>
    </cfRule>
  </conditionalFormatting>
  <conditionalFormatting sqref="AR704">
    <cfRule type="cellIs" dxfId="875" priority="1021" operator="equal">
      <formula>"SV Qual"</formula>
    </cfRule>
    <cfRule type="cellIs" dxfId="874" priority="1022" operator="equal">
      <formula>"Engineering"</formula>
    </cfRule>
    <cfRule type="cellIs" dxfId="873" priority="1023" operator="equal">
      <formula>"NPE"</formula>
    </cfRule>
    <cfRule type="cellIs" dxfId="872" priority="1024" operator="equal">
      <formula>"MDU"</formula>
    </cfRule>
    <cfRule type="cellIs" dxfId="871" priority="1025" operator="equal">
      <formula>"Software"</formula>
    </cfRule>
  </conditionalFormatting>
  <conditionalFormatting sqref="AR739">
    <cfRule type="cellIs" dxfId="870" priority="1551" operator="equal">
      <formula>"SV Qual"</formula>
    </cfRule>
    <cfRule type="cellIs" dxfId="869" priority="1552" operator="equal">
      <formula>"Engineering"</formula>
    </cfRule>
    <cfRule type="cellIs" dxfId="868" priority="1553" operator="equal">
      <formula>"NPE"</formula>
    </cfRule>
    <cfRule type="cellIs" dxfId="867" priority="1554" operator="equal">
      <formula>"MDU"</formula>
    </cfRule>
    <cfRule type="cellIs" dxfId="866" priority="1555" operator="equal">
      <formula>"Software"</formula>
    </cfRule>
  </conditionalFormatting>
  <conditionalFormatting sqref="AR290">
    <cfRule type="cellIs" dxfId="865" priority="2021" operator="equal">
      <formula>"SV Qual"</formula>
    </cfRule>
    <cfRule type="cellIs" dxfId="864" priority="2022" operator="equal">
      <formula>"Engineering"</formula>
    </cfRule>
    <cfRule type="cellIs" dxfId="863" priority="2023" operator="equal">
      <formula>"NPE"</formula>
    </cfRule>
    <cfRule type="cellIs" dxfId="862" priority="2024" operator="equal">
      <formula>"MDU"</formula>
    </cfRule>
    <cfRule type="cellIs" dxfId="861" priority="2025" operator="equal">
      <formula>"Software"</formula>
    </cfRule>
  </conditionalFormatting>
  <conditionalFormatting sqref="AJ469:AJ474">
    <cfRule type="cellIs" dxfId="860" priority="736" operator="equal">
      <formula>"SV Qual"</formula>
    </cfRule>
    <cfRule type="cellIs" dxfId="859" priority="737" operator="equal">
      <formula>"Engineering"</formula>
    </cfRule>
    <cfRule type="cellIs" dxfId="858" priority="738" operator="equal">
      <formula>"NPE"</formula>
    </cfRule>
    <cfRule type="cellIs" dxfId="857" priority="739" operator="equal">
      <formula>"MDU"</formula>
    </cfRule>
    <cfRule type="cellIs" dxfId="856" priority="740" operator="equal">
      <formula>"Software"</formula>
    </cfRule>
  </conditionalFormatting>
  <conditionalFormatting sqref="AJ475:AJ478">
    <cfRule type="cellIs" dxfId="855" priority="731" operator="equal">
      <formula>"SV Qual"</formula>
    </cfRule>
    <cfRule type="cellIs" dxfId="854" priority="732" operator="equal">
      <formula>"Engineering"</formula>
    </cfRule>
    <cfRule type="cellIs" dxfId="853" priority="733" operator="equal">
      <formula>"NPE"</formula>
    </cfRule>
    <cfRule type="cellIs" dxfId="852" priority="734" operator="equal">
      <formula>"MDU"</formula>
    </cfRule>
    <cfRule type="cellIs" dxfId="851" priority="735" operator="equal">
      <formula>"Software"</formula>
    </cfRule>
  </conditionalFormatting>
  <conditionalFormatting sqref="AJ482 AJ484">
    <cfRule type="cellIs" dxfId="850" priority="726" operator="equal">
      <formula>"SV Qual"</formula>
    </cfRule>
    <cfRule type="cellIs" dxfId="849" priority="727" operator="equal">
      <formula>"Engineering"</formula>
    </cfRule>
    <cfRule type="cellIs" dxfId="848" priority="728" operator="equal">
      <formula>"NPE"</formula>
    </cfRule>
    <cfRule type="cellIs" dxfId="847" priority="729" operator="equal">
      <formula>"MDU"</formula>
    </cfRule>
    <cfRule type="cellIs" dxfId="846" priority="730" operator="equal">
      <formula>"Software"</formula>
    </cfRule>
  </conditionalFormatting>
  <conditionalFormatting sqref="AJ482 AJ484">
    <cfRule type="cellIs" dxfId="845" priority="721" operator="equal">
      <formula>"SV Qual"</formula>
    </cfRule>
    <cfRule type="cellIs" dxfId="844" priority="722" operator="equal">
      <formula>"Engineering"</formula>
    </cfRule>
    <cfRule type="cellIs" dxfId="843" priority="723" operator="equal">
      <formula>"NPE"</formula>
    </cfRule>
    <cfRule type="cellIs" dxfId="842" priority="724" operator="equal">
      <formula>"MDU"</formula>
    </cfRule>
    <cfRule type="cellIs" dxfId="841" priority="725" operator="equal">
      <formula>"Software"</formula>
    </cfRule>
  </conditionalFormatting>
  <conditionalFormatting sqref="AR741">
    <cfRule type="cellIs" dxfId="840" priority="1546" operator="equal">
      <formula>"SV Qual"</formula>
    </cfRule>
    <cfRule type="cellIs" dxfId="839" priority="1547" operator="equal">
      <formula>"Engineering"</formula>
    </cfRule>
    <cfRule type="cellIs" dxfId="838" priority="1548" operator="equal">
      <formula>"NPE"</formula>
    </cfRule>
    <cfRule type="cellIs" dxfId="837" priority="1549" operator="equal">
      <formula>"MDU"</formula>
    </cfRule>
    <cfRule type="cellIs" dxfId="836" priority="1550" operator="equal">
      <formula>"Software"</formula>
    </cfRule>
  </conditionalFormatting>
  <conditionalFormatting sqref="AK247">
    <cfRule type="cellIs" dxfId="835" priority="796" operator="equal">
      <formula>"SV Qual"</formula>
    </cfRule>
    <cfRule type="cellIs" dxfId="834" priority="797" operator="equal">
      <formula>"Engineering"</formula>
    </cfRule>
    <cfRule type="cellIs" dxfId="833" priority="798" operator="equal">
      <formula>"NPE"</formula>
    </cfRule>
    <cfRule type="cellIs" dxfId="832" priority="799" operator="equal">
      <formula>"MDU"</formula>
    </cfRule>
    <cfRule type="cellIs" dxfId="831" priority="800" operator="equal">
      <formula>"Software"</formula>
    </cfRule>
  </conditionalFormatting>
  <conditionalFormatting sqref="AK253">
    <cfRule type="cellIs" dxfId="830" priority="791" operator="equal">
      <formula>"SV Qual"</formula>
    </cfRule>
    <cfRule type="cellIs" dxfId="829" priority="792" operator="equal">
      <formula>"Engineering"</formula>
    </cfRule>
    <cfRule type="cellIs" dxfId="828" priority="793" operator="equal">
      <formula>"NPE"</formula>
    </cfRule>
    <cfRule type="cellIs" dxfId="827" priority="794" operator="equal">
      <formula>"MDU"</formula>
    </cfRule>
    <cfRule type="cellIs" dxfId="826" priority="795" operator="equal">
      <formula>"Software"</formula>
    </cfRule>
  </conditionalFormatting>
  <conditionalFormatting sqref="AK254">
    <cfRule type="cellIs" dxfId="825" priority="786" operator="equal">
      <formula>"SV Qual"</formula>
    </cfRule>
    <cfRule type="cellIs" dxfId="824" priority="787" operator="equal">
      <formula>"Engineering"</formula>
    </cfRule>
    <cfRule type="cellIs" dxfId="823" priority="788" operator="equal">
      <formula>"NPE"</formula>
    </cfRule>
    <cfRule type="cellIs" dxfId="822" priority="789" operator="equal">
      <formula>"MDU"</formula>
    </cfRule>
    <cfRule type="cellIs" dxfId="821" priority="790" operator="equal">
      <formula>"Software"</formula>
    </cfRule>
  </conditionalFormatting>
  <conditionalFormatting sqref="AK255">
    <cfRule type="cellIs" dxfId="820" priority="781" operator="equal">
      <formula>"SV Qual"</formula>
    </cfRule>
    <cfRule type="cellIs" dxfId="819" priority="782" operator="equal">
      <formula>"Engineering"</formula>
    </cfRule>
    <cfRule type="cellIs" dxfId="818" priority="783" operator="equal">
      <formula>"NPE"</formula>
    </cfRule>
    <cfRule type="cellIs" dxfId="817" priority="784" operator="equal">
      <formula>"MDU"</formula>
    </cfRule>
    <cfRule type="cellIs" dxfId="816" priority="785" operator="equal">
      <formula>"Software"</formula>
    </cfRule>
  </conditionalFormatting>
  <conditionalFormatting sqref="AK261">
    <cfRule type="cellIs" dxfId="815" priority="776" operator="equal">
      <formula>"SV Qual"</formula>
    </cfRule>
    <cfRule type="cellIs" dxfId="814" priority="777" operator="equal">
      <formula>"Engineering"</formula>
    </cfRule>
    <cfRule type="cellIs" dxfId="813" priority="778" operator="equal">
      <formula>"NPE"</formula>
    </cfRule>
    <cfRule type="cellIs" dxfId="812" priority="779" operator="equal">
      <formula>"MDU"</formula>
    </cfRule>
    <cfRule type="cellIs" dxfId="811" priority="780" operator="equal">
      <formula>"Software"</formula>
    </cfRule>
  </conditionalFormatting>
  <conditionalFormatting sqref="AK288">
    <cfRule type="cellIs" dxfId="810" priority="771" operator="equal">
      <formula>"SV Qual"</formula>
    </cfRule>
    <cfRule type="cellIs" dxfId="809" priority="772" operator="equal">
      <formula>"Engineering"</formula>
    </cfRule>
    <cfRule type="cellIs" dxfId="808" priority="773" operator="equal">
      <formula>"NPE"</formula>
    </cfRule>
    <cfRule type="cellIs" dxfId="807" priority="774" operator="equal">
      <formula>"MDU"</formula>
    </cfRule>
    <cfRule type="cellIs" dxfId="806" priority="775" operator="equal">
      <formula>"Software"</formula>
    </cfRule>
  </conditionalFormatting>
  <conditionalFormatting sqref="AK325">
    <cfRule type="cellIs" dxfId="805" priority="766" operator="equal">
      <formula>"SV Qual"</formula>
    </cfRule>
    <cfRule type="cellIs" dxfId="804" priority="767" operator="equal">
      <formula>"Engineering"</formula>
    </cfRule>
    <cfRule type="cellIs" dxfId="803" priority="768" operator="equal">
      <formula>"NPE"</formula>
    </cfRule>
    <cfRule type="cellIs" dxfId="802" priority="769" operator="equal">
      <formula>"MDU"</formula>
    </cfRule>
    <cfRule type="cellIs" dxfId="801" priority="770" operator="equal">
      <formula>"Software"</formula>
    </cfRule>
  </conditionalFormatting>
  <conditionalFormatting sqref="AK330">
    <cfRule type="cellIs" dxfId="800" priority="761" operator="equal">
      <formula>"SV Qual"</formula>
    </cfRule>
    <cfRule type="cellIs" dxfId="799" priority="762" operator="equal">
      <formula>"Engineering"</formula>
    </cfRule>
    <cfRule type="cellIs" dxfId="798" priority="763" operator="equal">
      <formula>"NPE"</formula>
    </cfRule>
    <cfRule type="cellIs" dxfId="797" priority="764" operator="equal">
      <formula>"MDU"</formula>
    </cfRule>
    <cfRule type="cellIs" dxfId="796" priority="765" operator="equal">
      <formula>"Software"</formula>
    </cfRule>
  </conditionalFormatting>
  <conditionalFormatting sqref="AK483">
    <cfRule type="cellIs" dxfId="795" priority="756" operator="equal">
      <formula>"SV Qual"</formula>
    </cfRule>
    <cfRule type="cellIs" dxfId="794" priority="757" operator="equal">
      <formula>"Engineering"</formula>
    </cfRule>
    <cfRule type="cellIs" dxfId="793" priority="758" operator="equal">
      <formula>"NPE"</formula>
    </cfRule>
    <cfRule type="cellIs" dxfId="792" priority="759" operator="equal">
      <formula>"MDU"</formula>
    </cfRule>
    <cfRule type="cellIs" dxfId="791" priority="760" operator="equal">
      <formula>"Software"</formula>
    </cfRule>
  </conditionalFormatting>
  <conditionalFormatting sqref="AK414">
    <cfRule type="cellIs" dxfId="790" priority="751" operator="equal">
      <formula>"SV Qual"</formula>
    </cfRule>
    <cfRule type="cellIs" dxfId="789" priority="752" operator="equal">
      <formula>"Engineering"</formula>
    </cfRule>
    <cfRule type="cellIs" dxfId="788" priority="753" operator="equal">
      <formula>"NPE"</formula>
    </cfRule>
    <cfRule type="cellIs" dxfId="787" priority="754" operator="equal">
      <formula>"MDU"</formula>
    </cfRule>
    <cfRule type="cellIs" dxfId="786" priority="755" operator="equal">
      <formula>"Software"</formula>
    </cfRule>
  </conditionalFormatting>
  <conditionalFormatting sqref="AK416">
    <cfRule type="cellIs" dxfId="785" priority="746" operator="equal">
      <formula>"SV Qual"</formula>
    </cfRule>
    <cfRule type="cellIs" dxfId="784" priority="747" operator="equal">
      <formula>"Engineering"</formula>
    </cfRule>
    <cfRule type="cellIs" dxfId="783" priority="748" operator="equal">
      <formula>"NPE"</formula>
    </cfRule>
    <cfRule type="cellIs" dxfId="782" priority="749" operator="equal">
      <formula>"MDU"</formula>
    </cfRule>
    <cfRule type="cellIs" dxfId="781" priority="750" operator="equal">
      <formula>"Software"</formula>
    </cfRule>
  </conditionalFormatting>
  <conditionalFormatting sqref="AJ480:AJ481 AJ452:AJ454 AJ523:AJ525 AJ503:AJ519 AJ465:AJ467 AJ545 AJ547:AJ548 AJ550:AJ552 AJ326:AJ329 AJ538:AJ540">
    <cfRule type="cellIs" dxfId="780" priority="741" operator="equal">
      <formula>"SV Qual"</formula>
    </cfRule>
    <cfRule type="cellIs" dxfId="779" priority="742" operator="equal">
      <formula>"Engineering"</formula>
    </cfRule>
    <cfRule type="cellIs" dxfId="778" priority="743" operator="equal">
      <formula>"NPE"</formula>
    </cfRule>
    <cfRule type="cellIs" dxfId="777" priority="744" operator="equal">
      <formula>"MDU"</formula>
    </cfRule>
    <cfRule type="cellIs" dxfId="776" priority="745" operator="equal">
      <formula>"Software"</formula>
    </cfRule>
  </conditionalFormatting>
  <conditionalFormatting sqref="AR448">
    <cfRule type="cellIs" dxfId="775" priority="216" operator="equal">
      <formula>"SV Qual"</formula>
    </cfRule>
    <cfRule type="cellIs" dxfId="774" priority="217" operator="equal">
      <formula>"Engineering"</formula>
    </cfRule>
    <cfRule type="cellIs" dxfId="773" priority="218" operator="equal">
      <formula>"NPE"</formula>
    </cfRule>
    <cfRule type="cellIs" dxfId="772" priority="219" operator="equal">
      <formula>"MDU"</formula>
    </cfRule>
    <cfRule type="cellIs" dxfId="771" priority="220" operator="equal">
      <formula>"Software"</formula>
    </cfRule>
  </conditionalFormatting>
  <conditionalFormatting sqref="AR729">
    <cfRule type="cellIs" dxfId="770" priority="1016" operator="equal">
      <formula>"SV Qual"</formula>
    </cfRule>
    <cfRule type="cellIs" dxfId="769" priority="1017" operator="equal">
      <formula>"Engineering"</formula>
    </cfRule>
    <cfRule type="cellIs" dxfId="768" priority="1018" operator="equal">
      <formula>"NPE"</formula>
    </cfRule>
    <cfRule type="cellIs" dxfId="767" priority="1019" operator="equal">
      <formula>"MDU"</formula>
    </cfRule>
    <cfRule type="cellIs" dxfId="766" priority="1020" operator="equal">
      <formula>"Software"</formula>
    </cfRule>
  </conditionalFormatting>
  <conditionalFormatting sqref="AR738">
    <cfRule type="cellIs" dxfId="765" priority="1011" operator="equal">
      <formula>"SV Qual"</formula>
    </cfRule>
    <cfRule type="cellIs" dxfId="764" priority="1012" operator="equal">
      <formula>"Engineering"</formula>
    </cfRule>
    <cfRule type="cellIs" dxfId="763" priority="1013" operator="equal">
      <formula>"NPE"</formula>
    </cfRule>
    <cfRule type="cellIs" dxfId="762" priority="1014" operator="equal">
      <formula>"MDU"</formula>
    </cfRule>
    <cfRule type="cellIs" dxfId="761" priority="1015" operator="equal">
      <formula>"Software"</formula>
    </cfRule>
  </conditionalFormatting>
  <conditionalFormatting sqref="AR14">
    <cfRule type="cellIs" dxfId="760" priority="261" operator="equal">
      <formula>"SV Qual"</formula>
    </cfRule>
    <cfRule type="cellIs" dxfId="759" priority="262" operator="equal">
      <formula>"Engineering"</formula>
    </cfRule>
    <cfRule type="cellIs" dxfId="758" priority="263" operator="equal">
      <formula>"NPE"</formula>
    </cfRule>
    <cfRule type="cellIs" dxfId="757" priority="264" operator="equal">
      <formula>"MDU"</formula>
    </cfRule>
    <cfRule type="cellIs" dxfId="756" priority="265" operator="equal">
      <formula>"Software"</formula>
    </cfRule>
  </conditionalFormatting>
  <conditionalFormatting sqref="AR25">
    <cfRule type="cellIs" dxfId="755" priority="256" operator="equal">
      <formula>"SV Qual"</formula>
    </cfRule>
    <cfRule type="cellIs" dxfId="754" priority="257" operator="equal">
      <formula>"Engineering"</formula>
    </cfRule>
    <cfRule type="cellIs" dxfId="753" priority="258" operator="equal">
      <formula>"NPE"</formula>
    </cfRule>
    <cfRule type="cellIs" dxfId="752" priority="259" operator="equal">
      <formula>"MDU"</formula>
    </cfRule>
    <cfRule type="cellIs" dxfId="751" priority="260" operator="equal">
      <formula>"Software"</formula>
    </cfRule>
  </conditionalFormatting>
  <conditionalFormatting sqref="AR26">
    <cfRule type="cellIs" dxfId="750" priority="251" operator="equal">
      <formula>"SV Qual"</formula>
    </cfRule>
    <cfRule type="cellIs" dxfId="749" priority="252" operator="equal">
      <formula>"Engineering"</formula>
    </cfRule>
    <cfRule type="cellIs" dxfId="748" priority="253" operator="equal">
      <formula>"NPE"</formula>
    </cfRule>
    <cfRule type="cellIs" dxfId="747" priority="254" operator="equal">
      <formula>"MDU"</formula>
    </cfRule>
    <cfRule type="cellIs" dxfId="746" priority="255" operator="equal">
      <formula>"Software"</formula>
    </cfRule>
  </conditionalFormatting>
  <conditionalFormatting sqref="AK189">
    <cfRule type="cellIs" dxfId="745" priority="246" operator="equal">
      <formula>"SV Qual"</formula>
    </cfRule>
    <cfRule type="cellIs" dxfId="744" priority="247" operator="equal">
      <formula>"Engineering"</formula>
    </cfRule>
    <cfRule type="cellIs" dxfId="743" priority="248" operator="equal">
      <formula>"NPE"</formula>
    </cfRule>
    <cfRule type="cellIs" dxfId="742" priority="249" operator="equal">
      <formula>"MDU"</formula>
    </cfRule>
    <cfRule type="cellIs" dxfId="741" priority="250" operator="equal">
      <formula>"Software"</formula>
    </cfRule>
  </conditionalFormatting>
  <conditionalFormatting sqref="AK192">
    <cfRule type="cellIs" dxfId="740" priority="241" operator="equal">
      <formula>"SV Qual"</formula>
    </cfRule>
    <cfRule type="cellIs" dxfId="739" priority="242" operator="equal">
      <formula>"Engineering"</formula>
    </cfRule>
    <cfRule type="cellIs" dxfId="738" priority="243" operator="equal">
      <formula>"NPE"</formula>
    </cfRule>
    <cfRule type="cellIs" dxfId="737" priority="244" operator="equal">
      <formula>"MDU"</formula>
    </cfRule>
    <cfRule type="cellIs" dxfId="736" priority="245" operator="equal">
      <formula>"Software"</formula>
    </cfRule>
  </conditionalFormatting>
  <conditionalFormatting sqref="AR746:AR748">
    <cfRule type="cellIs" dxfId="735" priority="981" operator="equal">
      <formula>"SV Qual"</formula>
    </cfRule>
    <cfRule type="cellIs" dxfId="734" priority="982" operator="equal">
      <formula>"Engineering"</formula>
    </cfRule>
    <cfRule type="cellIs" dxfId="733" priority="983" operator="equal">
      <formula>"NPE"</formula>
    </cfRule>
    <cfRule type="cellIs" dxfId="732" priority="984" operator="equal">
      <formula>"MDU"</formula>
    </cfRule>
    <cfRule type="cellIs" dxfId="731" priority="985" operator="equal">
      <formula>"Software"</formula>
    </cfRule>
  </conditionalFormatting>
  <conditionalFormatting sqref="AR751">
    <cfRule type="cellIs" dxfId="730" priority="976" operator="equal">
      <formula>"SV Qual"</formula>
    </cfRule>
    <cfRule type="cellIs" dxfId="729" priority="977" operator="equal">
      <formula>"Engineering"</formula>
    </cfRule>
    <cfRule type="cellIs" dxfId="728" priority="978" operator="equal">
      <formula>"NPE"</formula>
    </cfRule>
    <cfRule type="cellIs" dxfId="727" priority="979" operator="equal">
      <formula>"MDU"</formula>
    </cfRule>
    <cfRule type="cellIs" dxfId="726" priority="980" operator="equal">
      <formula>"Software"</formula>
    </cfRule>
  </conditionalFormatting>
  <conditionalFormatting sqref="AR749">
    <cfRule type="cellIs" dxfId="725" priority="971" operator="equal">
      <formula>"SV Qual"</formula>
    </cfRule>
    <cfRule type="cellIs" dxfId="724" priority="972" operator="equal">
      <formula>"Engineering"</formula>
    </cfRule>
    <cfRule type="cellIs" dxfId="723" priority="973" operator="equal">
      <formula>"NPE"</formula>
    </cfRule>
    <cfRule type="cellIs" dxfId="722" priority="974" operator="equal">
      <formula>"MDU"</formula>
    </cfRule>
    <cfRule type="cellIs" dxfId="721" priority="975" operator="equal">
      <formula>"Software"</formula>
    </cfRule>
  </conditionalFormatting>
  <conditionalFormatting sqref="AR750">
    <cfRule type="cellIs" dxfId="720" priority="966" operator="equal">
      <formula>"SV Qual"</formula>
    </cfRule>
    <cfRule type="cellIs" dxfId="719" priority="967" operator="equal">
      <formula>"Engineering"</formula>
    </cfRule>
    <cfRule type="cellIs" dxfId="718" priority="968" operator="equal">
      <formula>"NPE"</formula>
    </cfRule>
    <cfRule type="cellIs" dxfId="717" priority="969" operator="equal">
      <formula>"MDU"</formula>
    </cfRule>
    <cfRule type="cellIs" dxfId="716" priority="970" operator="equal">
      <formula>"Software"</formula>
    </cfRule>
  </conditionalFormatting>
  <conditionalFormatting sqref="AR752">
    <cfRule type="cellIs" dxfId="715" priority="961" operator="equal">
      <formula>"SV Qual"</formula>
    </cfRule>
    <cfRule type="cellIs" dxfId="714" priority="962" operator="equal">
      <formula>"Engineering"</formula>
    </cfRule>
    <cfRule type="cellIs" dxfId="713" priority="963" operator="equal">
      <formula>"NPE"</formula>
    </cfRule>
    <cfRule type="cellIs" dxfId="712" priority="964" operator="equal">
      <formula>"MDU"</formula>
    </cfRule>
    <cfRule type="cellIs" dxfId="711" priority="965" operator="equal">
      <formula>"Software"</formula>
    </cfRule>
  </conditionalFormatting>
  <conditionalFormatting sqref="AK462">
    <cfRule type="cellIs" dxfId="710" priority="211" operator="equal">
      <formula>"SV Qual"</formula>
    </cfRule>
    <cfRule type="cellIs" dxfId="709" priority="212" operator="equal">
      <formula>"Engineering"</formula>
    </cfRule>
    <cfRule type="cellIs" dxfId="708" priority="213" operator="equal">
      <formula>"NPE"</formula>
    </cfRule>
    <cfRule type="cellIs" dxfId="707" priority="214" operator="equal">
      <formula>"MDU"</formula>
    </cfRule>
    <cfRule type="cellIs" dxfId="706" priority="215" operator="equal">
      <formula>"Software"</formula>
    </cfRule>
  </conditionalFormatting>
  <conditionalFormatting sqref="AR745">
    <cfRule type="cellIs" dxfId="705" priority="951" operator="equal">
      <formula>"SV Qual"</formula>
    </cfRule>
    <cfRule type="cellIs" dxfId="704" priority="952" operator="equal">
      <formula>"Engineering"</formula>
    </cfRule>
    <cfRule type="cellIs" dxfId="703" priority="953" operator="equal">
      <formula>"NPE"</formula>
    </cfRule>
    <cfRule type="cellIs" dxfId="702" priority="954" operator="equal">
      <formula>"MDU"</formula>
    </cfRule>
    <cfRule type="cellIs" dxfId="701" priority="955" operator="equal">
      <formula>"Software"</formula>
    </cfRule>
  </conditionalFormatting>
  <conditionalFormatting sqref="AR754">
    <cfRule type="cellIs" dxfId="700" priority="946" operator="equal">
      <formula>"SV Qual"</formula>
    </cfRule>
    <cfRule type="cellIs" dxfId="699" priority="947" operator="equal">
      <formula>"Engineering"</formula>
    </cfRule>
    <cfRule type="cellIs" dxfId="698" priority="948" operator="equal">
      <formula>"NPE"</formula>
    </cfRule>
    <cfRule type="cellIs" dxfId="697" priority="949" operator="equal">
      <formula>"MDU"</formula>
    </cfRule>
    <cfRule type="cellIs" dxfId="696" priority="950" operator="equal">
      <formula>"Software"</formula>
    </cfRule>
  </conditionalFormatting>
  <conditionalFormatting sqref="AR759">
    <cfRule type="cellIs" dxfId="695" priority="196" operator="equal">
      <formula>"SV Qual"</formula>
    </cfRule>
    <cfRule type="cellIs" dxfId="694" priority="197" operator="equal">
      <formula>"Engineering"</formula>
    </cfRule>
    <cfRule type="cellIs" dxfId="693" priority="198" operator="equal">
      <formula>"NPE"</formula>
    </cfRule>
    <cfRule type="cellIs" dxfId="692" priority="199" operator="equal">
      <formula>"MDU"</formula>
    </cfRule>
    <cfRule type="cellIs" dxfId="691" priority="200" operator="equal">
      <formula>"Software"</formula>
    </cfRule>
  </conditionalFormatting>
  <conditionalFormatting sqref="AR756">
    <cfRule type="cellIs" dxfId="690" priority="931" operator="equal">
      <formula>"SV Qual"</formula>
    </cfRule>
    <cfRule type="cellIs" dxfId="689" priority="932" operator="equal">
      <formula>"Engineering"</formula>
    </cfRule>
    <cfRule type="cellIs" dxfId="688" priority="933" operator="equal">
      <formula>"NPE"</formula>
    </cfRule>
    <cfRule type="cellIs" dxfId="687" priority="934" operator="equal">
      <formula>"MDU"</formula>
    </cfRule>
    <cfRule type="cellIs" dxfId="686" priority="935" operator="equal">
      <formula>"Software"</formula>
    </cfRule>
  </conditionalFormatting>
  <conditionalFormatting sqref="AR769:AR771">
    <cfRule type="cellIs" dxfId="685" priority="116" operator="equal">
      <formula>"SV Qual"</formula>
    </cfRule>
    <cfRule type="cellIs" dxfId="684" priority="117" operator="equal">
      <formula>"Engineering"</formula>
    </cfRule>
    <cfRule type="cellIs" dxfId="683" priority="118" operator="equal">
      <formula>"NPE"</formula>
    </cfRule>
    <cfRule type="cellIs" dxfId="682" priority="119" operator="equal">
      <formula>"MDU"</formula>
    </cfRule>
    <cfRule type="cellIs" dxfId="681" priority="120" operator="equal">
      <formula>"Software"</formula>
    </cfRule>
  </conditionalFormatting>
  <conditionalFormatting sqref="AR757">
    <cfRule type="cellIs" dxfId="680" priority="921" operator="equal">
      <formula>"SV Qual"</formula>
    </cfRule>
    <cfRule type="cellIs" dxfId="679" priority="922" operator="equal">
      <formula>"Engineering"</formula>
    </cfRule>
    <cfRule type="cellIs" dxfId="678" priority="923" operator="equal">
      <formula>"NPE"</formula>
    </cfRule>
    <cfRule type="cellIs" dxfId="677" priority="924" operator="equal">
      <formula>"MDU"</formula>
    </cfRule>
    <cfRule type="cellIs" dxfId="676" priority="925" operator="equal">
      <formula>"Software"</formula>
    </cfRule>
  </conditionalFormatting>
  <conditionalFormatting sqref="AK764">
    <cfRule type="cellIs" dxfId="675" priority="56" operator="equal">
      <formula>"SV Qual"</formula>
    </cfRule>
    <cfRule type="cellIs" dxfId="674" priority="57" operator="equal">
      <formula>"Engineering"</formula>
    </cfRule>
    <cfRule type="cellIs" dxfId="673" priority="58" operator="equal">
      <formula>"NPE"</formula>
    </cfRule>
    <cfRule type="cellIs" dxfId="672" priority="59" operator="equal">
      <formula>"MDU"</formula>
    </cfRule>
    <cfRule type="cellIs" dxfId="671" priority="60" operator="equal">
      <formula>"Software"</formula>
    </cfRule>
  </conditionalFormatting>
  <conditionalFormatting sqref="AR758">
    <cfRule type="cellIs" dxfId="670" priority="911" operator="equal">
      <formula>"SV Qual"</formula>
    </cfRule>
    <cfRule type="cellIs" dxfId="669" priority="912" operator="equal">
      <formula>"Engineering"</formula>
    </cfRule>
    <cfRule type="cellIs" dxfId="668" priority="913" operator="equal">
      <formula>"NPE"</formula>
    </cfRule>
    <cfRule type="cellIs" dxfId="667" priority="914" operator="equal">
      <formula>"MDU"</formula>
    </cfRule>
    <cfRule type="cellIs" dxfId="666" priority="915" operator="equal">
      <formula>"Software"</formula>
    </cfRule>
  </conditionalFormatting>
  <conditionalFormatting sqref="AR755">
    <cfRule type="cellIs" dxfId="665" priority="906" operator="equal">
      <formula>"SV Qual"</formula>
    </cfRule>
    <cfRule type="cellIs" dxfId="664" priority="907" operator="equal">
      <formula>"Engineering"</formula>
    </cfRule>
    <cfRule type="cellIs" dxfId="663" priority="908" operator="equal">
      <formula>"NPE"</formula>
    </cfRule>
    <cfRule type="cellIs" dxfId="662" priority="909" operator="equal">
      <formula>"MDU"</formula>
    </cfRule>
    <cfRule type="cellIs" dxfId="661" priority="910" operator="equal">
      <formula>"Software"</formula>
    </cfRule>
  </conditionalFormatting>
  <conditionalFormatting sqref="AK753">
    <cfRule type="cellIs" dxfId="660" priority="156" operator="equal">
      <formula>"SV Qual"</formula>
    </cfRule>
    <cfRule type="cellIs" dxfId="659" priority="157" operator="equal">
      <formula>"Engineering"</formula>
    </cfRule>
    <cfRule type="cellIs" dxfId="658" priority="158" operator="equal">
      <formula>"NPE"</formula>
    </cfRule>
    <cfRule type="cellIs" dxfId="657" priority="159" operator="equal">
      <formula>"MDU"</formula>
    </cfRule>
    <cfRule type="cellIs" dxfId="656" priority="160" operator="equal">
      <formula>"Software"</formula>
    </cfRule>
  </conditionalFormatting>
  <conditionalFormatting sqref="AK763">
    <cfRule type="cellIs" dxfId="655" priority="146" operator="equal">
      <formula>"SV Qual"</formula>
    </cfRule>
    <cfRule type="cellIs" dxfId="654" priority="147" operator="equal">
      <formula>"Engineering"</formula>
    </cfRule>
    <cfRule type="cellIs" dxfId="653" priority="148" operator="equal">
      <formula>"NPE"</formula>
    </cfRule>
    <cfRule type="cellIs" dxfId="652" priority="149" operator="equal">
      <formula>"MDU"</formula>
    </cfRule>
    <cfRule type="cellIs" dxfId="651" priority="150" operator="equal">
      <formula>"Software"</formula>
    </cfRule>
  </conditionalFormatting>
  <conditionalFormatting sqref="AR763">
    <cfRule type="cellIs" dxfId="650" priority="141" operator="equal">
      <formula>"SV Qual"</formula>
    </cfRule>
    <cfRule type="cellIs" dxfId="649" priority="142" operator="equal">
      <formula>"Engineering"</formula>
    </cfRule>
    <cfRule type="cellIs" dxfId="648" priority="143" operator="equal">
      <formula>"NPE"</formula>
    </cfRule>
    <cfRule type="cellIs" dxfId="647" priority="144" operator="equal">
      <formula>"MDU"</formula>
    </cfRule>
    <cfRule type="cellIs" dxfId="646" priority="145" operator="equal">
      <formula>"Software"</formula>
    </cfRule>
  </conditionalFormatting>
  <conditionalFormatting sqref="AR774">
    <cfRule type="cellIs" dxfId="645" priority="881" operator="equal">
      <formula>"SV Qual"</formula>
    </cfRule>
    <cfRule type="cellIs" dxfId="644" priority="882" operator="equal">
      <formula>"Engineering"</formula>
    </cfRule>
    <cfRule type="cellIs" dxfId="643" priority="883" operator="equal">
      <formula>"NPE"</formula>
    </cfRule>
    <cfRule type="cellIs" dxfId="642" priority="884" operator="equal">
      <formula>"MDU"</formula>
    </cfRule>
    <cfRule type="cellIs" dxfId="641" priority="885" operator="equal">
      <formula>"Software"</formula>
    </cfRule>
  </conditionalFormatting>
  <conditionalFormatting sqref="AR766">
    <cfRule type="cellIs" dxfId="640" priority="131" operator="equal">
      <formula>"SV Qual"</formula>
    </cfRule>
    <cfRule type="cellIs" dxfId="639" priority="132" operator="equal">
      <formula>"Engineering"</formula>
    </cfRule>
    <cfRule type="cellIs" dxfId="638" priority="133" operator="equal">
      <formula>"NPE"</formula>
    </cfRule>
    <cfRule type="cellIs" dxfId="637" priority="134" operator="equal">
      <formula>"MDU"</formula>
    </cfRule>
    <cfRule type="cellIs" dxfId="636" priority="135" operator="equal">
      <formula>"Software"</formula>
    </cfRule>
  </conditionalFormatting>
  <conditionalFormatting sqref="AR772:AR773">
    <cfRule type="cellIs" dxfId="635" priority="871" operator="equal">
      <formula>"SV Qual"</formula>
    </cfRule>
    <cfRule type="cellIs" dxfId="634" priority="872" operator="equal">
      <formula>"Engineering"</formula>
    </cfRule>
    <cfRule type="cellIs" dxfId="633" priority="873" operator="equal">
      <formula>"NPE"</formula>
    </cfRule>
    <cfRule type="cellIs" dxfId="632" priority="874" operator="equal">
      <formula>"MDU"</formula>
    </cfRule>
    <cfRule type="cellIs" dxfId="631" priority="875" operator="equal">
      <formula>"Software"</formula>
    </cfRule>
  </conditionalFormatting>
  <conditionalFormatting sqref="AR768">
    <cfRule type="cellIs" dxfId="630" priority="121" operator="equal">
      <formula>"SV Qual"</formula>
    </cfRule>
    <cfRule type="cellIs" dxfId="629" priority="122" operator="equal">
      <formula>"Engineering"</formula>
    </cfRule>
    <cfRule type="cellIs" dxfId="628" priority="123" operator="equal">
      <formula>"NPE"</formula>
    </cfRule>
    <cfRule type="cellIs" dxfId="627" priority="124" operator="equal">
      <formula>"MDU"</formula>
    </cfRule>
    <cfRule type="cellIs" dxfId="626" priority="125" operator="equal">
      <formula>"Software"</formula>
    </cfRule>
  </conditionalFormatting>
  <conditionalFormatting sqref="AR778">
    <cfRule type="cellIs" dxfId="625" priority="861" operator="equal">
      <formula>"SV Qual"</formula>
    </cfRule>
    <cfRule type="cellIs" dxfId="624" priority="862" operator="equal">
      <formula>"Engineering"</formula>
    </cfRule>
    <cfRule type="cellIs" dxfId="623" priority="863" operator="equal">
      <formula>"NPE"</formula>
    </cfRule>
    <cfRule type="cellIs" dxfId="622" priority="864" operator="equal">
      <formula>"MDU"</formula>
    </cfRule>
    <cfRule type="cellIs" dxfId="621" priority="865" operator="equal">
      <formula>"Software"</formula>
    </cfRule>
  </conditionalFormatting>
  <conditionalFormatting sqref="AJ1:AJ287 AJ289:AK289 AJ291:AK324 AJ290 AK331:AK413 AJ331:AJ425 AJ456:AJ463 AK550:AK657 AK417:AK444 AJ427:AJ444 AK659:AK703 AK731 AJ446:AJ450 AK446:AK447 AK733:AK734 AK705:AK707 AK760:AK762 AK1:AK41 AK449:AK461 AK463:AK482">
    <cfRule type="cellIs" dxfId="620" priority="856" operator="equal">
      <formula>"SV Qual"</formula>
    </cfRule>
    <cfRule type="cellIs" dxfId="619" priority="857" operator="equal">
      <formula>"Engineering"</formula>
    </cfRule>
    <cfRule type="cellIs" dxfId="618" priority="858" operator="equal">
      <formula>"NPE"</formula>
    </cfRule>
    <cfRule type="cellIs" dxfId="617" priority="859" operator="equal">
      <formula>"MDU"</formula>
    </cfRule>
    <cfRule type="cellIs" dxfId="616" priority="860" operator="equal">
      <formula>"Software"</formula>
    </cfRule>
  </conditionalFormatting>
  <conditionalFormatting sqref="AK177:AK179 AK219:AK246 AK248:AK252 AK256:AK260 AK262:AK287 AK326:AK329 AK484:AK548 AK140:AK175 AK43:AK49 AK51:AK85 AK87:AK120 AK122:AK138 AK182:AK188 AK415 AK190:AK191 AK193:AK217">
    <cfRule type="cellIs" dxfId="615" priority="851" operator="equal">
      <formula>"SV Qual"</formula>
    </cfRule>
    <cfRule type="cellIs" dxfId="614" priority="852" operator="equal">
      <formula>"Engineering"</formula>
    </cfRule>
    <cfRule type="cellIs" dxfId="613" priority="853" operator="equal">
      <formula>"NPE"</formula>
    </cfRule>
    <cfRule type="cellIs" dxfId="612" priority="854" operator="equal">
      <formula>"MDU"</formula>
    </cfRule>
    <cfRule type="cellIs" dxfId="611" priority="855" operator="equal">
      <formula>"Software"</formula>
    </cfRule>
  </conditionalFormatting>
  <conditionalFormatting sqref="AK549">
    <cfRule type="cellIs" dxfId="610" priority="846" operator="equal">
      <formula>"SV Qual"</formula>
    </cfRule>
    <cfRule type="cellIs" dxfId="609" priority="847" operator="equal">
      <formula>"Engineering"</formula>
    </cfRule>
    <cfRule type="cellIs" dxfId="608" priority="848" operator="equal">
      <formula>"NPE"</formula>
    </cfRule>
    <cfRule type="cellIs" dxfId="607" priority="849" operator="equal">
      <formula>"MDU"</formula>
    </cfRule>
    <cfRule type="cellIs" dxfId="606" priority="850" operator="equal">
      <formula>"Software"</formula>
    </cfRule>
  </conditionalFormatting>
  <conditionalFormatting sqref="AK42">
    <cfRule type="cellIs" dxfId="605" priority="841" operator="equal">
      <formula>"SV Qual"</formula>
    </cfRule>
    <cfRule type="cellIs" dxfId="604" priority="842" operator="equal">
      <formula>"Engineering"</formula>
    </cfRule>
    <cfRule type="cellIs" dxfId="603" priority="843" operator="equal">
      <formula>"NPE"</formula>
    </cfRule>
    <cfRule type="cellIs" dxfId="602" priority="844" operator="equal">
      <formula>"MDU"</formula>
    </cfRule>
    <cfRule type="cellIs" dxfId="601" priority="845" operator="equal">
      <formula>"Software"</formula>
    </cfRule>
  </conditionalFormatting>
  <conditionalFormatting sqref="AK50">
    <cfRule type="cellIs" dxfId="600" priority="836" operator="equal">
      <formula>"SV Qual"</formula>
    </cfRule>
    <cfRule type="cellIs" dxfId="599" priority="837" operator="equal">
      <formula>"Engineering"</formula>
    </cfRule>
    <cfRule type="cellIs" dxfId="598" priority="838" operator="equal">
      <formula>"NPE"</formula>
    </cfRule>
    <cfRule type="cellIs" dxfId="597" priority="839" operator="equal">
      <formula>"MDU"</formula>
    </cfRule>
    <cfRule type="cellIs" dxfId="596" priority="840" operator="equal">
      <formula>"Software"</formula>
    </cfRule>
  </conditionalFormatting>
  <conditionalFormatting sqref="AK86">
    <cfRule type="cellIs" dxfId="595" priority="831" operator="equal">
      <formula>"SV Qual"</formula>
    </cfRule>
    <cfRule type="cellIs" dxfId="594" priority="832" operator="equal">
      <formula>"Engineering"</formula>
    </cfRule>
    <cfRule type="cellIs" dxfId="593" priority="833" operator="equal">
      <formula>"NPE"</formula>
    </cfRule>
    <cfRule type="cellIs" dxfId="592" priority="834" operator="equal">
      <formula>"MDU"</formula>
    </cfRule>
    <cfRule type="cellIs" dxfId="591" priority="835" operator="equal">
      <formula>"Software"</formula>
    </cfRule>
  </conditionalFormatting>
  <conditionalFormatting sqref="AK121">
    <cfRule type="cellIs" dxfId="590" priority="826" operator="equal">
      <formula>"SV Qual"</formula>
    </cfRule>
    <cfRule type="cellIs" dxfId="589" priority="827" operator="equal">
      <formula>"Engineering"</formula>
    </cfRule>
    <cfRule type="cellIs" dxfId="588" priority="828" operator="equal">
      <formula>"NPE"</formula>
    </cfRule>
    <cfRule type="cellIs" dxfId="587" priority="829" operator="equal">
      <formula>"MDU"</formula>
    </cfRule>
    <cfRule type="cellIs" dxfId="586" priority="830" operator="equal">
      <formula>"Software"</formula>
    </cfRule>
  </conditionalFormatting>
  <conditionalFormatting sqref="AK139">
    <cfRule type="cellIs" dxfId="585" priority="821" operator="equal">
      <formula>"SV Qual"</formula>
    </cfRule>
    <cfRule type="cellIs" dxfId="584" priority="822" operator="equal">
      <formula>"Engineering"</formula>
    </cfRule>
    <cfRule type="cellIs" dxfId="583" priority="823" operator="equal">
      <formula>"NPE"</formula>
    </cfRule>
    <cfRule type="cellIs" dxfId="582" priority="824" operator="equal">
      <formula>"MDU"</formula>
    </cfRule>
    <cfRule type="cellIs" dxfId="581" priority="825" operator="equal">
      <formula>"Software"</formula>
    </cfRule>
  </conditionalFormatting>
  <conditionalFormatting sqref="AK176">
    <cfRule type="cellIs" dxfId="580" priority="816" operator="equal">
      <formula>"SV Qual"</formula>
    </cfRule>
    <cfRule type="cellIs" dxfId="579" priority="817" operator="equal">
      <formula>"Engineering"</formula>
    </cfRule>
    <cfRule type="cellIs" dxfId="578" priority="818" operator="equal">
      <formula>"NPE"</formula>
    </cfRule>
    <cfRule type="cellIs" dxfId="577" priority="819" operator="equal">
      <formula>"MDU"</formula>
    </cfRule>
    <cfRule type="cellIs" dxfId="576" priority="820" operator="equal">
      <formula>"Software"</formula>
    </cfRule>
  </conditionalFormatting>
  <conditionalFormatting sqref="AK180">
    <cfRule type="cellIs" dxfId="575" priority="811" operator="equal">
      <formula>"SV Qual"</formula>
    </cfRule>
    <cfRule type="cellIs" dxfId="574" priority="812" operator="equal">
      <formula>"Engineering"</formula>
    </cfRule>
    <cfRule type="cellIs" dxfId="573" priority="813" operator="equal">
      <formula>"NPE"</formula>
    </cfRule>
    <cfRule type="cellIs" dxfId="572" priority="814" operator="equal">
      <formula>"MDU"</formula>
    </cfRule>
    <cfRule type="cellIs" dxfId="571" priority="815" operator="equal">
      <formula>"Software"</formula>
    </cfRule>
  </conditionalFormatting>
  <conditionalFormatting sqref="AK181">
    <cfRule type="cellIs" dxfId="570" priority="806" operator="equal">
      <formula>"SV Qual"</formula>
    </cfRule>
    <cfRule type="cellIs" dxfId="569" priority="807" operator="equal">
      <formula>"Engineering"</formula>
    </cfRule>
    <cfRule type="cellIs" dxfId="568" priority="808" operator="equal">
      <formula>"NPE"</formula>
    </cfRule>
    <cfRule type="cellIs" dxfId="567" priority="809" operator="equal">
      <formula>"MDU"</formula>
    </cfRule>
    <cfRule type="cellIs" dxfId="566" priority="810" operator="equal">
      <formula>"Software"</formula>
    </cfRule>
  </conditionalFormatting>
  <conditionalFormatting sqref="AK218">
    <cfRule type="cellIs" dxfId="565" priority="801" operator="equal">
      <formula>"SV Qual"</formula>
    </cfRule>
    <cfRule type="cellIs" dxfId="564" priority="802" operator="equal">
      <formula>"Engineering"</formula>
    </cfRule>
    <cfRule type="cellIs" dxfId="563" priority="803" operator="equal">
      <formula>"NPE"</formula>
    </cfRule>
    <cfRule type="cellIs" dxfId="562" priority="804" operator="equal">
      <formula>"MDU"</formula>
    </cfRule>
    <cfRule type="cellIs" dxfId="561" priority="805" operator="equal">
      <formula>"Software"</formula>
    </cfRule>
  </conditionalFormatting>
  <conditionalFormatting sqref="AK754">
    <cfRule type="cellIs" dxfId="560" priority="311" operator="equal">
      <formula>"SV Qual"</formula>
    </cfRule>
    <cfRule type="cellIs" dxfId="559" priority="312" operator="equal">
      <formula>"Engineering"</formula>
    </cfRule>
    <cfRule type="cellIs" dxfId="558" priority="313" operator="equal">
      <formula>"NPE"</formula>
    </cfRule>
    <cfRule type="cellIs" dxfId="557" priority="314" operator="equal">
      <formula>"MDU"</formula>
    </cfRule>
    <cfRule type="cellIs" dxfId="556" priority="315" operator="equal">
      <formula>"Software"</formula>
    </cfRule>
  </conditionalFormatting>
  <conditionalFormatting sqref="AK756">
    <cfRule type="cellIs" dxfId="555" priority="306" operator="equal">
      <formula>"SV Qual"</formula>
    </cfRule>
    <cfRule type="cellIs" dxfId="554" priority="307" operator="equal">
      <formula>"Engineering"</formula>
    </cfRule>
    <cfRule type="cellIs" dxfId="553" priority="308" operator="equal">
      <formula>"NPE"</formula>
    </cfRule>
    <cfRule type="cellIs" dxfId="552" priority="309" operator="equal">
      <formula>"MDU"</formula>
    </cfRule>
    <cfRule type="cellIs" dxfId="551" priority="310" operator="equal">
      <formula>"Software"</formula>
    </cfRule>
  </conditionalFormatting>
  <conditionalFormatting sqref="AK757">
    <cfRule type="cellIs" dxfId="550" priority="301" operator="equal">
      <formula>"SV Qual"</formula>
    </cfRule>
    <cfRule type="cellIs" dxfId="549" priority="302" operator="equal">
      <formula>"Engineering"</formula>
    </cfRule>
    <cfRule type="cellIs" dxfId="548" priority="303" operator="equal">
      <formula>"NPE"</formula>
    </cfRule>
    <cfRule type="cellIs" dxfId="547" priority="304" operator="equal">
      <formula>"MDU"</formula>
    </cfRule>
    <cfRule type="cellIs" dxfId="546" priority="305" operator="equal">
      <formula>"Software"</formula>
    </cfRule>
  </conditionalFormatting>
  <conditionalFormatting sqref="AK758">
    <cfRule type="cellIs" dxfId="545" priority="296" operator="equal">
      <formula>"SV Qual"</formula>
    </cfRule>
    <cfRule type="cellIs" dxfId="544" priority="297" operator="equal">
      <formula>"Engineering"</formula>
    </cfRule>
    <cfRule type="cellIs" dxfId="543" priority="298" operator="equal">
      <formula>"NPE"</formula>
    </cfRule>
    <cfRule type="cellIs" dxfId="542" priority="299" operator="equal">
      <formula>"MDU"</formula>
    </cfRule>
    <cfRule type="cellIs" dxfId="541" priority="300" operator="equal">
      <formula>"Software"</formula>
    </cfRule>
  </conditionalFormatting>
  <conditionalFormatting sqref="AK755">
    <cfRule type="cellIs" dxfId="540" priority="291" operator="equal">
      <formula>"SV Qual"</formula>
    </cfRule>
    <cfRule type="cellIs" dxfId="539" priority="292" operator="equal">
      <formula>"Engineering"</formula>
    </cfRule>
    <cfRule type="cellIs" dxfId="538" priority="293" operator="equal">
      <formula>"NPE"</formula>
    </cfRule>
    <cfRule type="cellIs" dxfId="537" priority="294" operator="equal">
      <formula>"MDU"</formula>
    </cfRule>
    <cfRule type="cellIs" dxfId="536" priority="295" operator="equal">
      <formula>"Software"</formula>
    </cfRule>
  </conditionalFormatting>
  <conditionalFormatting sqref="AK448">
    <cfRule type="cellIs" dxfId="535" priority="221" operator="equal">
      <formula>"SV Qual"</formula>
    </cfRule>
    <cfRule type="cellIs" dxfId="534" priority="222" operator="equal">
      <formula>"Engineering"</formula>
    </cfRule>
    <cfRule type="cellIs" dxfId="533" priority="223" operator="equal">
      <formula>"NPE"</formula>
    </cfRule>
    <cfRule type="cellIs" dxfId="532" priority="224" operator="equal">
      <formula>"MDU"</formula>
    </cfRule>
    <cfRule type="cellIs" dxfId="531" priority="225" operator="equal">
      <formula>"Software"</formula>
    </cfRule>
  </conditionalFormatting>
  <conditionalFormatting sqref="AR4">
    <cfRule type="cellIs" dxfId="530" priority="271" operator="equal">
      <formula>"SV Qual"</formula>
    </cfRule>
    <cfRule type="cellIs" dxfId="529" priority="272" operator="equal">
      <formula>"Engineering"</formula>
    </cfRule>
    <cfRule type="cellIs" dxfId="528" priority="273" operator="equal">
      <formula>"NPE"</formula>
    </cfRule>
    <cfRule type="cellIs" dxfId="527" priority="274" operator="equal">
      <formula>"MDU"</formula>
    </cfRule>
    <cfRule type="cellIs" dxfId="526" priority="275" operator="equal">
      <formula>"Software"</formula>
    </cfRule>
  </conditionalFormatting>
  <conditionalFormatting sqref="AR5">
    <cfRule type="cellIs" dxfId="525" priority="266" operator="equal">
      <formula>"SV Qual"</formula>
    </cfRule>
    <cfRule type="cellIs" dxfId="524" priority="267" operator="equal">
      <formula>"Engineering"</formula>
    </cfRule>
    <cfRule type="cellIs" dxfId="523" priority="268" operator="equal">
      <formula>"NPE"</formula>
    </cfRule>
    <cfRule type="cellIs" dxfId="522" priority="269" operator="equal">
      <formula>"MDU"</formula>
    </cfRule>
    <cfRule type="cellIs" dxfId="521" priority="270" operator="equal">
      <formula>"Software"</formula>
    </cfRule>
  </conditionalFormatting>
  <conditionalFormatting sqref="AR189">
    <cfRule type="cellIs" dxfId="520" priority="236" operator="equal">
      <formula>"SV Qual"</formula>
    </cfRule>
    <cfRule type="cellIs" dxfId="519" priority="237" operator="equal">
      <formula>"Engineering"</formula>
    </cfRule>
    <cfRule type="cellIs" dxfId="518" priority="238" operator="equal">
      <formula>"NPE"</formula>
    </cfRule>
    <cfRule type="cellIs" dxfId="517" priority="239" operator="equal">
      <formula>"MDU"</formula>
    </cfRule>
    <cfRule type="cellIs" dxfId="516" priority="240" operator="equal">
      <formula>"Software"</formula>
    </cfRule>
  </conditionalFormatting>
  <conditionalFormatting sqref="AR192">
    <cfRule type="cellIs" dxfId="515" priority="231" operator="equal">
      <formula>"SV Qual"</formula>
    </cfRule>
    <cfRule type="cellIs" dxfId="514" priority="232" operator="equal">
      <formula>"Engineering"</formula>
    </cfRule>
    <cfRule type="cellIs" dxfId="513" priority="233" operator="equal">
      <formula>"NPE"</formula>
    </cfRule>
    <cfRule type="cellIs" dxfId="512" priority="234" operator="equal">
      <formula>"MDU"</formula>
    </cfRule>
    <cfRule type="cellIs" dxfId="511" priority="235" operator="equal">
      <formula>"Software"</formula>
    </cfRule>
  </conditionalFormatting>
  <conditionalFormatting sqref="AR214">
    <cfRule type="cellIs" dxfId="510" priority="226" operator="equal">
      <formula>"SV Qual"</formula>
    </cfRule>
    <cfRule type="cellIs" dxfId="509" priority="227" operator="equal">
      <formula>"Engineering"</formula>
    </cfRule>
    <cfRule type="cellIs" dxfId="508" priority="228" operator="equal">
      <formula>"NPE"</formula>
    </cfRule>
    <cfRule type="cellIs" dxfId="507" priority="229" operator="equal">
      <formula>"MDU"</formula>
    </cfRule>
    <cfRule type="cellIs" dxfId="506" priority="230" operator="equal">
      <formula>"Software"</formula>
    </cfRule>
  </conditionalFormatting>
  <conditionalFormatting sqref="AR462">
    <cfRule type="cellIs" dxfId="505" priority="206" operator="equal">
      <formula>"SV Qual"</formula>
    </cfRule>
    <cfRule type="cellIs" dxfId="504" priority="207" operator="equal">
      <formula>"Engineering"</formula>
    </cfRule>
    <cfRule type="cellIs" dxfId="503" priority="208" operator="equal">
      <formula>"NPE"</formula>
    </cfRule>
    <cfRule type="cellIs" dxfId="502" priority="209" operator="equal">
      <formula>"MDU"</formula>
    </cfRule>
    <cfRule type="cellIs" dxfId="501" priority="210" operator="equal">
      <formula>"Software"</formula>
    </cfRule>
  </conditionalFormatting>
  <conditionalFormatting sqref="AK759">
    <cfRule type="cellIs" dxfId="500" priority="201" operator="equal">
      <formula>"SV Qual"</formula>
    </cfRule>
    <cfRule type="cellIs" dxfId="499" priority="202" operator="equal">
      <formula>"Engineering"</formula>
    </cfRule>
    <cfRule type="cellIs" dxfId="498" priority="203" operator="equal">
      <formula>"NPE"</formula>
    </cfRule>
    <cfRule type="cellIs" dxfId="497" priority="204" operator="equal">
      <formula>"MDU"</formula>
    </cfRule>
    <cfRule type="cellIs" dxfId="496" priority="205" operator="equal">
      <formula>"Software"</formula>
    </cfRule>
  </conditionalFormatting>
  <conditionalFormatting sqref="AR776">
    <cfRule type="cellIs" dxfId="495" priority="186" operator="equal">
      <formula>"SV Qual"</formula>
    </cfRule>
    <cfRule type="cellIs" dxfId="494" priority="187" operator="equal">
      <formula>"Engineering"</formula>
    </cfRule>
    <cfRule type="cellIs" dxfId="493" priority="188" operator="equal">
      <formula>"NPE"</formula>
    </cfRule>
    <cfRule type="cellIs" dxfId="492" priority="189" operator="equal">
      <formula>"MDU"</formula>
    </cfRule>
    <cfRule type="cellIs" dxfId="491" priority="190" operator="equal">
      <formula>"Software"</formula>
    </cfRule>
  </conditionalFormatting>
  <conditionalFormatting sqref="AR779">
    <cfRule type="cellIs" dxfId="490" priority="176" operator="equal">
      <formula>"SV Qual"</formula>
    </cfRule>
    <cfRule type="cellIs" dxfId="489" priority="177" operator="equal">
      <formula>"Engineering"</formula>
    </cfRule>
    <cfRule type="cellIs" dxfId="488" priority="178" operator="equal">
      <formula>"NPE"</formula>
    </cfRule>
    <cfRule type="cellIs" dxfId="487" priority="179" operator="equal">
      <formula>"MDU"</formula>
    </cfRule>
    <cfRule type="cellIs" dxfId="486" priority="180" operator="equal">
      <formula>"Software"</formula>
    </cfRule>
  </conditionalFormatting>
  <conditionalFormatting sqref="AR775">
    <cfRule type="cellIs" dxfId="485" priority="166" operator="equal">
      <formula>"SV Qual"</formula>
    </cfRule>
    <cfRule type="cellIs" dxfId="484" priority="167" operator="equal">
      <formula>"Engineering"</formula>
    </cfRule>
    <cfRule type="cellIs" dxfId="483" priority="168" operator="equal">
      <formula>"NPE"</formula>
    </cfRule>
    <cfRule type="cellIs" dxfId="482" priority="169" operator="equal">
      <formula>"MDU"</formula>
    </cfRule>
    <cfRule type="cellIs" dxfId="481" priority="170" operator="equal">
      <formula>"Software"</formula>
    </cfRule>
  </conditionalFormatting>
  <conditionalFormatting sqref="AR767">
    <cfRule type="cellIs" dxfId="480" priority="161" operator="equal">
      <formula>"SV Qual"</formula>
    </cfRule>
    <cfRule type="cellIs" dxfId="479" priority="162" operator="equal">
      <formula>"Engineering"</formula>
    </cfRule>
    <cfRule type="cellIs" dxfId="478" priority="163" operator="equal">
      <formula>"NPE"</formula>
    </cfRule>
    <cfRule type="cellIs" dxfId="477" priority="164" operator="equal">
      <formula>"MDU"</formula>
    </cfRule>
    <cfRule type="cellIs" dxfId="476" priority="165" operator="equal">
      <formula>"Software"</formula>
    </cfRule>
  </conditionalFormatting>
  <conditionalFormatting sqref="AR753">
    <cfRule type="cellIs" dxfId="475" priority="151" operator="equal">
      <formula>"SV Qual"</formula>
    </cfRule>
    <cfRule type="cellIs" dxfId="474" priority="152" operator="equal">
      <formula>"Engineering"</formula>
    </cfRule>
    <cfRule type="cellIs" dxfId="473" priority="153" operator="equal">
      <formula>"NPE"</formula>
    </cfRule>
    <cfRule type="cellIs" dxfId="472" priority="154" operator="equal">
      <formula>"MDU"</formula>
    </cfRule>
    <cfRule type="cellIs" dxfId="471" priority="155" operator="equal">
      <formula>"Software"</formula>
    </cfRule>
  </conditionalFormatting>
  <conditionalFormatting sqref="AK766">
    <cfRule type="cellIs" dxfId="470" priority="71" operator="equal">
      <formula>"SV Qual"</formula>
    </cfRule>
    <cfRule type="cellIs" dxfId="469" priority="72" operator="equal">
      <formula>"Engineering"</formula>
    </cfRule>
    <cfRule type="cellIs" dxfId="468" priority="73" operator="equal">
      <formula>"NPE"</formula>
    </cfRule>
    <cfRule type="cellIs" dxfId="467" priority="74" operator="equal">
      <formula>"MDU"</formula>
    </cfRule>
    <cfRule type="cellIs" dxfId="466" priority="75" operator="equal">
      <formula>"Software"</formula>
    </cfRule>
  </conditionalFormatting>
  <conditionalFormatting sqref="AK769:AK771">
    <cfRule type="cellIs" dxfId="465" priority="61" operator="equal">
      <formula>"SV Qual"</formula>
    </cfRule>
    <cfRule type="cellIs" dxfId="464" priority="62" operator="equal">
      <formula>"Engineering"</formula>
    </cfRule>
    <cfRule type="cellIs" dxfId="463" priority="63" operator="equal">
      <formula>"NPE"</formula>
    </cfRule>
    <cfRule type="cellIs" dxfId="462" priority="64" operator="equal">
      <formula>"MDU"</formula>
    </cfRule>
    <cfRule type="cellIs" dxfId="461" priority="65" operator="equal">
      <formula>"Software"</formula>
    </cfRule>
  </conditionalFormatting>
  <conditionalFormatting sqref="AK765">
    <cfRule type="cellIs" dxfId="460" priority="111" operator="equal">
      <formula>"SV Qual"</formula>
    </cfRule>
    <cfRule type="cellIs" dxfId="459" priority="112" operator="equal">
      <formula>"Engineering"</formula>
    </cfRule>
    <cfRule type="cellIs" dxfId="458" priority="113" operator="equal">
      <formula>"NPE"</formula>
    </cfRule>
    <cfRule type="cellIs" dxfId="457" priority="114" operator="equal">
      <formula>"MDU"</formula>
    </cfRule>
    <cfRule type="cellIs" dxfId="456" priority="115" operator="equal">
      <formula>"Software"</formula>
    </cfRule>
  </conditionalFormatting>
  <conditionalFormatting sqref="AK772:AK773">
    <cfRule type="cellIs" dxfId="455" priority="101" operator="equal">
      <formula>"SV Qual"</formula>
    </cfRule>
    <cfRule type="cellIs" dxfId="454" priority="102" operator="equal">
      <formula>"Engineering"</formula>
    </cfRule>
    <cfRule type="cellIs" dxfId="453" priority="103" operator="equal">
      <formula>"NPE"</formula>
    </cfRule>
    <cfRule type="cellIs" dxfId="452" priority="104" operator="equal">
      <formula>"MDU"</formula>
    </cfRule>
    <cfRule type="cellIs" dxfId="451" priority="105" operator="equal">
      <formula>"Software"</formula>
    </cfRule>
  </conditionalFormatting>
  <conditionalFormatting sqref="AK768">
    <cfRule type="cellIs" dxfId="450" priority="66" operator="equal">
      <formula>"SV Qual"</formula>
    </cfRule>
    <cfRule type="cellIs" dxfId="449" priority="67" operator="equal">
      <formula>"Engineering"</formula>
    </cfRule>
    <cfRule type="cellIs" dxfId="448" priority="68" operator="equal">
      <formula>"NPE"</formula>
    </cfRule>
    <cfRule type="cellIs" dxfId="447" priority="69" operator="equal">
      <formula>"MDU"</formula>
    </cfRule>
    <cfRule type="cellIs" dxfId="446" priority="70" operator="equal">
      <formula>"Software"</formula>
    </cfRule>
  </conditionalFormatting>
  <conditionalFormatting sqref="AK774">
    <cfRule type="cellIs" dxfId="445" priority="41" operator="equal">
      <formula>"SV Qual"</formula>
    </cfRule>
    <cfRule type="cellIs" dxfId="444" priority="42" operator="equal">
      <formula>"Engineering"</formula>
    </cfRule>
    <cfRule type="cellIs" dxfId="443" priority="43" operator="equal">
      <formula>"NPE"</formula>
    </cfRule>
    <cfRule type="cellIs" dxfId="442" priority="44" operator="equal">
      <formula>"MDU"</formula>
    </cfRule>
    <cfRule type="cellIs" dxfId="441" priority="45" operator="equal">
      <formula>"Software"</formula>
    </cfRule>
  </conditionalFormatting>
  <conditionalFormatting sqref="AK778">
    <cfRule type="cellIs" dxfId="440" priority="36" operator="equal">
      <formula>"SV Qual"</formula>
    </cfRule>
    <cfRule type="cellIs" dxfId="439" priority="37" operator="equal">
      <formula>"Engineering"</formula>
    </cfRule>
    <cfRule type="cellIs" dxfId="438" priority="38" operator="equal">
      <formula>"NPE"</formula>
    </cfRule>
    <cfRule type="cellIs" dxfId="437" priority="39" operator="equal">
      <formula>"MDU"</formula>
    </cfRule>
    <cfRule type="cellIs" dxfId="436" priority="40" operator="equal">
      <formula>"Software"</formula>
    </cfRule>
  </conditionalFormatting>
  <conditionalFormatting sqref="AK776">
    <cfRule type="cellIs" dxfId="435" priority="31" operator="equal">
      <formula>"SV Qual"</formula>
    </cfRule>
    <cfRule type="cellIs" dxfId="434" priority="32" operator="equal">
      <formula>"Engineering"</formula>
    </cfRule>
    <cfRule type="cellIs" dxfId="433" priority="33" operator="equal">
      <formula>"NPE"</formula>
    </cfRule>
    <cfRule type="cellIs" dxfId="432" priority="34" operator="equal">
      <formula>"MDU"</formula>
    </cfRule>
    <cfRule type="cellIs" dxfId="431" priority="35" operator="equal">
      <formula>"Software"</formula>
    </cfRule>
  </conditionalFormatting>
  <conditionalFormatting sqref="AK767">
    <cfRule type="cellIs" dxfId="430" priority="76" operator="equal">
      <formula>"SV Qual"</formula>
    </cfRule>
    <cfRule type="cellIs" dxfId="429" priority="77" operator="equal">
      <formula>"Engineering"</formula>
    </cfRule>
    <cfRule type="cellIs" dxfId="428" priority="78" operator="equal">
      <formula>"NPE"</formula>
    </cfRule>
    <cfRule type="cellIs" dxfId="427" priority="79" operator="equal">
      <formula>"MDU"</formula>
    </cfRule>
    <cfRule type="cellIs" dxfId="426" priority="80" operator="equal">
      <formula>"Software"</formula>
    </cfRule>
  </conditionalFormatting>
  <conditionalFormatting sqref="AR764">
    <cfRule type="cellIs" dxfId="425" priority="51" operator="equal">
      <formula>"SV Qual"</formula>
    </cfRule>
    <cfRule type="cellIs" dxfId="424" priority="52" operator="equal">
      <formula>"Engineering"</formula>
    </cfRule>
    <cfRule type="cellIs" dxfId="423" priority="53" operator="equal">
      <formula>"NPE"</formula>
    </cfRule>
    <cfRule type="cellIs" dxfId="422" priority="54" operator="equal">
      <formula>"MDU"</formula>
    </cfRule>
    <cfRule type="cellIs" dxfId="421" priority="55" operator="equal">
      <formula>"Software"</formula>
    </cfRule>
  </conditionalFormatting>
  <conditionalFormatting sqref="AK779">
    <cfRule type="cellIs" dxfId="420" priority="26" operator="equal">
      <formula>"SV Qual"</formula>
    </cfRule>
    <cfRule type="cellIs" dxfId="419" priority="27" operator="equal">
      <formula>"Engineering"</formula>
    </cfRule>
    <cfRule type="cellIs" dxfId="418" priority="28" operator="equal">
      <formula>"NPE"</formula>
    </cfRule>
    <cfRule type="cellIs" dxfId="417" priority="29" operator="equal">
      <formula>"MDU"</formula>
    </cfRule>
    <cfRule type="cellIs" dxfId="416" priority="30" operator="equal">
      <formula>"Software"</formula>
    </cfRule>
  </conditionalFormatting>
  <conditionalFormatting sqref="AK775">
    <cfRule type="cellIs" dxfId="415" priority="21" operator="equal">
      <formula>"SV Qual"</formula>
    </cfRule>
    <cfRule type="cellIs" dxfId="414" priority="22" operator="equal">
      <formula>"Engineering"</formula>
    </cfRule>
    <cfRule type="cellIs" dxfId="413" priority="23" operator="equal">
      <formula>"NPE"</formula>
    </cfRule>
    <cfRule type="cellIs" dxfId="412" priority="24" operator="equal">
      <formula>"MDU"</formula>
    </cfRule>
    <cfRule type="cellIs" dxfId="411" priority="25" operator="equal">
      <formula>"Software"</formula>
    </cfRule>
  </conditionalFormatting>
  <conditionalFormatting sqref="AK777">
    <cfRule type="cellIs" dxfId="410" priority="16" operator="equal">
      <formula>"SV Qual"</formula>
    </cfRule>
    <cfRule type="cellIs" dxfId="409" priority="17" operator="equal">
      <formula>"Engineering"</formula>
    </cfRule>
    <cfRule type="cellIs" dxfId="408" priority="18" operator="equal">
      <formula>"NPE"</formula>
    </cfRule>
    <cfRule type="cellIs" dxfId="407" priority="19" operator="equal">
      <formula>"MDU"</formula>
    </cfRule>
    <cfRule type="cellIs" dxfId="406" priority="20" operator="equal">
      <formula>"Software"</formula>
    </cfRule>
  </conditionalFormatting>
  <conditionalFormatting sqref="AK780">
    <cfRule type="cellIs" dxfId="405" priority="11" operator="equal">
      <formula>"SV Qual"</formula>
    </cfRule>
    <cfRule type="cellIs" dxfId="404" priority="12" operator="equal">
      <formula>"Engineering"</formula>
    </cfRule>
    <cfRule type="cellIs" dxfId="403" priority="13" operator="equal">
      <formula>"NPE"</formula>
    </cfRule>
    <cfRule type="cellIs" dxfId="402" priority="14" operator="equal">
      <formula>"MDU"</formula>
    </cfRule>
    <cfRule type="cellIs" dxfId="401" priority="15" operator="equal">
      <formula>"Software"</formula>
    </cfRule>
  </conditionalFormatting>
  <conditionalFormatting sqref="AR777">
    <cfRule type="cellIs" dxfId="400" priority="6" operator="equal">
      <formula>"SV Qual"</formula>
    </cfRule>
    <cfRule type="cellIs" dxfId="399" priority="7" operator="equal">
      <formula>"Engineering"</formula>
    </cfRule>
    <cfRule type="cellIs" dxfId="398" priority="8" operator="equal">
      <formula>"NPE"</formula>
    </cfRule>
    <cfRule type="cellIs" dxfId="397" priority="9" operator="equal">
      <formula>"MDU"</formula>
    </cfRule>
    <cfRule type="cellIs" dxfId="396" priority="10" operator="equal">
      <formula>"Software"</formula>
    </cfRule>
  </conditionalFormatting>
  <conditionalFormatting sqref="AR780">
    <cfRule type="cellIs" dxfId="395" priority="1" operator="equal">
      <formula>"SV Qual"</formula>
    </cfRule>
    <cfRule type="cellIs" dxfId="394" priority="2" operator="equal">
      <formula>"Engineering"</formula>
    </cfRule>
    <cfRule type="cellIs" dxfId="393" priority="3" operator="equal">
      <formula>"NPE"</formula>
    </cfRule>
    <cfRule type="cellIs" dxfId="392" priority="4" operator="equal">
      <formula>"MDU"</formula>
    </cfRule>
    <cfRule type="cellIs" dxfId="391" priority="5" operator="equal">
      <formula>"Software"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Y59"/>
  <sheetViews>
    <sheetView zoomScaleNormal="100" workbookViewId="0">
      <pane xSplit="1" ySplit="1" topLeftCell="AH35" activePane="bottomRight" state="frozen"/>
      <selection pane="topRight" activeCell="B1" sqref="B1"/>
      <selection pane="bottomLeft" activeCell="A2" sqref="A2"/>
      <selection pane="bottomRight" activeCell="AL12" sqref="AL12"/>
    </sheetView>
  </sheetViews>
  <sheetFormatPr defaultRowHeight="15"/>
  <cols>
    <col min="1" max="1" width="14" customWidth="1"/>
    <col min="2" max="2" width="61.5703125" customWidth="1"/>
    <col min="4" max="4" width="10.28515625" hidden="1" customWidth="1"/>
    <col min="5" max="5" width="16.7109375" hidden="1" customWidth="1"/>
    <col min="6" max="6" width="15" hidden="1" customWidth="1"/>
    <col min="7" max="7" width="10.5703125" hidden="1" customWidth="1"/>
    <col min="8" max="8" width="11.28515625" hidden="1" customWidth="1"/>
    <col min="9" max="9" width="15.140625" hidden="1" customWidth="1"/>
    <col min="10" max="10" width="9.5703125" hidden="1" customWidth="1"/>
    <col min="11" max="11" width="12.28515625" hidden="1" customWidth="1"/>
    <col min="12" max="12" width="22.7109375" hidden="1" customWidth="1"/>
    <col min="13" max="13" width="16.140625" hidden="1" customWidth="1"/>
    <col min="14" max="14" width="15.28515625" hidden="1" customWidth="1"/>
    <col min="15" max="15" width="16.28515625" hidden="1" customWidth="1"/>
    <col min="16" max="16" width="13.42578125" hidden="1" customWidth="1"/>
    <col min="17" max="17" width="12.5703125" hidden="1" customWidth="1"/>
    <col min="18" max="18" width="15.7109375" hidden="1" customWidth="1"/>
    <col min="19" max="19" width="10.7109375" hidden="1" customWidth="1"/>
    <col min="20" max="20" width="21.140625" hidden="1" customWidth="1"/>
    <col min="21" max="21" width="13" hidden="1" customWidth="1"/>
    <col min="22" max="22" width="19" hidden="1" customWidth="1"/>
    <col min="23" max="23" width="20.42578125" hidden="1" customWidth="1"/>
    <col min="24" max="24" width="27.5703125" hidden="1" customWidth="1"/>
    <col min="25" max="25" width="20.7109375" bestFit="1" customWidth="1"/>
    <col min="26" max="26" width="10.28515625" customWidth="1"/>
    <col min="27" max="27" width="17.42578125" hidden="1" customWidth="1"/>
    <col min="28" max="28" width="16.85546875" customWidth="1"/>
    <col min="29" max="29" width="16.7109375" customWidth="1"/>
    <col min="30" max="30" width="11" hidden="1" customWidth="1"/>
    <col min="31" max="31" width="13" hidden="1" customWidth="1"/>
    <col min="32" max="32" width="14" customWidth="1"/>
    <col min="34" max="34" width="18" customWidth="1"/>
    <col min="35" max="35" width="13" customWidth="1"/>
    <col min="36" max="36" width="13.5703125" customWidth="1"/>
    <col min="37" max="37" width="13.42578125" customWidth="1"/>
    <col min="38" max="38" width="10.140625" customWidth="1"/>
    <col min="39" max="39" width="6.7109375" style="58" customWidth="1"/>
    <col min="40" max="40" width="4.5703125" customWidth="1"/>
    <col min="42" max="42" width="12.5703125" customWidth="1"/>
    <col min="47" max="47" width="12" customWidth="1"/>
    <col min="48" max="48" width="12.28515625" customWidth="1"/>
    <col min="49" max="49" width="10.28515625" customWidth="1"/>
    <col min="50" max="50" width="14" customWidth="1"/>
    <col min="51" max="51" width="15" customWidth="1"/>
  </cols>
  <sheetData>
    <row r="1" spans="1:51" ht="3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1240</v>
      </c>
      <c r="AD1" t="s">
        <v>28</v>
      </c>
      <c r="AE1" t="s">
        <v>29</v>
      </c>
      <c r="AF1" t="s">
        <v>1251</v>
      </c>
      <c r="AG1" t="s">
        <v>30</v>
      </c>
      <c r="AH1" t="s">
        <v>887</v>
      </c>
      <c r="AI1" s="44" t="s">
        <v>1249</v>
      </c>
      <c r="AJ1" s="45" t="s">
        <v>1250</v>
      </c>
      <c r="AK1" s="45" t="s">
        <v>1246</v>
      </c>
      <c r="AL1" s="45" t="s">
        <v>1483</v>
      </c>
      <c r="AM1" s="56" t="s">
        <v>1484</v>
      </c>
      <c r="AN1" s="45" t="s">
        <v>1482</v>
      </c>
      <c r="AP1" s="31" t="s">
        <v>1247</v>
      </c>
      <c r="AQ1" s="26" t="s">
        <v>1242</v>
      </c>
      <c r="AR1" s="26" t="s">
        <v>1243</v>
      </c>
      <c r="AS1" s="26" t="s">
        <v>1244</v>
      </c>
      <c r="AT1" s="26" t="s">
        <v>1252</v>
      </c>
      <c r="AU1" s="26" t="s">
        <v>1253</v>
      </c>
      <c r="AV1" s="26" t="s">
        <v>1254</v>
      </c>
      <c r="AW1" s="26" t="s">
        <v>1255</v>
      </c>
      <c r="AX1" s="26" t="s">
        <v>1256</v>
      </c>
      <c r="AY1" s="26" t="s">
        <v>1257</v>
      </c>
    </row>
    <row r="2" spans="1:51">
      <c r="A2" s="1" t="s">
        <v>210</v>
      </c>
      <c r="B2" s="1" t="s">
        <v>211</v>
      </c>
      <c r="C2" s="1" t="s">
        <v>1188</v>
      </c>
      <c r="D2" s="1" t="s">
        <v>50</v>
      </c>
      <c r="E2" s="1" t="s">
        <v>4</v>
      </c>
      <c r="F2" s="1"/>
      <c r="G2" s="1"/>
      <c r="H2" s="1"/>
      <c r="I2" s="1" t="s">
        <v>130</v>
      </c>
      <c r="J2" s="1" t="s">
        <v>47</v>
      </c>
      <c r="K2" s="1" t="s">
        <v>205</v>
      </c>
      <c r="L2" s="1" t="s">
        <v>271</v>
      </c>
      <c r="M2" s="111">
        <v>41479.586562500001</v>
      </c>
      <c r="N2" s="111">
        <v>40676.897928240738</v>
      </c>
      <c r="O2" s="111">
        <v>41479.760567129626</v>
      </c>
      <c r="P2" s="1" t="s">
        <v>166</v>
      </c>
      <c r="Q2" s="1" t="s">
        <v>54</v>
      </c>
      <c r="R2" s="1" t="s">
        <v>55</v>
      </c>
      <c r="S2" s="1" t="s">
        <v>118</v>
      </c>
      <c r="T2" s="1" t="s">
        <v>208</v>
      </c>
      <c r="U2" s="1"/>
      <c r="V2" s="1"/>
      <c r="W2" s="1" t="s">
        <v>209</v>
      </c>
      <c r="X2" s="1" t="s">
        <v>1309</v>
      </c>
      <c r="Y2" s="1"/>
      <c r="Z2" s="1" t="s">
        <v>49</v>
      </c>
      <c r="AA2" s="1" t="s">
        <v>74</v>
      </c>
      <c r="AB2" s="111">
        <v>40676.897928240738</v>
      </c>
      <c r="AC2" s="111">
        <v>41479.760567129626</v>
      </c>
      <c r="AD2" s="1" t="s">
        <v>45</v>
      </c>
      <c r="AE2" s="1" t="s">
        <v>44</v>
      </c>
      <c r="AF2" s="1">
        <v>30</v>
      </c>
      <c r="AG2" s="1" t="s">
        <v>46</v>
      </c>
      <c r="AH2" s="1" t="s">
        <v>904</v>
      </c>
      <c r="AI2" s="125">
        <v>41479.760567129626</v>
      </c>
      <c r="AJ2" s="1">
        <f t="shared" ref="AJ2:AJ21" si="0">WEEKNUM(AI2)</f>
        <v>30</v>
      </c>
      <c r="AK2" s="1"/>
      <c r="AL2" s="112">
        <v>41507</v>
      </c>
      <c r="AM2" s="113">
        <f t="shared" ref="AM2:AM21" si="1">WEEKNUM(AL2)</f>
        <v>34</v>
      </c>
      <c r="AN2" s="1">
        <v>2</v>
      </c>
      <c r="AP2" s="27"/>
      <c r="AQ2" s="10" t="s">
        <v>1245</v>
      </c>
      <c r="AR2" s="27">
        <v>22</v>
      </c>
      <c r="AS2">
        <f>AR2</f>
        <v>22</v>
      </c>
      <c r="AT2" s="28">
        <v>1</v>
      </c>
      <c r="AU2">
        <f>AT2</f>
        <v>1</v>
      </c>
      <c r="AV2" s="28">
        <f>AS2-AU2</f>
        <v>21</v>
      </c>
      <c r="AW2" s="28">
        <v>1</v>
      </c>
      <c r="AX2">
        <f>AW2</f>
        <v>1</v>
      </c>
      <c r="AY2" s="28">
        <f>AS2-AX2</f>
        <v>21</v>
      </c>
    </row>
    <row r="3" spans="1:51">
      <c r="A3" s="1" t="s">
        <v>1036</v>
      </c>
      <c r="B3" s="1" t="s">
        <v>1037</v>
      </c>
      <c r="C3" s="1" t="s">
        <v>71</v>
      </c>
      <c r="D3" s="1" t="s">
        <v>83</v>
      </c>
      <c r="E3" s="1" t="s">
        <v>4</v>
      </c>
      <c r="F3" s="1"/>
      <c r="G3" s="1"/>
      <c r="H3" s="1"/>
      <c r="I3" s="1" t="s">
        <v>130</v>
      </c>
      <c r="J3" s="1" t="s">
        <v>108</v>
      </c>
      <c r="K3" s="1"/>
      <c r="L3" s="1" t="s">
        <v>131</v>
      </c>
      <c r="M3" s="111">
        <v>41368.587581018517</v>
      </c>
      <c r="N3" s="111">
        <v>41012.382013888891</v>
      </c>
      <c r="O3" s="1"/>
      <c r="P3" s="1" t="s">
        <v>173</v>
      </c>
      <c r="Q3" s="1" t="s">
        <v>132</v>
      </c>
      <c r="R3" s="1"/>
      <c r="S3" s="1" t="s">
        <v>74</v>
      </c>
      <c r="T3" s="1" t="s">
        <v>320</v>
      </c>
      <c r="U3" s="1" t="s">
        <v>104</v>
      </c>
      <c r="V3" s="1"/>
      <c r="W3" s="1" t="s">
        <v>1038</v>
      </c>
      <c r="X3" s="1" t="s">
        <v>1309</v>
      </c>
      <c r="Y3" s="1" t="s">
        <v>1361</v>
      </c>
      <c r="Z3" s="1" t="s">
        <v>219</v>
      </c>
      <c r="AA3" s="1" t="s">
        <v>74</v>
      </c>
      <c r="AB3" s="111">
        <v>41012.382013888891</v>
      </c>
      <c r="AC3" s="1"/>
      <c r="AD3" s="1" t="s">
        <v>45</v>
      </c>
      <c r="AE3" s="1" t="s">
        <v>58</v>
      </c>
      <c r="AF3" s="1">
        <v>0</v>
      </c>
      <c r="AG3" s="1" t="s">
        <v>46</v>
      </c>
      <c r="AH3" s="1" t="s">
        <v>906</v>
      </c>
      <c r="AI3" s="124">
        <v>41680</v>
      </c>
      <c r="AJ3" s="1">
        <f t="shared" si="0"/>
        <v>7</v>
      </c>
      <c r="AK3" s="1"/>
      <c r="AL3" s="112">
        <v>41507</v>
      </c>
      <c r="AM3" s="113">
        <f t="shared" si="1"/>
        <v>34</v>
      </c>
      <c r="AN3" s="1">
        <v>2</v>
      </c>
      <c r="AP3" s="32">
        <v>41397</v>
      </c>
      <c r="AQ3" s="10">
        <v>18</v>
      </c>
      <c r="AR3" s="29">
        <f>COUNTIF(AK:AK,AQ3)</f>
        <v>1</v>
      </c>
      <c r="AS3">
        <f>AS2+AR3</f>
        <v>23</v>
      </c>
      <c r="AT3" s="29">
        <f>COUNTIF(AF:AF,AQ3)</f>
        <v>0</v>
      </c>
      <c r="AU3">
        <f>AU2+AT3</f>
        <v>1</v>
      </c>
      <c r="AV3" s="30">
        <f t="shared" ref="AV3:AV19" si="2">AS3-AU3</f>
        <v>22</v>
      </c>
      <c r="AW3" s="29">
        <f>COUNTIF(AJ:AJ,AQ3)</f>
        <v>0</v>
      </c>
      <c r="AX3">
        <f>AX2+AW3</f>
        <v>1</v>
      </c>
      <c r="AY3" s="30">
        <f t="shared" ref="AY3:AY19" si="3">AS3-AX3</f>
        <v>22</v>
      </c>
    </row>
    <row r="4" spans="1:51">
      <c r="A4" s="1" t="s">
        <v>553</v>
      </c>
      <c r="B4" s="1" t="s">
        <v>554</v>
      </c>
      <c r="C4" s="1" t="s">
        <v>1188</v>
      </c>
      <c r="D4" s="1" t="s">
        <v>50</v>
      </c>
      <c r="E4" s="1" t="s">
        <v>4</v>
      </c>
      <c r="F4" s="1"/>
      <c r="G4" s="1"/>
      <c r="H4" s="1"/>
      <c r="I4" s="1" t="s">
        <v>37</v>
      </c>
      <c r="J4" s="1" t="s">
        <v>38</v>
      </c>
      <c r="K4" s="1"/>
      <c r="L4" s="1" t="s">
        <v>271</v>
      </c>
      <c r="M4" s="111">
        <v>41479.577743055554</v>
      </c>
      <c r="N4" s="111">
        <v>41086.676412037035</v>
      </c>
      <c r="O4" s="111">
        <v>41481.699270833335</v>
      </c>
      <c r="P4" s="1" t="s">
        <v>173</v>
      </c>
      <c r="Q4" s="1" t="s">
        <v>54</v>
      </c>
      <c r="R4" s="1" t="s">
        <v>55</v>
      </c>
      <c r="S4" s="1" t="s">
        <v>118</v>
      </c>
      <c r="T4" s="1" t="s">
        <v>312</v>
      </c>
      <c r="U4" s="1" t="s">
        <v>104</v>
      </c>
      <c r="V4" s="1"/>
      <c r="W4" s="1" t="s">
        <v>52</v>
      </c>
      <c r="X4" s="1" t="s">
        <v>1309</v>
      </c>
      <c r="Y4" s="1"/>
      <c r="Z4" s="1" t="s">
        <v>49</v>
      </c>
      <c r="AA4" s="1" t="s">
        <v>74</v>
      </c>
      <c r="AB4" s="111">
        <v>41086.676412037035</v>
      </c>
      <c r="AC4" s="111">
        <v>41481.699270833335</v>
      </c>
      <c r="AD4" s="1" t="s">
        <v>45</v>
      </c>
      <c r="AE4" s="1" t="s">
        <v>45</v>
      </c>
      <c r="AF4" s="1">
        <v>30</v>
      </c>
      <c r="AG4" s="1" t="s">
        <v>46</v>
      </c>
      <c r="AH4" s="1" t="s">
        <v>903</v>
      </c>
      <c r="AI4" s="125">
        <v>41481.699270833335</v>
      </c>
      <c r="AJ4" s="1">
        <f t="shared" si="0"/>
        <v>30</v>
      </c>
      <c r="AK4" s="1"/>
      <c r="AL4" s="112">
        <v>41507</v>
      </c>
      <c r="AM4" s="113">
        <f t="shared" si="1"/>
        <v>34</v>
      </c>
      <c r="AN4" s="1">
        <v>2</v>
      </c>
      <c r="AP4" s="32">
        <v>41404</v>
      </c>
      <c r="AQ4" s="10">
        <v>19</v>
      </c>
      <c r="AR4" s="29">
        <f>COUNTIF(AK:AK,AQ4)</f>
        <v>0</v>
      </c>
      <c r="AS4">
        <f t="shared" ref="AS4:AS19" si="4">AS3+AR4</f>
        <v>23</v>
      </c>
      <c r="AT4" s="29">
        <f>COUNTIF(AF:AF,AQ4)</f>
        <v>0</v>
      </c>
      <c r="AU4">
        <f t="shared" ref="AU4:AU19" si="5">AU3+AT4</f>
        <v>1</v>
      </c>
      <c r="AV4" s="30">
        <f t="shared" si="2"/>
        <v>22</v>
      </c>
      <c r="AW4" s="29">
        <f>COUNTIF(AJ:AJ,AQ4)</f>
        <v>0</v>
      </c>
      <c r="AX4">
        <f t="shared" ref="AX4:AX19" si="6">AX3+AW4</f>
        <v>1</v>
      </c>
      <c r="AY4" s="30">
        <f t="shared" si="3"/>
        <v>22</v>
      </c>
    </row>
    <row r="5" spans="1:51">
      <c r="A5" s="1" t="s">
        <v>661</v>
      </c>
      <c r="B5" s="1" t="s">
        <v>662</v>
      </c>
      <c r="C5" s="1" t="s">
        <v>1188</v>
      </c>
      <c r="D5" s="1" t="s">
        <v>50</v>
      </c>
      <c r="E5" s="1" t="s">
        <v>4</v>
      </c>
      <c r="F5" s="1"/>
      <c r="G5" s="1"/>
      <c r="H5" s="1"/>
      <c r="I5" s="1" t="s">
        <v>130</v>
      </c>
      <c r="J5" s="1" t="s">
        <v>108</v>
      </c>
      <c r="K5" s="1"/>
      <c r="L5" s="1" t="s">
        <v>131</v>
      </c>
      <c r="M5" s="111">
        <v>41402.681805555556</v>
      </c>
      <c r="N5" s="111">
        <v>41177.702048611114</v>
      </c>
      <c r="O5" s="111">
        <v>41584.702824074076</v>
      </c>
      <c r="P5" s="1" t="s">
        <v>133</v>
      </c>
      <c r="Q5" s="1" t="s">
        <v>54</v>
      </c>
      <c r="R5" s="1" t="s">
        <v>55</v>
      </c>
      <c r="S5" s="1" t="s">
        <v>74</v>
      </c>
      <c r="T5" s="1" t="s">
        <v>313</v>
      </c>
      <c r="U5" s="1" t="s">
        <v>373</v>
      </c>
      <c r="V5" s="1"/>
      <c r="W5" s="1" t="s">
        <v>319</v>
      </c>
      <c r="X5" s="1" t="s">
        <v>1309</v>
      </c>
      <c r="Y5" s="1" t="s">
        <v>1361</v>
      </c>
      <c r="Z5" s="1" t="s">
        <v>219</v>
      </c>
      <c r="AA5" s="1" t="s">
        <v>74</v>
      </c>
      <c r="AB5" s="111">
        <v>41177.702048611114</v>
      </c>
      <c r="AC5" s="111">
        <v>41584.702824074076</v>
      </c>
      <c r="AD5" s="1" t="s">
        <v>45</v>
      </c>
      <c r="AE5" s="1" t="s">
        <v>58</v>
      </c>
      <c r="AF5" s="1">
        <v>45</v>
      </c>
      <c r="AG5" s="1" t="s">
        <v>46</v>
      </c>
      <c r="AH5" s="1" t="s">
        <v>906</v>
      </c>
      <c r="AI5" s="125">
        <v>41507</v>
      </c>
      <c r="AJ5" s="1">
        <f t="shared" si="0"/>
        <v>34</v>
      </c>
      <c r="AK5" s="1"/>
      <c r="AL5" s="112">
        <v>41507</v>
      </c>
      <c r="AM5" s="113">
        <f t="shared" si="1"/>
        <v>34</v>
      </c>
      <c r="AN5" s="1">
        <v>2</v>
      </c>
      <c r="AP5" s="32">
        <v>41411</v>
      </c>
      <c r="AQ5" s="10">
        <v>20</v>
      </c>
      <c r="AR5" s="29">
        <f>COUNTIF(AK:AK,AQ5)</f>
        <v>1</v>
      </c>
      <c r="AS5">
        <f t="shared" si="4"/>
        <v>24</v>
      </c>
      <c r="AT5" s="29">
        <f>COUNTIF(AF:AF,AQ5)</f>
        <v>0</v>
      </c>
      <c r="AU5">
        <f t="shared" si="5"/>
        <v>1</v>
      </c>
      <c r="AV5" s="30">
        <f t="shared" si="2"/>
        <v>23</v>
      </c>
      <c r="AW5" s="29">
        <f>COUNTIF(AJ:AJ,AQ5)</f>
        <v>0</v>
      </c>
      <c r="AX5">
        <f t="shared" si="6"/>
        <v>1</v>
      </c>
      <c r="AY5" s="30">
        <f t="shared" si="3"/>
        <v>23</v>
      </c>
    </row>
    <row r="6" spans="1:51">
      <c r="A6" s="1" t="s">
        <v>837</v>
      </c>
      <c r="B6" s="1" t="s">
        <v>838</v>
      </c>
      <c r="C6" s="1" t="s">
        <v>1188</v>
      </c>
      <c r="D6" s="1" t="s">
        <v>50</v>
      </c>
      <c r="E6" s="1" t="s">
        <v>4</v>
      </c>
      <c r="F6" s="1"/>
      <c r="G6" s="1"/>
      <c r="H6" s="1"/>
      <c r="I6" s="1" t="s">
        <v>245</v>
      </c>
      <c r="J6" s="1" t="s">
        <v>47</v>
      </c>
      <c r="K6" s="1">
        <v>1930</v>
      </c>
      <c r="L6" s="1" t="s">
        <v>128</v>
      </c>
      <c r="M6" s="111">
        <v>41445.413622685184</v>
      </c>
      <c r="N6" s="111">
        <v>41292.361284722225</v>
      </c>
      <c r="O6" s="111">
        <v>41583.006331018521</v>
      </c>
      <c r="P6" s="1" t="s">
        <v>99</v>
      </c>
      <c r="Q6" s="1" t="s">
        <v>54</v>
      </c>
      <c r="R6" s="1" t="s">
        <v>55</v>
      </c>
      <c r="S6" s="1" t="s">
        <v>74</v>
      </c>
      <c r="T6" s="1" t="s">
        <v>415</v>
      </c>
      <c r="U6" s="1"/>
      <c r="V6" s="1"/>
      <c r="W6" s="1" t="s">
        <v>494</v>
      </c>
      <c r="X6" s="1" t="s">
        <v>1309</v>
      </c>
      <c r="Y6" s="1" t="s">
        <v>1370</v>
      </c>
      <c r="Z6" s="1" t="s">
        <v>63</v>
      </c>
      <c r="AA6" s="1" t="s">
        <v>74</v>
      </c>
      <c r="AB6" s="111">
        <v>41292.361284722225</v>
      </c>
      <c r="AC6" s="111">
        <v>41583.782939814817</v>
      </c>
      <c r="AD6" s="1" t="s">
        <v>45</v>
      </c>
      <c r="AE6" s="1" t="s">
        <v>58</v>
      </c>
      <c r="AF6" s="1">
        <v>45</v>
      </c>
      <c r="AG6" s="1" t="s">
        <v>46</v>
      </c>
      <c r="AH6" s="1" t="s">
        <v>904</v>
      </c>
      <c r="AI6" s="125">
        <v>41586</v>
      </c>
      <c r="AJ6" s="1">
        <f t="shared" si="0"/>
        <v>45</v>
      </c>
      <c r="AK6" s="1"/>
      <c r="AL6" s="112">
        <v>41507</v>
      </c>
      <c r="AM6" s="113">
        <f t="shared" si="1"/>
        <v>34</v>
      </c>
      <c r="AN6" s="1">
        <v>2</v>
      </c>
      <c r="AP6" s="32">
        <v>41418</v>
      </c>
      <c r="AQ6" s="10">
        <v>21</v>
      </c>
      <c r="AR6" s="29">
        <f>COUNTIF(AK:AK,AQ6)</f>
        <v>1</v>
      </c>
      <c r="AS6">
        <f t="shared" si="4"/>
        <v>25</v>
      </c>
      <c r="AT6" s="29">
        <f>COUNTIF(AF:AF,AQ6)</f>
        <v>0</v>
      </c>
      <c r="AU6">
        <f t="shared" si="5"/>
        <v>1</v>
      </c>
      <c r="AV6" s="30">
        <f t="shared" si="2"/>
        <v>24</v>
      </c>
      <c r="AW6" s="29">
        <f>COUNTIF(AJ:AJ,AQ6)</f>
        <v>0</v>
      </c>
      <c r="AX6">
        <f t="shared" si="6"/>
        <v>1</v>
      </c>
      <c r="AY6" s="30">
        <f t="shared" si="3"/>
        <v>24</v>
      </c>
    </row>
    <row r="7" spans="1:51">
      <c r="A7" s="1" t="s">
        <v>976</v>
      </c>
      <c r="B7" s="1" t="s">
        <v>1416</v>
      </c>
      <c r="C7" s="1" t="s">
        <v>35</v>
      </c>
      <c r="D7" s="1" t="s">
        <v>36</v>
      </c>
      <c r="E7" s="1" t="s">
        <v>4</v>
      </c>
      <c r="F7" s="1"/>
      <c r="G7" s="1"/>
      <c r="H7" s="1"/>
      <c r="I7" s="1" t="s">
        <v>117</v>
      </c>
      <c r="J7" s="1" t="s">
        <v>47</v>
      </c>
      <c r="K7" s="1" t="s">
        <v>383</v>
      </c>
      <c r="L7" s="1" t="s">
        <v>248</v>
      </c>
      <c r="M7" s="111">
        <v>41463.598946759259</v>
      </c>
      <c r="N7" s="111">
        <v>41340.693541666667</v>
      </c>
      <c r="O7" s="1"/>
      <c r="P7" s="1" t="s">
        <v>99</v>
      </c>
      <c r="Q7" s="1"/>
      <c r="R7" s="1"/>
      <c r="S7" s="1" t="s">
        <v>118</v>
      </c>
      <c r="T7" s="1" t="s">
        <v>318</v>
      </c>
      <c r="U7" s="1"/>
      <c r="V7" s="1"/>
      <c r="W7" s="1" t="s">
        <v>319</v>
      </c>
      <c r="X7" s="1" t="s">
        <v>1309</v>
      </c>
      <c r="Y7" s="1"/>
      <c r="Z7" s="1" t="s">
        <v>63</v>
      </c>
      <c r="AA7" s="1" t="s">
        <v>74</v>
      </c>
      <c r="AB7" s="111">
        <v>41340.693541666667</v>
      </c>
      <c r="AC7" s="1"/>
      <c r="AD7" s="1" t="s">
        <v>45</v>
      </c>
      <c r="AE7" s="1" t="s">
        <v>45</v>
      </c>
      <c r="AF7" s="1">
        <v>0</v>
      </c>
      <c r="AG7" s="1" t="s">
        <v>46</v>
      </c>
      <c r="AH7" s="1" t="s">
        <v>903</v>
      </c>
      <c r="AI7" s="124">
        <v>41680</v>
      </c>
      <c r="AJ7" s="1">
        <f t="shared" si="0"/>
        <v>7</v>
      </c>
      <c r="AK7" s="1"/>
      <c r="AL7" s="112">
        <v>41507</v>
      </c>
      <c r="AM7" s="113">
        <f t="shared" si="1"/>
        <v>34</v>
      </c>
      <c r="AN7" s="1">
        <v>2</v>
      </c>
      <c r="AP7" s="32">
        <v>41425</v>
      </c>
      <c r="AQ7" s="10">
        <v>22</v>
      </c>
      <c r="AR7" s="29">
        <f>COUNTIF(AK:AK,AQ7)</f>
        <v>1</v>
      </c>
      <c r="AS7">
        <f t="shared" si="4"/>
        <v>26</v>
      </c>
      <c r="AT7" s="29">
        <f>COUNTIF(AF:AF,AQ7)</f>
        <v>0</v>
      </c>
      <c r="AU7">
        <f t="shared" si="5"/>
        <v>1</v>
      </c>
      <c r="AV7" s="30">
        <f t="shared" si="2"/>
        <v>25</v>
      </c>
      <c r="AW7" s="29">
        <f>COUNTIF(AJ:AJ,AQ7)</f>
        <v>0</v>
      </c>
      <c r="AX7">
        <f t="shared" si="6"/>
        <v>1</v>
      </c>
      <c r="AY7" s="30">
        <f t="shared" si="3"/>
        <v>25</v>
      </c>
    </row>
    <row r="8" spans="1:51">
      <c r="A8" s="1" t="s">
        <v>1367</v>
      </c>
      <c r="B8" s="1" t="s">
        <v>1368</v>
      </c>
      <c r="C8" s="1" t="s">
        <v>1188</v>
      </c>
      <c r="D8" s="1" t="s">
        <v>50</v>
      </c>
      <c r="E8" s="1" t="s">
        <v>4</v>
      </c>
      <c r="F8" s="1"/>
      <c r="G8" s="1"/>
      <c r="H8" s="1"/>
      <c r="I8" s="1" t="s">
        <v>117</v>
      </c>
      <c r="J8" s="1" t="s">
        <v>47</v>
      </c>
      <c r="K8" s="1">
        <v>3284</v>
      </c>
      <c r="L8" s="1" t="s">
        <v>191</v>
      </c>
      <c r="M8" s="111">
        <v>41449.57640046296</v>
      </c>
      <c r="N8" s="111">
        <v>41446.724270833336</v>
      </c>
      <c r="O8" s="111">
        <v>41678.842129629629</v>
      </c>
      <c r="P8" s="1" t="s">
        <v>133</v>
      </c>
      <c r="Q8" s="1" t="s">
        <v>132</v>
      </c>
      <c r="R8" s="1" t="s">
        <v>55</v>
      </c>
      <c r="S8" s="1" t="s">
        <v>109</v>
      </c>
      <c r="T8" s="1" t="s">
        <v>318</v>
      </c>
      <c r="U8" s="1"/>
      <c r="V8" s="1"/>
      <c r="W8" s="1" t="s">
        <v>278</v>
      </c>
      <c r="X8" s="1" t="s">
        <v>1309</v>
      </c>
      <c r="Y8" s="1"/>
      <c r="Z8" s="1" t="s">
        <v>49</v>
      </c>
      <c r="AA8" s="1" t="s">
        <v>43</v>
      </c>
      <c r="AB8" s="111">
        <v>41446.724270833336</v>
      </c>
      <c r="AC8" s="111">
        <v>41678.842129629629</v>
      </c>
      <c r="AD8" s="1" t="s">
        <v>45</v>
      </c>
      <c r="AE8" s="1" t="s">
        <v>45</v>
      </c>
      <c r="AF8" s="1">
        <v>6</v>
      </c>
      <c r="AG8" s="1" t="s">
        <v>46</v>
      </c>
      <c r="AH8" s="1" t="s">
        <v>890</v>
      </c>
      <c r="AI8" s="168">
        <v>41676</v>
      </c>
      <c r="AJ8" s="1">
        <f t="shared" si="0"/>
        <v>6</v>
      </c>
      <c r="AK8" s="1">
        <f t="shared" ref="AK8:AK21" si="7">WEEKNUM(AB8)</f>
        <v>25</v>
      </c>
      <c r="AL8" s="112">
        <v>41507</v>
      </c>
      <c r="AM8" s="113">
        <f t="shared" si="1"/>
        <v>34</v>
      </c>
      <c r="AN8" s="1">
        <v>2</v>
      </c>
      <c r="AP8" s="32">
        <v>41432</v>
      </c>
      <c r="AQ8" s="10">
        <v>23</v>
      </c>
      <c r="AR8" s="29">
        <f>COUNTIF(AK:AK,AQ8)</f>
        <v>1</v>
      </c>
      <c r="AS8">
        <f t="shared" si="4"/>
        <v>27</v>
      </c>
      <c r="AT8" s="29">
        <f>COUNTIF(AF:AF,AQ8)</f>
        <v>0</v>
      </c>
      <c r="AU8">
        <f t="shared" si="5"/>
        <v>1</v>
      </c>
      <c r="AV8" s="30">
        <f t="shared" si="2"/>
        <v>26</v>
      </c>
      <c r="AW8" s="29">
        <f>COUNTIF(AJ:AJ,AQ8)</f>
        <v>0</v>
      </c>
      <c r="AX8">
        <f t="shared" si="6"/>
        <v>1</v>
      </c>
      <c r="AY8" s="30">
        <f t="shared" si="3"/>
        <v>26</v>
      </c>
    </row>
    <row r="9" spans="1:51">
      <c r="A9" s="1" t="s">
        <v>1428</v>
      </c>
      <c r="B9" s="1" t="s">
        <v>1429</v>
      </c>
      <c r="C9" s="1" t="s">
        <v>1188</v>
      </c>
      <c r="D9" s="1" t="s">
        <v>50</v>
      </c>
      <c r="E9" s="1" t="s">
        <v>4</v>
      </c>
      <c r="F9" s="1"/>
      <c r="G9" s="1"/>
      <c r="H9" s="1" t="s">
        <v>1641</v>
      </c>
      <c r="I9" s="1" t="s">
        <v>130</v>
      </c>
      <c r="J9" s="1" t="s">
        <v>108</v>
      </c>
      <c r="K9" s="1" t="s">
        <v>1430</v>
      </c>
      <c r="L9" s="1" t="s">
        <v>131</v>
      </c>
      <c r="M9" s="111">
        <v>41467.479178240741</v>
      </c>
      <c r="N9" s="111">
        <v>41449.462210648147</v>
      </c>
      <c r="O9" s="111">
        <v>41663.024224537039</v>
      </c>
      <c r="P9" s="1" t="s">
        <v>173</v>
      </c>
      <c r="Q9" s="1" t="s">
        <v>54</v>
      </c>
      <c r="R9" s="1" t="s">
        <v>55</v>
      </c>
      <c r="S9" s="1" t="s">
        <v>74</v>
      </c>
      <c r="T9" s="1" t="s">
        <v>320</v>
      </c>
      <c r="U9" s="1"/>
      <c r="V9" s="1"/>
      <c r="W9" s="1" t="s">
        <v>131</v>
      </c>
      <c r="X9" s="1" t="s">
        <v>1309</v>
      </c>
      <c r="Y9" s="1" t="s">
        <v>1766</v>
      </c>
      <c r="Z9" s="1" t="s">
        <v>219</v>
      </c>
      <c r="AA9" s="1" t="s">
        <v>74</v>
      </c>
      <c r="AB9" s="111">
        <v>41449.462210648147</v>
      </c>
      <c r="AC9" s="111">
        <v>41663.024224537039</v>
      </c>
      <c r="AD9" s="1" t="s">
        <v>58</v>
      </c>
      <c r="AE9" s="1" t="s">
        <v>58</v>
      </c>
      <c r="AF9" s="1">
        <v>4</v>
      </c>
      <c r="AG9" s="1" t="s">
        <v>46</v>
      </c>
      <c r="AH9" s="1" t="s">
        <v>906</v>
      </c>
      <c r="AI9" s="124">
        <v>41657</v>
      </c>
      <c r="AJ9" s="1">
        <f t="shared" si="0"/>
        <v>3</v>
      </c>
      <c r="AK9" s="1">
        <f t="shared" si="7"/>
        <v>26</v>
      </c>
      <c r="AL9" s="112">
        <v>41507</v>
      </c>
      <c r="AM9" s="113">
        <f t="shared" si="1"/>
        <v>34</v>
      </c>
      <c r="AN9" s="1">
        <v>2</v>
      </c>
      <c r="AP9" s="32">
        <v>41439</v>
      </c>
      <c r="AQ9" s="10">
        <v>24</v>
      </c>
      <c r="AR9" s="29">
        <f>COUNTIF(AK:AK,AQ9)</f>
        <v>0</v>
      </c>
      <c r="AS9">
        <f t="shared" si="4"/>
        <v>27</v>
      </c>
      <c r="AT9" s="29">
        <f>COUNTIF(AF:AF,AQ9)</f>
        <v>0</v>
      </c>
      <c r="AU9">
        <f t="shared" si="5"/>
        <v>1</v>
      </c>
      <c r="AV9" s="30">
        <f t="shared" si="2"/>
        <v>26</v>
      </c>
      <c r="AW9" s="29">
        <f>COUNTIF(AJ:AJ,AQ9)</f>
        <v>0</v>
      </c>
      <c r="AX9">
        <f t="shared" si="6"/>
        <v>1</v>
      </c>
      <c r="AY9" s="30">
        <f t="shared" si="3"/>
        <v>26</v>
      </c>
    </row>
    <row r="10" spans="1:51">
      <c r="A10" s="1" t="s">
        <v>1375</v>
      </c>
      <c r="B10" s="1" t="s">
        <v>1376</v>
      </c>
      <c r="C10" s="1" t="s">
        <v>1188</v>
      </c>
      <c r="D10" s="1" t="s">
        <v>68</v>
      </c>
      <c r="E10" s="1" t="s">
        <v>4</v>
      </c>
      <c r="F10" s="1"/>
      <c r="G10" s="1"/>
      <c r="H10" s="1"/>
      <c r="I10" s="1" t="s">
        <v>245</v>
      </c>
      <c r="J10" s="1" t="s">
        <v>47</v>
      </c>
      <c r="K10" s="1"/>
      <c r="L10" s="1" t="s">
        <v>128</v>
      </c>
      <c r="M10" s="111">
        <v>41450.722349537034</v>
      </c>
      <c r="N10" s="111">
        <v>41450.602199074077</v>
      </c>
      <c r="O10" s="111">
        <v>41451.301782407405</v>
      </c>
      <c r="P10" s="1" t="s">
        <v>133</v>
      </c>
      <c r="Q10" s="1" t="s">
        <v>54</v>
      </c>
      <c r="R10" s="1" t="s">
        <v>55</v>
      </c>
      <c r="S10" s="1" t="s">
        <v>74</v>
      </c>
      <c r="T10" s="1" t="s">
        <v>375</v>
      </c>
      <c r="U10" s="1" t="s">
        <v>104</v>
      </c>
      <c r="V10" s="1"/>
      <c r="W10" s="1" t="s">
        <v>246</v>
      </c>
      <c r="X10" s="1" t="s">
        <v>1309</v>
      </c>
      <c r="Y10" s="1" t="s">
        <v>1370</v>
      </c>
      <c r="Z10" s="1" t="s">
        <v>49</v>
      </c>
      <c r="AA10" s="1" t="s">
        <v>74</v>
      </c>
      <c r="AB10" s="111">
        <v>41450.602199074077</v>
      </c>
      <c r="AC10" s="111">
        <v>41600.632060185184</v>
      </c>
      <c r="AD10" s="1" t="s">
        <v>58</v>
      </c>
      <c r="AE10" s="1" t="s">
        <v>58</v>
      </c>
      <c r="AF10" s="1">
        <v>47</v>
      </c>
      <c r="AG10" s="1" t="s">
        <v>46</v>
      </c>
      <c r="AH10" s="1" t="s">
        <v>906</v>
      </c>
      <c r="AI10" s="125">
        <v>41591</v>
      </c>
      <c r="AJ10" s="1">
        <f t="shared" si="0"/>
        <v>46</v>
      </c>
      <c r="AK10" s="1">
        <f t="shared" si="7"/>
        <v>26</v>
      </c>
      <c r="AL10" s="112">
        <v>41507</v>
      </c>
      <c r="AM10" s="113">
        <f t="shared" si="1"/>
        <v>34</v>
      </c>
      <c r="AN10" s="1">
        <v>2</v>
      </c>
      <c r="AP10" s="32">
        <v>41446</v>
      </c>
      <c r="AQ10" s="10">
        <v>25</v>
      </c>
      <c r="AR10" s="29">
        <f>COUNTIF(AK:AK,AQ10)</f>
        <v>1</v>
      </c>
      <c r="AS10">
        <f t="shared" si="4"/>
        <v>28</v>
      </c>
      <c r="AT10" s="29">
        <f>COUNTIF(AF:AF,AQ10)</f>
        <v>0</v>
      </c>
      <c r="AU10">
        <f t="shared" si="5"/>
        <v>1</v>
      </c>
      <c r="AV10" s="30">
        <f t="shared" si="2"/>
        <v>27</v>
      </c>
      <c r="AW10" s="29">
        <f>COUNTIF(AJ:AJ,AQ10)</f>
        <v>0</v>
      </c>
      <c r="AX10">
        <f t="shared" si="6"/>
        <v>1</v>
      </c>
      <c r="AY10" s="30">
        <f t="shared" si="3"/>
        <v>27</v>
      </c>
    </row>
    <row r="11" spans="1:51">
      <c r="A11" s="1" t="s">
        <v>1450</v>
      </c>
      <c r="B11" s="1" t="s">
        <v>1451</v>
      </c>
      <c r="C11" s="1" t="s">
        <v>1188</v>
      </c>
      <c r="D11" s="1" t="s">
        <v>50</v>
      </c>
      <c r="E11" s="1" t="s">
        <v>4</v>
      </c>
      <c r="F11" s="1" t="s">
        <v>46</v>
      </c>
      <c r="G11" s="1"/>
      <c r="H11" s="1" t="s">
        <v>1393</v>
      </c>
      <c r="I11" s="1" t="s">
        <v>37</v>
      </c>
      <c r="J11" s="1" t="s">
        <v>47</v>
      </c>
      <c r="K11" s="1"/>
      <c r="L11" s="1" t="s">
        <v>57</v>
      </c>
      <c r="M11" s="111">
        <v>41475.562951388885</v>
      </c>
      <c r="N11" s="111">
        <v>41475.328831018516</v>
      </c>
      <c r="O11" s="111">
        <v>41652.581655092596</v>
      </c>
      <c r="P11" s="1" t="s">
        <v>133</v>
      </c>
      <c r="Q11" s="1" t="s">
        <v>54</v>
      </c>
      <c r="R11" s="1" t="s">
        <v>55</v>
      </c>
      <c r="S11" s="1" t="s">
        <v>56</v>
      </c>
      <c r="T11" s="1" t="s">
        <v>62</v>
      </c>
      <c r="U11" s="1" t="s">
        <v>104</v>
      </c>
      <c r="V11" s="1"/>
      <c r="W11" s="1" t="s">
        <v>57</v>
      </c>
      <c r="X11" s="1" t="s">
        <v>1309</v>
      </c>
      <c r="Y11" s="1">
        <v>11962</v>
      </c>
      <c r="Z11" s="1" t="s">
        <v>49</v>
      </c>
      <c r="AA11" s="1" t="s">
        <v>56</v>
      </c>
      <c r="AB11" s="111">
        <v>41475.328831018516</v>
      </c>
      <c r="AC11" s="111">
        <v>41652.581655092596</v>
      </c>
      <c r="AD11" s="1" t="s">
        <v>58</v>
      </c>
      <c r="AE11" s="1" t="s">
        <v>58</v>
      </c>
      <c r="AF11" s="1">
        <v>3</v>
      </c>
      <c r="AG11" s="1" t="s">
        <v>46</v>
      </c>
      <c r="AH11" s="1" t="s">
        <v>56</v>
      </c>
      <c r="AI11" s="124">
        <v>41657</v>
      </c>
      <c r="AJ11" s="114">
        <f t="shared" si="0"/>
        <v>3</v>
      </c>
      <c r="AK11" s="114">
        <f t="shared" si="7"/>
        <v>29</v>
      </c>
      <c r="AL11" s="112">
        <v>41507</v>
      </c>
      <c r="AM11" s="113">
        <f t="shared" si="1"/>
        <v>34</v>
      </c>
      <c r="AN11" s="1">
        <v>2</v>
      </c>
      <c r="AP11" s="32">
        <v>41453</v>
      </c>
      <c r="AQ11" s="10">
        <v>26</v>
      </c>
      <c r="AR11" s="29">
        <f>COUNTIF(AK:AK,AQ11)</f>
        <v>2</v>
      </c>
      <c r="AS11">
        <f t="shared" si="4"/>
        <v>30</v>
      </c>
      <c r="AT11" s="29">
        <f>COUNTIF(AF:AF,AQ11)</f>
        <v>2</v>
      </c>
      <c r="AU11">
        <f t="shared" si="5"/>
        <v>3</v>
      </c>
      <c r="AV11" s="30">
        <f t="shared" si="2"/>
        <v>27</v>
      </c>
      <c r="AW11" s="29">
        <f>COUNTIF(AJ:AJ,AQ11)</f>
        <v>2</v>
      </c>
      <c r="AX11">
        <f>AX10+AW11</f>
        <v>3</v>
      </c>
      <c r="AY11" s="30">
        <f t="shared" si="3"/>
        <v>27</v>
      </c>
    </row>
    <row r="12" spans="1:51">
      <c r="A12" s="1" t="s">
        <v>3009</v>
      </c>
      <c r="B12" s="1" t="s">
        <v>3010</v>
      </c>
      <c r="C12" s="1" t="s">
        <v>1188</v>
      </c>
      <c r="D12" s="1" t="s">
        <v>50</v>
      </c>
      <c r="E12" s="1" t="s">
        <v>4</v>
      </c>
      <c r="F12" s="1"/>
      <c r="G12" s="1"/>
      <c r="H12" s="1" t="s">
        <v>3011</v>
      </c>
      <c r="I12" s="1" t="s">
        <v>245</v>
      </c>
      <c r="J12" s="1" t="s">
        <v>108</v>
      </c>
      <c r="K12" s="1"/>
      <c r="L12" s="1" t="s">
        <v>319</v>
      </c>
      <c r="M12" s="111">
        <v>41599.596817129626</v>
      </c>
      <c r="N12" s="111">
        <v>41598.699861111112</v>
      </c>
      <c r="O12" s="111">
        <v>41621.80060185185</v>
      </c>
      <c r="P12" s="1" t="s">
        <v>133</v>
      </c>
      <c r="Q12" s="1" t="s">
        <v>54</v>
      </c>
      <c r="R12" s="1" t="s">
        <v>55</v>
      </c>
      <c r="S12" s="1" t="s">
        <v>74</v>
      </c>
      <c r="T12" s="1" t="s">
        <v>415</v>
      </c>
      <c r="U12" s="1" t="s">
        <v>104</v>
      </c>
      <c r="V12" s="1"/>
      <c r="W12" s="1" t="s">
        <v>271</v>
      </c>
      <c r="X12" s="1" t="s">
        <v>1309</v>
      </c>
      <c r="Y12" s="1" t="s">
        <v>2994</v>
      </c>
      <c r="Z12" s="1" t="s">
        <v>219</v>
      </c>
      <c r="AA12" s="1" t="s">
        <v>74</v>
      </c>
      <c r="AB12" s="111">
        <v>41598.699861111112</v>
      </c>
      <c r="AC12" s="111">
        <v>41621.80060185185</v>
      </c>
      <c r="AD12" s="1" t="s">
        <v>58</v>
      </c>
      <c r="AE12" s="1" t="s">
        <v>58</v>
      </c>
      <c r="AF12" s="1">
        <v>50</v>
      </c>
      <c r="AG12" s="1" t="s">
        <v>46</v>
      </c>
      <c r="AH12" s="1" t="s">
        <v>906</v>
      </c>
      <c r="AI12" s="125">
        <v>41613</v>
      </c>
      <c r="AJ12" s="114">
        <f t="shared" si="0"/>
        <v>49</v>
      </c>
      <c r="AK12" s="114">
        <f t="shared" si="7"/>
        <v>47</v>
      </c>
      <c r="AL12" s="112">
        <v>41507</v>
      </c>
      <c r="AM12" s="113">
        <f t="shared" si="1"/>
        <v>34</v>
      </c>
      <c r="AN12" s="1">
        <v>2</v>
      </c>
      <c r="AP12" s="32">
        <v>41460</v>
      </c>
      <c r="AQ12" s="10">
        <v>27</v>
      </c>
      <c r="AR12" s="29">
        <f>COUNTIF(AK:AK,AQ12)</f>
        <v>0</v>
      </c>
      <c r="AS12">
        <f t="shared" si="4"/>
        <v>30</v>
      </c>
      <c r="AT12" s="29">
        <f>COUNTIF(AF:AF,AQ12)</f>
        <v>0</v>
      </c>
      <c r="AU12">
        <f t="shared" si="5"/>
        <v>3</v>
      </c>
      <c r="AV12" s="30">
        <f t="shared" si="2"/>
        <v>27</v>
      </c>
      <c r="AW12" s="29">
        <f>COUNTIF(AJ:AJ,AQ12)</f>
        <v>0</v>
      </c>
      <c r="AX12">
        <f t="shared" si="6"/>
        <v>3</v>
      </c>
      <c r="AY12" s="30">
        <f t="shared" si="3"/>
        <v>27</v>
      </c>
    </row>
    <row r="13" spans="1:51">
      <c r="A13" s="1" t="s">
        <v>3074</v>
      </c>
      <c r="B13" s="1" t="s">
        <v>3075</v>
      </c>
      <c r="C13" s="1" t="s">
        <v>1188</v>
      </c>
      <c r="D13" s="1" t="s">
        <v>50</v>
      </c>
      <c r="E13" s="1" t="s">
        <v>4</v>
      </c>
      <c r="F13" s="1"/>
      <c r="G13" s="1" t="s">
        <v>3076</v>
      </c>
      <c r="H13" s="1" t="s">
        <v>3084</v>
      </c>
      <c r="I13" s="1" t="s">
        <v>130</v>
      </c>
      <c r="J13" s="1" t="s">
        <v>38</v>
      </c>
      <c r="K13" s="1"/>
      <c r="L13" s="1" t="s">
        <v>131</v>
      </c>
      <c r="M13" s="111">
        <v>41619.746782407405</v>
      </c>
      <c r="N13" s="111">
        <v>41618.72284722222</v>
      </c>
      <c r="O13" s="111">
        <v>41666.577523148146</v>
      </c>
      <c r="P13" s="1" t="s">
        <v>133</v>
      </c>
      <c r="Q13" s="1" t="s">
        <v>54</v>
      </c>
      <c r="R13" s="1" t="s">
        <v>55</v>
      </c>
      <c r="S13" s="1" t="s">
        <v>118</v>
      </c>
      <c r="T13" s="1" t="s">
        <v>415</v>
      </c>
      <c r="U13" s="1"/>
      <c r="V13" s="1"/>
      <c r="W13" s="1" t="s">
        <v>338</v>
      </c>
      <c r="X13" s="1" t="s">
        <v>1309</v>
      </c>
      <c r="Y13" s="1" t="s">
        <v>3113</v>
      </c>
      <c r="Z13" s="1" t="s">
        <v>42</v>
      </c>
      <c r="AA13" s="1" t="s">
        <v>74</v>
      </c>
      <c r="AB13" s="111">
        <v>41618.72284722222</v>
      </c>
      <c r="AC13" s="111">
        <v>41666.577523148146</v>
      </c>
      <c r="AD13" s="1" t="s">
        <v>58</v>
      </c>
      <c r="AE13" s="1" t="s">
        <v>58</v>
      </c>
      <c r="AF13" s="1">
        <v>5</v>
      </c>
      <c r="AG13" s="1" t="s">
        <v>46</v>
      </c>
      <c r="AH13" s="1" t="s">
        <v>906</v>
      </c>
      <c r="AI13" s="125">
        <v>41635</v>
      </c>
      <c r="AJ13" s="114">
        <f t="shared" si="0"/>
        <v>52</v>
      </c>
      <c r="AK13" s="114">
        <f t="shared" si="7"/>
        <v>50</v>
      </c>
      <c r="AL13" s="112">
        <v>41507</v>
      </c>
      <c r="AM13" s="113">
        <f t="shared" si="1"/>
        <v>34</v>
      </c>
      <c r="AN13" s="1">
        <v>2</v>
      </c>
      <c r="AP13" s="32">
        <v>41467</v>
      </c>
      <c r="AQ13" s="10">
        <v>28</v>
      </c>
      <c r="AR13" s="29">
        <f>COUNTIF(AK:AK,AQ13)</f>
        <v>0</v>
      </c>
      <c r="AS13">
        <f t="shared" si="4"/>
        <v>30</v>
      </c>
      <c r="AT13" s="29">
        <f>COUNTIF(AF:AF,AQ13)</f>
        <v>2</v>
      </c>
      <c r="AU13">
        <f t="shared" si="5"/>
        <v>5</v>
      </c>
      <c r="AV13" s="30">
        <f t="shared" si="2"/>
        <v>25</v>
      </c>
      <c r="AW13" s="29">
        <f>COUNTIF(AJ:AJ,AQ13)</f>
        <v>2</v>
      </c>
      <c r="AX13">
        <f t="shared" si="6"/>
        <v>5</v>
      </c>
      <c r="AY13" s="30">
        <f t="shared" si="3"/>
        <v>25</v>
      </c>
    </row>
    <row r="14" spans="1:51">
      <c r="A14" s="1" t="s">
        <v>3080</v>
      </c>
      <c r="B14" s="1" t="s">
        <v>3081</v>
      </c>
      <c r="C14" s="1" t="s">
        <v>1188</v>
      </c>
      <c r="D14" s="1" t="s">
        <v>50</v>
      </c>
      <c r="E14" s="1" t="s">
        <v>4</v>
      </c>
      <c r="F14" s="1"/>
      <c r="G14" s="1"/>
      <c r="H14" s="1"/>
      <c r="I14" s="1" t="s">
        <v>245</v>
      </c>
      <c r="J14" s="1" t="s">
        <v>47</v>
      </c>
      <c r="K14" s="1">
        <v>3357</v>
      </c>
      <c r="L14" s="1" t="s">
        <v>248</v>
      </c>
      <c r="M14" s="111">
        <v>41619.824803240743</v>
      </c>
      <c r="N14" s="111">
        <v>41618.762731481482</v>
      </c>
      <c r="O14" s="111">
        <v>41669.384212962963</v>
      </c>
      <c r="P14" s="1" t="s">
        <v>173</v>
      </c>
      <c r="Q14" s="1" t="s">
        <v>54</v>
      </c>
      <c r="R14" s="1" t="s">
        <v>55</v>
      </c>
      <c r="S14" s="1" t="s">
        <v>74</v>
      </c>
      <c r="T14" s="1" t="s">
        <v>422</v>
      </c>
      <c r="U14" s="1" t="s">
        <v>104</v>
      </c>
      <c r="V14" s="1"/>
      <c r="W14" s="1" t="s">
        <v>248</v>
      </c>
      <c r="X14" s="1" t="s">
        <v>1309</v>
      </c>
      <c r="Y14" s="1"/>
      <c r="Z14" s="1" t="s">
        <v>49</v>
      </c>
      <c r="AA14" s="1" t="s">
        <v>74</v>
      </c>
      <c r="AB14" s="111">
        <v>41618.762731481482</v>
      </c>
      <c r="AC14" s="111">
        <v>41669.384212962963</v>
      </c>
      <c r="AD14" s="1" t="s">
        <v>45</v>
      </c>
      <c r="AE14" s="1" t="s">
        <v>45</v>
      </c>
      <c r="AF14" s="1">
        <v>5</v>
      </c>
      <c r="AG14" s="1" t="s">
        <v>46</v>
      </c>
      <c r="AH14" s="1" t="s">
        <v>903</v>
      </c>
      <c r="AI14" s="168">
        <v>41635</v>
      </c>
      <c r="AJ14" s="114">
        <f t="shared" si="0"/>
        <v>52</v>
      </c>
      <c r="AK14" s="114">
        <f t="shared" si="7"/>
        <v>50</v>
      </c>
      <c r="AL14" s="112">
        <v>41507</v>
      </c>
      <c r="AM14" s="113">
        <f t="shared" si="1"/>
        <v>34</v>
      </c>
      <c r="AN14" s="1">
        <v>2</v>
      </c>
      <c r="AP14" s="32">
        <v>41474</v>
      </c>
      <c r="AQ14" s="10">
        <v>29</v>
      </c>
      <c r="AR14" s="29">
        <f>COUNTIF(AK:AK,AQ14)</f>
        <v>3</v>
      </c>
      <c r="AS14">
        <f t="shared" si="4"/>
        <v>33</v>
      </c>
      <c r="AT14" s="29">
        <f>COUNTIF(AF:AF,AQ14)</f>
        <v>0</v>
      </c>
      <c r="AU14">
        <f t="shared" si="5"/>
        <v>5</v>
      </c>
      <c r="AV14" s="30">
        <f t="shared" si="2"/>
        <v>28</v>
      </c>
      <c r="AW14" s="29">
        <f>COUNTIF(AJ:AJ,AQ14)</f>
        <v>0</v>
      </c>
      <c r="AX14">
        <f t="shared" si="6"/>
        <v>5</v>
      </c>
      <c r="AY14" s="30">
        <f t="shared" si="3"/>
        <v>28</v>
      </c>
    </row>
    <row r="15" spans="1:51">
      <c r="A15" s="1" t="s">
        <v>3109</v>
      </c>
      <c r="B15" s="1" t="s">
        <v>3166</v>
      </c>
      <c r="C15" s="1" t="s">
        <v>1188</v>
      </c>
      <c r="D15" s="1" t="s">
        <v>50</v>
      </c>
      <c r="E15" s="1" t="s">
        <v>4</v>
      </c>
      <c r="F15" s="1"/>
      <c r="G15" s="1"/>
      <c r="H15" s="1"/>
      <c r="I15" s="1" t="s">
        <v>130</v>
      </c>
      <c r="J15" s="1" t="s">
        <v>47</v>
      </c>
      <c r="K15" s="1"/>
      <c r="L15" s="1" t="s">
        <v>338</v>
      </c>
      <c r="M15" s="111">
        <v>41648.427777777775</v>
      </c>
      <c r="N15" s="111">
        <v>41647.412222222221</v>
      </c>
      <c r="O15" s="111">
        <v>41677.855451388888</v>
      </c>
      <c r="P15" s="1" t="s">
        <v>173</v>
      </c>
      <c r="Q15" s="1" t="s">
        <v>54</v>
      </c>
      <c r="R15" s="1" t="s">
        <v>55</v>
      </c>
      <c r="S15" s="1" t="s">
        <v>118</v>
      </c>
      <c r="T15" s="1" t="s">
        <v>422</v>
      </c>
      <c r="U15" s="1"/>
      <c r="V15" s="1"/>
      <c r="W15" s="1" t="s">
        <v>338</v>
      </c>
      <c r="X15" s="1" t="s">
        <v>1309</v>
      </c>
      <c r="Y15" s="1"/>
      <c r="Z15" s="1" t="s">
        <v>49</v>
      </c>
      <c r="AA15" s="1" t="s">
        <v>74</v>
      </c>
      <c r="AB15" s="111">
        <v>41647.412222222221</v>
      </c>
      <c r="AC15" s="111">
        <v>41677.855451388888</v>
      </c>
      <c r="AD15" s="1" t="s">
        <v>45</v>
      </c>
      <c r="AE15" s="1" t="s">
        <v>58</v>
      </c>
      <c r="AF15" s="1">
        <v>6</v>
      </c>
      <c r="AG15" s="1" t="s">
        <v>46</v>
      </c>
      <c r="AH15" s="1" t="s">
        <v>906</v>
      </c>
      <c r="AI15" s="125">
        <v>41679</v>
      </c>
      <c r="AJ15" s="114">
        <f t="shared" si="0"/>
        <v>7</v>
      </c>
      <c r="AK15" s="114">
        <f t="shared" si="7"/>
        <v>2</v>
      </c>
      <c r="AL15" s="112">
        <v>41507</v>
      </c>
      <c r="AM15" s="113">
        <f t="shared" si="1"/>
        <v>34</v>
      </c>
      <c r="AN15" s="1">
        <v>2</v>
      </c>
      <c r="AP15" s="32">
        <v>41481</v>
      </c>
      <c r="AQ15" s="10">
        <v>30</v>
      </c>
      <c r="AR15" s="29">
        <f>COUNTIF(AK:AK,AQ15)</f>
        <v>1</v>
      </c>
      <c r="AS15">
        <f t="shared" si="4"/>
        <v>34</v>
      </c>
      <c r="AT15" s="29">
        <f>COUNTIF(AF:AF,AQ15)</f>
        <v>3</v>
      </c>
      <c r="AU15">
        <f t="shared" si="5"/>
        <v>8</v>
      </c>
      <c r="AV15" s="30">
        <f t="shared" si="2"/>
        <v>26</v>
      </c>
      <c r="AW15" s="29">
        <f>COUNTIF(AJ:AJ,AQ15)</f>
        <v>4</v>
      </c>
      <c r="AX15">
        <f t="shared" si="6"/>
        <v>9</v>
      </c>
      <c r="AY15" s="30">
        <f t="shared" si="3"/>
        <v>25</v>
      </c>
    </row>
    <row r="16" spans="1:51">
      <c r="A16" s="1" t="s">
        <v>3133</v>
      </c>
      <c r="B16" s="1" t="s">
        <v>3134</v>
      </c>
      <c r="C16" s="1" t="s">
        <v>1188</v>
      </c>
      <c r="D16" s="1" t="s">
        <v>50</v>
      </c>
      <c r="E16" s="1" t="s">
        <v>4</v>
      </c>
      <c r="F16" s="1" t="s">
        <v>170</v>
      </c>
      <c r="G16" s="1"/>
      <c r="H16" s="1" t="s">
        <v>1631</v>
      </c>
      <c r="I16" s="1" t="s">
        <v>37</v>
      </c>
      <c r="J16" s="1" t="s">
        <v>38</v>
      </c>
      <c r="K16" s="1">
        <v>3257</v>
      </c>
      <c r="L16" s="1" t="s">
        <v>95</v>
      </c>
      <c r="M16" s="111">
        <v>41652.618761574071</v>
      </c>
      <c r="N16" s="111">
        <v>41652.608946759261</v>
      </c>
      <c r="O16" s="111">
        <v>41678.843136574076</v>
      </c>
      <c r="P16" s="1" t="s">
        <v>133</v>
      </c>
      <c r="Q16" s="1" t="s">
        <v>132</v>
      </c>
      <c r="R16" s="1" t="s">
        <v>55</v>
      </c>
      <c r="S16" s="1" t="s">
        <v>109</v>
      </c>
      <c r="T16" s="1" t="s">
        <v>422</v>
      </c>
      <c r="U16" s="1"/>
      <c r="V16" s="1"/>
      <c r="W16" s="1" t="s">
        <v>95</v>
      </c>
      <c r="X16" s="1" t="s">
        <v>1309</v>
      </c>
      <c r="Y16" s="1">
        <v>12004</v>
      </c>
      <c r="Z16" s="1" t="s">
        <v>49</v>
      </c>
      <c r="AA16" s="1" t="s">
        <v>56</v>
      </c>
      <c r="AB16" s="111">
        <v>41652.608946759261</v>
      </c>
      <c r="AC16" s="111">
        <v>41678.843136574076</v>
      </c>
      <c r="AD16" s="1" t="s">
        <v>58</v>
      </c>
      <c r="AE16" s="1" t="s">
        <v>58</v>
      </c>
      <c r="AF16" s="1">
        <v>6</v>
      </c>
      <c r="AG16" s="1" t="s">
        <v>46</v>
      </c>
      <c r="AH16" s="1" t="s">
        <v>56</v>
      </c>
      <c r="AI16" s="168">
        <v>41676</v>
      </c>
      <c r="AJ16" s="114">
        <f t="shared" si="0"/>
        <v>6</v>
      </c>
      <c r="AK16" s="114">
        <f t="shared" si="7"/>
        <v>3</v>
      </c>
      <c r="AL16" s="112">
        <v>41507</v>
      </c>
      <c r="AM16" s="113">
        <f t="shared" si="1"/>
        <v>34</v>
      </c>
      <c r="AN16" s="1">
        <v>2</v>
      </c>
      <c r="AP16" s="32">
        <v>41488</v>
      </c>
      <c r="AQ16" s="10">
        <v>31</v>
      </c>
      <c r="AR16" s="29">
        <f>COUNTIF(AK:AK,AQ16)</f>
        <v>0</v>
      </c>
      <c r="AS16">
        <f t="shared" si="4"/>
        <v>34</v>
      </c>
      <c r="AT16" s="29">
        <f>COUNTIF(AF:AF,AQ16)</f>
        <v>0</v>
      </c>
      <c r="AU16">
        <f t="shared" si="5"/>
        <v>8</v>
      </c>
      <c r="AV16" s="30">
        <f t="shared" si="2"/>
        <v>26</v>
      </c>
      <c r="AW16" s="29">
        <f>COUNTIF(AJ:AJ,AQ16)</f>
        <v>0</v>
      </c>
      <c r="AX16">
        <f t="shared" si="6"/>
        <v>9</v>
      </c>
      <c r="AY16" s="30">
        <f t="shared" si="3"/>
        <v>25</v>
      </c>
    </row>
    <row r="17" spans="1:51">
      <c r="A17" s="1" t="s">
        <v>3148</v>
      </c>
      <c r="B17" s="1" t="s">
        <v>3149</v>
      </c>
      <c r="C17" s="1" t="s">
        <v>1188</v>
      </c>
      <c r="D17" s="1" t="s">
        <v>50</v>
      </c>
      <c r="E17" s="1" t="s">
        <v>4</v>
      </c>
      <c r="F17" s="1"/>
      <c r="G17" s="1"/>
      <c r="H17" s="1"/>
      <c r="I17" s="1" t="s">
        <v>245</v>
      </c>
      <c r="J17" s="1" t="s">
        <v>38</v>
      </c>
      <c r="K17" s="1"/>
      <c r="L17" s="1" t="s">
        <v>248</v>
      </c>
      <c r="M17" s="111">
        <v>41654.689803240741</v>
      </c>
      <c r="N17" s="111">
        <v>41654.647488425922</v>
      </c>
      <c r="O17" s="111">
        <v>41663.023622685185</v>
      </c>
      <c r="P17" s="1" t="s">
        <v>133</v>
      </c>
      <c r="Q17" s="1" t="s">
        <v>54</v>
      </c>
      <c r="R17" s="1" t="s">
        <v>55</v>
      </c>
      <c r="S17" s="1" t="s">
        <v>74</v>
      </c>
      <c r="T17" s="1" t="s">
        <v>422</v>
      </c>
      <c r="U17" s="1" t="s">
        <v>373</v>
      </c>
      <c r="V17" s="1"/>
      <c r="W17" s="1" t="s">
        <v>248</v>
      </c>
      <c r="X17" s="1" t="s">
        <v>1309</v>
      </c>
      <c r="Y17" s="1" t="s">
        <v>3188</v>
      </c>
      <c r="Z17" s="1" t="s">
        <v>49</v>
      </c>
      <c r="AA17" s="1" t="s">
        <v>74</v>
      </c>
      <c r="AB17" s="111">
        <v>41654.647488425922</v>
      </c>
      <c r="AC17" s="111">
        <v>41663.023622685185</v>
      </c>
      <c r="AD17" s="1" t="s">
        <v>45</v>
      </c>
      <c r="AE17" s="1" t="s">
        <v>45</v>
      </c>
      <c r="AF17" s="1">
        <v>4</v>
      </c>
      <c r="AG17" s="1" t="s">
        <v>46</v>
      </c>
      <c r="AH17" s="1" t="s">
        <v>903</v>
      </c>
      <c r="AI17" s="124">
        <v>41660</v>
      </c>
      <c r="AJ17" s="114">
        <f t="shared" si="0"/>
        <v>4</v>
      </c>
      <c r="AK17" s="114">
        <f t="shared" si="7"/>
        <v>3</v>
      </c>
      <c r="AL17" s="112">
        <v>41507</v>
      </c>
      <c r="AM17" s="113">
        <f t="shared" si="1"/>
        <v>34</v>
      </c>
      <c r="AN17" s="1">
        <v>2</v>
      </c>
      <c r="AP17" s="32">
        <v>41495</v>
      </c>
      <c r="AQ17" s="10">
        <v>32</v>
      </c>
      <c r="AR17" s="29">
        <f>COUNTIF(AK:AK,AQ17)</f>
        <v>1</v>
      </c>
      <c r="AS17">
        <f t="shared" si="4"/>
        <v>35</v>
      </c>
      <c r="AT17" s="29">
        <f>COUNTIF(AF:AF,AQ17)</f>
        <v>0</v>
      </c>
      <c r="AU17">
        <f t="shared" si="5"/>
        <v>8</v>
      </c>
      <c r="AV17" s="30">
        <f t="shared" si="2"/>
        <v>27</v>
      </c>
      <c r="AW17" s="29">
        <f>COUNTIF(AJ:AJ,AQ17)</f>
        <v>1</v>
      </c>
      <c r="AX17">
        <f t="shared" si="6"/>
        <v>10</v>
      </c>
      <c r="AY17" s="30">
        <f t="shared" si="3"/>
        <v>25</v>
      </c>
    </row>
    <row r="18" spans="1:51">
      <c r="A18" s="1" t="s">
        <v>3205</v>
      </c>
      <c r="B18" s="1" t="s">
        <v>3206</v>
      </c>
      <c r="C18" s="1" t="s">
        <v>71</v>
      </c>
      <c r="D18" s="1" t="s">
        <v>68</v>
      </c>
      <c r="E18" s="1" t="s">
        <v>4</v>
      </c>
      <c r="F18" s="1"/>
      <c r="G18" s="1"/>
      <c r="H18" s="1"/>
      <c r="I18" s="1" t="s">
        <v>245</v>
      </c>
      <c r="J18" s="1" t="s">
        <v>38</v>
      </c>
      <c r="K18" s="1"/>
      <c r="L18" s="1" t="s">
        <v>128</v>
      </c>
      <c r="M18" s="111">
        <v>41674.687476851854</v>
      </c>
      <c r="N18" s="111">
        <v>41669.536736111113</v>
      </c>
      <c r="O18" s="111">
        <v>41674.674166666664</v>
      </c>
      <c r="P18" s="1" t="s">
        <v>99</v>
      </c>
      <c r="Q18" s="1" t="s">
        <v>54</v>
      </c>
      <c r="R18" s="1"/>
      <c r="S18" s="1" t="s">
        <v>109</v>
      </c>
      <c r="T18" s="1" t="s">
        <v>320</v>
      </c>
      <c r="U18" s="1"/>
      <c r="V18" s="1"/>
      <c r="W18" s="1" t="s">
        <v>248</v>
      </c>
      <c r="X18" s="1" t="s">
        <v>1309</v>
      </c>
      <c r="Y18" s="1" t="s">
        <v>3207</v>
      </c>
      <c r="Z18" s="1" t="s">
        <v>42</v>
      </c>
      <c r="AA18" s="1" t="s">
        <v>74</v>
      </c>
      <c r="AB18" s="111">
        <v>41669.536736111113</v>
      </c>
      <c r="AC18" s="1"/>
      <c r="AD18" s="1" t="s">
        <v>45</v>
      </c>
      <c r="AE18" s="1" t="s">
        <v>58</v>
      </c>
      <c r="AF18" s="1">
        <v>0</v>
      </c>
      <c r="AG18" s="1" t="s">
        <v>46</v>
      </c>
      <c r="AH18" s="1" t="s">
        <v>906</v>
      </c>
      <c r="AI18" s="168">
        <v>41681</v>
      </c>
      <c r="AJ18" s="114">
        <f t="shared" si="0"/>
        <v>7</v>
      </c>
      <c r="AK18" s="114">
        <f t="shared" si="7"/>
        <v>5</v>
      </c>
      <c r="AL18" s="112">
        <v>41507</v>
      </c>
      <c r="AM18" s="113">
        <f t="shared" si="1"/>
        <v>34</v>
      </c>
      <c r="AN18" s="1">
        <v>2</v>
      </c>
      <c r="AP18" s="32">
        <v>41502</v>
      </c>
      <c r="AQ18" s="10">
        <v>33</v>
      </c>
      <c r="AR18" s="29">
        <f>COUNTIF(AK:AK,AQ18)</f>
        <v>0</v>
      </c>
      <c r="AS18">
        <f t="shared" si="4"/>
        <v>35</v>
      </c>
      <c r="AT18" s="29">
        <f>COUNTIF(AF:AF,AQ18)</f>
        <v>1</v>
      </c>
      <c r="AU18">
        <f t="shared" si="5"/>
        <v>9</v>
      </c>
      <c r="AV18" s="30">
        <f t="shared" si="2"/>
        <v>26</v>
      </c>
      <c r="AW18" s="29">
        <f>COUNTIF(AJ:AJ,AQ18)</f>
        <v>0</v>
      </c>
      <c r="AX18">
        <f t="shared" si="6"/>
        <v>10</v>
      </c>
      <c r="AY18" s="30">
        <f t="shared" si="3"/>
        <v>25</v>
      </c>
    </row>
    <row r="19" spans="1:51">
      <c r="A19" s="1" t="s">
        <v>3208</v>
      </c>
      <c r="B19" s="1" t="s">
        <v>3209</v>
      </c>
      <c r="C19" s="1" t="s">
        <v>1188</v>
      </c>
      <c r="D19" s="1" t="s">
        <v>50</v>
      </c>
      <c r="E19" s="1" t="s">
        <v>4</v>
      </c>
      <c r="F19" s="1"/>
      <c r="G19" s="1"/>
      <c r="H19" s="1" t="s">
        <v>3210</v>
      </c>
      <c r="I19" s="1" t="s">
        <v>245</v>
      </c>
      <c r="J19" s="1" t="s">
        <v>38</v>
      </c>
      <c r="K19" s="1"/>
      <c r="L19" s="1" t="s">
        <v>1753</v>
      </c>
      <c r="M19" s="111">
        <v>41674.686990740738</v>
      </c>
      <c r="N19" s="111">
        <v>41669.711585648147</v>
      </c>
      <c r="O19" s="111">
        <v>41677.468460648146</v>
      </c>
      <c r="P19" s="1" t="s">
        <v>133</v>
      </c>
      <c r="Q19" s="1" t="s">
        <v>54</v>
      </c>
      <c r="R19" s="1" t="s">
        <v>55</v>
      </c>
      <c r="S19" s="1" t="s">
        <v>74</v>
      </c>
      <c r="T19" s="1" t="s">
        <v>320</v>
      </c>
      <c r="U19" s="1" t="s">
        <v>104</v>
      </c>
      <c r="V19" s="1"/>
      <c r="W19" s="1" t="s">
        <v>248</v>
      </c>
      <c r="X19" s="1" t="s">
        <v>1309</v>
      </c>
      <c r="Y19" s="1" t="s">
        <v>3207</v>
      </c>
      <c r="Z19" s="1" t="s">
        <v>219</v>
      </c>
      <c r="AA19" s="1" t="s">
        <v>74</v>
      </c>
      <c r="AB19" s="111">
        <v>41669.711585648147</v>
      </c>
      <c r="AC19" s="111">
        <v>41677.468460648146</v>
      </c>
      <c r="AD19" s="1" t="s">
        <v>45</v>
      </c>
      <c r="AE19" s="1" t="s">
        <v>58</v>
      </c>
      <c r="AF19" s="1">
        <v>6</v>
      </c>
      <c r="AG19" s="1" t="s">
        <v>46</v>
      </c>
      <c r="AH19" s="1" t="s">
        <v>906</v>
      </c>
      <c r="AI19" s="168">
        <v>41681</v>
      </c>
      <c r="AJ19" s="114">
        <f t="shared" si="0"/>
        <v>7</v>
      </c>
      <c r="AK19" s="114">
        <f t="shared" si="7"/>
        <v>5</v>
      </c>
      <c r="AL19" s="112">
        <v>41507</v>
      </c>
      <c r="AM19" s="113">
        <f t="shared" si="1"/>
        <v>34</v>
      </c>
      <c r="AN19" s="1">
        <v>2</v>
      </c>
      <c r="AP19" s="32">
        <v>41509</v>
      </c>
      <c r="AQ19" s="10">
        <v>34</v>
      </c>
      <c r="AR19" s="29">
        <f>COUNTIF(AK:AK,AQ19)</f>
        <v>1</v>
      </c>
      <c r="AS19">
        <f t="shared" si="4"/>
        <v>36</v>
      </c>
      <c r="AT19" s="29">
        <f>COUNTIF(AF:AF,AQ19)</f>
        <v>0</v>
      </c>
      <c r="AU19">
        <f t="shared" si="5"/>
        <v>9</v>
      </c>
      <c r="AV19" s="30">
        <f t="shared" si="2"/>
        <v>27</v>
      </c>
      <c r="AW19" s="29">
        <f>COUNTIF(AJ:AJ,AQ19)</f>
        <v>1</v>
      </c>
      <c r="AX19">
        <f t="shared" si="6"/>
        <v>11</v>
      </c>
      <c r="AY19" s="30">
        <f t="shared" si="3"/>
        <v>25</v>
      </c>
    </row>
    <row r="20" spans="1:51">
      <c r="A20" s="1" t="s">
        <v>3211</v>
      </c>
      <c r="B20" s="1" t="s">
        <v>3212</v>
      </c>
      <c r="C20" s="1" t="s">
        <v>1188</v>
      </c>
      <c r="D20" s="1" t="s">
        <v>50</v>
      </c>
      <c r="E20" s="1" t="s">
        <v>4</v>
      </c>
      <c r="F20" s="1" t="s">
        <v>170</v>
      </c>
      <c r="G20" s="1"/>
      <c r="H20" s="1"/>
      <c r="I20" s="1" t="s">
        <v>37</v>
      </c>
      <c r="J20" s="1" t="s">
        <v>47</v>
      </c>
      <c r="K20" s="1"/>
      <c r="L20" s="1" t="s">
        <v>95</v>
      </c>
      <c r="M20" s="111">
        <v>41670.446030092593</v>
      </c>
      <c r="N20" s="111">
        <v>41670.43644675926</v>
      </c>
      <c r="O20" s="111">
        <v>41678.843576388892</v>
      </c>
      <c r="P20" s="1" t="s">
        <v>133</v>
      </c>
      <c r="Q20" s="1" t="s">
        <v>54</v>
      </c>
      <c r="R20" s="1" t="s">
        <v>55</v>
      </c>
      <c r="S20" s="1" t="s">
        <v>56</v>
      </c>
      <c r="T20" s="1" t="s">
        <v>165</v>
      </c>
      <c r="U20" s="1"/>
      <c r="V20" s="1"/>
      <c r="W20" s="1" t="s">
        <v>95</v>
      </c>
      <c r="X20" s="1" t="s">
        <v>1309</v>
      </c>
      <c r="Y20" s="1">
        <v>12004</v>
      </c>
      <c r="Z20" s="1" t="s">
        <v>49</v>
      </c>
      <c r="AA20" s="1" t="s">
        <v>56</v>
      </c>
      <c r="AB20" s="111">
        <v>41670.43644675926</v>
      </c>
      <c r="AC20" s="111">
        <v>41678.843576388892</v>
      </c>
      <c r="AD20" s="1" t="s">
        <v>58</v>
      </c>
      <c r="AE20" s="1" t="s">
        <v>58</v>
      </c>
      <c r="AF20" s="1">
        <v>6</v>
      </c>
      <c r="AG20" s="1" t="s">
        <v>46</v>
      </c>
      <c r="AH20" s="1" t="s">
        <v>56</v>
      </c>
      <c r="AI20" s="168">
        <v>41676</v>
      </c>
      <c r="AJ20" s="114">
        <f t="shared" si="0"/>
        <v>6</v>
      </c>
      <c r="AK20" s="114">
        <f t="shared" si="7"/>
        <v>5</v>
      </c>
      <c r="AL20" s="112">
        <v>41507</v>
      </c>
      <c r="AM20" s="113">
        <f t="shared" si="1"/>
        <v>34</v>
      </c>
      <c r="AN20" s="1">
        <v>2</v>
      </c>
      <c r="AP20" s="32">
        <v>41516</v>
      </c>
      <c r="AQ20" s="10">
        <v>35</v>
      </c>
      <c r="AR20" s="29">
        <f>COUNTIF(AK:AK,AQ20)</f>
        <v>0</v>
      </c>
      <c r="AS20">
        <f>AS17+AR20</f>
        <v>35</v>
      </c>
      <c r="AT20" s="29">
        <f>COUNTIF(AF:AF,AQ20)</f>
        <v>0</v>
      </c>
      <c r="AU20">
        <f>AU17+AT20</f>
        <v>8</v>
      </c>
      <c r="AV20" s="30">
        <f t="shared" ref="AV20:AV36" si="8">AS20-AU20</f>
        <v>27</v>
      </c>
      <c r="AW20" s="29">
        <f>COUNTIF(AJ:AJ,AQ20)</f>
        <v>0</v>
      </c>
      <c r="AX20">
        <f>AX17+AW20</f>
        <v>10</v>
      </c>
      <c r="AY20" s="30">
        <f t="shared" ref="AY20:AY51" si="9">AS20-AX20</f>
        <v>25</v>
      </c>
    </row>
    <row r="21" spans="1:51">
      <c r="A21" s="1" t="s">
        <v>3213</v>
      </c>
      <c r="B21" s="1" t="s">
        <v>3214</v>
      </c>
      <c r="C21" s="1" t="s">
        <v>35</v>
      </c>
      <c r="D21" s="1" t="s">
        <v>36</v>
      </c>
      <c r="E21" s="1" t="s">
        <v>4</v>
      </c>
      <c r="F21" s="1"/>
      <c r="G21" s="1"/>
      <c r="H21" s="1" t="s">
        <v>3215</v>
      </c>
      <c r="I21" s="1" t="s">
        <v>245</v>
      </c>
      <c r="J21" s="1" t="s">
        <v>108</v>
      </c>
      <c r="K21" s="1"/>
      <c r="L21" s="1" t="s">
        <v>131</v>
      </c>
      <c r="M21" s="111">
        <v>41675.728738425925</v>
      </c>
      <c r="N21" s="111">
        <v>41675.536145833335</v>
      </c>
      <c r="O21" s="1"/>
      <c r="P21" s="1"/>
      <c r="Q21" s="1"/>
      <c r="R21" s="1"/>
      <c r="S21" s="1" t="s">
        <v>109</v>
      </c>
      <c r="T21" s="1"/>
      <c r="U21" s="1" t="s">
        <v>104</v>
      </c>
      <c r="V21" s="1"/>
      <c r="W21" s="1" t="s">
        <v>243</v>
      </c>
      <c r="X21" s="1" t="s">
        <v>1309</v>
      </c>
      <c r="Y21" s="1"/>
      <c r="Z21" s="1" t="s">
        <v>219</v>
      </c>
      <c r="AA21" s="1" t="s">
        <v>74</v>
      </c>
      <c r="AB21" s="111">
        <v>41675.536145833335</v>
      </c>
      <c r="AC21" s="1"/>
      <c r="AD21" s="1" t="s">
        <v>58</v>
      </c>
      <c r="AE21" s="1" t="s">
        <v>58</v>
      </c>
      <c r="AF21" s="1">
        <v>0</v>
      </c>
      <c r="AG21" s="1" t="s">
        <v>46</v>
      </c>
      <c r="AH21" s="1" t="s">
        <v>906</v>
      </c>
      <c r="AI21" s="168">
        <v>41681</v>
      </c>
      <c r="AJ21" s="114">
        <f t="shared" si="0"/>
        <v>7</v>
      </c>
      <c r="AK21" s="114">
        <f t="shared" si="7"/>
        <v>6</v>
      </c>
      <c r="AL21" s="112">
        <v>41507</v>
      </c>
      <c r="AM21" s="113">
        <f t="shared" si="1"/>
        <v>34</v>
      </c>
      <c r="AN21" s="1">
        <v>2</v>
      </c>
      <c r="AP21" s="32">
        <v>41523</v>
      </c>
      <c r="AQ21" s="10">
        <v>36</v>
      </c>
      <c r="AR21" s="29">
        <f>COUNTIF(AK:AK,AQ21)</f>
        <v>1</v>
      </c>
      <c r="AS21">
        <f t="shared" ref="AS21:AS51" si="10">AS20+AR21</f>
        <v>36</v>
      </c>
      <c r="AT21" s="29">
        <f>COUNTIF(AF:AF,AQ21)</f>
        <v>0</v>
      </c>
      <c r="AU21">
        <f t="shared" ref="AU21:AU51" si="11">AU20+AT21</f>
        <v>8</v>
      </c>
      <c r="AV21" s="30">
        <f t="shared" si="8"/>
        <v>28</v>
      </c>
      <c r="AW21" s="29">
        <f>COUNTIF(AJ:AJ,AQ21)</f>
        <v>0</v>
      </c>
      <c r="AX21">
        <f t="shared" ref="AX21:AX36" si="12">AX20+AW21</f>
        <v>10</v>
      </c>
      <c r="AY21" s="30">
        <f t="shared" si="9"/>
        <v>26</v>
      </c>
    </row>
    <row r="22" spans="1:51">
      <c r="A22" s="149" t="s">
        <v>686</v>
      </c>
      <c r="B22" s="149" t="s">
        <v>687</v>
      </c>
      <c r="C22" s="149" t="s">
        <v>1188</v>
      </c>
      <c r="D22" s="149" t="s">
        <v>50</v>
      </c>
      <c r="E22" s="149" t="s">
        <v>4</v>
      </c>
      <c r="F22" s="149" t="s">
        <v>688</v>
      </c>
      <c r="G22" s="149"/>
      <c r="H22" s="149"/>
      <c r="I22" s="149" t="s">
        <v>37</v>
      </c>
      <c r="J22" s="149" t="s">
        <v>47</v>
      </c>
      <c r="K22" s="149">
        <v>3065</v>
      </c>
      <c r="L22" s="149" t="s">
        <v>209</v>
      </c>
      <c r="M22" s="150">
        <v>41232.622395833336</v>
      </c>
      <c r="N22" s="150">
        <v>41183.606296296297</v>
      </c>
      <c r="O22" s="150">
        <v>41463.72111111111</v>
      </c>
      <c r="P22" s="149" t="s">
        <v>61</v>
      </c>
      <c r="Q22" s="149" t="s">
        <v>132</v>
      </c>
      <c r="R22" s="149" t="s">
        <v>55</v>
      </c>
      <c r="S22" s="149" t="s">
        <v>109</v>
      </c>
      <c r="T22" s="149" t="s">
        <v>312</v>
      </c>
      <c r="U22" s="149"/>
      <c r="V22" s="149"/>
      <c r="W22" s="149" t="s">
        <v>345</v>
      </c>
      <c r="X22" s="149" t="s">
        <v>1476</v>
      </c>
      <c r="Y22" s="149"/>
      <c r="Z22" s="149" t="s">
        <v>49</v>
      </c>
      <c r="AA22" s="149" t="s">
        <v>43</v>
      </c>
      <c r="AB22" s="150">
        <v>41183.606296296297</v>
      </c>
      <c r="AC22" s="150">
        <v>41463.72111111111</v>
      </c>
      <c r="AD22" s="149" t="s">
        <v>45</v>
      </c>
      <c r="AE22" s="149" t="s">
        <v>45</v>
      </c>
      <c r="AF22" s="149">
        <f t="shared" ref="AF22:AF33" si="13">WEEKNUM(AC22)</f>
        <v>28</v>
      </c>
      <c r="AG22" s="149" t="s">
        <v>46</v>
      </c>
      <c r="AH22" s="149" t="s">
        <v>903</v>
      </c>
      <c r="AI22" s="151">
        <v>41463.72111111111</v>
      </c>
      <c r="AJ22" s="155">
        <f t="shared" ref="AJ22:AJ59" si="14">WEEKNUM(AI22)</f>
        <v>28</v>
      </c>
      <c r="AK22" s="155"/>
      <c r="AL22" s="152">
        <v>41512</v>
      </c>
      <c r="AM22" s="153">
        <f t="shared" ref="AM22:AM59" si="15">WEEKNUM(AL22)</f>
        <v>35</v>
      </c>
      <c r="AN22" s="149">
        <v>3</v>
      </c>
      <c r="AP22" s="32">
        <v>41530</v>
      </c>
      <c r="AQ22" s="10">
        <v>37</v>
      </c>
      <c r="AR22" s="29">
        <f>COUNTIF(AK:AK,AQ22)</f>
        <v>0</v>
      </c>
      <c r="AS22">
        <f t="shared" si="10"/>
        <v>36</v>
      </c>
      <c r="AT22" s="29">
        <f>COUNTIF(AF:AF,AQ22)</f>
        <v>0</v>
      </c>
      <c r="AU22">
        <f t="shared" si="11"/>
        <v>8</v>
      </c>
      <c r="AV22" s="30">
        <f t="shared" si="8"/>
        <v>28</v>
      </c>
      <c r="AW22" s="29">
        <f>COUNTIF(AJ:AJ,AQ22)</f>
        <v>0</v>
      </c>
      <c r="AX22">
        <f t="shared" si="12"/>
        <v>10</v>
      </c>
      <c r="AY22" s="30">
        <f t="shared" si="9"/>
        <v>26</v>
      </c>
    </row>
    <row r="23" spans="1:51">
      <c r="A23" s="149" t="s">
        <v>752</v>
      </c>
      <c r="B23" s="149" t="s">
        <v>1415</v>
      </c>
      <c r="C23" s="149" t="s">
        <v>35</v>
      </c>
      <c r="D23" s="149" t="s">
        <v>36</v>
      </c>
      <c r="E23" s="149" t="s">
        <v>4</v>
      </c>
      <c r="F23" s="149"/>
      <c r="G23" s="149"/>
      <c r="H23" s="149"/>
      <c r="I23" s="149" t="s">
        <v>37</v>
      </c>
      <c r="J23" s="149" t="s">
        <v>108</v>
      </c>
      <c r="K23" s="149">
        <v>3059</v>
      </c>
      <c r="L23" s="149" t="s">
        <v>338</v>
      </c>
      <c r="M23" s="150">
        <v>41463.595532407409</v>
      </c>
      <c r="N23" s="150">
        <v>41241.361967592595</v>
      </c>
      <c r="O23" s="149"/>
      <c r="P23" s="149"/>
      <c r="Q23" s="149"/>
      <c r="R23" s="149"/>
      <c r="S23" s="149" t="s">
        <v>118</v>
      </c>
      <c r="T23" s="149"/>
      <c r="U23" s="149"/>
      <c r="V23" s="149"/>
      <c r="W23" s="149" t="s">
        <v>345</v>
      </c>
      <c r="X23" s="149" t="s">
        <v>1476</v>
      </c>
      <c r="Y23" s="149"/>
      <c r="Z23" s="149" t="s">
        <v>42</v>
      </c>
      <c r="AA23" s="149" t="s">
        <v>43</v>
      </c>
      <c r="AB23" s="150">
        <v>41241.361967592595</v>
      </c>
      <c r="AC23" s="149"/>
      <c r="AD23" s="149" t="s">
        <v>45</v>
      </c>
      <c r="AE23" s="149" t="s">
        <v>45</v>
      </c>
      <c r="AF23" s="149">
        <f t="shared" si="13"/>
        <v>0</v>
      </c>
      <c r="AG23" s="149" t="s">
        <v>46</v>
      </c>
      <c r="AH23" s="149" t="s">
        <v>888</v>
      </c>
      <c r="AI23" s="169">
        <v>41691</v>
      </c>
      <c r="AJ23" s="155">
        <f t="shared" si="14"/>
        <v>8</v>
      </c>
      <c r="AK23" s="155"/>
      <c r="AL23" s="152">
        <v>41512</v>
      </c>
      <c r="AM23" s="153">
        <f t="shared" si="15"/>
        <v>35</v>
      </c>
      <c r="AN23" s="149">
        <v>3</v>
      </c>
      <c r="AP23" s="32">
        <v>41537</v>
      </c>
      <c r="AQ23" s="10">
        <v>38</v>
      </c>
      <c r="AR23" s="29">
        <f>COUNTIF(AK:AK,AQ23)</f>
        <v>0</v>
      </c>
      <c r="AS23">
        <f>AS22+AR23</f>
        <v>36</v>
      </c>
      <c r="AT23" s="29">
        <f>COUNTIF(AF:AF,AQ23)</f>
        <v>0</v>
      </c>
      <c r="AU23">
        <f>AU22+AT23</f>
        <v>8</v>
      </c>
      <c r="AV23" s="30">
        <f t="shared" si="8"/>
        <v>28</v>
      </c>
      <c r="AW23" s="29">
        <f>COUNTIF(AJ:AJ,AQ23)</f>
        <v>1</v>
      </c>
      <c r="AX23">
        <f>AX22+AW23</f>
        <v>11</v>
      </c>
      <c r="AY23" s="30">
        <f t="shared" si="9"/>
        <v>25</v>
      </c>
    </row>
    <row r="24" spans="1:51">
      <c r="A24" s="149" t="s">
        <v>845</v>
      </c>
      <c r="B24" s="149" t="s">
        <v>846</v>
      </c>
      <c r="C24" s="149" t="s">
        <v>1188</v>
      </c>
      <c r="D24" s="149" t="s">
        <v>50</v>
      </c>
      <c r="E24" s="149" t="s">
        <v>4</v>
      </c>
      <c r="F24" s="149"/>
      <c r="G24" s="149"/>
      <c r="H24" s="149"/>
      <c r="I24" s="149" t="s">
        <v>37</v>
      </c>
      <c r="J24" s="149" t="s">
        <v>47</v>
      </c>
      <c r="K24" s="149"/>
      <c r="L24" s="149" t="s">
        <v>321</v>
      </c>
      <c r="M24" s="150">
        <v>41302.348865740743</v>
      </c>
      <c r="N24" s="150">
        <v>41299.519525462965</v>
      </c>
      <c r="O24" s="150">
        <v>41452.427766203706</v>
      </c>
      <c r="P24" s="149" t="s">
        <v>99</v>
      </c>
      <c r="Q24" s="149" t="s">
        <v>326</v>
      </c>
      <c r="R24" s="149" t="s">
        <v>55</v>
      </c>
      <c r="S24" s="149" t="s">
        <v>74</v>
      </c>
      <c r="T24" s="149" t="s">
        <v>318</v>
      </c>
      <c r="U24" s="149"/>
      <c r="V24" s="149"/>
      <c r="W24" s="149" t="s">
        <v>321</v>
      </c>
      <c r="X24" s="149" t="s">
        <v>1476</v>
      </c>
      <c r="Y24" s="149"/>
      <c r="Z24" s="149" t="s">
        <v>49</v>
      </c>
      <c r="AA24" s="149" t="s">
        <v>74</v>
      </c>
      <c r="AB24" s="150">
        <v>41299.519525462965</v>
      </c>
      <c r="AC24" s="150">
        <v>41452.427766203706</v>
      </c>
      <c r="AD24" s="149" t="s">
        <v>45</v>
      </c>
      <c r="AE24" s="149" t="s">
        <v>45</v>
      </c>
      <c r="AF24" s="149">
        <f t="shared" si="13"/>
        <v>26</v>
      </c>
      <c r="AG24" s="149" t="s">
        <v>46</v>
      </c>
      <c r="AH24" s="149" t="s">
        <v>903</v>
      </c>
      <c r="AI24" s="151">
        <v>41452.427766203706</v>
      </c>
      <c r="AJ24" s="155">
        <f t="shared" si="14"/>
        <v>26</v>
      </c>
      <c r="AK24" s="155"/>
      <c r="AL24" s="152">
        <v>41512</v>
      </c>
      <c r="AM24" s="153">
        <f t="shared" si="15"/>
        <v>35</v>
      </c>
      <c r="AN24" s="149">
        <v>3</v>
      </c>
      <c r="AP24" s="32">
        <v>41544</v>
      </c>
      <c r="AQ24" s="10">
        <v>39</v>
      </c>
      <c r="AR24" s="29">
        <f>COUNTIF(AK:AK,AQ24)</f>
        <v>0</v>
      </c>
      <c r="AS24">
        <f t="shared" si="10"/>
        <v>36</v>
      </c>
      <c r="AT24" s="29">
        <f>COUNTIF(AF:AF,AQ24)</f>
        <v>1</v>
      </c>
      <c r="AU24">
        <f t="shared" si="11"/>
        <v>9</v>
      </c>
      <c r="AV24" s="30">
        <f t="shared" si="8"/>
        <v>27</v>
      </c>
      <c r="AW24" s="29">
        <f>COUNTIF(AJ:AJ,AQ24)</f>
        <v>0</v>
      </c>
      <c r="AX24">
        <f t="shared" si="12"/>
        <v>11</v>
      </c>
      <c r="AY24" s="30">
        <f t="shared" si="9"/>
        <v>25</v>
      </c>
    </row>
    <row r="25" spans="1:51">
      <c r="A25" s="149" t="s">
        <v>987</v>
      </c>
      <c r="B25" s="149" t="s">
        <v>988</v>
      </c>
      <c r="C25" s="149" t="s">
        <v>1188</v>
      </c>
      <c r="D25" s="149" t="s">
        <v>50</v>
      </c>
      <c r="E25" s="149" t="s">
        <v>4</v>
      </c>
      <c r="F25" s="149"/>
      <c r="G25" s="149"/>
      <c r="H25" s="149"/>
      <c r="I25" s="149" t="s">
        <v>37</v>
      </c>
      <c r="J25" s="149" t="s">
        <v>64</v>
      </c>
      <c r="K25" s="149"/>
      <c r="L25" s="149" t="s">
        <v>191</v>
      </c>
      <c r="M25" s="150">
        <v>41351.476377314815</v>
      </c>
      <c r="N25" s="150">
        <v>41349.696875000001</v>
      </c>
      <c r="O25" s="150">
        <v>41453.562986111108</v>
      </c>
      <c r="P25" s="149" t="s">
        <v>249</v>
      </c>
      <c r="Q25" s="149" t="s">
        <v>70</v>
      </c>
      <c r="R25" s="149" t="s">
        <v>55</v>
      </c>
      <c r="S25" s="149" t="s">
        <v>74</v>
      </c>
      <c r="T25" s="149" t="s">
        <v>318</v>
      </c>
      <c r="U25" s="149"/>
      <c r="V25" s="149"/>
      <c r="W25" s="149" t="s">
        <v>321</v>
      </c>
      <c r="X25" s="149" t="s">
        <v>1476</v>
      </c>
      <c r="Y25" s="149"/>
      <c r="Z25" s="149" t="s">
        <v>63</v>
      </c>
      <c r="AA25" s="149" t="s">
        <v>74</v>
      </c>
      <c r="AB25" s="150">
        <v>41349.696875000001</v>
      </c>
      <c r="AC25" s="150">
        <v>41453.56355324074</v>
      </c>
      <c r="AD25" s="149" t="s">
        <v>45</v>
      </c>
      <c r="AE25" s="149" t="s">
        <v>45</v>
      </c>
      <c r="AF25" s="149">
        <f t="shared" si="13"/>
        <v>26</v>
      </c>
      <c r="AG25" s="149" t="s">
        <v>46</v>
      </c>
      <c r="AH25" s="149" t="s">
        <v>903</v>
      </c>
      <c r="AI25" s="151">
        <v>41453.56355324074</v>
      </c>
      <c r="AJ25" s="155">
        <f t="shared" si="14"/>
        <v>26</v>
      </c>
      <c r="AK25" s="155"/>
      <c r="AL25" s="152">
        <v>41512</v>
      </c>
      <c r="AM25" s="153">
        <f t="shared" si="15"/>
        <v>35</v>
      </c>
      <c r="AN25" s="149">
        <v>3</v>
      </c>
      <c r="AP25" s="32">
        <v>41551</v>
      </c>
      <c r="AQ25" s="10">
        <v>40</v>
      </c>
      <c r="AR25" s="29">
        <f>COUNTIF(AK:AK,AQ25)</f>
        <v>0</v>
      </c>
      <c r="AS25">
        <f t="shared" si="10"/>
        <v>36</v>
      </c>
      <c r="AT25" s="29">
        <f>COUNTIF(AF:AF,AQ25)</f>
        <v>0</v>
      </c>
      <c r="AU25">
        <f t="shared" si="11"/>
        <v>9</v>
      </c>
      <c r="AV25" s="30">
        <f t="shared" si="8"/>
        <v>27</v>
      </c>
      <c r="AW25" s="29">
        <f>COUNTIF(AJ:AJ,AQ25)</f>
        <v>0</v>
      </c>
      <c r="AX25">
        <f t="shared" si="12"/>
        <v>11</v>
      </c>
      <c r="AY25" s="30">
        <f t="shared" si="9"/>
        <v>25</v>
      </c>
    </row>
    <row r="26" spans="1:51">
      <c r="A26" s="149" t="s">
        <v>1081</v>
      </c>
      <c r="B26" s="149" t="s">
        <v>1113</v>
      </c>
      <c r="C26" s="149" t="s">
        <v>1188</v>
      </c>
      <c r="D26" s="149" t="s">
        <v>50</v>
      </c>
      <c r="E26" s="149" t="s">
        <v>4</v>
      </c>
      <c r="F26" s="149" t="s">
        <v>1080</v>
      </c>
      <c r="G26" s="149"/>
      <c r="H26" s="149"/>
      <c r="I26" s="149" t="s">
        <v>37</v>
      </c>
      <c r="J26" s="149" t="s">
        <v>38</v>
      </c>
      <c r="K26" s="149">
        <v>2792</v>
      </c>
      <c r="L26" s="149" t="s">
        <v>345</v>
      </c>
      <c r="M26" s="150">
        <v>41396.570833333331</v>
      </c>
      <c r="N26" s="150">
        <v>41379.597430555557</v>
      </c>
      <c r="O26" s="150">
        <v>41463.62604166667</v>
      </c>
      <c r="P26" s="149" t="s">
        <v>173</v>
      </c>
      <c r="Q26" s="149" t="s">
        <v>132</v>
      </c>
      <c r="R26" s="149" t="s">
        <v>55</v>
      </c>
      <c r="S26" s="149" t="s">
        <v>118</v>
      </c>
      <c r="T26" s="149" t="s">
        <v>422</v>
      </c>
      <c r="U26" s="149" t="s">
        <v>104</v>
      </c>
      <c r="V26" s="149"/>
      <c r="W26" s="149" t="s">
        <v>345</v>
      </c>
      <c r="X26" s="149" t="s">
        <v>1476</v>
      </c>
      <c r="Y26" s="149"/>
      <c r="Z26" s="149" t="s">
        <v>42</v>
      </c>
      <c r="AA26" s="149" t="s">
        <v>74</v>
      </c>
      <c r="AB26" s="150">
        <v>41379.597430555557</v>
      </c>
      <c r="AC26" s="150">
        <v>41463.62604166667</v>
      </c>
      <c r="AD26" s="149" t="s">
        <v>45</v>
      </c>
      <c r="AE26" s="149" t="s">
        <v>45</v>
      </c>
      <c r="AF26" s="149">
        <f t="shared" si="13"/>
        <v>28</v>
      </c>
      <c r="AG26" s="149" t="s">
        <v>46</v>
      </c>
      <c r="AH26" s="149" t="s">
        <v>903</v>
      </c>
      <c r="AI26" s="151">
        <v>41463.62604166667</v>
      </c>
      <c r="AJ26" s="155">
        <f t="shared" si="14"/>
        <v>28</v>
      </c>
      <c r="AK26" s="155"/>
      <c r="AL26" s="152">
        <v>41512</v>
      </c>
      <c r="AM26" s="153">
        <f t="shared" si="15"/>
        <v>35</v>
      </c>
      <c r="AN26" s="149">
        <v>3</v>
      </c>
      <c r="AP26" s="32">
        <v>41558</v>
      </c>
      <c r="AQ26" s="10">
        <v>41</v>
      </c>
      <c r="AR26" s="29">
        <f>COUNTIF(AK:AK,AQ26)</f>
        <v>0</v>
      </c>
      <c r="AS26">
        <f t="shared" si="10"/>
        <v>36</v>
      </c>
      <c r="AT26" s="29">
        <f>COUNTIF(AF:AF,AQ26)</f>
        <v>0</v>
      </c>
      <c r="AU26">
        <f t="shared" si="11"/>
        <v>9</v>
      </c>
      <c r="AV26" s="30">
        <f t="shared" si="8"/>
        <v>27</v>
      </c>
      <c r="AW26" s="29">
        <f>COUNTIF(AJ:AJ,AQ26)</f>
        <v>0</v>
      </c>
      <c r="AX26">
        <f t="shared" si="12"/>
        <v>11</v>
      </c>
      <c r="AY26" s="30">
        <f t="shared" si="9"/>
        <v>25</v>
      </c>
    </row>
    <row r="27" spans="1:51">
      <c r="A27" s="149" t="s">
        <v>1090</v>
      </c>
      <c r="B27" s="149" t="s">
        <v>1091</v>
      </c>
      <c r="C27" s="149" t="s">
        <v>67</v>
      </c>
      <c r="D27" s="149" t="s">
        <v>36</v>
      </c>
      <c r="E27" s="149" t="s">
        <v>4</v>
      </c>
      <c r="F27" s="149"/>
      <c r="G27" s="149"/>
      <c r="H27" s="149"/>
      <c r="I27" s="149" t="s">
        <v>37</v>
      </c>
      <c r="J27" s="149" t="s">
        <v>38</v>
      </c>
      <c r="K27" s="149"/>
      <c r="L27" s="149" t="s">
        <v>393</v>
      </c>
      <c r="M27" s="150">
        <v>41584.789780092593</v>
      </c>
      <c r="N27" s="150">
        <v>41381.309155092589</v>
      </c>
      <c r="O27" s="149"/>
      <c r="P27" s="149" t="s">
        <v>53</v>
      </c>
      <c r="Q27" s="149"/>
      <c r="R27" s="149"/>
      <c r="S27" s="149" t="s">
        <v>118</v>
      </c>
      <c r="T27" s="149" t="s">
        <v>318</v>
      </c>
      <c r="U27" s="149"/>
      <c r="V27" s="149"/>
      <c r="W27" s="149" t="s">
        <v>209</v>
      </c>
      <c r="X27" s="149" t="s">
        <v>1476</v>
      </c>
      <c r="Y27" s="149"/>
      <c r="Z27" s="149" t="s">
        <v>42</v>
      </c>
      <c r="AA27" s="149" t="s">
        <v>74</v>
      </c>
      <c r="AB27" s="150">
        <v>41381.309155092589</v>
      </c>
      <c r="AC27" s="149"/>
      <c r="AD27" s="149" t="s">
        <v>45</v>
      </c>
      <c r="AE27" s="149" t="s">
        <v>45</v>
      </c>
      <c r="AF27" s="149">
        <f t="shared" si="13"/>
        <v>0</v>
      </c>
      <c r="AG27" s="149" t="s">
        <v>46</v>
      </c>
      <c r="AH27" s="149" t="s">
        <v>903</v>
      </c>
      <c r="AI27" s="169">
        <v>41691</v>
      </c>
      <c r="AJ27" s="155">
        <f t="shared" si="14"/>
        <v>8</v>
      </c>
      <c r="AK27" s="155"/>
      <c r="AL27" s="152">
        <v>41512</v>
      </c>
      <c r="AM27" s="153">
        <f t="shared" si="15"/>
        <v>35</v>
      </c>
      <c r="AN27" s="149">
        <v>3</v>
      </c>
      <c r="AP27" s="32">
        <v>41565</v>
      </c>
      <c r="AQ27" s="10">
        <v>42</v>
      </c>
      <c r="AR27" s="29">
        <f>COUNTIF(AK:AK,AQ27)</f>
        <v>0</v>
      </c>
      <c r="AS27">
        <f t="shared" si="10"/>
        <v>36</v>
      </c>
      <c r="AT27" s="29">
        <f>COUNTIF(AF:AF,AQ27)</f>
        <v>0</v>
      </c>
      <c r="AU27">
        <f t="shared" si="11"/>
        <v>9</v>
      </c>
      <c r="AV27" s="30">
        <f t="shared" si="8"/>
        <v>27</v>
      </c>
      <c r="AW27" s="29">
        <f>COUNTIF(AJ:AJ,AQ27)</f>
        <v>0</v>
      </c>
      <c r="AX27">
        <f t="shared" si="12"/>
        <v>11</v>
      </c>
      <c r="AY27" s="30">
        <f t="shared" si="9"/>
        <v>25</v>
      </c>
    </row>
    <row r="28" spans="1:51">
      <c r="A28" s="149" t="s">
        <v>1296</v>
      </c>
      <c r="B28" s="149" t="s">
        <v>1297</v>
      </c>
      <c r="C28" s="149" t="s">
        <v>1188</v>
      </c>
      <c r="D28" s="149" t="s">
        <v>50</v>
      </c>
      <c r="E28" s="149" t="s">
        <v>4</v>
      </c>
      <c r="F28" s="149"/>
      <c r="G28" s="149"/>
      <c r="H28" s="149" t="s">
        <v>1298</v>
      </c>
      <c r="I28" s="149" t="s">
        <v>245</v>
      </c>
      <c r="J28" s="149" t="s">
        <v>38</v>
      </c>
      <c r="K28" s="149"/>
      <c r="L28" s="149" t="s">
        <v>128</v>
      </c>
      <c r="M28" s="150">
        <v>41431.637974537036</v>
      </c>
      <c r="N28" s="150">
        <v>41429.834467592591</v>
      </c>
      <c r="O28" s="150">
        <v>41597.799895833334</v>
      </c>
      <c r="P28" s="149" t="s">
        <v>133</v>
      </c>
      <c r="Q28" s="149" t="s">
        <v>54</v>
      </c>
      <c r="R28" s="149" t="s">
        <v>55</v>
      </c>
      <c r="S28" s="149" t="s">
        <v>74</v>
      </c>
      <c r="T28" s="149" t="s">
        <v>1358</v>
      </c>
      <c r="U28" s="149"/>
      <c r="V28" s="149"/>
      <c r="W28" s="149" t="s">
        <v>248</v>
      </c>
      <c r="X28" s="149" t="s">
        <v>1476</v>
      </c>
      <c r="Y28" s="149" t="s">
        <v>1370</v>
      </c>
      <c r="Z28" s="149" t="s">
        <v>49</v>
      </c>
      <c r="AA28" s="149" t="s">
        <v>74</v>
      </c>
      <c r="AB28" s="150">
        <v>41429.834467592591</v>
      </c>
      <c r="AC28" s="150">
        <v>41597.799895833334</v>
      </c>
      <c r="AD28" s="149" t="s">
        <v>45</v>
      </c>
      <c r="AE28" s="149" t="s">
        <v>58</v>
      </c>
      <c r="AF28" s="149">
        <f t="shared" si="13"/>
        <v>47</v>
      </c>
      <c r="AG28" s="149" t="s">
        <v>46</v>
      </c>
      <c r="AH28" s="149" t="s">
        <v>906</v>
      </c>
      <c r="AI28" s="169">
        <v>41589</v>
      </c>
      <c r="AJ28" s="155">
        <f t="shared" si="14"/>
        <v>46</v>
      </c>
      <c r="AK28" s="155">
        <f t="shared" ref="AK28:AK35" si="16">WEEKNUM(AB28)</f>
        <v>23</v>
      </c>
      <c r="AL28" s="152">
        <v>41512</v>
      </c>
      <c r="AM28" s="153">
        <f t="shared" si="15"/>
        <v>35</v>
      </c>
      <c r="AN28" s="149">
        <v>3</v>
      </c>
      <c r="AP28" s="32">
        <v>41572</v>
      </c>
      <c r="AQ28" s="10">
        <v>43</v>
      </c>
      <c r="AR28" s="29">
        <f>COUNTIF(AK:AK,AQ28)</f>
        <v>0</v>
      </c>
      <c r="AS28">
        <f t="shared" si="10"/>
        <v>36</v>
      </c>
      <c r="AT28" s="29">
        <f>COUNTIF(AF:AF,AQ28)</f>
        <v>0</v>
      </c>
      <c r="AU28">
        <f t="shared" si="11"/>
        <v>9</v>
      </c>
      <c r="AV28" s="30">
        <f t="shared" si="8"/>
        <v>27</v>
      </c>
      <c r="AW28" s="29">
        <f>COUNTIF(AJ:AJ,AQ28)</f>
        <v>0</v>
      </c>
      <c r="AX28">
        <f t="shared" si="12"/>
        <v>11</v>
      </c>
      <c r="AY28" s="30">
        <f t="shared" si="9"/>
        <v>25</v>
      </c>
    </row>
    <row r="29" spans="1:51">
      <c r="A29" s="149" t="s">
        <v>2985</v>
      </c>
      <c r="B29" s="149" t="s">
        <v>2986</v>
      </c>
      <c r="C29" s="149" t="s">
        <v>71</v>
      </c>
      <c r="D29" s="149" t="s">
        <v>83</v>
      </c>
      <c r="E29" s="149" t="s">
        <v>4</v>
      </c>
      <c r="F29" s="149" t="s">
        <v>170</v>
      </c>
      <c r="G29" s="149"/>
      <c r="H29" s="149" t="s">
        <v>2987</v>
      </c>
      <c r="I29" s="149" t="s">
        <v>37</v>
      </c>
      <c r="J29" s="149" t="s">
        <v>47</v>
      </c>
      <c r="K29" s="149"/>
      <c r="L29" s="149" t="s">
        <v>95</v>
      </c>
      <c r="M29" s="150">
        <v>41590.730324074073</v>
      </c>
      <c r="N29" s="150">
        <v>41589.853483796294</v>
      </c>
      <c r="O29" s="150">
        <v>41620.675092592595</v>
      </c>
      <c r="P29" s="149" t="s">
        <v>133</v>
      </c>
      <c r="Q29" s="149" t="s">
        <v>54</v>
      </c>
      <c r="R29" s="149"/>
      <c r="S29" s="149" t="s">
        <v>109</v>
      </c>
      <c r="T29" s="149" t="s">
        <v>165</v>
      </c>
      <c r="U29" s="149"/>
      <c r="V29" s="149"/>
      <c r="W29" s="149" t="s">
        <v>95</v>
      </c>
      <c r="X29" s="149" t="s">
        <v>1309</v>
      </c>
      <c r="Y29" s="149">
        <v>11991</v>
      </c>
      <c r="Z29" s="149" t="s">
        <v>49</v>
      </c>
      <c r="AA29" s="149" t="s">
        <v>56</v>
      </c>
      <c r="AB29" s="150">
        <v>41589.853483796294</v>
      </c>
      <c r="AC29" s="149"/>
      <c r="AD29" s="149" t="s">
        <v>58</v>
      </c>
      <c r="AE29" s="149" t="s">
        <v>58</v>
      </c>
      <c r="AF29" s="149">
        <f t="shared" si="13"/>
        <v>0</v>
      </c>
      <c r="AG29" s="149" t="s">
        <v>46</v>
      </c>
      <c r="AH29" s="149" t="s">
        <v>56</v>
      </c>
      <c r="AI29" s="151">
        <v>41691</v>
      </c>
      <c r="AJ29" s="154">
        <f t="shared" si="14"/>
        <v>8</v>
      </c>
      <c r="AK29" s="155">
        <f t="shared" si="16"/>
        <v>46</v>
      </c>
      <c r="AL29" s="156">
        <v>41536</v>
      </c>
      <c r="AM29" s="157">
        <f t="shared" si="15"/>
        <v>38</v>
      </c>
      <c r="AN29" s="154">
        <v>3</v>
      </c>
      <c r="AP29" s="32">
        <v>41579</v>
      </c>
      <c r="AQ29" s="10">
        <v>44</v>
      </c>
      <c r="AR29" s="29">
        <f>COUNTIF(AK:AK,AQ29)</f>
        <v>0</v>
      </c>
      <c r="AS29">
        <f t="shared" si="10"/>
        <v>36</v>
      </c>
      <c r="AT29" s="29">
        <f>COUNTIF(AF:AF,AQ29)</f>
        <v>1</v>
      </c>
      <c r="AU29">
        <f t="shared" si="11"/>
        <v>10</v>
      </c>
      <c r="AV29" s="30">
        <f t="shared" si="8"/>
        <v>26</v>
      </c>
      <c r="AW29" s="29">
        <f>COUNTIF(AJ:AJ,AQ29)</f>
        <v>0</v>
      </c>
      <c r="AX29">
        <f t="shared" si="12"/>
        <v>11</v>
      </c>
      <c r="AY29" s="30">
        <f t="shared" si="9"/>
        <v>25</v>
      </c>
    </row>
    <row r="30" spans="1:51">
      <c r="A30" s="149" t="s">
        <v>3025</v>
      </c>
      <c r="B30" s="149" t="s">
        <v>3026</v>
      </c>
      <c r="C30" s="149" t="s">
        <v>35</v>
      </c>
      <c r="D30" s="149" t="s">
        <v>36</v>
      </c>
      <c r="E30" s="149" t="s">
        <v>4</v>
      </c>
      <c r="F30" s="149"/>
      <c r="G30" s="149"/>
      <c r="H30" s="149" t="s">
        <v>3027</v>
      </c>
      <c r="I30" s="149" t="s">
        <v>130</v>
      </c>
      <c r="J30" s="149" t="s">
        <v>47</v>
      </c>
      <c r="K30" s="149"/>
      <c r="L30" s="149" t="s">
        <v>131</v>
      </c>
      <c r="M30" s="150">
        <v>41612.739236111112</v>
      </c>
      <c r="N30" s="150">
        <v>41601.548310185186</v>
      </c>
      <c r="O30" s="149"/>
      <c r="P30" s="149"/>
      <c r="Q30" s="149"/>
      <c r="R30" s="149"/>
      <c r="S30" s="149" t="s">
        <v>109</v>
      </c>
      <c r="T30" s="149"/>
      <c r="U30" s="149"/>
      <c r="V30" s="149"/>
      <c r="W30" s="149" t="s">
        <v>131</v>
      </c>
      <c r="X30" s="149" t="s">
        <v>1476</v>
      </c>
      <c r="Y30" s="149"/>
      <c r="Z30" s="149" t="s">
        <v>49</v>
      </c>
      <c r="AA30" s="149" t="s">
        <v>74</v>
      </c>
      <c r="AB30" s="150">
        <v>41601.548310185186</v>
      </c>
      <c r="AC30" s="149"/>
      <c r="AD30" s="149" t="s">
        <v>58</v>
      </c>
      <c r="AE30" s="149" t="s">
        <v>58</v>
      </c>
      <c r="AF30" s="149">
        <f t="shared" si="13"/>
        <v>0</v>
      </c>
      <c r="AG30" s="149" t="s">
        <v>46</v>
      </c>
      <c r="AH30" s="149" t="s">
        <v>906</v>
      </c>
      <c r="AI30" s="151">
        <v>41694</v>
      </c>
      <c r="AJ30" s="155">
        <f t="shared" si="14"/>
        <v>9</v>
      </c>
      <c r="AK30" s="155">
        <f t="shared" si="16"/>
        <v>47</v>
      </c>
      <c r="AL30" s="152">
        <v>41512</v>
      </c>
      <c r="AM30" s="153">
        <f t="shared" si="15"/>
        <v>35</v>
      </c>
      <c r="AN30" s="149">
        <v>3</v>
      </c>
      <c r="AP30" s="32">
        <v>41586</v>
      </c>
      <c r="AQ30" s="10">
        <v>45</v>
      </c>
      <c r="AR30" s="29">
        <f>COUNTIF(AK:AK,AQ30)</f>
        <v>0</v>
      </c>
      <c r="AS30">
        <f t="shared" si="10"/>
        <v>36</v>
      </c>
      <c r="AT30" s="29">
        <f>COUNTIF(AF:AF,AQ30)</f>
        <v>2</v>
      </c>
      <c r="AU30">
        <f t="shared" si="11"/>
        <v>12</v>
      </c>
      <c r="AV30" s="30">
        <f t="shared" si="8"/>
        <v>24</v>
      </c>
      <c r="AW30" s="29">
        <f>COUNTIF(AJ:AJ,AQ30)</f>
        <v>1</v>
      </c>
      <c r="AX30">
        <f t="shared" si="12"/>
        <v>12</v>
      </c>
      <c r="AY30" s="30">
        <f t="shared" si="9"/>
        <v>24</v>
      </c>
    </row>
    <row r="31" spans="1:51">
      <c r="A31" s="149" t="s">
        <v>3028</v>
      </c>
      <c r="B31" s="149" t="s">
        <v>3029</v>
      </c>
      <c r="C31" s="149" t="s">
        <v>35</v>
      </c>
      <c r="D31" s="149" t="s">
        <v>36</v>
      </c>
      <c r="E31" s="149" t="s">
        <v>4</v>
      </c>
      <c r="F31" s="149"/>
      <c r="G31" s="149"/>
      <c r="H31" s="149"/>
      <c r="I31" s="149" t="s">
        <v>130</v>
      </c>
      <c r="J31" s="149" t="s">
        <v>38</v>
      </c>
      <c r="K31" s="149"/>
      <c r="L31" s="149" t="s">
        <v>131</v>
      </c>
      <c r="M31" s="150">
        <v>41612.754513888889</v>
      </c>
      <c r="N31" s="150">
        <v>41603.564004629632</v>
      </c>
      <c r="O31" s="149"/>
      <c r="P31" s="149"/>
      <c r="Q31" s="149"/>
      <c r="R31" s="149"/>
      <c r="S31" s="149" t="s">
        <v>74</v>
      </c>
      <c r="T31" s="149"/>
      <c r="U31" s="149" t="s">
        <v>104</v>
      </c>
      <c r="V31" s="149"/>
      <c r="W31" s="149" t="s">
        <v>271</v>
      </c>
      <c r="X31" s="149" t="s">
        <v>1476</v>
      </c>
      <c r="Y31" s="149"/>
      <c r="Z31" s="149" t="s">
        <v>42</v>
      </c>
      <c r="AA31" s="149" t="s">
        <v>74</v>
      </c>
      <c r="AB31" s="150">
        <v>41603.564004629632</v>
      </c>
      <c r="AC31" s="149"/>
      <c r="AD31" s="149" t="s">
        <v>220</v>
      </c>
      <c r="AE31" s="149" t="s">
        <v>58</v>
      </c>
      <c r="AF31" s="149">
        <f t="shared" si="13"/>
        <v>0</v>
      </c>
      <c r="AG31" s="149" t="s">
        <v>46</v>
      </c>
      <c r="AH31" s="149" t="s">
        <v>906</v>
      </c>
      <c r="AI31" s="169">
        <v>41694</v>
      </c>
      <c r="AJ31" s="155">
        <f t="shared" si="14"/>
        <v>9</v>
      </c>
      <c r="AK31" s="155">
        <f t="shared" si="16"/>
        <v>48</v>
      </c>
      <c r="AL31" s="152">
        <v>41512</v>
      </c>
      <c r="AM31" s="153">
        <f t="shared" si="15"/>
        <v>35</v>
      </c>
      <c r="AN31" s="149">
        <v>3</v>
      </c>
      <c r="AP31" s="32">
        <v>41593</v>
      </c>
      <c r="AQ31" s="10">
        <v>46</v>
      </c>
      <c r="AR31" s="29">
        <f>COUNTIF(AK:AK,AQ31)</f>
        <v>2</v>
      </c>
      <c r="AS31">
        <f t="shared" si="10"/>
        <v>38</v>
      </c>
      <c r="AT31" s="29">
        <f>COUNTIF(AF:AF,AQ31)</f>
        <v>1</v>
      </c>
      <c r="AU31">
        <f t="shared" si="11"/>
        <v>13</v>
      </c>
      <c r="AV31" s="30">
        <f t="shared" si="8"/>
        <v>25</v>
      </c>
      <c r="AW31" s="29">
        <f>COUNTIF(AJ:AJ,AQ31)</f>
        <v>3</v>
      </c>
      <c r="AX31">
        <f t="shared" si="12"/>
        <v>15</v>
      </c>
      <c r="AY31" s="30">
        <f t="shared" si="9"/>
        <v>23</v>
      </c>
    </row>
    <row r="32" spans="1:51">
      <c r="A32" s="149" t="s">
        <v>3041</v>
      </c>
      <c r="B32" s="149" t="s">
        <v>3042</v>
      </c>
      <c r="C32" s="149" t="s">
        <v>35</v>
      </c>
      <c r="D32" s="149" t="s">
        <v>36</v>
      </c>
      <c r="E32" s="149" t="s">
        <v>4</v>
      </c>
      <c r="F32" s="149"/>
      <c r="G32" s="149"/>
      <c r="H32" s="149"/>
      <c r="I32" s="149" t="s">
        <v>130</v>
      </c>
      <c r="J32" s="149" t="s">
        <v>38</v>
      </c>
      <c r="K32" s="149"/>
      <c r="L32" s="149" t="s">
        <v>131</v>
      </c>
      <c r="M32" s="150">
        <v>41611.731666666667</v>
      </c>
      <c r="N32" s="150">
        <v>41603.614687499998</v>
      </c>
      <c r="O32" s="149"/>
      <c r="P32" s="149"/>
      <c r="Q32" s="149"/>
      <c r="R32" s="149"/>
      <c r="S32" s="149" t="s">
        <v>74</v>
      </c>
      <c r="T32" s="149"/>
      <c r="U32" s="149" t="s">
        <v>104</v>
      </c>
      <c r="V32" s="149"/>
      <c r="W32" s="149" t="s">
        <v>271</v>
      </c>
      <c r="X32" s="149" t="s">
        <v>1476</v>
      </c>
      <c r="Y32" s="149"/>
      <c r="Z32" s="149" t="s">
        <v>42</v>
      </c>
      <c r="AA32" s="149" t="s">
        <v>74</v>
      </c>
      <c r="AB32" s="150">
        <v>41603.614687499998</v>
      </c>
      <c r="AC32" s="149"/>
      <c r="AD32" s="149" t="s">
        <v>220</v>
      </c>
      <c r="AE32" s="149" t="s">
        <v>58</v>
      </c>
      <c r="AF32" s="149">
        <f t="shared" si="13"/>
        <v>0</v>
      </c>
      <c r="AG32" s="149" t="s">
        <v>46</v>
      </c>
      <c r="AH32" s="149" t="s">
        <v>906</v>
      </c>
      <c r="AI32" s="151">
        <v>41696</v>
      </c>
      <c r="AJ32" s="155">
        <f t="shared" si="14"/>
        <v>9</v>
      </c>
      <c r="AK32" s="155">
        <f t="shared" si="16"/>
        <v>48</v>
      </c>
      <c r="AL32" s="152">
        <v>41512</v>
      </c>
      <c r="AM32" s="153">
        <f t="shared" si="15"/>
        <v>35</v>
      </c>
      <c r="AN32" s="149">
        <v>3</v>
      </c>
      <c r="AP32" s="32">
        <v>41600</v>
      </c>
      <c r="AQ32" s="10">
        <v>47</v>
      </c>
      <c r="AR32" s="29">
        <f>COUNTIF(AK:AK,AQ32)</f>
        <v>2</v>
      </c>
      <c r="AS32">
        <f t="shared" si="10"/>
        <v>40</v>
      </c>
      <c r="AT32" s="29">
        <f>COUNTIF(AF:AF,AQ32)</f>
        <v>2</v>
      </c>
      <c r="AU32">
        <f t="shared" si="11"/>
        <v>15</v>
      </c>
      <c r="AV32" s="30">
        <f t="shared" si="8"/>
        <v>25</v>
      </c>
      <c r="AW32" s="29">
        <f>COUNTIF(AJ:AJ,AQ32)</f>
        <v>1</v>
      </c>
      <c r="AX32">
        <f t="shared" si="12"/>
        <v>16</v>
      </c>
      <c r="AY32" s="30">
        <f t="shared" si="9"/>
        <v>24</v>
      </c>
    </row>
    <row r="33" spans="1:51">
      <c r="A33" s="149" t="s">
        <v>3043</v>
      </c>
      <c r="B33" s="149" t="s">
        <v>3044</v>
      </c>
      <c r="C33" s="149" t="s">
        <v>35</v>
      </c>
      <c r="D33" s="149" t="s">
        <v>36</v>
      </c>
      <c r="E33" s="149" t="s">
        <v>4</v>
      </c>
      <c r="F33" s="149"/>
      <c r="G33" s="149"/>
      <c r="H33" s="149"/>
      <c r="I33" s="149" t="s">
        <v>245</v>
      </c>
      <c r="J33" s="149" t="s">
        <v>38</v>
      </c>
      <c r="K33" s="149"/>
      <c r="L33" s="149" t="s">
        <v>128</v>
      </c>
      <c r="M33" s="150">
        <v>41611.720729166664</v>
      </c>
      <c r="N33" s="150">
        <v>41604.638692129629</v>
      </c>
      <c r="O33" s="149"/>
      <c r="P33" s="149"/>
      <c r="Q33" s="149"/>
      <c r="R33" s="149"/>
      <c r="S33" s="149" t="s">
        <v>74</v>
      </c>
      <c r="T33" s="149"/>
      <c r="U33" s="149" t="s">
        <v>104</v>
      </c>
      <c r="V33" s="149"/>
      <c r="W33" s="149" t="s">
        <v>271</v>
      </c>
      <c r="X33" s="149" t="s">
        <v>1476</v>
      </c>
      <c r="Y33" s="149"/>
      <c r="Z33" s="149" t="s">
        <v>42</v>
      </c>
      <c r="AA33" s="149" t="s">
        <v>74</v>
      </c>
      <c r="AB33" s="150">
        <v>41604.638692129629</v>
      </c>
      <c r="AC33" s="149"/>
      <c r="AD33" s="149" t="s">
        <v>45</v>
      </c>
      <c r="AE33" s="149" t="s">
        <v>58</v>
      </c>
      <c r="AF33" s="149">
        <f t="shared" si="13"/>
        <v>0</v>
      </c>
      <c r="AG33" s="149" t="s">
        <v>46</v>
      </c>
      <c r="AH33" s="149" t="s">
        <v>906</v>
      </c>
      <c r="AI33" s="151">
        <v>41696</v>
      </c>
      <c r="AJ33" s="155">
        <f t="shared" si="14"/>
        <v>9</v>
      </c>
      <c r="AK33" s="155">
        <f t="shared" si="16"/>
        <v>48</v>
      </c>
      <c r="AL33" s="152">
        <v>41512</v>
      </c>
      <c r="AM33" s="153">
        <f t="shared" si="15"/>
        <v>35</v>
      </c>
      <c r="AN33" s="149">
        <v>3</v>
      </c>
      <c r="AP33" s="32">
        <v>41607</v>
      </c>
      <c r="AQ33" s="10">
        <v>48</v>
      </c>
      <c r="AR33" s="29">
        <f>COUNTIF(AK:AK,AQ33)</f>
        <v>3</v>
      </c>
      <c r="AS33">
        <f t="shared" si="10"/>
        <v>43</v>
      </c>
      <c r="AT33" s="29">
        <f>COUNTIF(AF:AF,AQ33)</f>
        <v>0</v>
      </c>
      <c r="AU33">
        <f t="shared" si="11"/>
        <v>15</v>
      </c>
      <c r="AV33" s="30">
        <f t="shared" si="8"/>
        <v>28</v>
      </c>
      <c r="AW33" s="29">
        <f>COUNTIF(AJ:AJ,AQ33)</f>
        <v>0</v>
      </c>
      <c r="AX33">
        <f t="shared" si="12"/>
        <v>16</v>
      </c>
      <c r="AY33" s="30">
        <f t="shared" si="9"/>
        <v>27</v>
      </c>
    </row>
    <row r="34" spans="1:51">
      <c r="A34" s="149" t="s">
        <v>3063</v>
      </c>
      <c r="B34" s="149" t="s">
        <v>3064</v>
      </c>
      <c r="C34" s="149" t="s">
        <v>35</v>
      </c>
      <c r="D34" s="149" t="s">
        <v>36</v>
      </c>
      <c r="E34" s="149" t="s">
        <v>4</v>
      </c>
      <c r="F34" s="149"/>
      <c r="G34" s="149"/>
      <c r="H34" s="149"/>
      <c r="I34" s="149" t="s">
        <v>117</v>
      </c>
      <c r="J34" s="149" t="s">
        <v>38</v>
      </c>
      <c r="K34" s="149"/>
      <c r="L34" s="149" t="s">
        <v>3065</v>
      </c>
      <c r="M34" s="150">
        <v>41613.60328703704</v>
      </c>
      <c r="N34" s="150">
        <v>41612.676678240743</v>
      </c>
      <c r="O34" s="150"/>
      <c r="P34" s="149"/>
      <c r="Q34" s="149"/>
      <c r="R34" s="149"/>
      <c r="S34" s="149" t="s">
        <v>109</v>
      </c>
      <c r="T34" s="149"/>
      <c r="U34" s="149"/>
      <c r="V34" s="149"/>
      <c r="W34" s="149" t="s">
        <v>269</v>
      </c>
      <c r="X34" s="149" t="s">
        <v>1309</v>
      </c>
      <c r="Y34" s="149"/>
      <c r="Z34" s="149" t="s">
        <v>42</v>
      </c>
      <c r="AA34" s="149" t="s">
        <v>74</v>
      </c>
      <c r="AB34" s="150">
        <v>41612.676678240743</v>
      </c>
      <c r="AC34" s="150"/>
      <c r="AD34" s="149" t="s">
        <v>220</v>
      </c>
      <c r="AE34" s="149" t="s">
        <v>44</v>
      </c>
      <c r="AF34" s="149">
        <v>0</v>
      </c>
      <c r="AG34" s="149" t="s">
        <v>59</v>
      </c>
      <c r="AH34" s="149" t="s">
        <v>904</v>
      </c>
      <c r="AI34" s="151">
        <v>41691</v>
      </c>
      <c r="AJ34" s="155">
        <f t="shared" si="14"/>
        <v>8</v>
      </c>
      <c r="AK34" s="155">
        <f t="shared" si="16"/>
        <v>49</v>
      </c>
      <c r="AL34" s="152">
        <v>41507</v>
      </c>
      <c r="AM34" s="153">
        <f t="shared" si="15"/>
        <v>34</v>
      </c>
      <c r="AN34" s="149">
        <v>3</v>
      </c>
      <c r="AP34" s="32">
        <v>41614</v>
      </c>
      <c r="AQ34" s="10">
        <v>49</v>
      </c>
      <c r="AR34" s="29">
        <f>COUNTIF(AK:AK,AQ34)</f>
        <v>2</v>
      </c>
      <c r="AS34">
        <f t="shared" si="10"/>
        <v>45</v>
      </c>
      <c r="AT34" s="29">
        <f>COUNTIF(AF:AF,AQ34)</f>
        <v>0</v>
      </c>
      <c r="AU34">
        <f t="shared" si="11"/>
        <v>15</v>
      </c>
      <c r="AV34" s="30">
        <f t="shared" si="8"/>
        <v>30</v>
      </c>
      <c r="AW34" s="29">
        <f>COUNTIF(AJ:AJ,AQ34)</f>
        <v>1</v>
      </c>
      <c r="AX34">
        <f t="shared" si="12"/>
        <v>17</v>
      </c>
      <c r="AY34" s="30">
        <f t="shared" si="9"/>
        <v>28</v>
      </c>
    </row>
    <row r="35" spans="1:51">
      <c r="A35" s="149" t="s">
        <v>3191</v>
      </c>
      <c r="B35" s="149" t="s">
        <v>3192</v>
      </c>
      <c r="C35" s="149" t="s">
        <v>35</v>
      </c>
      <c r="D35" s="149" t="s">
        <v>36</v>
      </c>
      <c r="E35" s="149" t="s">
        <v>4</v>
      </c>
      <c r="F35" s="149"/>
      <c r="G35" s="149"/>
      <c r="H35" s="149"/>
      <c r="I35" s="149" t="s">
        <v>245</v>
      </c>
      <c r="J35" s="149" t="s">
        <v>47</v>
      </c>
      <c r="K35" s="149"/>
      <c r="L35" s="149" t="s">
        <v>248</v>
      </c>
      <c r="M35" s="150">
        <v>41662.605069444442</v>
      </c>
      <c r="N35" s="150">
        <v>41661.553425925929</v>
      </c>
      <c r="O35" s="150"/>
      <c r="P35" s="149" t="s">
        <v>127</v>
      </c>
      <c r="Q35" s="149"/>
      <c r="R35" s="149"/>
      <c r="S35" s="149" t="s">
        <v>74</v>
      </c>
      <c r="T35" s="149"/>
      <c r="U35" s="149"/>
      <c r="V35" s="149"/>
      <c r="W35" s="149" t="s">
        <v>248</v>
      </c>
      <c r="X35" s="149" t="s">
        <v>1309</v>
      </c>
      <c r="Y35" s="149"/>
      <c r="Z35" s="149" t="s">
        <v>49</v>
      </c>
      <c r="AA35" s="149" t="s">
        <v>74</v>
      </c>
      <c r="AB35" s="150">
        <v>41661.553425925929</v>
      </c>
      <c r="AC35" s="150"/>
      <c r="AD35" s="149" t="s">
        <v>45</v>
      </c>
      <c r="AE35" s="149" t="s">
        <v>45</v>
      </c>
      <c r="AF35" s="149">
        <v>0</v>
      </c>
      <c r="AG35" s="149" t="s">
        <v>46</v>
      </c>
      <c r="AH35" s="149" t="s">
        <v>903</v>
      </c>
      <c r="AI35" s="151">
        <v>41691</v>
      </c>
      <c r="AJ35" s="155">
        <f t="shared" si="14"/>
        <v>8</v>
      </c>
      <c r="AK35" s="155">
        <f t="shared" si="16"/>
        <v>4</v>
      </c>
      <c r="AL35" s="152">
        <v>41507</v>
      </c>
      <c r="AM35" s="153">
        <f t="shared" si="15"/>
        <v>34</v>
      </c>
      <c r="AN35" s="149">
        <v>3</v>
      </c>
      <c r="AP35" s="32">
        <v>41621</v>
      </c>
      <c r="AQ35" s="10">
        <v>50</v>
      </c>
      <c r="AR35" s="29">
        <f>COUNTIF(AK:AK,AQ35)</f>
        <v>2</v>
      </c>
      <c r="AS35">
        <f t="shared" si="10"/>
        <v>47</v>
      </c>
      <c r="AT35" s="29">
        <f>COUNTIF(AF:AF,AQ35)</f>
        <v>1</v>
      </c>
      <c r="AU35">
        <f t="shared" si="11"/>
        <v>16</v>
      </c>
      <c r="AV35" s="30">
        <f t="shared" si="8"/>
        <v>31</v>
      </c>
      <c r="AW35" s="29">
        <f>COUNTIF(AJ:AJ,AQ35)</f>
        <v>0</v>
      </c>
      <c r="AX35">
        <f t="shared" si="12"/>
        <v>17</v>
      </c>
      <c r="AY35" s="30">
        <f t="shared" si="9"/>
        <v>30</v>
      </c>
    </row>
    <row r="36" spans="1:51">
      <c r="A36" s="159" t="s">
        <v>100</v>
      </c>
      <c r="B36" s="159" t="s">
        <v>101</v>
      </c>
      <c r="C36" s="159" t="s">
        <v>71</v>
      </c>
      <c r="D36" s="159" t="s">
        <v>68</v>
      </c>
      <c r="E36" s="159" t="s">
        <v>69</v>
      </c>
      <c r="F36" s="159" t="s">
        <v>102</v>
      </c>
      <c r="G36" s="159"/>
      <c r="H36" s="159"/>
      <c r="I36" s="159" t="s">
        <v>37</v>
      </c>
      <c r="J36" s="159" t="s">
        <v>47</v>
      </c>
      <c r="K36" s="159"/>
      <c r="L36" s="159" t="s">
        <v>52</v>
      </c>
      <c r="M36" s="160">
        <v>41206.644108796296</v>
      </c>
      <c r="N36" s="160">
        <v>40435.362268518518</v>
      </c>
      <c r="O36" s="160">
        <v>41590.842199074075</v>
      </c>
      <c r="P36" s="159" t="s">
        <v>127</v>
      </c>
      <c r="Q36" s="159" t="s">
        <v>132</v>
      </c>
      <c r="R36" s="159"/>
      <c r="S36" s="159" t="s">
        <v>40</v>
      </c>
      <c r="T36" s="159" t="s">
        <v>422</v>
      </c>
      <c r="U36" s="159"/>
      <c r="V36" s="159"/>
      <c r="W36" s="159" t="s">
        <v>103</v>
      </c>
      <c r="X36" s="159" t="s">
        <v>1346</v>
      </c>
      <c r="Y36" s="159"/>
      <c r="Z36" s="159" t="s">
        <v>63</v>
      </c>
      <c r="AA36" s="159" t="s">
        <v>43</v>
      </c>
      <c r="AB36" s="160">
        <v>40435.362268518518</v>
      </c>
      <c r="AC36" s="159"/>
      <c r="AD36" s="159" t="s">
        <v>45</v>
      </c>
      <c r="AE36" s="159" t="s">
        <v>45</v>
      </c>
      <c r="AF36" s="159">
        <f t="shared" ref="AF36:AF59" si="17">WEEKNUM(AC36)</f>
        <v>0</v>
      </c>
      <c r="AG36" s="159" t="s">
        <v>59</v>
      </c>
      <c r="AH36" s="159" t="s">
        <v>888</v>
      </c>
      <c r="AI36" s="163">
        <v>41726</v>
      </c>
      <c r="AJ36" s="166">
        <f t="shared" si="14"/>
        <v>13</v>
      </c>
      <c r="AK36" s="166"/>
      <c r="AL36" s="161">
        <v>41536</v>
      </c>
      <c r="AM36" s="162">
        <f t="shared" si="15"/>
        <v>38</v>
      </c>
      <c r="AN36" s="159">
        <v>4</v>
      </c>
      <c r="AP36" s="32">
        <v>41628</v>
      </c>
      <c r="AQ36" s="10">
        <v>51</v>
      </c>
      <c r="AR36" s="29">
        <f>COUNTIF(AK:AK,AQ36)</f>
        <v>0</v>
      </c>
      <c r="AS36">
        <f t="shared" si="10"/>
        <v>47</v>
      </c>
      <c r="AT36" s="29">
        <f>COUNTIF(AF:AF,AQ36)</f>
        <v>1</v>
      </c>
      <c r="AU36">
        <f t="shared" si="11"/>
        <v>17</v>
      </c>
      <c r="AV36" s="30">
        <f t="shared" si="8"/>
        <v>30</v>
      </c>
      <c r="AW36" s="29">
        <f>COUNTIF(AJ:AJ,AQ36)</f>
        <v>0</v>
      </c>
      <c r="AX36">
        <f t="shared" si="12"/>
        <v>17</v>
      </c>
      <c r="AY36" s="30">
        <f t="shared" si="9"/>
        <v>30</v>
      </c>
    </row>
    <row r="37" spans="1:51">
      <c r="A37" s="159" t="s">
        <v>154</v>
      </c>
      <c r="B37" s="159" t="s">
        <v>155</v>
      </c>
      <c r="C37" s="159" t="s">
        <v>1188</v>
      </c>
      <c r="D37" s="159" t="s">
        <v>50</v>
      </c>
      <c r="E37" s="159" t="s">
        <v>4</v>
      </c>
      <c r="F37" s="159"/>
      <c r="G37" s="159"/>
      <c r="H37" s="159"/>
      <c r="I37" s="159" t="s">
        <v>37</v>
      </c>
      <c r="J37" s="159" t="s">
        <v>38</v>
      </c>
      <c r="K37" s="159"/>
      <c r="L37" s="159" t="s">
        <v>156</v>
      </c>
      <c r="M37" s="160">
        <v>40962.405138888891</v>
      </c>
      <c r="N37" s="160">
        <v>40519.751099537039</v>
      </c>
      <c r="O37" s="160">
        <v>41590.843784722223</v>
      </c>
      <c r="P37" s="159" t="s">
        <v>173</v>
      </c>
      <c r="Q37" s="159" t="s">
        <v>54</v>
      </c>
      <c r="R37" s="159" t="s">
        <v>55</v>
      </c>
      <c r="S37" s="159" t="s">
        <v>40</v>
      </c>
      <c r="T37" s="159" t="s">
        <v>422</v>
      </c>
      <c r="U37" s="159" t="s">
        <v>104</v>
      </c>
      <c r="V37" s="159"/>
      <c r="W37" s="159" t="s">
        <v>103</v>
      </c>
      <c r="X37" s="159" t="s">
        <v>1346</v>
      </c>
      <c r="Y37" s="159"/>
      <c r="Z37" s="159" t="s">
        <v>42</v>
      </c>
      <c r="AA37" s="159" t="s">
        <v>43</v>
      </c>
      <c r="AB37" s="160">
        <v>40519.751099537039</v>
      </c>
      <c r="AC37" s="160">
        <v>41590.869050925925</v>
      </c>
      <c r="AD37" s="159" t="s">
        <v>44</v>
      </c>
      <c r="AE37" s="159" t="s">
        <v>45</v>
      </c>
      <c r="AF37" s="159">
        <f t="shared" si="17"/>
        <v>46</v>
      </c>
      <c r="AG37" s="159" t="s">
        <v>46</v>
      </c>
      <c r="AH37" s="159" t="s">
        <v>888</v>
      </c>
      <c r="AI37" s="158">
        <v>41593</v>
      </c>
      <c r="AJ37" s="166">
        <f t="shared" si="14"/>
        <v>46</v>
      </c>
      <c r="AK37" s="166"/>
      <c r="AL37" s="161">
        <v>41536</v>
      </c>
      <c r="AM37" s="162">
        <f t="shared" si="15"/>
        <v>38</v>
      </c>
      <c r="AN37" s="159">
        <v>4</v>
      </c>
      <c r="AP37" s="32">
        <v>41635</v>
      </c>
      <c r="AQ37" s="10">
        <v>52</v>
      </c>
      <c r="AR37" s="117">
        <f>COUNTIF(AK:AK,AQ37)+COUNTIF(AK:AK,53)</f>
        <v>0</v>
      </c>
      <c r="AS37">
        <f t="shared" si="10"/>
        <v>47</v>
      </c>
      <c r="AT37" s="117">
        <f>COUNTIF(AF:AF,AQ37)++COUNTIF(AF:AF,53)</f>
        <v>0</v>
      </c>
      <c r="AU37">
        <f t="shared" si="11"/>
        <v>17</v>
      </c>
      <c r="AV37" s="30">
        <f>AS37-AU37</f>
        <v>30</v>
      </c>
      <c r="AW37" s="117">
        <f>COUNTIF(AJ:AJ,AQ37)+COUNTIF(AJ:AJ,53)</f>
        <v>2</v>
      </c>
      <c r="AX37">
        <f>AX36+AW37</f>
        <v>19</v>
      </c>
      <c r="AY37" s="30">
        <f t="shared" si="9"/>
        <v>28</v>
      </c>
    </row>
    <row r="38" spans="1:51">
      <c r="A38" s="159" t="s">
        <v>205</v>
      </c>
      <c r="B38" s="159" t="s">
        <v>206</v>
      </c>
      <c r="C38" s="159" t="s">
        <v>71</v>
      </c>
      <c r="D38" s="159" t="s">
        <v>83</v>
      </c>
      <c r="E38" s="159" t="s">
        <v>4</v>
      </c>
      <c r="F38" s="159"/>
      <c r="G38" s="159"/>
      <c r="H38" s="159"/>
      <c r="I38" s="159" t="s">
        <v>130</v>
      </c>
      <c r="J38" s="159" t="s">
        <v>47</v>
      </c>
      <c r="K38" s="159">
        <v>1123</v>
      </c>
      <c r="L38" s="159" t="s">
        <v>131</v>
      </c>
      <c r="M38" s="160">
        <v>41470.758634259262</v>
      </c>
      <c r="N38" s="160">
        <v>40676.89571759259</v>
      </c>
      <c r="O38" s="160">
        <v>41593.699571759258</v>
      </c>
      <c r="P38" s="159" t="s">
        <v>99</v>
      </c>
      <c r="Q38" s="159" t="s">
        <v>54</v>
      </c>
      <c r="R38" s="159"/>
      <c r="S38" s="159" t="s">
        <v>118</v>
      </c>
      <c r="T38" s="159" t="s">
        <v>208</v>
      </c>
      <c r="U38" s="159"/>
      <c r="V38" s="159"/>
      <c r="W38" s="159" t="s">
        <v>209</v>
      </c>
      <c r="X38" s="159" t="s">
        <v>1304</v>
      </c>
      <c r="Y38" s="159" t="s">
        <v>2971</v>
      </c>
      <c r="Z38" s="159" t="s">
        <v>49</v>
      </c>
      <c r="AA38" s="159" t="s">
        <v>74</v>
      </c>
      <c r="AB38" s="160">
        <v>40676.89571759259</v>
      </c>
      <c r="AC38" s="159"/>
      <c r="AD38" s="159" t="s">
        <v>45</v>
      </c>
      <c r="AE38" s="159" t="s">
        <v>58</v>
      </c>
      <c r="AF38" s="159">
        <f t="shared" si="17"/>
        <v>0</v>
      </c>
      <c r="AG38" s="159" t="s">
        <v>46</v>
      </c>
      <c r="AH38" s="159" t="s">
        <v>906</v>
      </c>
      <c r="AI38" s="167">
        <v>41719</v>
      </c>
      <c r="AJ38" s="166">
        <f t="shared" si="14"/>
        <v>12</v>
      </c>
      <c r="AK38" s="166"/>
      <c r="AL38" s="161">
        <v>41536</v>
      </c>
      <c r="AM38" s="162">
        <f t="shared" si="15"/>
        <v>38</v>
      </c>
      <c r="AN38" s="159">
        <v>4</v>
      </c>
      <c r="AP38" s="32">
        <v>41642</v>
      </c>
      <c r="AQ38" s="10">
        <v>1</v>
      </c>
      <c r="AR38" s="29">
        <f>COUNTIF(AK:AK,AQ38)</f>
        <v>0</v>
      </c>
      <c r="AS38">
        <f t="shared" si="10"/>
        <v>47</v>
      </c>
      <c r="AT38" s="29">
        <f>COUNTIF(AF:AF,AQ38)</f>
        <v>0</v>
      </c>
      <c r="AU38">
        <f t="shared" si="11"/>
        <v>17</v>
      </c>
      <c r="AV38" s="30">
        <f t="shared" ref="AV38:AV51" si="18">AS38-AU38</f>
        <v>30</v>
      </c>
      <c r="AW38" s="29">
        <f>COUNTIF(AJ:AJ,AQ38)</f>
        <v>0</v>
      </c>
      <c r="AX38">
        <f t="shared" ref="AX38:AX51" si="19">AX37+AW38</f>
        <v>19</v>
      </c>
      <c r="AY38" s="30">
        <f t="shared" si="9"/>
        <v>28</v>
      </c>
    </row>
    <row r="39" spans="1:51">
      <c r="A39" s="159" t="s">
        <v>213</v>
      </c>
      <c r="B39" s="159" t="s">
        <v>214</v>
      </c>
      <c r="C39" s="159" t="s">
        <v>1188</v>
      </c>
      <c r="D39" s="159" t="s">
        <v>50</v>
      </c>
      <c r="E39" s="159" t="s">
        <v>4</v>
      </c>
      <c r="F39" s="159"/>
      <c r="G39" s="159"/>
      <c r="H39" s="159"/>
      <c r="I39" s="159" t="s">
        <v>130</v>
      </c>
      <c r="J39" s="159" t="s">
        <v>47</v>
      </c>
      <c r="K39" s="159"/>
      <c r="L39" s="159" t="s">
        <v>271</v>
      </c>
      <c r="M39" s="160">
        <v>41479.564895833333</v>
      </c>
      <c r="N39" s="160">
        <v>40676.926736111112</v>
      </c>
      <c r="O39" s="160">
        <v>41481.698067129626</v>
      </c>
      <c r="P39" s="159" t="s">
        <v>127</v>
      </c>
      <c r="Q39" s="159" t="s">
        <v>70</v>
      </c>
      <c r="R39" s="159" t="s">
        <v>55</v>
      </c>
      <c r="S39" s="159" t="s">
        <v>118</v>
      </c>
      <c r="T39" s="159" t="s">
        <v>312</v>
      </c>
      <c r="U39" s="159"/>
      <c r="V39" s="159"/>
      <c r="W39" s="159" t="s">
        <v>209</v>
      </c>
      <c r="X39" s="159" t="s">
        <v>1304</v>
      </c>
      <c r="Y39" s="159"/>
      <c r="Z39" s="159" t="s">
        <v>49</v>
      </c>
      <c r="AA39" s="159" t="s">
        <v>74</v>
      </c>
      <c r="AB39" s="160">
        <v>40676.926736111112</v>
      </c>
      <c r="AC39" s="160">
        <v>41481.698067129626</v>
      </c>
      <c r="AD39" s="159" t="s">
        <v>45</v>
      </c>
      <c r="AE39" s="159" t="s">
        <v>45</v>
      </c>
      <c r="AF39" s="159">
        <f t="shared" si="17"/>
        <v>30</v>
      </c>
      <c r="AG39" s="159" t="s">
        <v>46</v>
      </c>
      <c r="AH39" s="159" t="s">
        <v>904</v>
      </c>
      <c r="AI39" s="158">
        <v>41481.698067129626</v>
      </c>
      <c r="AJ39" s="166">
        <f t="shared" si="14"/>
        <v>30</v>
      </c>
      <c r="AK39" s="166"/>
      <c r="AL39" s="161">
        <v>41536</v>
      </c>
      <c r="AM39" s="162">
        <f t="shared" si="15"/>
        <v>38</v>
      </c>
      <c r="AN39" s="159">
        <v>4</v>
      </c>
      <c r="AP39" s="32">
        <v>41649</v>
      </c>
      <c r="AQ39" s="10">
        <v>2</v>
      </c>
      <c r="AR39" s="29">
        <f>COUNTIF(AK:AK,AQ39)</f>
        <v>1</v>
      </c>
      <c r="AS39">
        <f t="shared" si="10"/>
        <v>48</v>
      </c>
      <c r="AT39" s="29">
        <f>COUNTIF(AF:AF,AQ39)</f>
        <v>3</v>
      </c>
      <c r="AU39">
        <f t="shared" si="11"/>
        <v>20</v>
      </c>
      <c r="AV39" s="30">
        <f t="shared" si="18"/>
        <v>28</v>
      </c>
      <c r="AW39" s="29">
        <f>COUNTIF(AJ:AJ,AQ39)</f>
        <v>4</v>
      </c>
      <c r="AX39">
        <f t="shared" si="19"/>
        <v>23</v>
      </c>
      <c r="AY39" s="30">
        <f t="shared" si="9"/>
        <v>25</v>
      </c>
    </row>
    <row r="40" spans="1:51">
      <c r="A40" s="159" t="s">
        <v>474</v>
      </c>
      <c r="B40" s="159" t="s">
        <v>475</v>
      </c>
      <c r="C40" s="159" t="s">
        <v>67</v>
      </c>
      <c r="D40" s="159" t="s">
        <v>83</v>
      </c>
      <c r="E40" s="159" t="s">
        <v>4</v>
      </c>
      <c r="F40" s="159"/>
      <c r="G40" s="159"/>
      <c r="H40" s="159"/>
      <c r="I40" s="159" t="s">
        <v>117</v>
      </c>
      <c r="J40" s="159" t="s">
        <v>38</v>
      </c>
      <c r="K40" s="159">
        <v>2785</v>
      </c>
      <c r="L40" s="159" t="s">
        <v>271</v>
      </c>
      <c r="M40" s="160">
        <v>41479.58284722222</v>
      </c>
      <c r="N40" s="160">
        <v>41023.484733796293</v>
      </c>
      <c r="O40" s="160">
        <v>41423.628750000003</v>
      </c>
      <c r="P40" s="159" t="s">
        <v>61</v>
      </c>
      <c r="Q40" s="159" t="s">
        <v>54</v>
      </c>
      <c r="R40" s="159"/>
      <c r="S40" s="159" t="s">
        <v>118</v>
      </c>
      <c r="T40" s="159" t="s">
        <v>312</v>
      </c>
      <c r="U40" s="159" t="s">
        <v>104</v>
      </c>
      <c r="V40" s="159"/>
      <c r="W40" s="159" t="s">
        <v>278</v>
      </c>
      <c r="X40" s="159" t="s">
        <v>1304</v>
      </c>
      <c r="Y40" s="159"/>
      <c r="Z40" s="159" t="s">
        <v>49</v>
      </c>
      <c r="AA40" s="159" t="s">
        <v>74</v>
      </c>
      <c r="AB40" s="160">
        <v>41023.484733796293</v>
      </c>
      <c r="AC40" s="159"/>
      <c r="AD40" s="159" t="s">
        <v>45</v>
      </c>
      <c r="AE40" s="159" t="s">
        <v>45</v>
      </c>
      <c r="AF40" s="159">
        <f t="shared" si="17"/>
        <v>0</v>
      </c>
      <c r="AG40" s="159" t="s">
        <v>46</v>
      </c>
      <c r="AH40" s="159" t="s">
        <v>903</v>
      </c>
      <c r="AI40" s="158">
        <v>41719</v>
      </c>
      <c r="AJ40" s="166">
        <f t="shared" si="14"/>
        <v>12</v>
      </c>
      <c r="AK40" s="166"/>
      <c r="AL40" s="161">
        <v>41536</v>
      </c>
      <c r="AM40" s="162">
        <f t="shared" si="15"/>
        <v>38</v>
      </c>
      <c r="AN40" s="159">
        <v>4</v>
      </c>
      <c r="AP40" s="32">
        <v>41656</v>
      </c>
      <c r="AQ40" s="10">
        <v>3</v>
      </c>
      <c r="AR40" s="29">
        <f>COUNTIF(AK:AK,AQ40)</f>
        <v>2</v>
      </c>
      <c r="AS40">
        <f t="shared" si="10"/>
        <v>50</v>
      </c>
      <c r="AT40" s="29">
        <f>COUNTIF(AF:AF,AQ40)</f>
        <v>2</v>
      </c>
      <c r="AU40">
        <f t="shared" si="11"/>
        <v>22</v>
      </c>
      <c r="AV40" s="30">
        <f t="shared" si="18"/>
        <v>28</v>
      </c>
      <c r="AW40" s="29">
        <f>COUNTIF(AJ:AJ,AQ40)</f>
        <v>3</v>
      </c>
      <c r="AX40">
        <f t="shared" si="19"/>
        <v>26</v>
      </c>
      <c r="AY40" s="30">
        <f t="shared" si="9"/>
        <v>24</v>
      </c>
    </row>
    <row r="41" spans="1:51">
      <c r="A41" s="159" t="s">
        <v>541</v>
      </c>
      <c r="B41" s="159" t="s">
        <v>542</v>
      </c>
      <c r="C41" s="159" t="s">
        <v>71</v>
      </c>
      <c r="D41" s="159" t="s">
        <v>83</v>
      </c>
      <c r="E41" s="159" t="s">
        <v>4</v>
      </c>
      <c r="F41" s="159"/>
      <c r="G41" s="159"/>
      <c r="H41" s="159"/>
      <c r="I41" s="159" t="s">
        <v>130</v>
      </c>
      <c r="J41" s="159" t="s">
        <v>38</v>
      </c>
      <c r="K41" s="159">
        <v>1122</v>
      </c>
      <c r="L41" s="159" t="s">
        <v>207</v>
      </c>
      <c r="M41" s="160">
        <v>41323.458333333336</v>
      </c>
      <c r="N41" s="160">
        <v>41082.388136574074</v>
      </c>
      <c r="O41" s="160">
        <v>41540.511620370373</v>
      </c>
      <c r="P41" s="159" t="s">
        <v>73</v>
      </c>
      <c r="Q41" s="159" t="s">
        <v>326</v>
      </c>
      <c r="R41" s="159"/>
      <c r="S41" s="159" t="s">
        <v>109</v>
      </c>
      <c r="T41" s="159" t="s">
        <v>218</v>
      </c>
      <c r="U41" s="159"/>
      <c r="V41" s="159"/>
      <c r="W41" s="159" t="s">
        <v>269</v>
      </c>
      <c r="X41" s="159" t="s">
        <v>1304</v>
      </c>
      <c r="Y41" s="159" t="s">
        <v>2988</v>
      </c>
      <c r="Z41" s="159" t="s">
        <v>219</v>
      </c>
      <c r="AA41" s="159" t="s">
        <v>74</v>
      </c>
      <c r="AB41" s="160">
        <v>41082.388136574074</v>
      </c>
      <c r="AC41" s="159"/>
      <c r="AD41" s="159" t="s">
        <v>220</v>
      </c>
      <c r="AE41" s="159" t="s">
        <v>44</v>
      </c>
      <c r="AF41" s="159">
        <f t="shared" si="17"/>
        <v>0</v>
      </c>
      <c r="AG41" s="159" t="s">
        <v>46</v>
      </c>
      <c r="AH41" s="159" t="s">
        <v>906</v>
      </c>
      <c r="AI41" s="163">
        <v>41726</v>
      </c>
      <c r="AJ41" s="166">
        <f t="shared" si="14"/>
        <v>13</v>
      </c>
      <c r="AK41" s="166"/>
      <c r="AL41" s="161">
        <v>41536</v>
      </c>
      <c r="AM41" s="162">
        <f t="shared" si="15"/>
        <v>38</v>
      </c>
      <c r="AN41" s="159">
        <v>4</v>
      </c>
      <c r="AP41" s="32">
        <v>41663</v>
      </c>
      <c r="AQ41" s="10">
        <v>4</v>
      </c>
      <c r="AR41" s="29">
        <f>COUNTIF(AK:AK,AQ41)</f>
        <v>2</v>
      </c>
      <c r="AS41">
        <f t="shared" si="10"/>
        <v>52</v>
      </c>
      <c r="AT41" s="29">
        <f>COUNTIF(AF:AF,AQ41)</f>
        <v>2</v>
      </c>
      <c r="AU41">
        <f t="shared" si="11"/>
        <v>24</v>
      </c>
      <c r="AV41" s="30">
        <f t="shared" si="18"/>
        <v>28</v>
      </c>
      <c r="AW41" s="29">
        <f>COUNTIF(AJ:AJ,AQ41)</f>
        <v>1</v>
      </c>
      <c r="AX41">
        <f t="shared" si="19"/>
        <v>27</v>
      </c>
      <c r="AY41" s="30">
        <f t="shared" si="9"/>
        <v>25</v>
      </c>
    </row>
    <row r="42" spans="1:51">
      <c r="A42" s="159" t="s">
        <v>547</v>
      </c>
      <c r="B42" s="159" t="s">
        <v>548</v>
      </c>
      <c r="C42" s="159" t="s">
        <v>67</v>
      </c>
      <c r="D42" s="159" t="s">
        <v>36</v>
      </c>
      <c r="E42" s="159" t="s">
        <v>4</v>
      </c>
      <c r="F42" s="159"/>
      <c r="G42" s="159"/>
      <c r="H42" s="159"/>
      <c r="I42" s="159" t="s">
        <v>37</v>
      </c>
      <c r="J42" s="159" t="s">
        <v>47</v>
      </c>
      <c r="K42" s="159">
        <v>2278</v>
      </c>
      <c r="L42" s="159" t="s">
        <v>338</v>
      </c>
      <c r="M42" s="160">
        <v>41419.458634259259</v>
      </c>
      <c r="N42" s="160">
        <v>41085.70784722222</v>
      </c>
      <c r="O42" s="159"/>
      <c r="P42" s="159"/>
      <c r="Q42" s="159"/>
      <c r="R42" s="159"/>
      <c r="S42" s="159" t="s">
        <v>118</v>
      </c>
      <c r="T42" s="159" t="s">
        <v>312</v>
      </c>
      <c r="U42" s="159" t="s">
        <v>104</v>
      </c>
      <c r="V42" s="159"/>
      <c r="W42" s="159" t="s">
        <v>52</v>
      </c>
      <c r="X42" s="159" t="s">
        <v>1304</v>
      </c>
      <c r="Y42" s="159"/>
      <c r="Z42" s="159" t="s">
        <v>49</v>
      </c>
      <c r="AA42" s="159" t="s">
        <v>74</v>
      </c>
      <c r="AB42" s="160">
        <v>41085.70784722222</v>
      </c>
      <c r="AC42" s="159"/>
      <c r="AD42" s="159" t="s">
        <v>45</v>
      </c>
      <c r="AE42" s="159" t="s">
        <v>45</v>
      </c>
      <c r="AF42" s="159">
        <f t="shared" si="17"/>
        <v>0</v>
      </c>
      <c r="AG42" s="159" t="s">
        <v>46</v>
      </c>
      <c r="AH42" s="159" t="s">
        <v>903</v>
      </c>
      <c r="AI42" s="163">
        <v>41712</v>
      </c>
      <c r="AJ42" s="166">
        <f t="shared" si="14"/>
        <v>11</v>
      </c>
      <c r="AK42" s="166"/>
      <c r="AL42" s="161">
        <v>41536</v>
      </c>
      <c r="AM42" s="162">
        <f t="shared" si="15"/>
        <v>38</v>
      </c>
      <c r="AN42" s="159">
        <v>4</v>
      </c>
      <c r="AP42" s="32">
        <v>41670</v>
      </c>
      <c r="AQ42" s="10">
        <v>5</v>
      </c>
      <c r="AR42" s="29">
        <f>COUNTIF(AK:AK,AQ42)</f>
        <v>4</v>
      </c>
      <c r="AS42">
        <f t="shared" si="10"/>
        <v>56</v>
      </c>
      <c r="AT42" s="29">
        <f>COUNTIF(AF:AF,AQ42)</f>
        <v>3</v>
      </c>
      <c r="AU42">
        <f t="shared" si="11"/>
        <v>27</v>
      </c>
      <c r="AV42" s="30">
        <f t="shared" si="18"/>
        <v>29</v>
      </c>
      <c r="AW42" s="29">
        <f>COUNTIF(AJ:AJ,AQ42)</f>
        <v>0</v>
      </c>
      <c r="AX42">
        <f t="shared" si="19"/>
        <v>27</v>
      </c>
      <c r="AY42" s="30">
        <f t="shared" si="9"/>
        <v>29</v>
      </c>
    </row>
    <row r="43" spans="1:51">
      <c r="A43" s="159" t="s">
        <v>555</v>
      </c>
      <c r="B43" s="159" t="s">
        <v>556</v>
      </c>
      <c r="C43" s="159" t="s">
        <v>67</v>
      </c>
      <c r="D43" s="159" t="s">
        <v>36</v>
      </c>
      <c r="E43" s="159" t="s">
        <v>4</v>
      </c>
      <c r="F43" s="159"/>
      <c r="G43" s="159"/>
      <c r="H43" s="159"/>
      <c r="I43" s="160" t="s">
        <v>37</v>
      </c>
      <c r="J43" s="159" t="s">
        <v>38</v>
      </c>
      <c r="K43" s="159" t="s">
        <v>963</v>
      </c>
      <c r="L43" s="159" t="s">
        <v>335</v>
      </c>
      <c r="M43" s="160">
        <v>41194.458275462966</v>
      </c>
      <c r="N43" s="160">
        <v>41099.586354166669</v>
      </c>
      <c r="O43" s="160"/>
      <c r="P43" s="159"/>
      <c r="Q43" s="159"/>
      <c r="R43" s="159"/>
      <c r="S43" s="159" t="s">
        <v>118</v>
      </c>
      <c r="T43" s="159" t="s">
        <v>557</v>
      </c>
      <c r="U43" s="159" t="s">
        <v>104</v>
      </c>
      <c r="V43" s="159"/>
      <c r="W43" s="159" t="s">
        <v>52</v>
      </c>
      <c r="X43" s="159" t="s">
        <v>1346</v>
      </c>
      <c r="Y43" s="159"/>
      <c r="Z43" s="159" t="s">
        <v>42</v>
      </c>
      <c r="AA43" s="159" t="s">
        <v>43</v>
      </c>
      <c r="AB43" s="160">
        <v>41099.586354166669</v>
      </c>
      <c r="AC43" s="160"/>
      <c r="AD43" s="159" t="s">
        <v>45</v>
      </c>
      <c r="AE43" s="159" t="s">
        <v>45</v>
      </c>
      <c r="AF43" s="159">
        <f t="shared" si="17"/>
        <v>0</v>
      </c>
      <c r="AG43" s="159" t="s">
        <v>46</v>
      </c>
      <c r="AH43" s="159" t="s">
        <v>890</v>
      </c>
      <c r="AI43" s="163">
        <v>41712</v>
      </c>
      <c r="AJ43" s="166">
        <f t="shared" si="14"/>
        <v>11</v>
      </c>
      <c r="AK43" s="166"/>
      <c r="AL43" s="161">
        <v>41536</v>
      </c>
      <c r="AM43" s="162">
        <f t="shared" si="15"/>
        <v>38</v>
      </c>
      <c r="AN43" s="159">
        <v>4</v>
      </c>
      <c r="AP43" s="32">
        <v>41677</v>
      </c>
      <c r="AQ43" s="10">
        <v>6</v>
      </c>
      <c r="AR43" s="29">
        <f>COUNTIF(AK:AK,AQ43)</f>
        <v>2</v>
      </c>
      <c r="AS43">
        <f t="shared" si="10"/>
        <v>58</v>
      </c>
      <c r="AT43" s="29">
        <f>COUNTIF(AF:AF,AQ43)</f>
        <v>5</v>
      </c>
      <c r="AU43">
        <f t="shared" si="11"/>
        <v>32</v>
      </c>
      <c r="AV43" s="30">
        <f t="shared" si="18"/>
        <v>26</v>
      </c>
      <c r="AW43" s="29">
        <f>COUNTIF(AJ:AJ,AQ43)</f>
        <v>3</v>
      </c>
      <c r="AX43">
        <f t="shared" si="19"/>
        <v>30</v>
      </c>
      <c r="AY43" s="30">
        <f t="shared" si="9"/>
        <v>28</v>
      </c>
    </row>
    <row r="44" spans="1:51">
      <c r="A44" s="159" t="s">
        <v>1057</v>
      </c>
      <c r="B44" s="159" t="s">
        <v>1058</v>
      </c>
      <c r="C44" s="159" t="s">
        <v>1188</v>
      </c>
      <c r="D44" s="159" t="s">
        <v>68</v>
      </c>
      <c r="E44" s="159" t="s">
        <v>4</v>
      </c>
      <c r="F44" s="159"/>
      <c r="G44" s="159"/>
      <c r="H44" s="159" t="s">
        <v>892</v>
      </c>
      <c r="I44" s="159" t="s">
        <v>245</v>
      </c>
      <c r="J44" s="159" t="s">
        <v>108</v>
      </c>
      <c r="K44" s="159">
        <v>3127</v>
      </c>
      <c r="L44" s="159" t="s">
        <v>271</v>
      </c>
      <c r="M44" s="160">
        <v>41589.917719907404</v>
      </c>
      <c r="N44" s="160">
        <v>41373.618125000001</v>
      </c>
      <c r="O44" s="160">
        <v>41585.617708333331</v>
      </c>
      <c r="P44" s="159" t="s">
        <v>133</v>
      </c>
      <c r="Q44" s="159" t="s">
        <v>54</v>
      </c>
      <c r="R44" s="159"/>
      <c r="S44" s="159" t="s">
        <v>74</v>
      </c>
      <c r="T44" s="159" t="s">
        <v>320</v>
      </c>
      <c r="U44" s="159"/>
      <c r="V44" s="159" t="s">
        <v>1059</v>
      </c>
      <c r="W44" s="159" t="s">
        <v>319</v>
      </c>
      <c r="X44" s="159" t="s">
        <v>1304</v>
      </c>
      <c r="Y44" s="159" t="s">
        <v>1783</v>
      </c>
      <c r="Z44" s="159" t="s">
        <v>49</v>
      </c>
      <c r="AA44" s="159" t="s">
        <v>74</v>
      </c>
      <c r="AB44" s="160">
        <v>41373.618125000001</v>
      </c>
      <c r="AC44" s="161">
        <v>41647</v>
      </c>
      <c r="AD44" s="159" t="s">
        <v>45</v>
      </c>
      <c r="AE44" s="159" t="s">
        <v>58</v>
      </c>
      <c r="AF44" s="159">
        <f t="shared" si="17"/>
        <v>2</v>
      </c>
      <c r="AG44" s="159" t="s">
        <v>46</v>
      </c>
      <c r="AH44" s="159" t="s">
        <v>906</v>
      </c>
      <c r="AI44" s="161">
        <v>41650</v>
      </c>
      <c r="AJ44" s="166">
        <f t="shared" si="14"/>
        <v>2</v>
      </c>
      <c r="AK44" s="166"/>
      <c r="AL44" s="161">
        <v>41536</v>
      </c>
      <c r="AM44" s="162">
        <f t="shared" si="15"/>
        <v>38</v>
      </c>
      <c r="AN44" s="159">
        <v>4</v>
      </c>
      <c r="AP44" s="32">
        <v>41684</v>
      </c>
      <c r="AQ44" s="10">
        <v>7</v>
      </c>
      <c r="AR44" s="29">
        <f>COUNTIF(AK:AK,AQ44)</f>
        <v>0</v>
      </c>
      <c r="AS44">
        <f t="shared" si="10"/>
        <v>58</v>
      </c>
      <c r="AT44" s="29">
        <f>COUNTIF(AF:AF,AQ44)</f>
        <v>0</v>
      </c>
      <c r="AU44">
        <f t="shared" si="11"/>
        <v>32</v>
      </c>
      <c r="AV44" s="30">
        <f t="shared" si="18"/>
        <v>26</v>
      </c>
      <c r="AW44" s="29">
        <f>COUNTIF(AJ:AJ,AQ44)</f>
        <v>6</v>
      </c>
      <c r="AX44">
        <f t="shared" si="19"/>
        <v>36</v>
      </c>
      <c r="AY44" s="30">
        <f t="shared" si="9"/>
        <v>22</v>
      </c>
    </row>
    <row r="45" spans="1:51">
      <c r="A45" s="159" t="s">
        <v>1132</v>
      </c>
      <c r="B45" s="159" t="s">
        <v>1133</v>
      </c>
      <c r="C45" s="159" t="s">
        <v>67</v>
      </c>
      <c r="D45" s="159" t="s">
        <v>36</v>
      </c>
      <c r="E45" s="159" t="s">
        <v>4</v>
      </c>
      <c r="F45" s="159"/>
      <c r="G45" s="159"/>
      <c r="H45" s="159"/>
      <c r="I45" s="160" t="s">
        <v>37</v>
      </c>
      <c r="J45" s="159" t="s">
        <v>47</v>
      </c>
      <c r="K45" s="159"/>
      <c r="L45" s="159" t="s">
        <v>248</v>
      </c>
      <c r="M45" s="160">
        <v>41473.823587962965</v>
      </c>
      <c r="N45" s="160">
        <v>41394.660439814812</v>
      </c>
      <c r="O45" s="160"/>
      <c r="P45" s="159" t="s">
        <v>73</v>
      </c>
      <c r="Q45" s="159"/>
      <c r="R45" s="159"/>
      <c r="S45" s="159" t="s">
        <v>118</v>
      </c>
      <c r="T45" s="159" t="s">
        <v>422</v>
      </c>
      <c r="U45" s="159"/>
      <c r="V45" s="159"/>
      <c r="W45" s="159" t="s">
        <v>209</v>
      </c>
      <c r="X45" s="159" t="s">
        <v>1346</v>
      </c>
      <c r="Y45" s="159"/>
      <c r="Z45" s="159" t="s">
        <v>49</v>
      </c>
      <c r="AA45" s="159" t="s">
        <v>74</v>
      </c>
      <c r="AB45" s="160">
        <v>41394.660439814812</v>
      </c>
      <c r="AC45" s="160"/>
      <c r="AD45" s="159" t="s">
        <v>45</v>
      </c>
      <c r="AE45" s="159" t="s">
        <v>45</v>
      </c>
      <c r="AF45" s="159">
        <f t="shared" si="17"/>
        <v>0</v>
      </c>
      <c r="AG45" s="159" t="s">
        <v>46</v>
      </c>
      <c r="AH45" s="159" t="s">
        <v>890</v>
      </c>
      <c r="AI45" s="163">
        <v>41712</v>
      </c>
      <c r="AJ45" s="166">
        <f t="shared" si="14"/>
        <v>11</v>
      </c>
      <c r="AK45" s="166">
        <f t="shared" ref="AK45:AK59" si="20">WEEKNUM(AB45)</f>
        <v>18</v>
      </c>
      <c r="AL45" s="161">
        <v>41536</v>
      </c>
      <c r="AM45" s="162">
        <f t="shared" si="15"/>
        <v>38</v>
      </c>
      <c r="AN45" s="159">
        <v>4</v>
      </c>
      <c r="AP45" s="32">
        <v>41691</v>
      </c>
      <c r="AQ45" s="10">
        <v>8</v>
      </c>
      <c r="AR45" s="29">
        <f>COUNTIF(AK:AK,AQ45)</f>
        <v>0</v>
      </c>
      <c r="AS45">
        <f t="shared" si="10"/>
        <v>58</v>
      </c>
      <c r="AT45" s="29">
        <f>COUNTIF(AF:AF,AQ45)</f>
        <v>0</v>
      </c>
      <c r="AU45">
        <f t="shared" si="11"/>
        <v>32</v>
      </c>
      <c r="AV45" s="30">
        <f t="shared" si="18"/>
        <v>26</v>
      </c>
      <c r="AW45" s="29">
        <f>COUNTIF(AJ:AJ,AQ45)</f>
        <v>5</v>
      </c>
      <c r="AX45">
        <f t="shared" si="19"/>
        <v>41</v>
      </c>
      <c r="AY45" s="30">
        <f t="shared" si="9"/>
        <v>17</v>
      </c>
    </row>
    <row r="46" spans="1:51">
      <c r="A46" s="159" t="s">
        <v>1210</v>
      </c>
      <c r="B46" s="159" t="s">
        <v>1211</v>
      </c>
      <c r="C46" s="159" t="s">
        <v>1188</v>
      </c>
      <c r="D46" s="159" t="s">
        <v>50</v>
      </c>
      <c r="E46" s="159" t="s">
        <v>4</v>
      </c>
      <c r="F46" s="159"/>
      <c r="G46" s="159"/>
      <c r="H46" s="159" t="s">
        <v>1212</v>
      </c>
      <c r="I46" s="159" t="s">
        <v>245</v>
      </c>
      <c r="J46" s="159" t="s">
        <v>108</v>
      </c>
      <c r="K46" s="159" t="s">
        <v>1225</v>
      </c>
      <c r="L46" s="159" t="s">
        <v>319</v>
      </c>
      <c r="M46" s="160">
        <v>41414.655497685184</v>
      </c>
      <c r="N46" s="160">
        <v>41409.704155092593</v>
      </c>
      <c r="O46" s="160">
        <v>41481.694745370369</v>
      </c>
      <c r="P46" s="159" t="s">
        <v>73</v>
      </c>
      <c r="Q46" s="159" t="s">
        <v>54</v>
      </c>
      <c r="R46" s="159" t="s">
        <v>55</v>
      </c>
      <c r="S46" s="159" t="s">
        <v>74</v>
      </c>
      <c r="T46" s="159" t="s">
        <v>270</v>
      </c>
      <c r="U46" s="159" t="s">
        <v>104</v>
      </c>
      <c r="V46" s="159"/>
      <c r="W46" s="159" t="s">
        <v>271</v>
      </c>
      <c r="X46" s="159" t="s">
        <v>1304</v>
      </c>
      <c r="Y46" s="159" t="s">
        <v>1370</v>
      </c>
      <c r="Z46" s="159" t="s">
        <v>49</v>
      </c>
      <c r="AA46" s="159" t="s">
        <v>74</v>
      </c>
      <c r="AB46" s="160">
        <v>41409.704155092593</v>
      </c>
      <c r="AC46" s="160">
        <v>41502.582384259258</v>
      </c>
      <c r="AD46" s="159" t="s">
        <v>45</v>
      </c>
      <c r="AE46" s="159" t="s">
        <v>58</v>
      </c>
      <c r="AF46" s="159">
        <f t="shared" si="17"/>
        <v>33</v>
      </c>
      <c r="AG46" s="159" t="s">
        <v>46</v>
      </c>
      <c r="AH46" s="159" t="s">
        <v>906</v>
      </c>
      <c r="AI46" s="158">
        <v>41481.694745370369</v>
      </c>
      <c r="AJ46" s="166">
        <f t="shared" si="14"/>
        <v>30</v>
      </c>
      <c r="AK46" s="166">
        <f t="shared" si="20"/>
        <v>20</v>
      </c>
      <c r="AL46" s="161">
        <v>41536</v>
      </c>
      <c r="AM46" s="162">
        <f t="shared" si="15"/>
        <v>38</v>
      </c>
      <c r="AN46" s="159">
        <v>4</v>
      </c>
      <c r="AP46" s="32">
        <v>41698</v>
      </c>
      <c r="AQ46" s="10">
        <v>9</v>
      </c>
      <c r="AR46" s="29">
        <f>COUNTIF(AK:AK,AQ46)</f>
        <v>0</v>
      </c>
      <c r="AS46">
        <f t="shared" si="10"/>
        <v>58</v>
      </c>
      <c r="AT46" s="29">
        <f>COUNTIF(AF:AF,AQ46)</f>
        <v>0</v>
      </c>
      <c r="AU46">
        <f t="shared" si="11"/>
        <v>32</v>
      </c>
      <c r="AV46" s="30">
        <f t="shared" si="18"/>
        <v>26</v>
      </c>
      <c r="AW46" s="29">
        <f>COUNTIF(AJ:AJ,AQ46)</f>
        <v>4</v>
      </c>
      <c r="AX46">
        <f t="shared" si="19"/>
        <v>45</v>
      </c>
      <c r="AY46" s="30">
        <f t="shared" si="9"/>
        <v>13</v>
      </c>
    </row>
    <row r="47" spans="1:51">
      <c r="A47" s="159" t="s">
        <v>1232</v>
      </c>
      <c r="B47" s="159" t="s">
        <v>1233</v>
      </c>
      <c r="C47" s="159" t="s">
        <v>1188</v>
      </c>
      <c r="D47" s="159" t="s">
        <v>68</v>
      </c>
      <c r="E47" s="159" t="s">
        <v>4</v>
      </c>
      <c r="F47" s="159"/>
      <c r="G47" s="159"/>
      <c r="H47" s="159"/>
      <c r="I47" s="159" t="s">
        <v>245</v>
      </c>
      <c r="J47" s="159" t="s">
        <v>108</v>
      </c>
      <c r="K47" s="159"/>
      <c r="L47" s="159" t="s">
        <v>319</v>
      </c>
      <c r="M47" s="160">
        <v>41429.73097222222</v>
      </c>
      <c r="N47" s="160">
        <v>41417.573020833333</v>
      </c>
      <c r="O47" s="160">
        <v>41578.730624999997</v>
      </c>
      <c r="P47" s="159" t="s">
        <v>147</v>
      </c>
      <c r="Q47" s="159" t="s">
        <v>54</v>
      </c>
      <c r="R47" s="159"/>
      <c r="S47" s="159" t="s">
        <v>118</v>
      </c>
      <c r="T47" s="159" t="s">
        <v>270</v>
      </c>
      <c r="U47" s="159"/>
      <c r="V47" s="159"/>
      <c r="W47" s="159" t="s">
        <v>338</v>
      </c>
      <c r="X47" s="159" t="s">
        <v>1304</v>
      </c>
      <c r="Y47" s="159" t="s">
        <v>1783</v>
      </c>
      <c r="Z47" s="159" t="s">
        <v>42</v>
      </c>
      <c r="AA47" s="159" t="s">
        <v>74</v>
      </c>
      <c r="AB47" s="160">
        <v>41417.573020833333</v>
      </c>
      <c r="AC47" s="161">
        <v>41647</v>
      </c>
      <c r="AD47" s="159" t="s">
        <v>45</v>
      </c>
      <c r="AE47" s="159" t="s">
        <v>58</v>
      </c>
      <c r="AF47" s="159">
        <f t="shared" si="17"/>
        <v>2</v>
      </c>
      <c r="AG47" s="159" t="s">
        <v>46</v>
      </c>
      <c r="AH47" s="159" t="s">
        <v>906</v>
      </c>
      <c r="AI47" s="161">
        <v>41650</v>
      </c>
      <c r="AJ47" s="166">
        <f t="shared" si="14"/>
        <v>2</v>
      </c>
      <c r="AK47" s="166">
        <f t="shared" si="20"/>
        <v>21</v>
      </c>
      <c r="AL47" s="161">
        <v>41536</v>
      </c>
      <c r="AM47" s="162">
        <f t="shared" si="15"/>
        <v>38</v>
      </c>
      <c r="AN47" s="159">
        <v>4</v>
      </c>
      <c r="AP47" s="32">
        <v>41705</v>
      </c>
      <c r="AQ47" s="10">
        <v>10</v>
      </c>
      <c r="AR47" s="29">
        <f>COUNTIF(AK:AK,AQ47)</f>
        <v>0</v>
      </c>
      <c r="AS47">
        <f t="shared" si="10"/>
        <v>58</v>
      </c>
      <c r="AT47" s="29">
        <f>COUNTIF(AF:AF,AQ47)</f>
        <v>0</v>
      </c>
      <c r="AU47">
        <f t="shared" si="11"/>
        <v>32</v>
      </c>
      <c r="AV47" s="30">
        <f t="shared" si="18"/>
        <v>26</v>
      </c>
      <c r="AW47" s="29">
        <f>COUNTIF(AJ:AJ,AQ47)</f>
        <v>0</v>
      </c>
      <c r="AX47">
        <f t="shared" si="19"/>
        <v>45</v>
      </c>
      <c r="AY47" s="30">
        <f t="shared" si="9"/>
        <v>13</v>
      </c>
    </row>
    <row r="48" spans="1:51">
      <c r="A48" s="159" t="s">
        <v>1284</v>
      </c>
      <c r="B48" s="159" t="s">
        <v>1285</v>
      </c>
      <c r="C48" s="159" t="s">
        <v>1188</v>
      </c>
      <c r="D48" s="159" t="s">
        <v>68</v>
      </c>
      <c r="E48" s="159" t="s">
        <v>4</v>
      </c>
      <c r="F48" s="159"/>
      <c r="G48" s="159"/>
      <c r="H48" s="159"/>
      <c r="I48" s="159" t="s">
        <v>245</v>
      </c>
      <c r="J48" s="159" t="s">
        <v>47</v>
      </c>
      <c r="K48" s="159">
        <v>3127</v>
      </c>
      <c r="L48" s="159" t="s">
        <v>319</v>
      </c>
      <c r="M48" s="160">
        <v>41428.583877314813</v>
      </c>
      <c r="N48" s="160">
        <v>41425.608958333331</v>
      </c>
      <c r="O48" s="160">
        <v>41443.589259259257</v>
      </c>
      <c r="P48" s="159" t="s">
        <v>127</v>
      </c>
      <c r="Q48" s="159" t="s">
        <v>54</v>
      </c>
      <c r="R48" s="159"/>
      <c r="S48" s="159" t="s">
        <v>74</v>
      </c>
      <c r="T48" s="159" t="s">
        <v>270</v>
      </c>
      <c r="U48" s="159"/>
      <c r="V48" s="159"/>
      <c r="W48" s="159" t="s">
        <v>319</v>
      </c>
      <c r="X48" s="159" t="s">
        <v>1304</v>
      </c>
      <c r="Y48" s="159" t="s">
        <v>1783</v>
      </c>
      <c r="Z48" s="159" t="s">
        <v>49</v>
      </c>
      <c r="AA48" s="159" t="s">
        <v>74</v>
      </c>
      <c r="AB48" s="160">
        <v>41425.608958333331</v>
      </c>
      <c r="AC48" s="161">
        <v>41647</v>
      </c>
      <c r="AD48" s="159" t="s">
        <v>45</v>
      </c>
      <c r="AE48" s="159" t="s">
        <v>58</v>
      </c>
      <c r="AF48" s="159">
        <f t="shared" si="17"/>
        <v>2</v>
      </c>
      <c r="AG48" s="159" t="s">
        <v>46</v>
      </c>
      <c r="AH48" s="159" t="s">
        <v>906</v>
      </c>
      <c r="AI48" s="161">
        <v>41650</v>
      </c>
      <c r="AJ48" s="166">
        <f t="shared" si="14"/>
        <v>2</v>
      </c>
      <c r="AK48" s="166">
        <f t="shared" si="20"/>
        <v>22</v>
      </c>
      <c r="AL48" s="161">
        <v>41536</v>
      </c>
      <c r="AM48" s="162">
        <f t="shared" si="15"/>
        <v>38</v>
      </c>
      <c r="AN48" s="159">
        <v>4</v>
      </c>
      <c r="AP48" s="32">
        <v>41712</v>
      </c>
      <c r="AQ48" s="10">
        <v>11</v>
      </c>
      <c r="AR48" s="29">
        <f>COUNTIF(AK:AK,AQ48)</f>
        <v>0</v>
      </c>
      <c r="AS48">
        <f t="shared" si="10"/>
        <v>58</v>
      </c>
      <c r="AT48" s="29">
        <f>COUNTIF(AF:AF,AQ48)</f>
        <v>0</v>
      </c>
      <c r="AU48">
        <f t="shared" si="11"/>
        <v>32</v>
      </c>
      <c r="AV48" s="30">
        <f t="shared" si="18"/>
        <v>26</v>
      </c>
      <c r="AW48" s="29">
        <f>COUNTIF(AJ:AJ,AQ48)</f>
        <v>3</v>
      </c>
      <c r="AX48">
        <f t="shared" si="19"/>
        <v>48</v>
      </c>
      <c r="AY48" s="30">
        <f t="shared" si="9"/>
        <v>10</v>
      </c>
    </row>
    <row r="49" spans="1:51">
      <c r="A49" s="159" t="s">
        <v>1443</v>
      </c>
      <c r="B49" s="159" t="s">
        <v>1444</v>
      </c>
      <c r="C49" s="159" t="s">
        <v>1188</v>
      </c>
      <c r="D49" s="159" t="s">
        <v>50</v>
      </c>
      <c r="E49" s="159" t="s">
        <v>4</v>
      </c>
      <c r="F49" s="159" t="s">
        <v>46</v>
      </c>
      <c r="G49" s="159"/>
      <c r="H49" s="159" t="s">
        <v>1393</v>
      </c>
      <c r="I49" s="159" t="s">
        <v>37</v>
      </c>
      <c r="J49" s="159" t="s">
        <v>47</v>
      </c>
      <c r="K49" s="159"/>
      <c r="L49" s="159" t="s">
        <v>57</v>
      </c>
      <c r="M49" s="160">
        <v>41474.495520833334</v>
      </c>
      <c r="N49" s="160">
        <v>41474.483981481484</v>
      </c>
      <c r="O49" s="160">
        <v>41540.481400462966</v>
      </c>
      <c r="P49" s="159" t="s">
        <v>133</v>
      </c>
      <c r="Q49" s="159" t="s">
        <v>54</v>
      </c>
      <c r="R49" s="159" t="s">
        <v>55</v>
      </c>
      <c r="S49" s="159" t="s">
        <v>56</v>
      </c>
      <c r="T49" s="159" t="s">
        <v>62</v>
      </c>
      <c r="U49" s="159" t="s">
        <v>104</v>
      </c>
      <c r="V49" s="159"/>
      <c r="W49" s="159" t="s">
        <v>57</v>
      </c>
      <c r="X49" s="159" t="s">
        <v>1304</v>
      </c>
      <c r="Y49" s="159">
        <v>11962</v>
      </c>
      <c r="Z49" s="159" t="s">
        <v>49</v>
      </c>
      <c r="AA49" s="159" t="s">
        <v>56</v>
      </c>
      <c r="AB49" s="160">
        <v>41474.483981481484</v>
      </c>
      <c r="AC49" s="160">
        <v>41540.481400462966</v>
      </c>
      <c r="AD49" s="159" t="s">
        <v>58</v>
      </c>
      <c r="AE49" s="159" t="s">
        <v>58</v>
      </c>
      <c r="AF49" s="159">
        <f t="shared" si="17"/>
        <v>39</v>
      </c>
      <c r="AG49" s="159" t="s">
        <v>46</v>
      </c>
      <c r="AH49" s="159" t="s">
        <v>56</v>
      </c>
      <c r="AI49" s="161">
        <v>41492</v>
      </c>
      <c r="AJ49" s="166">
        <f t="shared" si="14"/>
        <v>32</v>
      </c>
      <c r="AK49" s="166">
        <f t="shared" si="20"/>
        <v>29</v>
      </c>
      <c r="AL49" s="161">
        <v>41536</v>
      </c>
      <c r="AM49" s="162">
        <f t="shared" si="15"/>
        <v>38</v>
      </c>
      <c r="AN49" s="159">
        <v>4</v>
      </c>
      <c r="AP49" s="32">
        <v>41719</v>
      </c>
      <c r="AQ49" s="10">
        <v>12</v>
      </c>
      <c r="AR49" s="29">
        <f>COUNTIF(AK:AK,AQ49)</f>
        <v>0</v>
      </c>
      <c r="AS49">
        <f t="shared" si="10"/>
        <v>58</v>
      </c>
      <c r="AT49" s="29">
        <f>COUNTIF(AF:AF,AQ49)</f>
        <v>0</v>
      </c>
      <c r="AU49">
        <f t="shared" si="11"/>
        <v>32</v>
      </c>
      <c r="AV49" s="30">
        <f t="shared" si="18"/>
        <v>26</v>
      </c>
      <c r="AW49" s="29">
        <f>COUNTIF(AJ:AJ,AQ49)</f>
        <v>3</v>
      </c>
      <c r="AX49">
        <f t="shared" si="19"/>
        <v>51</v>
      </c>
      <c r="AY49" s="30">
        <f t="shared" si="9"/>
        <v>7</v>
      </c>
    </row>
    <row r="50" spans="1:51">
      <c r="A50" s="159" t="s">
        <v>1445</v>
      </c>
      <c r="B50" s="159" t="s">
        <v>1446</v>
      </c>
      <c r="C50" s="159" t="s">
        <v>1188</v>
      </c>
      <c r="D50" s="159" t="s">
        <v>50</v>
      </c>
      <c r="E50" s="159" t="s">
        <v>4</v>
      </c>
      <c r="F50" s="159"/>
      <c r="G50" s="159"/>
      <c r="H50" s="159" t="s">
        <v>1642</v>
      </c>
      <c r="I50" s="159" t="s">
        <v>130</v>
      </c>
      <c r="J50" s="159" t="s">
        <v>108</v>
      </c>
      <c r="K50" s="159" t="s">
        <v>1060</v>
      </c>
      <c r="L50" s="159" t="s">
        <v>131</v>
      </c>
      <c r="M50" s="160">
        <v>41540.513240740744</v>
      </c>
      <c r="N50" s="160">
        <v>41474.544548611113</v>
      </c>
      <c r="O50" s="160">
        <v>41667.628078703703</v>
      </c>
      <c r="P50" s="159" t="s">
        <v>173</v>
      </c>
      <c r="Q50" s="159" t="s">
        <v>54</v>
      </c>
      <c r="R50" s="159" t="s">
        <v>55</v>
      </c>
      <c r="S50" s="159" t="s">
        <v>109</v>
      </c>
      <c r="T50" s="159" t="s">
        <v>320</v>
      </c>
      <c r="U50" s="159" t="s">
        <v>104</v>
      </c>
      <c r="V50" s="159"/>
      <c r="W50" s="159" t="s">
        <v>131</v>
      </c>
      <c r="X50" s="159" t="s">
        <v>1304</v>
      </c>
      <c r="Y50" s="159" t="s">
        <v>1766</v>
      </c>
      <c r="Z50" s="159" t="s">
        <v>49</v>
      </c>
      <c r="AA50" s="159" t="s">
        <v>74</v>
      </c>
      <c r="AB50" s="160">
        <v>41474.544548611113</v>
      </c>
      <c r="AC50" s="160">
        <v>41667.628078703703</v>
      </c>
      <c r="AD50" s="159" t="s">
        <v>58</v>
      </c>
      <c r="AE50" s="159" t="s">
        <v>58</v>
      </c>
      <c r="AF50" s="159">
        <f t="shared" si="17"/>
        <v>5</v>
      </c>
      <c r="AG50" s="159" t="s">
        <v>46</v>
      </c>
      <c r="AH50" s="159" t="s">
        <v>906</v>
      </c>
      <c r="AI50" s="158">
        <v>41657</v>
      </c>
      <c r="AJ50" s="166">
        <f t="shared" si="14"/>
        <v>3</v>
      </c>
      <c r="AK50" s="166">
        <f t="shared" si="20"/>
        <v>29</v>
      </c>
      <c r="AL50" s="161">
        <v>41536</v>
      </c>
      <c r="AM50" s="162">
        <f t="shared" si="15"/>
        <v>38</v>
      </c>
      <c r="AN50" s="159">
        <v>4</v>
      </c>
      <c r="AP50" s="32">
        <v>41726</v>
      </c>
      <c r="AQ50" s="10">
        <v>13</v>
      </c>
      <c r="AR50" s="29">
        <f>COUNTIF(AK:AK,AQ50)</f>
        <v>0</v>
      </c>
      <c r="AS50">
        <f t="shared" si="10"/>
        <v>58</v>
      </c>
      <c r="AT50" s="29">
        <f>COUNTIF(AF:AF,AQ50)</f>
        <v>0</v>
      </c>
      <c r="AU50">
        <f t="shared" si="11"/>
        <v>32</v>
      </c>
      <c r="AV50" s="30">
        <f t="shared" si="18"/>
        <v>26</v>
      </c>
      <c r="AW50" s="29">
        <f>COUNTIF(AJ:AJ,AQ50)</f>
        <v>7</v>
      </c>
      <c r="AX50">
        <f t="shared" si="19"/>
        <v>58</v>
      </c>
      <c r="AY50" s="30">
        <f t="shared" si="9"/>
        <v>0</v>
      </c>
    </row>
    <row r="51" spans="1:51">
      <c r="A51" s="159" t="s">
        <v>1454</v>
      </c>
      <c r="B51" s="159" t="s">
        <v>1455</v>
      </c>
      <c r="C51" s="159" t="s">
        <v>1188</v>
      </c>
      <c r="D51" s="159" t="s">
        <v>68</v>
      </c>
      <c r="E51" s="159" t="s">
        <v>4</v>
      </c>
      <c r="F51" s="159"/>
      <c r="G51" s="159"/>
      <c r="H51" s="159" t="s">
        <v>130</v>
      </c>
      <c r="I51" s="159" t="s">
        <v>130</v>
      </c>
      <c r="J51" s="159" t="s">
        <v>38</v>
      </c>
      <c r="K51" s="159"/>
      <c r="L51" s="159" t="s">
        <v>1685</v>
      </c>
      <c r="M51" s="160">
        <v>41541.600347222222</v>
      </c>
      <c r="N51" s="160">
        <v>41477.480358796296</v>
      </c>
      <c r="O51" s="160">
        <v>41541.73945601852</v>
      </c>
      <c r="P51" s="159" t="s">
        <v>99</v>
      </c>
      <c r="Q51" s="159" t="s">
        <v>326</v>
      </c>
      <c r="R51" s="159"/>
      <c r="S51" s="159" t="s">
        <v>74</v>
      </c>
      <c r="T51" s="159" t="s">
        <v>270</v>
      </c>
      <c r="U51" s="159" t="s">
        <v>104</v>
      </c>
      <c r="V51" s="159"/>
      <c r="W51" s="159" t="s">
        <v>271</v>
      </c>
      <c r="X51" s="159" t="s">
        <v>1304</v>
      </c>
      <c r="Y51" s="159" t="s">
        <v>1767</v>
      </c>
      <c r="Z51" s="159" t="s">
        <v>63</v>
      </c>
      <c r="AA51" s="159" t="s">
        <v>74</v>
      </c>
      <c r="AB51" s="160">
        <v>41477.480358796296</v>
      </c>
      <c r="AC51" s="160">
        <v>41652.712800925925</v>
      </c>
      <c r="AD51" s="159" t="s">
        <v>45</v>
      </c>
      <c r="AE51" s="159" t="s">
        <v>58</v>
      </c>
      <c r="AF51" s="159">
        <f t="shared" si="17"/>
        <v>3</v>
      </c>
      <c r="AG51" s="159" t="s">
        <v>46</v>
      </c>
      <c r="AH51" s="159" t="s">
        <v>903</v>
      </c>
      <c r="AI51" s="161">
        <v>41650</v>
      </c>
      <c r="AJ51" s="166">
        <f t="shared" si="14"/>
        <v>2</v>
      </c>
      <c r="AK51" s="166">
        <f t="shared" si="20"/>
        <v>30</v>
      </c>
      <c r="AL51" s="161">
        <v>41536</v>
      </c>
      <c r="AM51" s="162">
        <f t="shared" si="15"/>
        <v>38</v>
      </c>
      <c r="AN51" s="159">
        <v>4</v>
      </c>
      <c r="AP51" s="32">
        <v>41733</v>
      </c>
      <c r="AQ51" s="10">
        <v>14</v>
      </c>
      <c r="AR51" s="29">
        <f>COUNTIF(AK:AK,AQ51)</f>
        <v>0</v>
      </c>
      <c r="AS51">
        <f t="shared" si="10"/>
        <v>58</v>
      </c>
      <c r="AT51" s="29">
        <f>COUNTIF(AF:AF,AQ51)</f>
        <v>0</v>
      </c>
      <c r="AU51">
        <f t="shared" si="11"/>
        <v>32</v>
      </c>
      <c r="AV51" s="30">
        <f t="shared" si="18"/>
        <v>26</v>
      </c>
      <c r="AW51" s="29">
        <f>COUNTIF(AJ:AJ,AQ51)</f>
        <v>0</v>
      </c>
      <c r="AX51">
        <f t="shared" si="19"/>
        <v>58</v>
      </c>
      <c r="AY51" s="30">
        <f t="shared" si="9"/>
        <v>0</v>
      </c>
    </row>
    <row r="52" spans="1:51">
      <c r="A52" s="159" t="s">
        <v>1521</v>
      </c>
      <c r="B52" s="159" t="s">
        <v>1522</v>
      </c>
      <c r="C52" s="159" t="s">
        <v>35</v>
      </c>
      <c r="D52" s="159" t="s">
        <v>36</v>
      </c>
      <c r="E52" s="159" t="s">
        <v>4</v>
      </c>
      <c r="F52" s="159" t="s">
        <v>130</v>
      </c>
      <c r="G52" s="159"/>
      <c r="H52" s="159"/>
      <c r="I52" s="159" t="s">
        <v>130</v>
      </c>
      <c r="J52" s="159" t="s">
        <v>38</v>
      </c>
      <c r="K52" s="159"/>
      <c r="L52" s="159" t="s">
        <v>207</v>
      </c>
      <c r="M52" s="160">
        <v>41555.714166666665</v>
      </c>
      <c r="N52" s="160">
        <v>41492.502384259256</v>
      </c>
      <c r="O52" s="159"/>
      <c r="P52" s="159" t="s">
        <v>133</v>
      </c>
      <c r="Q52" s="159"/>
      <c r="R52" s="159"/>
      <c r="S52" s="159" t="s">
        <v>74</v>
      </c>
      <c r="T52" s="159"/>
      <c r="U52" s="159" t="s">
        <v>104</v>
      </c>
      <c r="V52" s="159"/>
      <c r="W52" s="159" t="s">
        <v>57</v>
      </c>
      <c r="X52" s="159" t="s">
        <v>1304</v>
      </c>
      <c r="Y52" s="159"/>
      <c r="Z52" s="159" t="s">
        <v>42</v>
      </c>
      <c r="AA52" s="159" t="s">
        <v>74</v>
      </c>
      <c r="AB52" s="160">
        <v>41492.502384259256</v>
      </c>
      <c r="AC52" s="159"/>
      <c r="AD52" s="159" t="s">
        <v>58</v>
      </c>
      <c r="AE52" s="159" t="s">
        <v>44</v>
      </c>
      <c r="AF52" s="159">
        <f t="shared" si="17"/>
        <v>0</v>
      </c>
      <c r="AG52" s="159" t="s">
        <v>46</v>
      </c>
      <c r="AH52" s="159" t="s">
        <v>906</v>
      </c>
      <c r="AI52" s="163">
        <v>41726</v>
      </c>
      <c r="AJ52" s="166">
        <f t="shared" si="14"/>
        <v>13</v>
      </c>
      <c r="AK52" s="166">
        <f t="shared" si="20"/>
        <v>32</v>
      </c>
      <c r="AL52" s="161">
        <v>41536</v>
      </c>
      <c r="AM52" s="162">
        <f t="shared" si="15"/>
        <v>38</v>
      </c>
      <c r="AN52" s="159">
        <v>4</v>
      </c>
    </row>
    <row r="53" spans="1:51">
      <c r="A53" s="159" t="s">
        <v>1645</v>
      </c>
      <c r="B53" s="159" t="s">
        <v>1646</v>
      </c>
      <c r="C53" s="159" t="s">
        <v>1188</v>
      </c>
      <c r="D53" s="159" t="s">
        <v>50</v>
      </c>
      <c r="E53" s="159" t="s">
        <v>4</v>
      </c>
      <c r="F53" s="159"/>
      <c r="G53" s="159"/>
      <c r="H53" s="159"/>
      <c r="I53" s="159" t="s">
        <v>37</v>
      </c>
      <c r="J53" s="159" t="s">
        <v>47</v>
      </c>
      <c r="K53" s="159"/>
      <c r="L53" s="159" t="s">
        <v>345</v>
      </c>
      <c r="M53" s="160">
        <v>41526.598703703705</v>
      </c>
      <c r="N53" s="160">
        <v>41508.552812499998</v>
      </c>
      <c r="O53" s="160">
        <v>41624.580648148149</v>
      </c>
      <c r="P53" s="159" t="s">
        <v>73</v>
      </c>
      <c r="Q53" s="159" t="s">
        <v>54</v>
      </c>
      <c r="R53" s="159" t="s">
        <v>55</v>
      </c>
      <c r="S53" s="159" t="s">
        <v>118</v>
      </c>
      <c r="T53" s="159" t="s">
        <v>123</v>
      </c>
      <c r="U53" s="159"/>
      <c r="V53" s="159"/>
      <c r="W53" s="159" t="s">
        <v>345</v>
      </c>
      <c r="X53" s="159" t="s">
        <v>1304</v>
      </c>
      <c r="Y53" s="159"/>
      <c r="Z53" s="159" t="s">
        <v>49</v>
      </c>
      <c r="AA53" s="159" t="s">
        <v>43</v>
      </c>
      <c r="AB53" s="160">
        <v>41508.552812499998</v>
      </c>
      <c r="AC53" s="160">
        <v>41624.580648148149</v>
      </c>
      <c r="AD53" s="159" t="s">
        <v>44</v>
      </c>
      <c r="AE53" s="159" t="s">
        <v>44</v>
      </c>
      <c r="AF53" s="159">
        <f t="shared" si="17"/>
        <v>51</v>
      </c>
      <c r="AG53" s="159" t="s">
        <v>46</v>
      </c>
      <c r="AH53" s="159" t="s">
        <v>904</v>
      </c>
      <c r="AI53" s="167">
        <v>41597</v>
      </c>
      <c r="AJ53" s="166">
        <f t="shared" si="14"/>
        <v>47</v>
      </c>
      <c r="AK53" s="166">
        <f t="shared" si="20"/>
        <v>34</v>
      </c>
      <c r="AL53" s="161">
        <v>41536</v>
      </c>
      <c r="AM53" s="162">
        <f t="shared" si="15"/>
        <v>38</v>
      </c>
      <c r="AN53" s="159">
        <v>4</v>
      </c>
    </row>
    <row r="54" spans="1:51">
      <c r="A54" s="159" t="s">
        <v>1658</v>
      </c>
      <c r="B54" s="159" t="s">
        <v>1659</v>
      </c>
      <c r="C54" s="159" t="s">
        <v>1188</v>
      </c>
      <c r="D54" s="159" t="s">
        <v>50</v>
      </c>
      <c r="E54" s="159" t="s">
        <v>4</v>
      </c>
      <c r="F54" s="159"/>
      <c r="G54" s="159"/>
      <c r="H54" s="159"/>
      <c r="I54" s="159" t="s">
        <v>245</v>
      </c>
      <c r="J54" s="159" t="s">
        <v>47</v>
      </c>
      <c r="K54" s="159"/>
      <c r="L54" s="159" t="s">
        <v>128</v>
      </c>
      <c r="M54" s="160">
        <v>41533.596030092594</v>
      </c>
      <c r="N54" s="160">
        <v>41521.658078703702</v>
      </c>
      <c r="O54" s="160">
        <v>41575.731863425928</v>
      </c>
      <c r="P54" s="159" t="s">
        <v>133</v>
      </c>
      <c r="Q54" s="159" t="s">
        <v>54</v>
      </c>
      <c r="R54" s="159" t="s">
        <v>55</v>
      </c>
      <c r="S54" s="159" t="s">
        <v>56</v>
      </c>
      <c r="T54" s="159" t="s">
        <v>415</v>
      </c>
      <c r="U54" s="159"/>
      <c r="V54" s="159"/>
      <c r="W54" s="159" t="s">
        <v>494</v>
      </c>
      <c r="X54" s="159" t="s">
        <v>1304</v>
      </c>
      <c r="Y54" s="159" t="s">
        <v>1686</v>
      </c>
      <c r="Z54" s="159" t="s">
        <v>49</v>
      </c>
      <c r="AA54" s="159" t="s">
        <v>74</v>
      </c>
      <c r="AB54" s="160">
        <v>41521.658078703702</v>
      </c>
      <c r="AC54" s="160">
        <v>41575.731863425928</v>
      </c>
      <c r="AD54" s="159" t="s">
        <v>58</v>
      </c>
      <c r="AE54" s="159" t="s">
        <v>58</v>
      </c>
      <c r="AF54" s="159">
        <f t="shared" si="17"/>
        <v>44</v>
      </c>
      <c r="AG54" s="159" t="s">
        <v>46</v>
      </c>
      <c r="AH54" s="159" t="s">
        <v>906</v>
      </c>
      <c r="AI54" s="165">
        <v>41536</v>
      </c>
      <c r="AJ54" s="166">
        <f t="shared" si="14"/>
        <v>38</v>
      </c>
      <c r="AK54" s="166">
        <f t="shared" si="20"/>
        <v>36</v>
      </c>
      <c r="AL54" s="161">
        <v>41536</v>
      </c>
      <c r="AM54" s="162">
        <f t="shared" si="15"/>
        <v>38</v>
      </c>
      <c r="AN54" s="159">
        <v>4</v>
      </c>
    </row>
    <row r="55" spans="1:51">
      <c r="A55" s="159" t="s">
        <v>2983</v>
      </c>
      <c r="B55" s="159" t="s">
        <v>2984</v>
      </c>
      <c r="C55" s="159" t="s">
        <v>67</v>
      </c>
      <c r="D55" s="159" t="s">
        <v>83</v>
      </c>
      <c r="E55" s="159" t="s">
        <v>4</v>
      </c>
      <c r="F55" s="159"/>
      <c r="G55" s="159"/>
      <c r="H55" s="159" t="s">
        <v>1786</v>
      </c>
      <c r="I55" s="159" t="s">
        <v>37</v>
      </c>
      <c r="J55" s="159" t="s">
        <v>38</v>
      </c>
      <c r="K55" s="159"/>
      <c r="L55" s="159" t="s">
        <v>98</v>
      </c>
      <c r="M55" s="160">
        <v>41590.732743055552</v>
      </c>
      <c r="N55" s="160">
        <v>41589.656875000001</v>
      </c>
      <c r="O55" s="159"/>
      <c r="P55" s="159" t="s">
        <v>127</v>
      </c>
      <c r="Q55" s="159"/>
      <c r="R55" s="159"/>
      <c r="S55" s="159" t="s">
        <v>118</v>
      </c>
      <c r="T55" s="159"/>
      <c r="U55" s="159" t="s">
        <v>104</v>
      </c>
      <c r="V55" s="159"/>
      <c r="W55" s="159" t="s">
        <v>98</v>
      </c>
      <c r="X55" s="159" t="s">
        <v>1304</v>
      </c>
      <c r="Y55" s="159"/>
      <c r="Z55" s="159" t="s">
        <v>49</v>
      </c>
      <c r="AA55" s="159" t="s">
        <v>56</v>
      </c>
      <c r="AB55" s="160">
        <v>41589.656875000001</v>
      </c>
      <c r="AC55" s="159"/>
      <c r="AD55" s="159" t="s">
        <v>58</v>
      </c>
      <c r="AE55" s="159" t="s">
        <v>58</v>
      </c>
      <c r="AF55" s="159">
        <f t="shared" si="17"/>
        <v>0</v>
      </c>
      <c r="AG55" s="159" t="s">
        <v>46</v>
      </c>
      <c r="AH55" s="159" t="s">
        <v>56</v>
      </c>
      <c r="AI55" s="158">
        <v>41719</v>
      </c>
      <c r="AJ55" s="166">
        <f t="shared" si="14"/>
        <v>12</v>
      </c>
      <c r="AK55" s="166">
        <f t="shared" si="20"/>
        <v>46</v>
      </c>
      <c r="AL55" s="161">
        <v>41536</v>
      </c>
      <c r="AM55" s="162">
        <f t="shared" si="15"/>
        <v>38</v>
      </c>
      <c r="AN55" s="159">
        <v>4</v>
      </c>
    </row>
    <row r="56" spans="1:51">
      <c r="A56" s="159" t="s">
        <v>3058</v>
      </c>
      <c r="B56" s="159" t="s">
        <v>3059</v>
      </c>
      <c r="C56" s="159" t="s">
        <v>35</v>
      </c>
      <c r="D56" s="159" t="s">
        <v>36</v>
      </c>
      <c r="E56" s="159" t="s">
        <v>4</v>
      </c>
      <c r="F56" s="159" t="s">
        <v>3060</v>
      </c>
      <c r="G56" s="159"/>
      <c r="H56" s="159"/>
      <c r="I56" s="160" t="s">
        <v>37</v>
      </c>
      <c r="J56" s="159" t="s">
        <v>108</v>
      </c>
      <c r="K56" s="159"/>
      <c r="L56" s="159" t="s">
        <v>52</v>
      </c>
      <c r="M56" s="160">
        <v>41613.622164351851</v>
      </c>
      <c r="N56" s="160">
        <v>41611.717372685183</v>
      </c>
      <c r="O56" s="160"/>
      <c r="P56" s="159" t="s">
        <v>249</v>
      </c>
      <c r="Q56" s="159"/>
      <c r="R56" s="159"/>
      <c r="S56" s="159" t="s">
        <v>109</v>
      </c>
      <c r="T56" s="159"/>
      <c r="U56" s="159" t="s">
        <v>373</v>
      </c>
      <c r="V56" s="159"/>
      <c r="W56" s="159" t="s">
        <v>41</v>
      </c>
      <c r="X56" s="159" t="s">
        <v>1346</v>
      </c>
      <c r="Y56" s="159"/>
      <c r="Z56" s="159" t="s">
        <v>219</v>
      </c>
      <c r="AA56" s="159" t="s">
        <v>74</v>
      </c>
      <c r="AB56" s="160">
        <v>41611.717372685183</v>
      </c>
      <c r="AC56" s="160"/>
      <c r="AD56" s="159" t="s">
        <v>45</v>
      </c>
      <c r="AE56" s="159" t="s">
        <v>44</v>
      </c>
      <c r="AF56" s="159">
        <f t="shared" si="17"/>
        <v>0</v>
      </c>
      <c r="AG56" s="159" t="s">
        <v>46</v>
      </c>
      <c r="AH56" s="159" t="s">
        <v>904</v>
      </c>
      <c r="AI56" s="163">
        <v>41726</v>
      </c>
      <c r="AJ56" s="166">
        <f t="shared" si="14"/>
        <v>13</v>
      </c>
      <c r="AK56" s="166">
        <f t="shared" si="20"/>
        <v>49</v>
      </c>
      <c r="AL56" s="161">
        <v>41536</v>
      </c>
      <c r="AM56" s="162">
        <f t="shared" si="15"/>
        <v>38</v>
      </c>
      <c r="AN56" s="159">
        <v>4</v>
      </c>
    </row>
    <row r="57" spans="1:51">
      <c r="A57" s="86" t="s">
        <v>3193</v>
      </c>
      <c r="B57" s="86" t="s">
        <v>3194</v>
      </c>
      <c r="C57" s="86" t="s">
        <v>35</v>
      </c>
      <c r="D57" s="86" t="s">
        <v>36</v>
      </c>
      <c r="E57" s="86" t="s">
        <v>4</v>
      </c>
      <c r="F57" s="86"/>
      <c r="G57" s="86"/>
      <c r="H57" s="86"/>
      <c r="I57" s="86" t="s">
        <v>37</v>
      </c>
      <c r="J57" s="86" t="s">
        <v>108</v>
      </c>
      <c r="K57" s="86"/>
      <c r="L57" s="86" t="s">
        <v>52</v>
      </c>
      <c r="M57" s="87">
        <v>41662.598796296297</v>
      </c>
      <c r="N57" s="87">
        <v>41661.730752314812</v>
      </c>
      <c r="O57" s="86"/>
      <c r="P57" s="86"/>
      <c r="Q57" s="86"/>
      <c r="R57" s="86"/>
      <c r="S57" s="86" t="s">
        <v>118</v>
      </c>
      <c r="T57" s="86"/>
      <c r="U57" s="86"/>
      <c r="V57" s="86"/>
      <c r="W57" s="86" t="s">
        <v>52</v>
      </c>
      <c r="X57" s="86" t="s">
        <v>1309</v>
      </c>
      <c r="Y57" s="86"/>
      <c r="Z57" s="86" t="s">
        <v>42</v>
      </c>
      <c r="AA57" s="86" t="s">
        <v>43</v>
      </c>
      <c r="AB57" s="87">
        <v>41661.730752314812</v>
      </c>
      <c r="AC57" s="86"/>
      <c r="AD57" s="159" t="s">
        <v>45</v>
      </c>
      <c r="AE57" s="159" t="s">
        <v>44</v>
      </c>
      <c r="AF57" s="159">
        <f t="shared" si="17"/>
        <v>0</v>
      </c>
      <c r="AG57" s="86" t="s">
        <v>46</v>
      </c>
      <c r="AH57" s="86" t="s">
        <v>903</v>
      </c>
      <c r="AI57" s="163">
        <v>41726</v>
      </c>
      <c r="AJ57" s="90">
        <f t="shared" si="14"/>
        <v>13</v>
      </c>
      <c r="AK57" s="90">
        <f t="shared" si="20"/>
        <v>4</v>
      </c>
      <c r="AL57" s="88">
        <v>41507</v>
      </c>
      <c r="AM57" s="89">
        <f t="shared" si="15"/>
        <v>34</v>
      </c>
      <c r="AN57" s="86">
        <v>4</v>
      </c>
    </row>
    <row r="58" spans="1:51">
      <c r="A58" s="86" t="s">
        <v>3216</v>
      </c>
      <c r="B58" s="86" t="s">
        <v>3217</v>
      </c>
      <c r="C58" s="86" t="s">
        <v>35</v>
      </c>
      <c r="D58" s="86" t="s">
        <v>36</v>
      </c>
      <c r="E58" s="86" t="s">
        <v>4</v>
      </c>
      <c r="F58" s="86"/>
      <c r="G58" s="86"/>
      <c r="H58" s="86"/>
      <c r="I58" s="86" t="s">
        <v>117</v>
      </c>
      <c r="J58" s="86" t="s">
        <v>47</v>
      </c>
      <c r="K58" s="86" t="s">
        <v>3218</v>
      </c>
      <c r="L58" s="86" t="s">
        <v>248</v>
      </c>
      <c r="M58" s="87">
        <v>41675.745891203704</v>
      </c>
      <c r="N58" s="87">
        <v>41668.823379629626</v>
      </c>
      <c r="O58" s="87"/>
      <c r="P58" s="86"/>
      <c r="Q58" s="86"/>
      <c r="R58" s="86"/>
      <c r="S58" s="86" t="s">
        <v>74</v>
      </c>
      <c r="T58" s="86"/>
      <c r="U58" s="86" t="s">
        <v>104</v>
      </c>
      <c r="V58" s="86"/>
      <c r="W58" s="86" t="s">
        <v>39</v>
      </c>
      <c r="X58" s="86" t="s">
        <v>1304</v>
      </c>
      <c r="Y58" s="86"/>
      <c r="Z58" s="86" t="s">
        <v>49</v>
      </c>
      <c r="AA58" s="173" t="s">
        <v>74</v>
      </c>
      <c r="AB58" s="87">
        <v>41668.823379629626</v>
      </c>
      <c r="AC58" s="87"/>
      <c r="AD58" s="173" t="s">
        <v>45</v>
      </c>
      <c r="AE58" s="173" t="s">
        <v>45</v>
      </c>
      <c r="AF58" s="159">
        <f t="shared" si="17"/>
        <v>0</v>
      </c>
      <c r="AG58" s="86" t="s">
        <v>46</v>
      </c>
      <c r="AH58" s="86" t="s">
        <v>903</v>
      </c>
      <c r="AI58" s="174">
        <v>41726</v>
      </c>
      <c r="AJ58" s="90">
        <f t="shared" si="14"/>
        <v>13</v>
      </c>
      <c r="AK58" s="175">
        <f t="shared" si="20"/>
        <v>5</v>
      </c>
      <c r="AL58" s="88">
        <v>41536</v>
      </c>
      <c r="AM58" s="89">
        <f t="shared" si="15"/>
        <v>38</v>
      </c>
      <c r="AN58" s="86">
        <v>4</v>
      </c>
    </row>
    <row r="59" spans="1:51">
      <c r="A59" s="86" t="s">
        <v>3219</v>
      </c>
      <c r="B59" s="86" t="s">
        <v>3220</v>
      </c>
      <c r="C59" s="86" t="s">
        <v>35</v>
      </c>
      <c r="D59" s="86" t="s">
        <v>83</v>
      </c>
      <c r="E59" s="86" t="s">
        <v>4</v>
      </c>
      <c r="F59" s="86"/>
      <c r="G59" s="86"/>
      <c r="H59" s="86"/>
      <c r="I59" s="86" t="s">
        <v>245</v>
      </c>
      <c r="J59" s="86" t="s">
        <v>38</v>
      </c>
      <c r="K59" s="86"/>
      <c r="L59" s="86" t="s">
        <v>248</v>
      </c>
      <c r="M59" s="87">
        <v>41675.737453703703</v>
      </c>
      <c r="N59" s="87">
        <v>41674.458993055552</v>
      </c>
      <c r="O59" s="87"/>
      <c r="P59" s="86" t="s">
        <v>133</v>
      </c>
      <c r="Q59" s="86"/>
      <c r="R59" s="86"/>
      <c r="S59" s="86" t="s">
        <v>74</v>
      </c>
      <c r="T59" s="86"/>
      <c r="U59" s="86" t="s">
        <v>373</v>
      </c>
      <c r="V59" s="86"/>
      <c r="W59" s="86" t="s">
        <v>248</v>
      </c>
      <c r="X59" s="86" t="s">
        <v>1304</v>
      </c>
      <c r="Y59" s="86"/>
      <c r="Z59" s="86" t="s">
        <v>49</v>
      </c>
      <c r="AA59" s="173" t="s">
        <v>74</v>
      </c>
      <c r="AB59" s="87">
        <v>41674.458993055552</v>
      </c>
      <c r="AC59" s="87"/>
      <c r="AD59" s="173" t="s">
        <v>45</v>
      </c>
      <c r="AE59" s="173" t="s">
        <v>45</v>
      </c>
      <c r="AF59" s="159">
        <f t="shared" si="17"/>
        <v>0</v>
      </c>
      <c r="AG59" s="86" t="s">
        <v>46</v>
      </c>
      <c r="AH59" s="86" t="s">
        <v>906</v>
      </c>
      <c r="AI59" s="174">
        <v>41726</v>
      </c>
      <c r="AJ59" s="90">
        <f t="shared" si="14"/>
        <v>13</v>
      </c>
      <c r="AK59" s="175">
        <f t="shared" si="20"/>
        <v>6</v>
      </c>
      <c r="AL59" s="88">
        <v>41536</v>
      </c>
      <c r="AM59" s="89">
        <f t="shared" si="15"/>
        <v>38</v>
      </c>
      <c r="AN59" s="86">
        <v>4</v>
      </c>
    </row>
  </sheetData>
  <conditionalFormatting sqref="AG54">
    <cfRule type="cellIs" dxfId="7692" priority="181" operator="equal">
      <formula>"SV Qual"</formula>
    </cfRule>
    <cfRule type="cellIs" dxfId="7691" priority="182" operator="equal">
      <formula>"Engineering"</formula>
    </cfRule>
    <cfRule type="cellIs" dxfId="7690" priority="183" operator="equal">
      <formula>"NPE"</formula>
    </cfRule>
    <cfRule type="cellIs" dxfId="7689" priority="184" operator="equal">
      <formula>"MDU"</formula>
    </cfRule>
    <cfRule type="cellIs" dxfId="7688" priority="185" operator="equal">
      <formula>"Software"</formula>
    </cfRule>
  </conditionalFormatting>
  <conditionalFormatting sqref="X54">
    <cfRule type="cellIs" dxfId="7687" priority="176" operator="equal">
      <formula>"SV Qual"</formula>
    </cfRule>
    <cfRule type="cellIs" dxfId="7686" priority="177" operator="equal">
      <formula>"Engineering"</formula>
    </cfRule>
    <cfRule type="cellIs" dxfId="7685" priority="178" operator="equal">
      <formula>"NPE"</formula>
    </cfRule>
    <cfRule type="cellIs" dxfId="7684" priority="179" operator="equal">
      <formula>"MDU"</formula>
    </cfRule>
    <cfRule type="cellIs" dxfId="7683" priority="180" operator="equal">
      <formula>"Software"</formula>
    </cfRule>
  </conditionalFormatting>
  <conditionalFormatting sqref="AG55">
    <cfRule type="cellIs" dxfId="7682" priority="166" operator="equal">
      <formula>"SV Qual"</formula>
    </cfRule>
    <cfRule type="cellIs" dxfId="7681" priority="167" operator="equal">
      <formula>"Engineering"</formula>
    </cfRule>
    <cfRule type="cellIs" dxfId="7680" priority="168" operator="equal">
      <formula>"NPE"</formula>
    </cfRule>
    <cfRule type="cellIs" dxfId="7679" priority="169" operator="equal">
      <formula>"MDU"</formula>
    </cfRule>
    <cfRule type="cellIs" dxfId="7678" priority="170" operator="equal">
      <formula>"Software"</formula>
    </cfRule>
  </conditionalFormatting>
  <conditionalFormatting sqref="AG56:AG57">
    <cfRule type="cellIs" dxfId="7677" priority="156" operator="equal">
      <formula>"SV Qual"</formula>
    </cfRule>
    <cfRule type="cellIs" dxfId="7676" priority="157" operator="equal">
      <formula>"Engineering"</formula>
    </cfRule>
    <cfRule type="cellIs" dxfId="7675" priority="158" operator="equal">
      <formula>"NPE"</formula>
    </cfRule>
    <cfRule type="cellIs" dxfId="7674" priority="159" operator="equal">
      <formula>"MDU"</formula>
    </cfRule>
    <cfRule type="cellIs" dxfId="7673" priority="160" operator="equal">
      <formula>"Software"</formula>
    </cfRule>
  </conditionalFormatting>
  <conditionalFormatting sqref="AD53:AE53">
    <cfRule type="cellIs" dxfId="7672" priority="196" operator="equal">
      <formula>"SV Qual"</formula>
    </cfRule>
    <cfRule type="cellIs" dxfId="7671" priority="197" operator="equal">
      <formula>"Engineering"</formula>
    </cfRule>
    <cfRule type="cellIs" dxfId="7670" priority="198" operator="equal">
      <formula>"NPE"</formula>
    </cfRule>
    <cfRule type="cellIs" dxfId="7669" priority="199" operator="equal">
      <formula>"MDU"</formula>
    </cfRule>
    <cfRule type="cellIs" dxfId="7668" priority="200" operator="equal">
      <formula>"Software"</formula>
    </cfRule>
  </conditionalFormatting>
  <conditionalFormatting sqref="AG53">
    <cfRule type="cellIs" dxfId="7667" priority="191" operator="equal">
      <formula>"SV Qual"</formula>
    </cfRule>
    <cfRule type="cellIs" dxfId="7666" priority="192" operator="equal">
      <formula>"Engineering"</formula>
    </cfRule>
    <cfRule type="cellIs" dxfId="7665" priority="193" operator="equal">
      <formula>"NPE"</formula>
    </cfRule>
    <cfRule type="cellIs" dxfId="7664" priority="194" operator="equal">
      <formula>"MDU"</formula>
    </cfRule>
    <cfRule type="cellIs" dxfId="7663" priority="195" operator="equal">
      <formula>"Software"</formula>
    </cfRule>
  </conditionalFormatting>
  <conditionalFormatting sqref="AF58:AF59">
    <cfRule type="cellIs" dxfId="7662" priority="136" operator="equal">
      <formula>"SV Qual"</formula>
    </cfRule>
    <cfRule type="cellIs" dxfId="7661" priority="137" operator="equal">
      <formula>"Engineering"</formula>
    </cfRule>
    <cfRule type="cellIs" dxfId="7660" priority="138" operator="equal">
      <formula>"NPE"</formula>
    </cfRule>
    <cfRule type="cellIs" dxfId="7659" priority="139" operator="equal">
      <formula>"MDU"</formula>
    </cfRule>
    <cfRule type="cellIs" dxfId="7658" priority="140" operator="equal">
      <formula>"Software"</formula>
    </cfRule>
  </conditionalFormatting>
  <conditionalFormatting sqref="AG58:AH59">
    <cfRule type="cellIs" dxfId="7657" priority="131" operator="equal">
      <formula>"SV Qual"</formula>
    </cfRule>
    <cfRule type="cellIs" dxfId="7656" priority="132" operator="equal">
      <formula>"Engineering"</formula>
    </cfRule>
    <cfRule type="cellIs" dxfId="7655" priority="133" operator="equal">
      <formula>"NPE"</formula>
    </cfRule>
    <cfRule type="cellIs" dxfId="7654" priority="134" operator="equal">
      <formula>"MDU"</formula>
    </cfRule>
    <cfRule type="cellIs" dxfId="7653" priority="135" operator="equal">
      <formula>"Software"</formula>
    </cfRule>
  </conditionalFormatting>
  <conditionalFormatting sqref="AF22">
    <cfRule type="cellIs" dxfId="7652" priority="76" operator="equal">
      <formula>"SV Qual"</formula>
    </cfRule>
    <cfRule type="cellIs" dxfId="7651" priority="77" operator="equal">
      <formula>"Engineering"</formula>
    </cfRule>
    <cfRule type="cellIs" dxfId="7650" priority="78" operator="equal">
      <formula>"NPE"</formula>
    </cfRule>
    <cfRule type="cellIs" dxfId="7649" priority="79" operator="equal">
      <formula>"MDU"</formula>
    </cfRule>
    <cfRule type="cellIs" dxfId="7648" priority="80" operator="equal">
      <formula>"Software"</formula>
    </cfRule>
  </conditionalFormatting>
  <conditionalFormatting sqref="AG22">
    <cfRule type="cellIs" dxfId="7647" priority="71" operator="equal">
      <formula>"SV Qual"</formula>
    </cfRule>
    <cfRule type="cellIs" dxfId="7646" priority="72" operator="equal">
      <formula>"Engineering"</formula>
    </cfRule>
    <cfRule type="cellIs" dxfId="7645" priority="73" operator="equal">
      <formula>"NPE"</formula>
    </cfRule>
    <cfRule type="cellIs" dxfId="7644" priority="74" operator="equal">
      <formula>"MDU"</formula>
    </cfRule>
    <cfRule type="cellIs" dxfId="7643" priority="75" operator="equal">
      <formula>"Software"</formula>
    </cfRule>
  </conditionalFormatting>
  <conditionalFormatting sqref="AH22">
    <cfRule type="cellIs" dxfId="7642" priority="66" operator="equal">
      <formula>"SV Qual"</formula>
    </cfRule>
    <cfRule type="cellIs" dxfId="7641" priority="67" operator="equal">
      <formula>"Engineering"</formula>
    </cfRule>
    <cfRule type="cellIs" dxfId="7640" priority="68" operator="equal">
      <formula>"NPE"</formula>
    </cfRule>
    <cfRule type="cellIs" dxfId="7639" priority="69" operator="equal">
      <formula>"MDU"</formula>
    </cfRule>
    <cfRule type="cellIs" dxfId="7638" priority="70" operator="equal">
      <formula>"Software"</formula>
    </cfRule>
  </conditionalFormatting>
  <conditionalFormatting sqref="AF23">
    <cfRule type="cellIs" dxfId="7637" priority="61" operator="equal">
      <formula>"SV Qual"</formula>
    </cfRule>
    <cfRule type="cellIs" dxfId="7636" priority="62" operator="equal">
      <formula>"Engineering"</formula>
    </cfRule>
    <cfRule type="cellIs" dxfId="7635" priority="63" operator="equal">
      <formula>"NPE"</formula>
    </cfRule>
    <cfRule type="cellIs" dxfId="7634" priority="64" operator="equal">
      <formula>"MDU"</formula>
    </cfRule>
    <cfRule type="cellIs" dxfId="7633" priority="65" operator="equal">
      <formula>"Software"</formula>
    </cfRule>
  </conditionalFormatting>
  <conditionalFormatting sqref="AG23">
    <cfRule type="cellIs" dxfId="7632" priority="56" operator="equal">
      <formula>"SV Qual"</formula>
    </cfRule>
    <cfRule type="cellIs" dxfId="7631" priority="57" operator="equal">
      <formula>"Engineering"</formula>
    </cfRule>
    <cfRule type="cellIs" dxfId="7630" priority="58" operator="equal">
      <formula>"NPE"</formula>
    </cfRule>
    <cfRule type="cellIs" dxfId="7629" priority="59" operator="equal">
      <formula>"MDU"</formula>
    </cfRule>
    <cfRule type="cellIs" dxfId="7628" priority="60" operator="equal">
      <formula>"Software"</formula>
    </cfRule>
  </conditionalFormatting>
  <conditionalFormatting sqref="AH23">
    <cfRule type="cellIs" dxfId="7627" priority="51" operator="equal">
      <formula>"SV Qual"</formula>
    </cfRule>
    <cfRule type="cellIs" dxfId="7626" priority="52" operator="equal">
      <formula>"Engineering"</formula>
    </cfRule>
    <cfRule type="cellIs" dxfId="7625" priority="53" operator="equal">
      <formula>"NPE"</formula>
    </cfRule>
    <cfRule type="cellIs" dxfId="7624" priority="54" operator="equal">
      <formula>"MDU"</formula>
    </cfRule>
    <cfRule type="cellIs" dxfId="7623" priority="55" operator="equal">
      <formula>"Software"</formula>
    </cfRule>
  </conditionalFormatting>
  <conditionalFormatting sqref="AF17 AF18:AG19 AH18">
    <cfRule type="cellIs" dxfId="7622" priority="46" operator="equal">
      <formula>"SV Qual"</formula>
    </cfRule>
    <cfRule type="cellIs" dxfId="7621" priority="47" operator="equal">
      <formula>"Engineering"</formula>
    </cfRule>
    <cfRule type="cellIs" dxfId="7620" priority="48" operator="equal">
      <formula>"NPE"</formula>
    </cfRule>
    <cfRule type="cellIs" dxfId="7619" priority="49" operator="equal">
      <formula>"MDU"</formula>
    </cfRule>
    <cfRule type="cellIs" dxfId="7618" priority="50" operator="equal">
      <formula>"Software"</formula>
    </cfRule>
  </conditionalFormatting>
  <conditionalFormatting sqref="AG17">
    <cfRule type="cellIs" dxfId="7617" priority="41" operator="equal">
      <formula>"SV Qual"</formula>
    </cfRule>
    <cfRule type="cellIs" dxfId="7616" priority="42" operator="equal">
      <formula>"Engineering"</formula>
    </cfRule>
    <cfRule type="cellIs" dxfId="7615" priority="43" operator="equal">
      <formula>"NPE"</formula>
    </cfRule>
    <cfRule type="cellIs" dxfId="7614" priority="44" operator="equal">
      <formula>"MDU"</formula>
    </cfRule>
    <cfRule type="cellIs" dxfId="7613" priority="45" operator="equal">
      <formula>"Software"</formula>
    </cfRule>
  </conditionalFormatting>
  <conditionalFormatting sqref="AH19">
    <cfRule type="cellIs" dxfId="7612" priority="31" operator="equal">
      <formula>"SV Qual"</formula>
    </cfRule>
    <cfRule type="cellIs" dxfId="7611" priority="32" operator="equal">
      <formula>"Engineering"</formula>
    </cfRule>
    <cfRule type="cellIs" dxfId="7610" priority="33" operator="equal">
      <formula>"NPE"</formula>
    </cfRule>
    <cfRule type="cellIs" dxfId="7609" priority="34" operator="equal">
      <formula>"MDU"</formula>
    </cfRule>
    <cfRule type="cellIs" dxfId="7608" priority="35" operator="equal">
      <formula>"Software"</formula>
    </cfRule>
  </conditionalFormatting>
  <conditionalFormatting sqref="X17">
    <cfRule type="cellIs" dxfId="7607" priority="36" operator="equal">
      <formula>"SV Qual"</formula>
    </cfRule>
    <cfRule type="cellIs" dxfId="7606" priority="37" operator="equal">
      <formula>"Engineering"</formula>
    </cfRule>
    <cfRule type="cellIs" dxfId="7605" priority="38" operator="equal">
      <formula>"NPE"</formula>
    </cfRule>
    <cfRule type="cellIs" dxfId="7604" priority="39" operator="equal">
      <formula>"MDU"</formula>
    </cfRule>
    <cfRule type="cellIs" dxfId="7603" priority="40" operator="equal">
      <formula>"Software"</formula>
    </cfRule>
  </conditionalFormatting>
  <conditionalFormatting sqref="AF20">
    <cfRule type="cellIs" dxfId="7602" priority="26" operator="equal">
      <formula>"SV Qual"</formula>
    </cfRule>
    <cfRule type="cellIs" dxfId="7601" priority="27" operator="equal">
      <formula>"Engineering"</formula>
    </cfRule>
    <cfRule type="cellIs" dxfId="7600" priority="28" operator="equal">
      <formula>"NPE"</formula>
    </cfRule>
    <cfRule type="cellIs" dxfId="7599" priority="29" operator="equal">
      <formula>"MDU"</formula>
    </cfRule>
    <cfRule type="cellIs" dxfId="7598" priority="30" operator="equal">
      <formula>"Software"</formula>
    </cfRule>
  </conditionalFormatting>
  <conditionalFormatting sqref="AG20">
    <cfRule type="cellIs" dxfId="7597" priority="21" operator="equal">
      <formula>"SV Qual"</formula>
    </cfRule>
    <cfRule type="cellIs" dxfId="7596" priority="22" operator="equal">
      <formula>"Engineering"</formula>
    </cfRule>
    <cfRule type="cellIs" dxfId="7595" priority="23" operator="equal">
      <formula>"NPE"</formula>
    </cfRule>
    <cfRule type="cellIs" dxfId="7594" priority="24" operator="equal">
      <formula>"MDU"</formula>
    </cfRule>
    <cfRule type="cellIs" dxfId="7593" priority="25" operator="equal">
      <formula>"Software"</formula>
    </cfRule>
  </conditionalFormatting>
  <conditionalFormatting sqref="AH20">
    <cfRule type="cellIs" dxfId="7592" priority="16" operator="equal">
      <formula>"SV Qual"</formula>
    </cfRule>
    <cfRule type="cellIs" dxfId="7591" priority="17" operator="equal">
      <formula>"Engineering"</formula>
    </cfRule>
    <cfRule type="cellIs" dxfId="7590" priority="18" operator="equal">
      <formula>"NPE"</formula>
    </cfRule>
    <cfRule type="cellIs" dxfId="7589" priority="19" operator="equal">
      <formula>"MDU"</formula>
    </cfRule>
    <cfRule type="cellIs" dxfId="7588" priority="20" operator="equal">
      <formula>"Software"</formula>
    </cfRule>
  </conditionalFormatting>
  <conditionalFormatting sqref="AF21">
    <cfRule type="cellIs" dxfId="7587" priority="11" operator="equal">
      <formula>"SV Qual"</formula>
    </cfRule>
    <cfRule type="cellIs" dxfId="7586" priority="12" operator="equal">
      <formula>"Engineering"</formula>
    </cfRule>
    <cfRule type="cellIs" dxfId="7585" priority="13" operator="equal">
      <formula>"NPE"</formula>
    </cfRule>
    <cfRule type="cellIs" dxfId="7584" priority="14" operator="equal">
      <formula>"MDU"</formula>
    </cfRule>
    <cfRule type="cellIs" dxfId="7583" priority="15" operator="equal">
      <formula>"Software"</formula>
    </cfRule>
  </conditionalFormatting>
  <conditionalFormatting sqref="AG21">
    <cfRule type="cellIs" dxfId="7582" priority="6" operator="equal">
      <formula>"SV Qual"</formula>
    </cfRule>
    <cfRule type="cellIs" dxfId="7581" priority="7" operator="equal">
      <formula>"Engineering"</formula>
    </cfRule>
    <cfRule type="cellIs" dxfId="7580" priority="8" operator="equal">
      <formula>"NPE"</formula>
    </cfRule>
    <cfRule type="cellIs" dxfId="7579" priority="9" operator="equal">
      <formula>"MDU"</formula>
    </cfRule>
    <cfRule type="cellIs" dxfId="7578" priority="10" operator="equal">
      <formula>"Software"</formula>
    </cfRule>
  </conditionalFormatting>
  <conditionalFormatting sqref="AH21">
    <cfRule type="cellIs" dxfId="7577" priority="1" operator="equal">
      <formula>"SV Qual"</formula>
    </cfRule>
    <cfRule type="cellIs" dxfId="7576" priority="2" operator="equal">
      <formula>"Engineering"</formula>
    </cfRule>
    <cfRule type="cellIs" dxfId="7575" priority="3" operator="equal">
      <formula>"NPE"</formula>
    </cfRule>
    <cfRule type="cellIs" dxfId="7574" priority="4" operator="equal">
      <formula>"MDU"</formula>
    </cfRule>
    <cfRule type="cellIs" dxfId="7573" priority="5" operator="equal">
      <formula>"Software"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H25"/>
  <sheetViews>
    <sheetView workbookViewId="0">
      <selection activeCell="C15" sqref="C15"/>
    </sheetView>
  </sheetViews>
  <sheetFormatPr defaultRowHeight="15"/>
  <cols>
    <col min="1" max="1" width="29.7109375" style="62" customWidth="1"/>
    <col min="2" max="2" width="16.140625" style="62" customWidth="1"/>
    <col min="3" max="3" width="9" style="62" bestFit="1" customWidth="1"/>
    <col min="4" max="4" width="8.140625" style="62" bestFit="1" customWidth="1"/>
    <col min="5" max="5" width="8.42578125" style="62" bestFit="1" customWidth="1"/>
    <col min="6" max="8" width="11.28515625" style="62" bestFit="1" customWidth="1"/>
    <col min="9" max="16384" width="9.140625" style="62"/>
  </cols>
  <sheetData>
    <row r="3" spans="1:8">
      <c r="A3" s="66" t="s">
        <v>874</v>
      </c>
      <c r="B3" s="66" t="s">
        <v>867</v>
      </c>
      <c r="C3" s="66"/>
      <c r="D3" s="66"/>
      <c r="E3" s="66"/>
      <c r="F3" s="66"/>
      <c r="G3"/>
      <c r="H3" s="66"/>
    </row>
    <row r="4" spans="1:8">
      <c r="A4" s="66" t="s">
        <v>873</v>
      </c>
      <c r="B4" s="66" t="s">
        <v>1188</v>
      </c>
      <c r="C4" s="66" t="s">
        <v>35</v>
      </c>
      <c r="D4" s="66" t="s">
        <v>67</v>
      </c>
      <c r="E4" s="66" t="s">
        <v>71</v>
      </c>
      <c r="F4" s="66" t="s">
        <v>868</v>
      </c>
      <c r="G4"/>
      <c r="H4" s="66"/>
    </row>
    <row r="5" spans="1:8">
      <c r="A5" s="68" t="s">
        <v>1309</v>
      </c>
      <c r="B5" s="69">
        <v>16</v>
      </c>
      <c r="C5" s="69">
        <v>2</v>
      </c>
      <c r="D5" s="69"/>
      <c r="E5" s="69">
        <v>2</v>
      </c>
      <c r="F5" s="69">
        <v>20</v>
      </c>
      <c r="G5"/>
      <c r="H5" s="66"/>
    </row>
    <row r="6" spans="1:8">
      <c r="A6" s="68" t="s">
        <v>56</v>
      </c>
      <c r="B6" s="69">
        <v>3</v>
      </c>
      <c r="C6" s="69"/>
      <c r="D6" s="69"/>
      <c r="E6" s="69"/>
      <c r="F6" s="69">
        <v>3</v>
      </c>
      <c r="G6"/>
      <c r="H6" s="66"/>
    </row>
    <row r="7" spans="1:8">
      <c r="A7" s="68" t="s">
        <v>903</v>
      </c>
      <c r="B7" s="69">
        <v>3</v>
      </c>
      <c r="C7" s="69">
        <v>1</v>
      </c>
      <c r="D7" s="69"/>
      <c r="E7" s="69"/>
      <c r="F7" s="69">
        <v>4</v>
      </c>
      <c r="G7"/>
      <c r="H7" s="66"/>
    </row>
    <row r="8" spans="1:8">
      <c r="A8" s="68" t="s">
        <v>904</v>
      </c>
      <c r="B8" s="69">
        <v>2</v>
      </c>
      <c r="C8" s="69"/>
      <c r="D8" s="69"/>
      <c r="E8" s="69"/>
      <c r="F8" s="69">
        <v>2</v>
      </c>
      <c r="G8"/>
      <c r="H8" s="66"/>
    </row>
    <row r="9" spans="1:8">
      <c r="A9" s="68" t="s">
        <v>890</v>
      </c>
      <c r="B9" s="69">
        <v>1</v>
      </c>
      <c r="C9" s="69"/>
      <c r="D9" s="69"/>
      <c r="E9" s="69"/>
      <c r="F9" s="69">
        <v>1</v>
      </c>
      <c r="G9"/>
      <c r="H9" s="66"/>
    </row>
    <row r="10" spans="1:8">
      <c r="A10" s="68" t="s">
        <v>906</v>
      </c>
      <c r="B10" s="69">
        <v>7</v>
      </c>
      <c r="C10" s="69">
        <v>1</v>
      </c>
      <c r="D10" s="69"/>
      <c r="E10" s="69">
        <v>2</v>
      </c>
      <c r="F10" s="69">
        <v>10</v>
      </c>
      <c r="G10"/>
      <c r="H10" s="66"/>
    </row>
    <row r="11" spans="1:8">
      <c r="A11" s="66" t="s">
        <v>3055</v>
      </c>
      <c r="B11" s="67">
        <v>5</v>
      </c>
      <c r="C11" s="67">
        <v>5</v>
      </c>
      <c r="D11" s="67">
        <v>3</v>
      </c>
      <c r="E11" s="67">
        <v>1</v>
      </c>
      <c r="F11" s="67">
        <v>14</v>
      </c>
      <c r="G11"/>
      <c r="H11" s="66"/>
    </row>
    <row r="12" spans="1:8">
      <c r="A12" s="66" t="s">
        <v>888</v>
      </c>
      <c r="B12" s="67"/>
      <c r="C12" s="67">
        <v>1</v>
      </c>
      <c r="D12" s="67"/>
      <c r="E12" s="67"/>
      <c r="F12" s="67">
        <v>1</v>
      </c>
      <c r="G12"/>
      <c r="H12" s="66"/>
    </row>
    <row r="13" spans="1:8">
      <c r="A13" s="66" t="s">
        <v>56</v>
      </c>
      <c r="B13" s="67"/>
      <c r="C13" s="67"/>
      <c r="D13" s="67"/>
      <c r="E13" s="67">
        <v>1</v>
      </c>
      <c r="F13" s="67">
        <v>1</v>
      </c>
      <c r="G13"/>
      <c r="H13" s="66"/>
    </row>
    <row r="14" spans="1:8">
      <c r="A14" s="66" t="s">
        <v>903</v>
      </c>
      <c r="B14" s="67">
        <v>4</v>
      </c>
      <c r="C14" s="67">
        <v>1</v>
      </c>
      <c r="D14" s="67">
        <v>1</v>
      </c>
      <c r="E14" s="67"/>
      <c r="F14" s="67">
        <v>6</v>
      </c>
      <c r="G14"/>
      <c r="H14" s="66"/>
    </row>
    <row r="15" spans="1:8">
      <c r="A15" s="66" t="s">
        <v>904</v>
      </c>
      <c r="B15" s="67"/>
      <c r="C15" s="67">
        <v>1</v>
      </c>
      <c r="D15" s="67"/>
      <c r="E15" s="67"/>
      <c r="F15" s="67">
        <v>1</v>
      </c>
      <c r="G15"/>
      <c r="H15" s="66"/>
    </row>
    <row r="16" spans="1:8">
      <c r="A16" s="66" t="s">
        <v>906</v>
      </c>
      <c r="B16" s="67">
        <v>1</v>
      </c>
      <c r="C16" s="67">
        <v>2</v>
      </c>
      <c r="D16" s="67">
        <v>2</v>
      </c>
      <c r="E16" s="67"/>
      <c r="F16" s="67">
        <v>5</v>
      </c>
      <c r="G16"/>
      <c r="H16" s="66"/>
    </row>
    <row r="17" spans="1:8">
      <c r="A17" s="107" t="s">
        <v>1304</v>
      </c>
      <c r="B17" s="100">
        <v>10</v>
      </c>
      <c r="C17" s="101">
        <v>2</v>
      </c>
      <c r="D17" s="101">
        <v>2</v>
      </c>
      <c r="E17" s="101">
        <v>4</v>
      </c>
      <c r="F17" s="101">
        <v>18</v>
      </c>
      <c r="G17"/>
      <c r="H17" s="66"/>
    </row>
    <row r="18" spans="1:8">
      <c r="A18" s="108" t="s">
        <v>56</v>
      </c>
      <c r="B18" s="102">
        <v>1</v>
      </c>
      <c r="C18" s="103"/>
      <c r="D18" s="103"/>
      <c r="E18" s="103">
        <v>1</v>
      </c>
      <c r="F18" s="103">
        <v>2</v>
      </c>
      <c r="G18"/>
      <c r="H18" s="66"/>
    </row>
    <row r="19" spans="1:8">
      <c r="A19" s="109" t="s">
        <v>903</v>
      </c>
      <c r="B19" s="104">
        <v>1</v>
      </c>
      <c r="C19" s="69">
        <v>1</v>
      </c>
      <c r="D19" s="69">
        <v>2</v>
      </c>
      <c r="E19" s="69"/>
      <c r="F19" s="69">
        <v>4</v>
      </c>
      <c r="G19"/>
      <c r="H19" s="66"/>
    </row>
    <row r="20" spans="1:8">
      <c r="A20" s="109" t="s">
        <v>904</v>
      </c>
      <c r="B20" s="104">
        <v>2</v>
      </c>
      <c r="C20" s="69"/>
      <c r="D20" s="69"/>
      <c r="E20" s="69"/>
      <c r="F20" s="69">
        <v>2</v>
      </c>
      <c r="G20"/>
      <c r="H20" s="66"/>
    </row>
    <row r="21" spans="1:8">
      <c r="A21" s="110" t="s">
        <v>906</v>
      </c>
      <c r="B21" s="105">
        <v>6</v>
      </c>
      <c r="C21" s="106">
        <v>1</v>
      </c>
      <c r="D21" s="106"/>
      <c r="E21" s="106">
        <v>3</v>
      </c>
      <c r="F21" s="106">
        <v>10</v>
      </c>
      <c r="G21"/>
      <c r="H21" s="66"/>
    </row>
    <row r="22" spans="1:8">
      <c r="A22" s="91" t="s">
        <v>1346</v>
      </c>
      <c r="B22" s="92">
        <v>1</v>
      </c>
      <c r="C22" s="93">
        <v>2</v>
      </c>
      <c r="D22" s="93">
        <v>2</v>
      </c>
      <c r="E22" s="93">
        <v>1</v>
      </c>
      <c r="F22" s="93">
        <v>6</v>
      </c>
      <c r="G22"/>
      <c r="H22" s="66"/>
    </row>
    <row r="23" spans="1:8">
      <c r="A23" s="66" t="s">
        <v>868</v>
      </c>
      <c r="B23" s="67">
        <v>32</v>
      </c>
      <c r="C23" s="67">
        <v>11</v>
      </c>
      <c r="D23" s="67">
        <v>7</v>
      </c>
      <c r="E23" s="67">
        <v>8</v>
      </c>
      <c r="F23" s="67">
        <v>58</v>
      </c>
      <c r="G23"/>
      <c r="H23" s="66"/>
    </row>
    <row r="24" spans="1:8">
      <c r="A24"/>
      <c r="B24"/>
      <c r="C24"/>
      <c r="D24"/>
      <c r="E24"/>
      <c r="F24"/>
      <c r="G24"/>
      <c r="H24" s="66"/>
    </row>
    <row r="25" spans="1:8">
      <c r="A25"/>
      <c r="B25"/>
      <c r="C25"/>
      <c r="D25"/>
      <c r="E25"/>
      <c r="F25"/>
      <c r="G25" s="66"/>
      <c r="H25" s="66"/>
    </row>
  </sheetData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Y191"/>
  <sheetViews>
    <sheetView workbookViewId="0">
      <pane xSplit="1" ySplit="1" topLeftCell="AH41" activePane="bottomRight" state="frozen"/>
      <selection pane="topRight" activeCell="B1" sqref="B1"/>
      <selection pane="bottomLeft" activeCell="A2" sqref="A2"/>
      <selection pane="bottomRight" activeCell="AR18" sqref="AR18"/>
    </sheetView>
  </sheetViews>
  <sheetFormatPr defaultRowHeight="15"/>
  <cols>
    <col min="1" max="1" width="13.5703125" style="38" bestFit="1" customWidth="1"/>
    <col min="2" max="2" width="55.85546875" style="38" customWidth="1"/>
    <col min="3" max="3" width="16.5703125" style="38" customWidth="1"/>
    <col min="4" max="4" width="10.28515625" style="38" hidden="1" customWidth="1"/>
    <col min="5" max="5" width="16.7109375" style="38" hidden="1" customWidth="1"/>
    <col min="6" max="6" width="15" style="38" hidden="1" customWidth="1"/>
    <col min="7" max="7" width="10.5703125" style="38" hidden="1" customWidth="1"/>
    <col min="8" max="8" width="11.28515625" style="38" hidden="1" customWidth="1"/>
    <col min="9" max="9" width="15.140625" style="38" hidden="1" customWidth="1"/>
    <col min="10" max="10" width="9.5703125" style="38" hidden="1" customWidth="1"/>
    <col min="11" max="11" width="12.28515625" style="38" hidden="1" customWidth="1"/>
    <col min="12" max="12" width="22.7109375" style="38" hidden="1" customWidth="1"/>
    <col min="13" max="13" width="16.140625" style="38" hidden="1" customWidth="1"/>
    <col min="14" max="14" width="15.28515625" style="38" hidden="1" customWidth="1"/>
    <col min="15" max="15" width="16.28515625" style="38" hidden="1" customWidth="1"/>
    <col min="16" max="16" width="13.42578125" style="38" hidden="1" customWidth="1"/>
    <col min="17" max="17" width="12.5703125" style="38" hidden="1" customWidth="1"/>
    <col min="18" max="18" width="15.7109375" style="38" hidden="1" customWidth="1"/>
    <col min="19" max="19" width="10.7109375" style="38" hidden="1" customWidth="1"/>
    <col min="20" max="20" width="21.140625" style="38" hidden="1" customWidth="1"/>
    <col min="21" max="21" width="13" style="38" hidden="1" customWidth="1"/>
    <col min="22" max="22" width="19" style="38" hidden="1" customWidth="1"/>
    <col min="23" max="23" width="20.42578125" style="38" hidden="1" customWidth="1"/>
    <col min="24" max="24" width="28.85546875" style="38" hidden="1" customWidth="1"/>
    <col min="25" max="25" width="9.7109375" style="38" hidden="1" customWidth="1"/>
    <col min="26" max="26" width="10.28515625" style="38" customWidth="1"/>
    <col min="27" max="27" width="17.42578125" style="38" hidden="1" customWidth="1"/>
    <col min="28" max="28" width="17.140625" style="38" customWidth="1"/>
    <col min="29" max="29" width="16.28515625" style="38" customWidth="1"/>
    <col min="30" max="30" width="13.5703125" style="38" hidden="1" customWidth="1"/>
    <col min="31" max="31" width="13" style="38" hidden="1" customWidth="1"/>
    <col min="32" max="32" width="11.5703125" style="38" customWidth="1"/>
    <col min="33" max="33" width="9.140625" style="38" customWidth="1"/>
    <col min="34" max="34" width="17.7109375" style="38" customWidth="1"/>
    <col min="35" max="35" width="14.42578125" style="55" customWidth="1"/>
    <col min="36" max="36" width="13.42578125" style="38" customWidth="1"/>
    <col min="37" max="38" width="9.42578125" style="38" customWidth="1"/>
    <col min="39" max="39" width="9.42578125" style="59" customWidth="1"/>
    <col min="40" max="40" width="6.7109375" style="38" customWidth="1"/>
    <col min="41" max="41" width="9.140625" style="38"/>
    <col min="42" max="42" width="13.85546875" customWidth="1"/>
    <col min="45" max="45" width="9" customWidth="1"/>
    <col min="47" max="47" width="10.140625" customWidth="1"/>
    <col min="48" max="48" width="10.5703125" customWidth="1"/>
    <col min="49" max="49" width="10.7109375" customWidth="1"/>
    <col min="50" max="50" width="10.28515625" customWidth="1"/>
    <col min="51" max="51" width="10.85546875" customWidth="1"/>
    <col min="52" max="52" width="13.85546875" customWidth="1"/>
    <col min="53" max="53" width="12.140625" customWidth="1"/>
  </cols>
  <sheetData>
    <row r="1" spans="1:51" ht="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1240</v>
      </c>
      <c r="AD1" t="s">
        <v>28</v>
      </c>
      <c r="AE1" t="s">
        <v>29</v>
      </c>
      <c r="AF1" t="s">
        <v>1251</v>
      </c>
      <c r="AG1" t="s">
        <v>30</v>
      </c>
      <c r="AH1" t="s">
        <v>887</v>
      </c>
      <c r="AI1" s="44" t="s">
        <v>1249</v>
      </c>
      <c r="AJ1" s="45" t="s">
        <v>1250</v>
      </c>
      <c r="AK1" s="45" t="s">
        <v>1246</v>
      </c>
      <c r="AL1" s="45" t="s">
        <v>1483</v>
      </c>
      <c r="AM1" s="56" t="s">
        <v>1484</v>
      </c>
      <c r="AN1" s="45" t="s">
        <v>1322</v>
      </c>
      <c r="AO1" s="36"/>
      <c r="AP1" s="31" t="s">
        <v>1247</v>
      </c>
      <c r="AQ1" s="26" t="s">
        <v>1242</v>
      </c>
      <c r="AR1" s="26" t="s">
        <v>1243</v>
      </c>
      <c r="AS1" s="26" t="s">
        <v>1244</v>
      </c>
      <c r="AT1" s="26" t="s">
        <v>1252</v>
      </c>
      <c r="AU1" s="26" t="s">
        <v>1253</v>
      </c>
      <c r="AV1" s="26" t="s">
        <v>1254</v>
      </c>
      <c r="AW1" s="26" t="s">
        <v>1255</v>
      </c>
      <c r="AX1" s="26" t="s">
        <v>1256</v>
      </c>
      <c r="AY1" s="26" t="s">
        <v>1257</v>
      </c>
    </row>
    <row r="2" spans="1:51">
      <c r="A2" s="134" t="s">
        <v>33</v>
      </c>
      <c r="B2" s="134" t="s">
        <v>34</v>
      </c>
      <c r="C2" s="134" t="s">
        <v>1188</v>
      </c>
      <c r="D2" s="134" t="s">
        <v>50</v>
      </c>
      <c r="E2" s="134" t="s">
        <v>4</v>
      </c>
      <c r="F2" s="134" t="s">
        <v>1073</v>
      </c>
      <c r="G2" s="134" t="s">
        <v>1074</v>
      </c>
      <c r="H2" s="134"/>
      <c r="I2" s="134" t="s">
        <v>37</v>
      </c>
      <c r="J2" s="134" t="s">
        <v>38</v>
      </c>
      <c r="K2" s="134" t="s">
        <v>1075</v>
      </c>
      <c r="L2" s="134" t="s">
        <v>41</v>
      </c>
      <c r="M2" s="135">
        <v>41383.447800925926</v>
      </c>
      <c r="N2" s="134"/>
      <c r="O2" s="135">
        <v>41418.72047453704</v>
      </c>
      <c r="P2" s="134" t="s">
        <v>147</v>
      </c>
      <c r="Q2" s="134" t="s">
        <v>132</v>
      </c>
      <c r="R2" s="134" t="s">
        <v>55</v>
      </c>
      <c r="S2" s="134" t="s">
        <v>40</v>
      </c>
      <c r="T2" s="134" t="s">
        <v>422</v>
      </c>
      <c r="U2" s="134" t="s">
        <v>373</v>
      </c>
      <c r="V2" s="134"/>
      <c r="W2" s="134" t="s">
        <v>41</v>
      </c>
      <c r="X2" s="134" t="s">
        <v>1303</v>
      </c>
      <c r="Y2" s="134"/>
      <c r="Z2" s="134" t="s">
        <v>42</v>
      </c>
      <c r="AA2" s="134" t="s">
        <v>43</v>
      </c>
      <c r="AB2" s="135">
        <v>40134.640868055554</v>
      </c>
      <c r="AC2" s="135">
        <v>41418.72047453704</v>
      </c>
      <c r="AD2" s="134" t="s">
        <v>44</v>
      </c>
      <c r="AE2" s="134" t="s">
        <v>45</v>
      </c>
      <c r="AF2" s="134">
        <v>21</v>
      </c>
      <c r="AG2" s="134" t="s">
        <v>46</v>
      </c>
      <c r="AH2" s="134" t="s">
        <v>888</v>
      </c>
      <c r="AI2" s="136">
        <v>41418.72047453704</v>
      </c>
      <c r="AJ2" s="137">
        <f t="shared" ref="AJ2:AJ33" si="0">WEEKNUM(AI2)</f>
        <v>21</v>
      </c>
      <c r="AK2" s="137"/>
      <c r="AL2" s="138">
        <v>41492</v>
      </c>
      <c r="AM2" s="139">
        <f t="shared" ref="AM2:AM33" si="1">WEEKNUM(AL2)</f>
        <v>32</v>
      </c>
      <c r="AN2" s="140">
        <v>1</v>
      </c>
      <c r="AP2" s="27"/>
      <c r="AQ2" s="10" t="s">
        <v>1245</v>
      </c>
      <c r="AR2" s="27">
        <v>121</v>
      </c>
      <c r="AS2">
        <f>AR2</f>
        <v>121</v>
      </c>
      <c r="AT2" s="28">
        <v>0</v>
      </c>
      <c r="AU2">
        <f>AT2</f>
        <v>0</v>
      </c>
      <c r="AV2" s="28">
        <f>AS2-AU2</f>
        <v>121</v>
      </c>
      <c r="AW2" s="28">
        <v>0</v>
      </c>
      <c r="AX2">
        <f>AW2</f>
        <v>0</v>
      </c>
      <c r="AY2" s="28">
        <f>AS2-AX2</f>
        <v>121</v>
      </c>
    </row>
    <row r="3" spans="1:51" ht="15" customHeight="1">
      <c r="A3" s="134" t="s">
        <v>241</v>
      </c>
      <c r="B3" s="134" t="s">
        <v>242</v>
      </c>
      <c r="C3" s="134" t="s">
        <v>1188</v>
      </c>
      <c r="D3" s="134" t="s">
        <v>50</v>
      </c>
      <c r="E3" s="134" t="s">
        <v>4</v>
      </c>
      <c r="F3" s="134"/>
      <c r="G3" s="134"/>
      <c r="H3" s="134"/>
      <c r="I3" s="134" t="s">
        <v>117</v>
      </c>
      <c r="J3" s="134" t="s">
        <v>47</v>
      </c>
      <c r="K3" s="134"/>
      <c r="L3" s="134" t="s">
        <v>248</v>
      </c>
      <c r="M3" s="135">
        <v>41422.740208333336</v>
      </c>
      <c r="N3" s="135">
        <v>40735.397013888891</v>
      </c>
      <c r="O3" s="135">
        <v>41424.778807870367</v>
      </c>
      <c r="P3" s="134" t="s">
        <v>61</v>
      </c>
      <c r="Q3" s="134" t="s">
        <v>54</v>
      </c>
      <c r="R3" s="134" t="s">
        <v>55</v>
      </c>
      <c r="S3" s="134" t="s">
        <v>74</v>
      </c>
      <c r="T3" s="134" t="s">
        <v>422</v>
      </c>
      <c r="U3" s="134"/>
      <c r="V3" s="134"/>
      <c r="W3" s="134" t="s">
        <v>209</v>
      </c>
      <c r="X3" s="134" t="s">
        <v>1303</v>
      </c>
      <c r="Y3" s="134"/>
      <c r="Z3" s="134" t="s">
        <v>49</v>
      </c>
      <c r="AA3" s="134" t="s">
        <v>74</v>
      </c>
      <c r="AB3" s="135">
        <v>40735.397013888891</v>
      </c>
      <c r="AC3" s="135">
        <v>41424.778807870367</v>
      </c>
      <c r="AD3" s="134" t="s">
        <v>45</v>
      </c>
      <c r="AE3" s="134" t="s">
        <v>45</v>
      </c>
      <c r="AF3" s="134">
        <v>22</v>
      </c>
      <c r="AG3" s="134" t="s">
        <v>46</v>
      </c>
      <c r="AH3" s="134" t="s">
        <v>903</v>
      </c>
      <c r="AI3" s="136">
        <v>41424.778807870367</v>
      </c>
      <c r="AJ3" s="137">
        <f t="shared" si="0"/>
        <v>22</v>
      </c>
      <c r="AK3" s="137"/>
      <c r="AL3" s="138">
        <v>41492</v>
      </c>
      <c r="AM3" s="139">
        <f t="shared" si="1"/>
        <v>32</v>
      </c>
      <c r="AN3" s="140">
        <v>1</v>
      </c>
      <c r="AP3" s="32">
        <v>41397</v>
      </c>
      <c r="AQ3" s="10">
        <v>18</v>
      </c>
      <c r="AR3" s="29">
        <f>COUNTIF(AK:AK,AQ3)</f>
        <v>3</v>
      </c>
      <c r="AS3">
        <f>AS2+AR3</f>
        <v>124</v>
      </c>
      <c r="AT3" s="29">
        <f>COUNTIF(AF:AF,AQ3)</f>
        <v>0</v>
      </c>
      <c r="AU3">
        <f>AU2+AT3</f>
        <v>0</v>
      </c>
      <c r="AV3" s="30">
        <f>AS3-AU3</f>
        <v>124</v>
      </c>
      <c r="AW3" s="29">
        <f>COUNTIF(AJ:AJ,AQ3)</f>
        <v>0</v>
      </c>
      <c r="AX3">
        <f>AX2+AW3</f>
        <v>0</v>
      </c>
      <c r="AY3" s="30">
        <f>AS3-AX3</f>
        <v>124</v>
      </c>
    </row>
    <row r="4" spans="1:51">
      <c r="A4" s="134" t="s">
        <v>310</v>
      </c>
      <c r="B4" s="134" t="s">
        <v>311</v>
      </c>
      <c r="C4" s="134" t="s">
        <v>1188</v>
      </c>
      <c r="D4" s="134" t="s">
        <v>50</v>
      </c>
      <c r="E4" s="134" t="s">
        <v>4</v>
      </c>
      <c r="F4" s="134"/>
      <c r="G4" s="134"/>
      <c r="H4" s="134"/>
      <c r="I4" s="134" t="s">
        <v>117</v>
      </c>
      <c r="J4" s="134" t="s">
        <v>38</v>
      </c>
      <c r="K4" s="134"/>
      <c r="L4" s="134" t="s">
        <v>39</v>
      </c>
      <c r="M4" s="135">
        <v>41394.471446759257</v>
      </c>
      <c r="N4" s="135">
        <v>40824.484965277778</v>
      </c>
      <c r="O4" s="135">
        <v>41449.457106481481</v>
      </c>
      <c r="P4" s="134" t="s">
        <v>173</v>
      </c>
      <c r="Q4" s="134" t="s">
        <v>54</v>
      </c>
      <c r="R4" s="134" t="s">
        <v>55</v>
      </c>
      <c r="S4" s="134" t="s">
        <v>118</v>
      </c>
      <c r="T4" s="134" t="s">
        <v>312</v>
      </c>
      <c r="U4" s="134" t="s">
        <v>104</v>
      </c>
      <c r="V4" s="134"/>
      <c r="W4" s="134" t="s">
        <v>209</v>
      </c>
      <c r="X4" s="134" t="s">
        <v>1303</v>
      </c>
      <c r="Y4" s="134"/>
      <c r="Z4" s="134" t="s">
        <v>49</v>
      </c>
      <c r="AA4" s="134" t="s">
        <v>43</v>
      </c>
      <c r="AB4" s="135">
        <v>40824.484965277778</v>
      </c>
      <c r="AC4" s="135">
        <v>41449.457106481481</v>
      </c>
      <c r="AD4" s="134" t="s">
        <v>45</v>
      </c>
      <c r="AE4" s="134" t="s">
        <v>45</v>
      </c>
      <c r="AF4" s="134">
        <v>26</v>
      </c>
      <c r="AG4" s="134" t="s">
        <v>46</v>
      </c>
      <c r="AH4" s="134" t="s">
        <v>903</v>
      </c>
      <c r="AI4" s="136">
        <v>41449.457106481481</v>
      </c>
      <c r="AJ4" s="137">
        <f t="shared" si="0"/>
        <v>26</v>
      </c>
      <c r="AK4" s="137"/>
      <c r="AL4" s="138">
        <v>41492</v>
      </c>
      <c r="AM4" s="139">
        <f t="shared" si="1"/>
        <v>32</v>
      </c>
      <c r="AN4" s="140">
        <v>1</v>
      </c>
      <c r="AP4" s="32">
        <v>41404</v>
      </c>
      <c r="AQ4" s="10">
        <v>19</v>
      </c>
      <c r="AR4" s="29">
        <f>COUNTIF(AK:AK,AQ4)</f>
        <v>1</v>
      </c>
      <c r="AS4">
        <f t="shared" ref="AS4:AS50" si="2">AS3+AR4</f>
        <v>125</v>
      </c>
      <c r="AT4" s="29">
        <f>COUNTIF(AF:AF,AQ4)</f>
        <v>0</v>
      </c>
      <c r="AU4">
        <f t="shared" ref="AU4:AU50" si="3">AU3+AT4</f>
        <v>0</v>
      </c>
      <c r="AV4" s="30">
        <f t="shared" ref="AV4:AV6" si="4">AS4-AU4</f>
        <v>125</v>
      </c>
      <c r="AW4" s="29">
        <f>COUNTIF(AJ:AJ,AQ4)</f>
        <v>0</v>
      </c>
      <c r="AX4">
        <f t="shared" ref="AX4:AX50" si="5">AX3+AW4</f>
        <v>0</v>
      </c>
      <c r="AY4" s="30">
        <f t="shared" ref="AY4:AY50" si="6">AS4-AX4</f>
        <v>125</v>
      </c>
    </row>
    <row r="5" spans="1:51" ht="15" customHeight="1">
      <c r="A5" s="134" t="s">
        <v>341</v>
      </c>
      <c r="B5" s="134" t="s">
        <v>342</v>
      </c>
      <c r="C5" s="134" t="s">
        <v>1188</v>
      </c>
      <c r="D5" s="134" t="s">
        <v>68</v>
      </c>
      <c r="E5" s="134" t="s">
        <v>4</v>
      </c>
      <c r="F5" s="134"/>
      <c r="G5" s="134"/>
      <c r="H5" s="134"/>
      <c r="I5" s="134" t="s">
        <v>84</v>
      </c>
      <c r="J5" s="134" t="s">
        <v>108</v>
      </c>
      <c r="K5" s="134"/>
      <c r="L5" s="134" t="s">
        <v>343</v>
      </c>
      <c r="M5" s="135">
        <v>41012.412916666668</v>
      </c>
      <c r="N5" s="135">
        <v>40852.517777777779</v>
      </c>
      <c r="O5" s="135">
        <v>41277.699502314812</v>
      </c>
      <c r="P5" s="134" t="s">
        <v>249</v>
      </c>
      <c r="Q5" s="134" t="s">
        <v>54</v>
      </c>
      <c r="R5" s="134" t="s">
        <v>55</v>
      </c>
      <c r="S5" s="134" t="s">
        <v>118</v>
      </c>
      <c r="T5" s="134" t="s">
        <v>288</v>
      </c>
      <c r="U5" s="134" t="s">
        <v>104</v>
      </c>
      <c r="V5" s="134"/>
      <c r="W5" s="134" t="s">
        <v>191</v>
      </c>
      <c r="X5" s="134" t="s">
        <v>1303</v>
      </c>
      <c r="Y5" s="134"/>
      <c r="Z5" s="134" t="s">
        <v>219</v>
      </c>
      <c r="AA5" s="134" t="s">
        <v>74</v>
      </c>
      <c r="AB5" s="135">
        <v>40852.517777777779</v>
      </c>
      <c r="AC5" s="135">
        <v>41409.682812500003</v>
      </c>
      <c r="AD5" s="134" t="s">
        <v>44</v>
      </c>
      <c r="AE5" s="134" t="s">
        <v>44</v>
      </c>
      <c r="AF5" s="134">
        <v>20</v>
      </c>
      <c r="AG5" s="134" t="s">
        <v>46</v>
      </c>
      <c r="AH5" s="134" t="s">
        <v>904</v>
      </c>
      <c r="AI5" s="136">
        <v>41409.682812500003</v>
      </c>
      <c r="AJ5" s="137">
        <f t="shared" si="0"/>
        <v>20</v>
      </c>
      <c r="AK5" s="137"/>
      <c r="AL5" s="138">
        <v>41492</v>
      </c>
      <c r="AM5" s="139">
        <f t="shared" si="1"/>
        <v>32</v>
      </c>
      <c r="AN5" s="140">
        <v>1</v>
      </c>
      <c r="AP5" s="32">
        <v>41411</v>
      </c>
      <c r="AQ5" s="10">
        <v>20</v>
      </c>
      <c r="AR5" s="29">
        <f>COUNTIF(AK:AK,AQ5)</f>
        <v>1</v>
      </c>
      <c r="AS5">
        <f t="shared" si="2"/>
        <v>126</v>
      </c>
      <c r="AT5" s="29">
        <f>COUNTIF(AF:AF,AQ5)</f>
        <v>7</v>
      </c>
      <c r="AU5">
        <f t="shared" si="3"/>
        <v>7</v>
      </c>
      <c r="AV5" s="30">
        <f t="shared" si="4"/>
        <v>119</v>
      </c>
      <c r="AW5" s="29">
        <v>13</v>
      </c>
      <c r="AX5">
        <f t="shared" si="5"/>
        <v>13</v>
      </c>
      <c r="AY5" s="30">
        <f>AS5-AX5</f>
        <v>113</v>
      </c>
    </row>
    <row r="6" spans="1:51" ht="15" customHeight="1">
      <c r="A6" s="134" t="s">
        <v>381</v>
      </c>
      <c r="B6" s="134" t="s">
        <v>1124</v>
      </c>
      <c r="C6" s="134" t="s">
        <v>1188</v>
      </c>
      <c r="D6" s="134" t="s">
        <v>50</v>
      </c>
      <c r="E6" s="134" t="s">
        <v>4</v>
      </c>
      <c r="F6" s="134"/>
      <c r="G6" s="134" t="s">
        <v>382</v>
      </c>
      <c r="H6" s="134"/>
      <c r="I6" s="134" t="s">
        <v>37</v>
      </c>
      <c r="J6" s="134" t="s">
        <v>38</v>
      </c>
      <c r="K6" s="134" t="s">
        <v>1218</v>
      </c>
      <c r="L6" s="134" t="s">
        <v>335</v>
      </c>
      <c r="M6" s="135">
        <v>41225.609467592592</v>
      </c>
      <c r="N6" s="135">
        <v>40915.721655092595</v>
      </c>
      <c r="O6" s="135">
        <v>41411.392071759263</v>
      </c>
      <c r="P6" s="134" t="s">
        <v>147</v>
      </c>
      <c r="Q6" s="134" t="s">
        <v>54</v>
      </c>
      <c r="R6" s="134" t="s">
        <v>55</v>
      </c>
      <c r="S6" s="134" t="s">
        <v>40</v>
      </c>
      <c r="T6" s="134" t="s">
        <v>303</v>
      </c>
      <c r="U6" s="134"/>
      <c r="V6" s="134"/>
      <c r="W6" s="134" t="s">
        <v>278</v>
      </c>
      <c r="X6" s="134" t="s">
        <v>1303</v>
      </c>
      <c r="Y6" s="134"/>
      <c r="Z6" s="134" t="s">
        <v>219</v>
      </c>
      <c r="AA6" s="134" t="s">
        <v>74</v>
      </c>
      <c r="AB6" s="135">
        <v>40915.721655092595</v>
      </c>
      <c r="AC6" s="135">
        <v>41411.392071759263</v>
      </c>
      <c r="AD6" s="134" t="s">
        <v>45</v>
      </c>
      <c r="AE6" s="134" t="s">
        <v>45</v>
      </c>
      <c r="AF6" s="134">
        <v>20</v>
      </c>
      <c r="AG6" s="134" t="s">
        <v>46</v>
      </c>
      <c r="AH6" s="134" t="s">
        <v>903</v>
      </c>
      <c r="AI6" s="136">
        <v>41411.392071759263</v>
      </c>
      <c r="AJ6" s="137">
        <f t="shared" si="0"/>
        <v>20</v>
      </c>
      <c r="AK6" s="137"/>
      <c r="AL6" s="138">
        <v>41492</v>
      </c>
      <c r="AM6" s="139">
        <f t="shared" si="1"/>
        <v>32</v>
      </c>
      <c r="AN6" s="140">
        <v>1</v>
      </c>
      <c r="AP6" s="32">
        <v>41418</v>
      </c>
      <c r="AQ6" s="10">
        <v>21</v>
      </c>
      <c r="AR6" s="29">
        <f>COUNTIF(AK:AK,AQ6)</f>
        <v>2</v>
      </c>
      <c r="AS6">
        <f t="shared" si="2"/>
        <v>128</v>
      </c>
      <c r="AT6" s="29">
        <f>COUNTIF(AF:AF,AQ6)</f>
        <v>25</v>
      </c>
      <c r="AU6">
        <f t="shared" si="3"/>
        <v>32</v>
      </c>
      <c r="AV6" s="30">
        <f t="shared" si="4"/>
        <v>96</v>
      </c>
      <c r="AW6" s="29">
        <f>COUNTIF(AJ:AJ,AQ6)</f>
        <v>37</v>
      </c>
      <c r="AX6">
        <f>AX5+AW6</f>
        <v>50</v>
      </c>
      <c r="AY6" s="30">
        <f t="shared" si="6"/>
        <v>78</v>
      </c>
    </row>
    <row r="7" spans="1:51" ht="15" customHeight="1">
      <c r="A7" s="134" t="s">
        <v>383</v>
      </c>
      <c r="B7" s="134" t="s">
        <v>384</v>
      </c>
      <c r="C7" s="134" t="s">
        <v>1188</v>
      </c>
      <c r="D7" s="134" t="s">
        <v>50</v>
      </c>
      <c r="E7" s="134" t="s">
        <v>4</v>
      </c>
      <c r="F7" s="134"/>
      <c r="G7" s="134"/>
      <c r="H7" s="134"/>
      <c r="I7" s="134" t="s">
        <v>247</v>
      </c>
      <c r="J7" s="134" t="s">
        <v>64</v>
      </c>
      <c r="K7" s="134"/>
      <c r="L7" s="134" t="s">
        <v>319</v>
      </c>
      <c r="M7" s="135">
        <v>41241.692465277774</v>
      </c>
      <c r="N7" s="135">
        <v>40917.387048611112</v>
      </c>
      <c r="O7" s="135">
        <v>41457.502604166664</v>
      </c>
      <c r="P7" s="134" t="s">
        <v>99</v>
      </c>
      <c r="Q7" s="134" t="s">
        <v>54</v>
      </c>
      <c r="R7" s="134" t="s">
        <v>55</v>
      </c>
      <c r="S7" s="134" t="s">
        <v>118</v>
      </c>
      <c r="T7" s="134" t="s">
        <v>318</v>
      </c>
      <c r="U7" s="134"/>
      <c r="V7" s="134"/>
      <c r="W7" s="134" t="s">
        <v>191</v>
      </c>
      <c r="X7" s="134" t="s">
        <v>1303</v>
      </c>
      <c r="Y7" s="134" t="s">
        <v>747</v>
      </c>
      <c r="Z7" s="134" t="s">
        <v>63</v>
      </c>
      <c r="AA7" s="134" t="s">
        <v>74</v>
      </c>
      <c r="AB7" s="135">
        <v>40917.387048611112</v>
      </c>
      <c r="AC7" s="135">
        <v>41457.502604166664</v>
      </c>
      <c r="AD7" s="134" t="s">
        <v>58</v>
      </c>
      <c r="AE7" s="134" t="s">
        <v>58</v>
      </c>
      <c r="AF7" s="134">
        <v>27</v>
      </c>
      <c r="AG7" s="134" t="s">
        <v>46</v>
      </c>
      <c r="AH7" s="134" t="s">
        <v>906</v>
      </c>
      <c r="AI7" s="136">
        <v>41457</v>
      </c>
      <c r="AJ7" s="137">
        <f t="shared" si="0"/>
        <v>27</v>
      </c>
      <c r="AK7" s="137"/>
      <c r="AL7" s="138">
        <v>41492</v>
      </c>
      <c r="AM7" s="139">
        <f t="shared" si="1"/>
        <v>32</v>
      </c>
      <c r="AN7" s="140">
        <v>1</v>
      </c>
      <c r="AP7" s="32">
        <v>41425</v>
      </c>
      <c r="AQ7" s="10">
        <v>22</v>
      </c>
      <c r="AR7" s="29">
        <f>COUNTIF(AK:AK,AQ7)</f>
        <v>2</v>
      </c>
      <c r="AS7">
        <f t="shared" si="2"/>
        <v>130</v>
      </c>
      <c r="AT7" s="29">
        <f>COUNTIF(AF:AF,AQ7)</f>
        <v>7</v>
      </c>
      <c r="AU7">
        <f t="shared" si="3"/>
        <v>39</v>
      </c>
      <c r="AV7" s="30">
        <f>AS7-AU7</f>
        <v>91</v>
      </c>
      <c r="AW7" s="29">
        <f>COUNTIF(AJ:AJ,AQ7)</f>
        <v>10</v>
      </c>
      <c r="AX7">
        <f t="shared" si="5"/>
        <v>60</v>
      </c>
      <c r="AY7" s="30">
        <f t="shared" si="6"/>
        <v>70</v>
      </c>
    </row>
    <row r="8" spans="1:51">
      <c r="A8" s="134" t="s">
        <v>401</v>
      </c>
      <c r="B8" s="134" t="s">
        <v>402</v>
      </c>
      <c r="C8" s="134" t="s">
        <v>1188</v>
      </c>
      <c r="D8" s="134" t="s">
        <v>50</v>
      </c>
      <c r="E8" s="134" t="s">
        <v>4</v>
      </c>
      <c r="F8" s="134"/>
      <c r="G8" s="134"/>
      <c r="H8" s="134"/>
      <c r="I8" s="134" t="s">
        <v>37</v>
      </c>
      <c r="J8" s="134" t="s">
        <v>38</v>
      </c>
      <c r="K8" s="134"/>
      <c r="L8" s="134" t="s">
        <v>39</v>
      </c>
      <c r="M8" s="135">
        <v>41065.415405092594</v>
      </c>
      <c r="N8" s="135">
        <v>40939.073807870373</v>
      </c>
      <c r="O8" s="135">
        <v>41481.70071759259</v>
      </c>
      <c r="P8" s="134" t="s">
        <v>147</v>
      </c>
      <c r="Q8" s="134" t="s">
        <v>70</v>
      </c>
      <c r="R8" s="134" t="s">
        <v>55</v>
      </c>
      <c r="S8" s="134" t="s">
        <v>118</v>
      </c>
      <c r="T8" s="134" t="s">
        <v>318</v>
      </c>
      <c r="U8" s="134" t="s">
        <v>104</v>
      </c>
      <c r="V8" s="134"/>
      <c r="W8" s="134" t="s">
        <v>191</v>
      </c>
      <c r="X8" s="134" t="s">
        <v>1303</v>
      </c>
      <c r="Y8" s="134"/>
      <c r="Z8" s="134" t="s">
        <v>42</v>
      </c>
      <c r="AA8" s="134" t="s">
        <v>43</v>
      </c>
      <c r="AB8" s="135">
        <v>40939.073807870373</v>
      </c>
      <c r="AC8" s="135">
        <v>41481.70071759259</v>
      </c>
      <c r="AD8" s="134" t="s">
        <v>44</v>
      </c>
      <c r="AE8" s="134" t="s">
        <v>45</v>
      </c>
      <c r="AF8" s="134">
        <v>30</v>
      </c>
      <c r="AG8" s="134" t="s">
        <v>46</v>
      </c>
      <c r="AH8" s="134" t="s">
        <v>888</v>
      </c>
      <c r="AI8" s="136">
        <v>41457</v>
      </c>
      <c r="AJ8" s="137">
        <f t="shared" si="0"/>
        <v>27</v>
      </c>
      <c r="AK8" s="137"/>
      <c r="AL8" s="138">
        <v>41492</v>
      </c>
      <c r="AM8" s="139">
        <f t="shared" si="1"/>
        <v>32</v>
      </c>
      <c r="AN8" s="140">
        <v>1</v>
      </c>
      <c r="AP8" s="32">
        <v>41432</v>
      </c>
      <c r="AQ8" s="10">
        <v>23</v>
      </c>
      <c r="AR8" s="29">
        <f>COUNTIF(AK:AK,AQ8)</f>
        <v>2</v>
      </c>
      <c r="AS8">
        <f t="shared" si="2"/>
        <v>132</v>
      </c>
      <c r="AT8" s="29">
        <f>COUNTIF(AF:AF,AQ8)</f>
        <v>7</v>
      </c>
      <c r="AU8">
        <f t="shared" si="3"/>
        <v>46</v>
      </c>
      <c r="AV8" s="30">
        <f t="shared" ref="AV8:AV50" si="7">AS8-AU8</f>
        <v>86</v>
      </c>
      <c r="AW8" s="29">
        <f>COUNTIF(AJ:AJ,AQ8)</f>
        <v>10</v>
      </c>
      <c r="AX8">
        <f t="shared" si="5"/>
        <v>70</v>
      </c>
      <c r="AY8" s="30">
        <f>AS8-AX8</f>
        <v>62</v>
      </c>
    </row>
    <row r="9" spans="1:51">
      <c r="A9" s="134" t="s">
        <v>412</v>
      </c>
      <c r="B9" s="134" t="s">
        <v>413</v>
      </c>
      <c r="C9" s="134" t="s">
        <v>1188</v>
      </c>
      <c r="D9" s="134" t="s">
        <v>50</v>
      </c>
      <c r="E9" s="134" t="s">
        <v>4</v>
      </c>
      <c r="F9" s="134"/>
      <c r="G9" s="134"/>
      <c r="H9" s="134" t="s">
        <v>414</v>
      </c>
      <c r="I9" s="134" t="s">
        <v>245</v>
      </c>
      <c r="J9" s="134" t="s">
        <v>38</v>
      </c>
      <c r="K9" s="134">
        <v>2875</v>
      </c>
      <c r="L9" s="134" t="s">
        <v>128</v>
      </c>
      <c r="M9" s="135">
        <v>40969.430497685185</v>
      </c>
      <c r="N9" s="135">
        <v>40954.2893287037</v>
      </c>
      <c r="O9" s="135">
        <v>41414.751250000001</v>
      </c>
      <c r="P9" s="134" t="s">
        <v>99</v>
      </c>
      <c r="Q9" s="134" t="s">
        <v>54</v>
      </c>
      <c r="R9" s="134" t="s">
        <v>55</v>
      </c>
      <c r="S9" s="134" t="s">
        <v>74</v>
      </c>
      <c r="T9" s="134" t="s">
        <v>415</v>
      </c>
      <c r="U9" s="134" t="s">
        <v>104</v>
      </c>
      <c r="V9" s="134"/>
      <c r="W9" s="134" t="s">
        <v>380</v>
      </c>
      <c r="X9" s="134" t="s">
        <v>1303</v>
      </c>
      <c r="Y9" s="134" t="s">
        <v>416</v>
      </c>
      <c r="Z9" s="134" t="s">
        <v>49</v>
      </c>
      <c r="AA9" s="134" t="s">
        <v>74</v>
      </c>
      <c r="AB9" s="135">
        <v>40954.2893287037</v>
      </c>
      <c r="AC9" s="135">
        <v>41414.751250000001</v>
      </c>
      <c r="AD9" s="134" t="s">
        <v>45</v>
      </c>
      <c r="AE9" s="134" t="s">
        <v>58</v>
      </c>
      <c r="AF9" s="134">
        <v>21</v>
      </c>
      <c r="AG9" s="134" t="s">
        <v>46</v>
      </c>
      <c r="AH9" s="134" t="s">
        <v>906</v>
      </c>
      <c r="AI9" s="136">
        <v>41414.751250000001</v>
      </c>
      <c r="AJ9" s="137">
        <f t="shared" si="0"/>
        <v>21</v>
      </c>
      <c r="AK9" s="137"/>
      <c r="AL9" s="138">
        <v>41492</v>
      </c>
      <c r="AM9" s="139">
        <f t="shared" si="1"/>
        <v>32</v>
      </c>
      <c r="AN9" s="140">
        <v>1</v>
      </c>
      <c r="AP9" s="32">
        <v>41439</v>
      </c>
      <c r="AQ9" s="10">
        <v>24</v>
      </c>
      <c r="AR9" s="29">
        <f>COUNTIF(AK:AK,AQ9)</f>
        <v>0</v>
      </c>
      <c r="AS9">
        <f t="shared" si="2"/>
        <v>132</v>
      </c>
      <c r="AT9" s="29">
        <f>COUNTIF(AF:AF,AQ9)</f>
        <v>5</v>
      </c>
      <c r="AU9">
        <f t="shared" si="3"/>
        <v>51</v>
      </c>
      <c r="AV9" s="30">
        <f t="shared" si="7"/>
        <v>81</v>
      </c>
      <c r="AW9" s="29">
        <f>COUNTIF(AJ:AJ,AQ9)</f>
        <v>6</v>
      </c>
      <c r="AX9">
        <f t="shared" si="5"/>
        <v>76</v>
      </c>
      <c r="AY9" s="30">
        <f t="shared" si="6"/>
        <v>56</v>
      </c>
    </row>
    <row r="10" spans="1:51" ht="15" customHeight="1">
      <c r="A10" s="134" t="s">
        <v>419</v>
      </c>
      <c r="B10" s="134" t="s">
        <v>420</v>
      </c>
      <c r="C10" s="134" t="s">
        <v>1188</v>
      </c>
      <c r="D10" s="134" t="s">
        <v>50</v>
      </c>
      <c r="E10" s="134" t="s">
        <v>4</v>
      </c>
      <c r="F10" s="134" t="s">
        <v>421</v>
      </c>
      <c r="G10" s="134"/>
      <c r="H10" s="134"/>
      <c r="I10" s="134" t="s">
        <v>117</v>
      </c>
      <c r="J10" s="134" t="s">
        <v>38</v>
      </c>
      <c r="K10" s="134" t="s">
        <v>1350</v>
      </c>
      <c r="L10" s="134" t="s">
        <v>248</v>
      </c>
      <c r="M10" s="135">
        <v>41618.628900462965</v>
      </c>
      <c r="N10" s="135">
        <v>40954.684560185182</v>
      </c>
      <c r="O10" s="135">
        <v>41618.754062499997</v>
      </c>
      <c r="P10" s="134" t="s">
        <v>173</v>
      </c>
      <c r="Q10" s="134" t="s">
        <v>54</v>
      </c>
      <c r="R10" s="134" t="s">
        <v>55</v>
      </c>
      <c r="S10" s="134" t="s">
        <v>109</v>
      </c>
      <c r="T10" s="134" t="s">
        <v>318</v>
      </c>
      <c r="U10" s="134" t="s">
        <v>104</v>
      </c>
      <c r="V10" s="134"/>
      <c r="W10" s="134" t="s">
        <v>418</v>
      </c>
      <c r="X10" s="134" t="s">
        <v>1303</v>
      </c>
      <c r="Y10" s="134"/>
      <c r="Z10" s="134" t="s">
        <v>42</v>
      </c>
      <c r="AA10" s="134" t="s">
        <v>74</v>
      </c>
      <c r="AB10" s="135">
        <v>40954.684571759259</v>
      </c>
      <c r="AC10" s="135">
        <v>41618.754062499997</v>
      </c>
      <c r="AD10" s="134" t="s">
        <v>45</v>
      </c>
      <c r="AE10" s="134" t="s">
        <v>45</v>
      </c>
      <c r="AF10" s="134">
        <v>50</v>
      </c>
      <c r="AG10" s="134" t="s">
        <v>46</v>
      </c>
      <c r="AH10" s="134" t="s">
        <v>890</v>
      </c>
      <c r="AI10" s="136">
        <v>41597</v>
      </c>
      <c r="AJ10" s="137">
        <f t="shared" si="0"/>
        <v>47</v>
      </c>
      <c r="AK10" s="137"/>
      <c r="AL10" s="138">
        <v>41492</v>
      </c>
      <c r="AM10" s="139">
        <f t="shared" si="1"/>
        <v>32</v>
      </c>
      <c r="AN10" s="140">
        <v>1</v>
      </c>
      <c r="AP10" s="32">
        <v>41446</v>
      </c>
      <c r="AQ10" s="10">
        <v>25</v>
      </c>
      <c r="AR10" s="29">
        <f>COUNTIF(AK:AK,AQ10)</f>
        <v>1</v>
      </c>
      <c r="AS10">
        <f t="shared" si="2"/>
        <v>133</v>
      </c>
      <c r="AT10" s="29">
        <f>COUNTIF(AF:AF,AQ10)</f>
        <v>14</v>
      </c>
      <c r="AU10">
        <f t="shared" si="3"/>
        <v>65</v>
      </c>
      <c r="AV10" s="30">
        <f t="shared" si="7"/>
        <v>68</v>
      </c>
      <c r="AW10" s="29">
        <f>COUNTIF(AJ:AJ,AQ10)</f>
        <v>10</v>
      </c>
      <c r="AX10">
        <f t="shared" si="5"/>
        <v>86</v>
      </c>
      <c r="AY10" s="30">
        <f t="shared" si="6"/>
        <v>47</v>
      </c>
    </row>
    <row r="11" spans="1:51" ht="15" customHeight="1">
      <c r="A11" s="134" t="s">
        <v>424</v>
      </c>
      <c r="B11" s="134" t="s">
        <v>425</v>
      </c>
      <c r="C11" s="134" t="s">
        <v>1188</v>
      </c>
      <c r="D11" s="134" t="s">
        <v>50</v>
      </c>
      <c r="E11" s="134" t="s">
        <v>4</v>
      </c>
      <c r="F11" s="134"/>
      <c r="G11" s="134"/>
      <c r="H11" s="134"/>
      <c r="I11" s="134" t="s">
        <v>117</v>
      </c>
      <c r="J11" s="134" t="s">
        <v>108</v>
      </c>
      <c r="K11" s="134"/>
      <c r="L11" s="134" t="s">
        <v>243</v>
      </c>
      <c r="M11" s="135">
        <v>40970.32603009259</v>
      </c>
      <c r="N11" s="135">
        <v>40964.449884259258</v>
      </c>
      <c r="O11" s="135">
        <v>41413.641747685186</v>
      </c>
      <c r="P11" s="134" t="s">
        <v>133</v>
      </c>
      <c r="Q11" s="134" t="s">
        <v>54</v>
      </c>
      <c r="R11" s="134" t="s">
        <v>55</v>
      </c>
      <c r="S11" s="134" t="s">
        <v>109</v>
      </c>
      <c r="T11" s="134" t="s">
        <v>303</v>
      </c>
      <c r="U11" s="134" t="s">
        <v>104</v>
      </c>
      <c r="V11" s="134"/>
      <c r="W11" s="134" t="s">
        <v>243</v>
      </c>
      <c r="X11" s="134" t="s">
        <v>1303</v>
      </c>
      <c r="Y11" s="134" t="s">
        <v>1220</v>
      </c>
      <c r="Z11" s="134" t="s">
        <v>219</v>
      </c>
      <c r="AA11" s="134" t="s">
        <v>74</v>
      </c>
      <c r="AB11" s="135">
        <v>40964.449884259258</v>
      </c>
      <c r="AC11" s="135">
        <v>41413.641747685186</v>
      </c>
      <c r="AD11" s="134" t="s">
        <v>45</v>
      </c>
      <c r="AE11" s="134" t="s">
        <v>45</v>
      </c>
      <c r="AF11" s="134">
        <v>21</v>
      </c>
      <c r="AG11" s="134" t="s">
        <v>46</v>
      </c>
      <c r="AH11" s="134" t="s">
        <v>903</v>
      </c>
      <c r="AI11" s="136">
        <v>41414.751250000001</v>
      </c>
      <c r="AJ11" s="137">
        <f t="shared" si="0"/>
        <v>21</v>
      </c>
      <c r="AK11" s="137"/>
      <c r="AL11" s="138">
        <v>41492</v>
      </c>
      <c r="AM11" s="139">
        <f t="shared" si="1"/>
        <v>32</v>
      </c>
      <c r="AN11" s="140">
        <v>1</v>
      </c>
      <c r="AP11" s="32">
        <v>41453</v>
      </c>
      <c r="AQ11" s="10">
        <v>26</v>
      </c>
      <c r="AR11" s="29">
        <f>COUNTIF(AK:AK,AQ11)</f>
        <v>3</v>
      </c>
      <c r="AS11">
        <f t="shared" si="2"/>
        <v>136</v>
      </c>
      <c r="AT11" s="29">
        <f>COUNTIF(AF:AF,AQ11)</f>
        <v>10</v>
      </c>
      <c r="AU11">
        <f t="shared" si="3"/>
        <v>75</v>
      </c>
      <c r="AV11" s="30">
        <f t="shared" si="7"/>
        <v>61</v>
      </c>
      <c r="AW11" s="29">
        <f>COUNTIF(AJ:AJ,AQ11)</f>
        <v>7</v>
      </c>
      <c r="AX11">
        <f t="shared" si="5"/>
        <v>93</v>
      </c>
      <c r="AY11" s="30">
        <f t="shared" si="6"/>
        <v>43</v>
      </c>
    </row>
    <row r="12" spans="1:51" ht="15" customHeight="1">
      <c r="A12" s="134" t="s">
        <v>440</v>
      </c>
      <c r="B12" s="134" t="s">
        <v>1022</v>
      </c>
      <c r="C12" s="134" t="s">
        <v>1188</v>
      </c>
      <c r="D12" s="134" t="s">
        <v>50</v>
      </c>
      <c r="E12" s="134" t="s">
        <v>4</v>
      </c>
      <c r="F12" s="134"/>
      <c r="G12" s="134"/>
      <c r="H12" s="134"/>
      <c r="I12" s="134" t="s">
        <v>117</v>
      </c>
      <c r="J12" s="134" t="s">
        <v>38</v>
      </c>
      <c r="K12" s="134"/>
      <c r="L12" s="134" t="s">
        <v>319</v>
      </c>
      <c r="M12" s="135">
        <v>40981.406030092592</v>
      </c>
      <c r="N12" s="135">
        <v>40980.436388888891</v>
      </c>
      <c r="O12" s="135">
        <v>41418.723124999997</v>
      </c>
      <c r="P12" s="134" t="s">
        <v>133</v>
      </c>
      <c r="Q12" s="134" t="s">
        <v>132</v>
      </c>
      <c r="R12" s="134" t="s">
        <v>55</v>
      </c>
      <c r="S12" s="134" t="s">
        <v>118</v>
      </c>
      <c r="T12" s="134" t="s">
        <v>375</v>
      </c>
      <c r="U12" s="134" t="s">
        <v>104</v>
      </c>
      <c r="V12" s="134"/>
      <c r="W12" s="134" t="s">
        <v>338</v>
      </c>
      <c r="X12" s="134" t="s">
        <v>1303</v>
      </c>
      <c r="Y12" s="134"/>
      <c r="Z12" s="134" t="s">
        <v>49</v>
      </c>
      <c r="AA12" s="134" t="s">
        <v>74</v>
      </c>
      <c r="AB12" s="135">
        <v>40980.436388888891</v>
      </c>
      <c r="AC12" s="135">
        <v>41418.723124999997</v>
      </c>
      <c r="AD12" s="134" t="s">
        <v>45</v>
      </c>
      <c r="AE12" s="134" t="s">
        <v>45</v>
      </c>
      <c r="AF12" s="134">
        <v>21</v>
      </c>
      <c r="AG12" s="134" t="s">
        <v>46</v>
      </c>
      <c r="AH12" s="134" t="s">
        <v>903</v>
      </c>
      <c r="AI12" s="136">
        <v>41418.723124999997</v>
      </c>
      <c r="AJ12" s="137">
        <f t="shared" si="0"/>
        <v>21</v>
      </c>
      <c r="AK12" s="137"/>
      <c r="AL12" s="138">
        <v>41492</v>
      </c>
      <c r="AM12" s="139">
        <f t="shared" si="1"/>
        <v>32</v>
      </c>
      <c r="AN12" s="140">
        <v>1</v>
      </c>
      <c r="AP12" s="32">
        <v>41460</v>
      </c>
      <c r="AQ12" s="10">
        <v>27</v>
      </c>
      <c r="AR12" s="29">
        <f>COUNTIF(AK:AK,AQ12)</f>
        <v>3</v>
      </c>
      <c r="AS12">
        <f t="shared" si="2"/>
        <v>139</v>
      </c>
      <c r="AT12" s="29">
        <f>COUNTIF(AF:AF,AQ12)</f>
        <v>10</v>
      </c>
      <c r="AU12">
        <f t="shared" si="3"/>
        <v>85</v>
      </c>
      <c r="AV12" s="30">
        <f t="shared" si="7"/>
        <v>54</v>
      </c>
      <c r="AW12" s="29">
        <f>COUNTIF(AJ:AJ,AQ12)</f>
        <v>4</v>
      </c>
      <c r="AX12">
        <f t="shared" si="5"/>
        <v>97</v>
      </c>
      <c r="AY12" s="30">
        <f t="shared" si="6"/>
        <v>42</v>
      </c>
    </row>
    <row r="13" spans="1:51" ht="15" customHeight="1">
      <c r="A13" s="134" t="s">
        <v>441</v>
      </c>
      <c r="B13" s="134" t="s">
        <v>442</v>
      </c>
      <c r="C13" s="134" t="s">
        <v>1188</v>
      </c>
      <c r="D13" s="134" t="s">
        <v>50</v>
      </c>
      <c r="E13" s="134" t="s">
        <v>4</v>
      </c>
      <c r="F13" s="134"/>
      <c r="G13" s="134"/>
      <c r="H13" s="134"/>
      <c r="I13" s="134" t="s">
        <v>37</v>
      </c>
      <c r="J13" s="134" t="s">
        <v>64</v>
      </c>
      <c r="K13" s="134"/>
      <c r="L13" s="134" t="s">
        <v>321</v>
      </c>
      <c r="M13" s="135">
        <v>41277.6487037037</v>
      </c>
      <c r="N13" s="135">
        <v>40984.676828703705</v>
      </c>
      <c r="O13" s="135">
        <v>41458.826655092591</v>
      </c>
      <c r="P13" s="134" t="s">
        <v>147</v>
      </c>
      <c r="Q13" s="134" t="s">
        <v>54</v>
      </c>
      <c r="R13" s="134" t="s">
        <v>55</v>
      </c>
      <c r="S13" s="134" t="s">
        <v>74</v>
      </c>
      <c r="T13" s="134" t="s">
        <v>320</v>
      </c>
      <c r="U13" s="134"/>
      <c r="V13" s="134"/>
      <c r="W13" s="134" t="s">
        <v>248</v>
      </c>
      <c r="X13" s="134" t="s">
        <v>1303</v>
      </c>
      <c r="Y13" s="134"/>
      <c r="Z13" s="134" t="s">
        <v>42</v>
      </c>
      <c r="AA13" s="134" t="s">
        <v>74</v>
      </c>
      <c r="AB13" s="135">
        <v>40984.676828703705</v>
      </c>
      <c r="AC13" s="135">
        <v>41458.826655092591</v>
      </c>
      <c r="AD13" s="134" t="s">
        <v>45</v>
      </c>
      <c r="AE13" s="134" t="s">
        <v>45</v>
      </c>
      <c r="AF13" s="134">
        <v>27</v>
      </c>
      <c r="AG13" s="134" t="s">
        <v>46</v>
      </c>
      <c r="AH13" s="134" t="s">
        <v>903</v>
      </c>
      <c r="AI13" s="136">
        <v>41413.641747685186</v>
      </c>
      <c r="AJ13" s="137">
        <f t="shared" si="0"/>
        <v>21</v>
      </c>
      <c r="AK13" s="137"/>
      <c r="AL13" s="138">
        <v>41492</v>
      </c>
      <c r="AM13" s="139">
        <f t="shared" si="1"/>
        <v>32</v>
      </c>
      <c r="AN13" s="140">
        <v>1</v>
      </c>
      <c r="AP13" s="32">
        <v>41467</v>
      </c>
      <c r="AQ13" s="10">
        <v>28</v>
      </c>
      <c r="AR13" s="29">
        <f>COUNTIF(AK:AK,AQ13)</f>
        <v>1</v>
      </c>
      <c r="AS13">
        <f t="shared" si="2"/>
        <v>140</v>
      </c>
      <c r="AT13" s="29">
        <f>COUNTIF(AF:AF,AQ13)</f>
        <v>5</v>
      </c>
      <c r="AU13">
        <f t="shared" si="3"/>
        <v>90</v>
      </c>
      <c r="AV13" s="30">
        <f t="shared" si="7"/>
        <v>50</v>
      </c>
      <c r="AW13" s="29">
        <f>COUNTIF(AJ:AJ,AQ13)</f>
        <v>3</v>
      </c>
      <c r="AX13">
        <f t="shared" si="5"/>
        <v>100</v>
      </c>
      <c r="AY13" s="30">
        <f t="shared" si="6"/>
        <v>40</v>
      </c>
    </row>
    <row r="14" spans="1:51">
      <c r="A14" s="134" t="s">
        <v>468</v>
      </c>
      <c r="B14" s="134" t="s">
        <v>1128</v>
      </c>
      <c r="C14" s="134" t="s">
        <v>1188</v>
      </c>
      <c r="D14" s="134" t="s">
        <v>50</v>
      </c>
      <c r="E14" s="134" t="s">
        <v>4</v>
      </c>
      <c r="F14" s="134"/>
      <c r="G14" s="134"/>
      <c r="H14" s="134"/>
      <c r="I14" s="134" t="s">
        <v>117</v>
      </c>
      <c r="J14" s="134" t="s">
        <v>47</v>
      </c>
      <c r="K14" s="134" t="s">
        <v>467</v>
      </c>
      <c r="L14" s="134" t="s">
        <v>248</v>
      </c>
      <c r="M14" s="135">
        <v>41305.742754629631</v>
      </c>
      <c r="N14" s="135">
        <v>41018.664722222224</v>
      </c>
      <c r="O14" s="135">
        <v>41444.529386574075</v>
      </c>
      <c r="P14" s="134" t="s">
        <v>73</v>
      </c>
      <c r="Q14" s="134" t="s">
        <v>54</v>
      </c>
      <c r="R14" s="134" t="s">
        <v>55</v>
      </c>
      <c r="S14" s="134" t="s">
        <v>109</v>
      </c>
      <c r="T14" s="134" t="s">
        <v>303</v>
      </c>
      <c r="U14" s="134" t="s">
        <v>104</v>
      </c>
      <c r="V14" s="134"/>
      <c r="W14" s="134" t="s">
        <v>48</v>
      </c>
      <c r="X14" s="134" t="s">
        <v>1303</v>
      </c>
      <c r="Y14" s="134"/>
      <c r="Z14" s="134" t="s">
        <v>49</v>
      </c>
      <c r="AA14" s="134" t="s">
        <v>74</v>
      </c>
      <c r="AB14" s="135">
        <v>41018.664722222224</v>
      </c>
      <c r="AC14" s="135">
        <v>41444.529386574075</v>
      </c>
      <c r="AD14" s="134" t="s">
        <v>45</v>
      </c>
      <c r="AE14" s="134" t="s">
        <v>45</v>
      </c>
      <c r="AF14" s="134">
        <v>25</v>
      </c>
      <c r="AG14" s="134" t="s">
        <v>46</v>
      </c>
      <c r="AH14" s="134" t="s">
        <v>903</v>
      </c>
      <c r="AI14" s="136">
        <v>41444.529386574075</v>
      </c>
      <c r="AJ14" s="137">
        <f t="shared" si="0"/>
        <v>25</v>
      </c>
      <c r="AK14" s="137"/>
      <c r="AL14" s="138">
        <v>41492</v>
      </c>
      <c r="AM14" s="139">
        <f t="shared" si="1"/>
        <v>32</v>
      </c>
      <c r="AN14" s="140">
        <v>1</v>
      </c>
      <c r="AP14" s="32">
        <v>41474</v>
      </c>
      <c r="AQ14" s="10">
        <v>29</v>
      </c>
      <c r="AR14" s="29">
        <f>COUNTIF(AK:AK,AQ14)</f>
        <v>3</v>
      </c>
      <c r="AS14">
        <f t="shared" si="2"/>
        <v>143</v>
      </c>
      <c r="AT14" s="29">
        <f>COUNTIF(AF:AF,AQ14)</f>
        <v>3</v>
      </c>
      <c r="AU14">
        <f t="shared" si="3"/>
        <v>93</v>
      </c>
      <c r="AV14" s="30">
        <f t="shared" si="7"/>
        <v>50</v>
      </c>
      <c r="AW14" s="29">
        <f>COUNTIF(AJ:AJ,AQ14)</f>
        <v>1</v>
      </c>
      <c r="AX14">
        <f t="shared" si="5"/>
        <v>101</v>
      </c>
      <c r="AY14" s="30">
        <f t="shared" si="6"/>
        <v>42</v>
      </c>
    </row>
    <row r="15" spans="1:51" ht="15" customHeight="1">
      <c r="A15" s="134" t="s">
        <v>469</v>
      </c>
      <c r="B15" s="134" t="s">
        <v>470</v>
      </c>
      <c r="C15" s="134" t="s">
        <v>1188</v>
      </c>
      <c r="D15" s="134" t="s">
        <v>50</v>
      </c>
      <c r="E15" s="134" t="s">
        <v>4</v>
      </c>
      <c r="F15" s="134"/>
      <c r="G15" s="134"/>
      <c r="H15" s="134" t="s">
        <v>471</v>
      </c>
      <c r="I15" s="134" t="s">
        <v>117</v>
      </c>
      <c r="J15" s="134" t="s">
        <v>108</v>
      </c>
      <c r="K15" s="134">
        <v>2268</v>
      </c>
      <c r="L15" s="134" t="s">
        <v>243</v>
      </c>
      <c r="M15" s="135">
        <v>41024.404803240737</v>
      </c>
      <c r="N15" s="135">
        <v>41019.556076388886</v>
      </c>
      <c r="O15" s="135">
        <v>41428.507789351854</v>
      </c>
      <c r="P15" s="134" t="s">
        <v>133</v>
      </c>
      <c r="Q15" s="134" t="s">
        <v>132</v>
      </c>
      <c r="R15" s="134" t="s">
        <v>55</v>
      </c>
      <c r="S15" s="134" t="s">
        <v>118</v>
      </c>
      <c r="T15" s="134" t="s">
        <v>303</v>
      </c>
      <c r="U15" s="134"/>
      <c r="V15" s="134"/>
      <c r="W15" s="134" t="s">
        <v>243</v>
      </c>
      <c r="X15" s="134" t="s">
        <v>1303</v>
      </c>
      <c r="Y15" s="134"/>
      <c r="Z15" s="134" t="s">
        <v>219</v>
      </c>
      <c r="AA15" s="134" t="s">
        <v>74</v>
      </c>
      <c r="AB15" s="135">
        <v>41019.556076388886</v>
      </c>
      <c r="AC15" s="135">
        <v>41428.507939814815</v>
      </c>
      <c r="AD15" s="134" t="s">
        <v>45</v>
      </c>
      <c r="AE15" s="134" t="s">
        <v>45</v>
      </c>
      <c r="AF15" s="134">
        <v>23</v>
      </c>
      <c r="AG15" s="134" t="s">
        <v>46</v>
      </c>
      <c r="AH15" s="134" t="s">
        <v>903</v>
      </c>
      <c r="AI15" s="136">
        <v>41428.507939814815</v>
      </c>
      <c r="AJ15" s="137">
        <f t="shared" si="0"/>
        <v>23</v>
      </c>
      <c r="AK15" s="137"/>
      <c r="AL15" s="138">
        <v>41492</v>
      </c>
      <c r="AM15" s="139">
        <f t="shared" si="1"/>
        <v>32</v>
      </c>
      <c r="AN15" s="140">
        <v>1</v>
      </c>
      <c r="AP15" s="32">
        <v>41481</v>
      </c>
      <c r="AQ15" s="10">
        <v>30</v>
      </c>
      <c r="AR15" s="29">
        <f>COUNTIF(AK:AK,AQ15)</f>
        <v>3</v>
      </c>
      <c r="AS15">
        <f t="shared" si="2"/>
        <v>146</v>
      </c>
      <c r="AT15" s="29">
        <f>COUNTIF(AF:AF,AQ15)</f>
        <v>9</v>
      </c>
      <c r="AU15">
        <f t="shared" si="3"/>
        <v>102</v>
      </c>
      <c r="AV15" s="30">
        <f t="shared" si="7"/>
        <v>44</v>
      </c>
      <c r="AW15" s="29">
        <f>COUNTIF(AJ:AJ,AQ15)</f>
        <v>7</v>
      </c>
      <c r="AX15">
        <f t="shared" si="5"/>
        <v>108</v>
      </c>
      <c r="AY15" s="30">
        <f t="shared" si="6"/>
        <v>38</v>
      </c>
    </row>
    <row r="16" spans="1:51">
      <c r="A16" s="134" t="s">
        <v>472</v>
      </c>
      <c r="B16" s="134" t="s">
        <v>473</v>
      </c>
      <c r="C16" s="134" t="s">
        <v>1188</v>
      </c>
      <c r="D16" s="134" t="s">
        <v>50</v>
      </c>
      <c r="E16" s="134" t="s">
        <v>4</v>
      </c>
      <c r="F16" s="134"/>
      <c r="G16" s="134"/>
      <c r="H16" s="134"/>
      <c r="I16" s="134" t="s">
        <v>117</v>
      </c>
      <c r="J16" s="134" t="s">
        <v>38</v>
      </c>
      <c r="K16" s="134"/>
      <c r="L16" s="134" t="s">
        <v>393</v>
      </c>
      <c r="M16" s="135">
        <v>41127.43204861111</v>
      </c>
      <c r="N16" s="135">
        <v>41022.676574074074</v>
      </c>
      <c r="O16" s="135">
        <v>41442.549178240741</v>
      </c>
      <c r="P16" s="134" t="s">
        <v>127</v>
      </c>
      <c r="Q16" s="134" t="s">
        <v>54</v>
      </c>
      <c r="R16" s="134" t="s">
        <v>55</v>
      </c>
      <c r="S16" s="134" t="s">
        <v>118</v>
      </c>
      <c r="T16" s="134" t="s">
        <v>303</v>
      </c>
      <c r="U16" s="134"/>
      <c r="V16" s="134"/>
      <c r="W16" s="134" t="s">
        <v>278</v>
      </c>
      <c r="X16" s="134" t="s">
        <v>1303</v>
      </c>
      <c r="Y16" s="134"/>
      <c r="Z16" s="134" t="s">
        <v>49</v>
      </c>
      <c r="AA16" s="134" t="s">
        <v>74</v>
      </c>
      <c r="AB16" s="135">
        <v>41022.676574074074</v>
      </c>
      <c r="AC16" s="135">
        <v>41442.549178240741</v>
      </c>
      <c r="AD16" s="134" t="s">
        <v>45</v>
      </c>
      <c r="AE16" s="134" t="s">
        <v>45</v>
      </c>
      <c r="AF16" s="134">
        <v>25</v>
      </c>
      <c r="AG16" s="134" t="s">
        <v>46</v>
      </c>
      <c r="AH16" s="134" t="s">
        <v>903</v>
      </c>
      <c r="AI16" s="136">
        <v>41444.529386574075</v>
      </c>
      <c r="AJ16" s="137">
        <f t="shared" si="0"/>
        <v>25</v>
      </c>
      <c r="AK16" s="137"/>
      <c r="AL16" s="138">
        <v>41492</v>
      </c>
      <c r="AM16" s="139">
        <f t="shared" si="1"/>
        <v>32</v>
      </c>
      <c r="AN16" s="140">
        <v>1</v>
      </c>
      <c r="AP16" s="32">
        <v>41488</v>
      </c>
      <c r="AQ16" s="10">
        <v>31</v>
      </c>
      <c r="AR16" s="29">
        <f>COUNTIF(AK:AK,AQ16)</f>
        <v>2</v>
      </c>
      <c r="AS16">
        <f t="shared" si="2"/>
        <v>148</v>
      </c>
      <c r="AT16" s="29">
        <f>COUNTIF(AF:AF,AQ16)</f>
        <v>4</v>
      </c>
      <c r="AU16">
        <f t="shared" si="3"/>
        <v>106</v>
      </c>
      <c r="AV16" s="30">
        <f t="shared" si="7"/>
        <v>42</v>
      </c>
      <c r="AW16" s="29">
        <f>COUNTIF(AJ:AJ,AQ16)</f>
        <v>5</v>
      </c>
      <c r="AX16">
        <f t="shared" si="5"/>
        <v>113</v>
      </c>
      <c r="AY16" s="30">
        <f t="shared" si="6"/>
        <v>35</v>
      </c>
    </row>
    <row r="17" spans="1:51">
      <c r="A17" s="134" t="s">
        <v>476</v>
      </c>
      <c r="B17" s="134" t="s">
        <v>477</v>
      </c>
      <c r="C17" s="134" t="s">
        <v>1188</v>
      </c>
      <c r="D17" s="134" t="s">
        <v>50</v>
      </c>
      <c r="E17" s="134" t="s">
        <v>4</v>
      </c>
      <c r="F17" s="134"/>
      <c r="G17" s="134"/>
      <c r="H17" s="134"/>
      <c r="I17" s="134" t="s">
        <v>117</v>
      </c>
      <c r="J17" s="134" t="s">
        <v>108</v>
      </c>
      <c r="K17" s="134"/>
      <c r="L17" s="134" t="s">
        <v>335</v>
      </c>
      <c r="M17" s="135">
        <v>41164.44091435185</v>
      </c>
      <c r="N17" s="135">
        <v>41025.466064814813</v>
      </c>
      <c r="O17" s="135">
        <v>41442.532916666663</v>
      </c>
      <c r="P17" s="134" t="s">
        <v>133</v>
      </c>
      <c r="Q17" s="134" t="s">
        <v>54</v>
      </c>
      <c r="R17" s="134" t="s">
        <v>55</v>
      </c>
      <c r="S17" s="134" t="s">
        <v>118</v>
      </c>
      <c r="T17" s="134" t="s">
        <v>312</v>
      </c>
      <c r="U17" s="134" t="s">
        <v>104</v>
      </c>
      <c r="V17" s="134"/>
      <c r="W17" s="134" t="s">
        <v>52</v>
      </c>
      <c r="X17" s="134" t="s">
        <v>1303</v>
      </c>
      <c r="Y17" s="134"/>
      <c r="Z17" s="134" t="s">
        <v>219</v>
      </c>
      <c r="AA17" s="134" t="s">
        <v>74</v>
      </c>
      <c r="AB17" s="135">
        <v>41025.466064814813</v>
      </c>
      <c r="AC17" s="135">
        <v>41442.532916666663</v>
      </c>
      <c r="AD17" s="134" t="s">
        <v>45</v>
      </c>
      <c r="AE17" s="134" t="s">
        <v>45</v>
      </c>
      <c r="AF17" s="134">
        <v>25</v>
      </c>
      <c r="AG17" s="134" t="s">
        <v>46</v>
      </c>
      <c r="AH17" s="134" t="s">
        <v>903</v>
      </c>
      <c r="AI17" s="136">
        <v>41428.507939814815</v>
      </c>
      <c r="AJ17" s="137">
        <f t="shared" si="0"/>
        <v>23</v>
      </c>
      <c r="AK17" s="137"/>
      <c r="AL17" s="138">
        <v>41492</v>
      </c>
      <c r="AM17" s="139">
        <f t="shared" si="1"/>
        <v>32</v>
      </c>
      <c r="AN17" s="140">
        <v>1</v>
      </c>
      <c r="AP17" s="32">
        <v>41495</v>
      </c>
      <c r="AQ17" s="10">
        <v>32</v>
      </c>
      <c r="AR17" s="29">
        <f>COUNTIF(AK:AK,AQ17)</f>
        <v>3</v>
      </c>
      <c r="AS17">
        <f t="shared" si="2"/>
        <v>151</v>
      </c>
      <c r="AT17" s="29">
        <f>COUNTIF(AF:AF,AQ17)</f>
        <v>3</v>
      </c>
      <c r="AU17">
        <f t="shared" si="3"/>
        <v>109</v>
      </c>
      <c r="AV17" s="30">
        <f t="shared" si="7"/>
        <v>42</v>
      </c>
      <c r="AW17" s="29">
        <f>COUNTIF(AJ:AJ,AQ17)</f>
        <v>7</v>
      </c>
      <c r="AX17">
        <f t="shared" si="5"/>
        <v>120</v>
      </c>
      <c r="AY17" s="30">
        <f t="shared" si="6"/>
        <v>31</v>
      </c>
    </row>
    <row r="18" spans="1:51" ht="15" customHeight="1">
      <c r="A18" s="134" t="s">
        <v>478</v>
      </c>
      <c r="B18" s="134" t="s">
        <v>479</v>
      </c>
      <c r="C18" s="134" t="s">
        <v>1188</v>
      </c>
      <c r="D18" s="134" t="s">
        <v>50</v>
      </c>
      <c r="E18" s="134" t="s">
        <v>4</v>
      </c>
      <c r="F18" s="134" t="s">
        <v>480</v>
      </c>
      <c r="G18" s="134"/>
      <c r="H18" s="134"/>
      <c r="I18" s="134" t="s">
        <v>84</v>
      </c>
      <c r="J18" s="134" t="s">
        <v>38</v>
      </c>
      <c r="K18" s="134"/>
      <c r="L18" s="134" t="s">
        <v>302</v>
      </c>
      <c r="M18" s="135">
        <v>41065.315057870372</v>
      </c>
      <c r="N18" s="135">
        <v>41025.470081018517</v>
      </c>
      <c r="O18" s="135">
        <v>41414.716284722221</v>
      </c>
      <c r="P18" s="134" t="s">
        <v>127</v>
      </c>
      <c r="Q18" s="134" t="s">
        <v>54</v>
      </c>
      <c r="R18" s="134" t="s">
        <v>55</v>
      </c>
      <c r="S18" s="134" t="s">
        <v>109</v>
      </c>
      <c r="T18" s="134" t="s">
        <v>375</v>
      </c>
      <c r="U18" s="134" t="s">
        <v>104</v>
      </c>
      <c r="V18" s="134"/>
      <c r="W18" s="134" t="s">
        <v>269</v>
      </c>
      <c r="X18" s="134" t="s">
        <v>1303</v>
      </c>
      <c r="Y18" s="134" t="s">
        <v>438</v>
      </c>
      <c r="Z18" s="134" t="s">
        <v>49</v>
      </c>
      <c r="AA18" s="134" t="s">
        <v>74</v>
      </c>
      <c r="AB18" s="135">
        <v>41025.470081018517</v>
      </c>
      <c r="AC18" s="135">
        <v>41414.716284722221</v>
      </c>
      <c r="AD18" s="134" t="s">
        <v>220</v>
      </c>
      <c r="AE18" s="134" t="s">
        <v>58</v>
      </c>
      <c r="AF18" s="134">
        <v>21</v>
      </c>
      <c r="AG18" s="134" t="s">
        <v>46</v>
      </c>
      <c r="AH18" s="134" t="s">
        <v>906</v>
      </c>
      <c r="AI18" s="136">
        <v>41414.716284722221</v>
      </c>
      <c r="AJ18" s="137">
        <f t="shared" si="0"/>
        <v>21</v>
      </c>
      <c r="AK18" s="137"/>
      <c r="AL18" s="138">
        <v>41492</v>
      </c>
      <c r="AM18" s="139">
        <f t="shared" si="1"/>
        <v>32</v>
      </c>
      <c r="AN18" s="140">
        <v>1</v>
      </c>
      <c r="AP18" s="32">
        <v>41502</v>
      </c>
      <c r="AQ18" s="10">
        <v>33</v>
      </c>
      <c r="AR18" s="29">
        <f>COUNTIF(AK:AK,AQ18)</f>
        <v>1</v>
      </c>
      <c r="AS18">
        <f t="shared" si="2"/>
        <v>152</v>
      </c>
      <c r="AT18" s="29">
        <f>COUNTIF(AF:AF,AQ18)</f>
        <v>6</v>
      </c>
      <c r="AU18">
        <f t="shared" si="3"/>
        <v>115</v>
      </c>
      <c r="AV18" s="30">
        <f t="shared" si="7"/>
        <v>37</v>
      </c>
      <c r="AW18" s="29">
        <f>COUNTIF(AJ:AJ,AQ18)</f>
        <v>0</v>
      </c>
      <c r="AX18">
        <f t="shared" si="5"/>
        <v>120</v>
      </c>
      <c r="AY18" s="30">
        <f>AS18-AX18</f>
        <v>32</v>
      </c>
    </row>
    <row r="19" spans="1:51" ht="15" customHeight="1">
      <c r="A19" s="134" t="s">
        <v>482</v>
      </c>
      <c r="B19" s="134" t="s">
        <v>483</v>
      </c>
      <c r="C19" s="134" t="s">
        <v>1188</v>
      </c>
      <c r="D19" s="134" t="s">
        <v>50</v>
      </c>
      <c r="E19" s="134" t="s">
        <v>4</v>
      </c>
      <c r="F19" s="134"/>
      <c r="G19" s="134"/>
      <c r="H19" s="134"/>
      <c r="I19" s="134" t="s">
        <v>245</v>
      </c>
      <c r="J19" s="134" t="s">
        <v>38</v>
      </c>
      <c r="K19" s="134"/>
      <c r="L19" s="134" t="s">
        <v>319</v>
      </c>
      <c r="M19" s="135">
        <v>41031.809710648151</v>
      </c>
      <c r="N19" s="135">
        <v>41030.003078703703</v>
      </c>
      <c r="O19" s="135">
        <v>41414.723680555559</v>
      </c>
      <c r="P19" s="134" t="s">
        <v>133</v>
      </c>
      <c r="Q19" s="134" t="s">
        <v>54</v>
      </c>
      <c r="R19" s="134" t="s">
        <v>55</v>
      </c>
      <c r="S19" s="134" t="s">
        <v>74</v>
      </c>
      <c r="T19" s="134" t="s">
        <v>87</v>
      </c>
      <c r="U19" s="134" t="s">
        <v>104</v>
      </c>
      <c r="V19" s="134" t="s">
        <v>484</v>
      </c>
      <c r="W19" s="134" t="s">
        <v>319</v>
      </c>
      <c r="X19" s="134" t="s">
        <v>1303</v>
      </c>
      <c r="Y19" s="134" t="s">
        <v>485</v>
      </c>
      <c r="Z19" s="134" t="s">
        <v>49</v>
      </c>
      <c r="AA19" s="134" t="s">
        <v>74</v>
      </c>
      <c r="AB19" s="135">
        <v>41030.003078703703</v>
      </c>
      <c r="AC19" s="135">
        <v>41414.723680555559</v>
      </c>
      <c r="AD19" s="134" t="s">
        <v>45</v>
      </c>
      <c r="AE19" s="134" t="s">
        <v>58</v>
      </c>
      <c r="AF19" s="134">
        <v>21</v>
      </c>
      <c r="AG19" s="134" t="s">
        <v>46</v>
      </c>
      <c r="AH19" s="134" t="s">
        <v>906</v>
      </c>
      <c r="AI19" s="136">
        <v>41414.723680555559</v>
      </c>
      <c r="AJ19" s="137">
        <f t="shared" si="0"/>
        <v>21</v>
      </c>
      <c r="AK19" s="137"/>
      <c r="AL19" s="138">
        <v>41492</v>
      </c>
      <c r="AM19" s="139">
        <f t="shared" si="1"/>
        <v>32</v>
      </c>
      <c r="AN19" s="140">
        <v>1</v>
      </c>
      <c r="AP19" s="32">
        <v>41509</v>
      </c>
      <c r="AQ19" s="10">
        <v>34</v>
      </c>
      <c r="AR19" s="29">
        <f>COUNTIF(AK:AK,AQ19)</f>
        <v>1</v>
      </c>
      <c r="AS19">
        <f t="shared" si="2"/>
        <v>153</v>
      </c>
      <c r="AT19" s="29">
        <f>COUNTIF(AF:AF,AQ19)</f>
        <v>2</v>
      </c>
      <c r="AU19">
        <f t="shared" si="3"/>
        <v>117</v>
      </c>
      <c r="AV19" s="30">
        <f t="shared" si="7"/>
        <v>36</v>
      </c>
      <c r="AW19" s="29">
        <f>COUNTIF(AJ:AJ,AQ19)</f>
        <v>1</v>
      </c>
      <c r="AX19">
        <f t="shared" si="5"/>
        <v>121</v>
      </c>
      <c r="AY19" s="30">
        <f t="shared" si="6"/>
        <v>32</v>
      </c>
    </row>
    <row r="20" spans="1:51" ht="15" customHeight="1">
      <c r="A20" s="134" t="s">
        <v>487</v>
      </c>
      <c r="B20" s="134" t="s">
        <v>488</v>
      </c>
      <c r="C20" s="134" t="s">
        <v>1188</v>
      </c>
      <c r="D20" s="134" t="s">
        <v>50</v>
      </c>
      <c r="E20" s="134" t="s">
        <v>4</v>
      </c>
      <c r="F20" s="134"/>
      <c r="G20" s="134"/>
      <c r="H20" s="134"/>
      <c r="I20" s="134" t="s">
        <v>37</v>
      </c>
      <c r="J20" s="134" t="s">
        <v>38</v>
      </c>
      <c r="K20" s="134"/>
      <c r="L20" s="134" t="s">
        <v>335</v>
      </c>
      <c r="M20" s="135">
        <v>41164.44159722222</v>
      </c>
      <c r="N20" s="135">
        <v>41031.474791666667</v>
      </c>
      <c r="O20" s="135">
        <v>41442.521550925929</v>
      </c>
      <c r="P20" s="134" t="s">
        <v>173</v>
      </c>
      <c r="Q20" s="134" t="s">
        <v>54</v>
      </c>
      <c r="R20" s="134" t="s">
        <v>55</v>
      </c>
      <c r="S20" s="134" t="s">
        <v>109</v>
      </c>
      <c r="T20" s="134" t="s">
        <v>318</v>
      </c>
      <c r="U20" s="134" t="s">
        <v>104</v>
      </c>
      <c r="V20" s="134"/>
      <c r="W20" s="134" t="s">
        <v>278</v>
      </c>
      <c r="X20" s="134" t="s">
        <v>1303</v>
      </c>
      <c r="Y20" s="134"/>
      <c r="Z20" s="134" t="s">
        <v>42</v>
      </c>
      <c r="AA20" s="134" t="s">
        <v>43</v>
      </c>
      <c r="AB20" s="135">
        <v>41031.474791666667</v>
      </c>
      <c r="AC20" s="135">
        <v>41442.521550925929</v>
      </c>
      <c r="AD20" s="134" t="s">
        <v>45</v>
      </c>
      <c r="AE20" s="134" t="s">
        <v>45</v>
      </c>
      <c r="AF20" s="134">
        <v>25</v>
      </c>
      <c r="AG20" s="134" t="s">
        <v>46</v>
      </c>
      <c r="AH20" s="134" t="s">
        <v>903</v>
      </c>
      <c r="AI20" s="136">
        <v>41414.716284722221</v>
      </c>
      <c r="AJ20" s="137">
        <f t="shared" si="0"/>
        <v>21</v>
      </c>
      <c r="AK20" s="137"/>
      <c r="AL20" s="138">
        <v>41492</v>
      </c>
      <c r="AM20" s="139">
        <f t="shared" si="1"/>
        <v>32</v>
      </c>
      <c r="AN20" s="140">
        <v>1</v>
      </c>
      <c r="AP20" s="32">
        <v>41516</v>
      </c>
      <c r="AQ20" s="10">
        <v>35</v>
      </c>
      <c r="AR20" s="29">
        <f>COUNTIF(AK:AK,AQ20)</f>
        <v>0</v>
      </c>
      <c r="AS20">
        <f t="shared" si="2"/>
        <v>153</v>
      </c>
      <c r="AT20" s="29">
        <f>COUNTIF(AF:AF,AQ20)</f>
        <v>0</v>
      </c>
      <c r="AU20">
        <f t="shared" si="3"/>
        <v>117</v>
      </c>
      <c r="AV20" s="30">
        <f t="shared" si="7"/>
        <v>36</v>
      </c>
      <c r="AW20" s="29">
        <f>COUNTIF(AJ:AJ,AQ20)</f>
        <v>0</v>
      </c>
      <c r="AX20">
        <f t="shared" si="5"/>
        <v>121</v>
      </c>
      <c r="AY20" s="30">
        <f t="shared" si="6"/>
        <v>32</v>
      </c>
    </row>
    <row r="21" spans="1:51">
      <c r="A21" s="134" t="s">
        <v>489</v>
      </c>
      <c r="B21" s="134" t="s">
        <v>490</v>
      </c>
      <c r="C21" s="134" t="s">
        <v>1188</v>
      </c>
      <c r="D21" s="134" t="s">
        <v>50</v>
      </c>
      <c r="E21" s="134" t="s">
        <v>4</v>
      </c>
      <c r="F21" s="134"/>
      <c r="G21" s="134"/>
      <c r="H21" s="134"/>
      <c r="I21" s="134" t="s">
        <v>37</v>
      </c>
      <c r="J21" s="134" t="s">
        <v>38</v>
      </c>
      <c r="K21" s="134">
        <v>618</v>
      </c>
      <c r="L21" s="134" t="s">
        <v>335</v>
      </c>
      <c r="M21" s="135">
        <v>41487.820821759262</v>
      </c>
      <c r="N21" s="135">
        <v>41031.579629629632</v>
      </c>
      <c r="O21" s="135">
        <v>41590.869664351849</v>
      </c>
      <c r="P21" s="134" t="s">
        <v>147</v>
      </c>
      <c r="Q21" s="134" t="s">
        <v>132</v>
      </c>
      <c r="R21" s="134" t="s">
        <v>55</v>
      </c>
      <c r="S21" s="134" t="s">
        <v>118</v>
      </c>
      <c r="T21" s="134" t="s">
        <v>312</v>
      </c>
      <c r="U21" s="134" t="s">
        <v>104</v>
      </c>
      <c r="V21" s="134"/>
      <c r="W21" s="134" t="s">
        <v>52</v>
      </c>
      <c r="X21" s="134" t="s">
        <v>1303</v>
      </c>
      <c r="Y21" s="134"/>
      <c r="Z21" s="134" t="s">
        <v>42</v>
      </c>
      <c r="AA21" s="134" t="s">
        <v>43</v>
      </c>
      <c r="AB21" s="135">
        <v>41031.579629629632</v>
      </c>
      <c r="AC21" s="135">
        <v>41590.869664351849</v>
      </c>
      <c r="AD21" s="134" t="s">
        <v>45</v>
      </c>
      <c r="AE21" s="134" t="s">
        <v>45</v>
      </c>
      <c r="AF21" s="134">
        <v>46</v>
      </c>
      <c r="AG21" s="134" t="s">
        <v>46</v>
      </c>
      <c r="AH21" s="134" t="s">
        <v>890</v>
      </c>
      <c r="AI21" s="136">
        <v>41586</v>
      </c>
      <c r="AJ21" s="137">
        <f t="shared" si="0"/>
        <v>45</v>
      </c>
      <c r="AK21" s="137"/>
      <c r="AL21" s="138">
        <v>41492</v>
      </c>
      <c r="AM21" s="139">
        <f t="shared" si="1"/>
        <v>32</v>
      </c>
      <c r="AN21" s="140">
        <v>1</v>
      </c>
      <c r="AP21" s="32">
        <v>41523</v>
      </c>
      <c r="AQ21" s="10">
        <v>36</v>
      </c>
      <c r="AR21" s="29">
        <f>COUNTIF(AK:AK,AQ21)</f>
        <v>1</v>
      </c>
      <c r="AS21">
        <f t="shared" si="2"/>
        <v>154</v>
      </c>
      <c r="AT21" s="29">
        <f>COUNTIF(AF:AF,AQ21)</f>
        <v>0</v>
      </c>
      <c r="AU21">
        <f t="shared" si="3"/>
        <v>117</v>
      </c>
      <c r="AV21" s="30">
        <f t="shared" si="7"/>
        <v>37</v>
      </c>
      <c r="AW21" s="29">
        <f>COUNTIF(AJ:AJ,AQ21)</f>
        <v>0</v>
      </c>
      <c r="AX21">
        <f t="shared" si="5"/>
        <v>121</v>
      </c>
      <c r="AY21" s="30">
        <f t="shared" si="6"/>
        <v>33</v>
      </c>
    </row>
    <row r="22" spans="1:51">
      <c r="A22" s="134" t="s">
        <v>504</v>
      </c>
      <c r="B22" s="134" t="s">
        <v>505</v>
      </c>
      <c r="C22" s="134" t="s">
        <v>1188</v>
      </c>
      <c r="D22" s="134" t="s">
        <v>50</v>
      </c>
      <c r="E22" s="134" t="s">
        <v>4</v>
      </c>
      <c r="F22" s="134"/>
      <c r="G22" s="134"/>
      <c r="H22" s="134"/>
      <c r="I22" s="134" t="s">
        <v>245</v>
      </c>
      <c r="J22" s="134" t="s">
        <v>38</v>
      </c>
      <c r="K22" s="134"/>
      <c r="L22" s="134" t="s">
        <v>128</v>
      </c>
      <c r="M22" s="135">
        <v>41298.445567129631</v>
      </c>
      <c r="N22" s="135">
        <v>41047.653553240743</v>
      </c>
      <c r="O22" s="135">
        <v>41457.501944444448</v>
      </c>
      <c r="P22" s="134" t="s">
        <v>99</v>
      </c>
      <c r="Q22" s="134" t="s">
        <v>326</v>
      </c>
      <c r="R22" s="134" t="s">
        <v>55</v>
      </c>
      <c r="S22" s="134" t="s">
        <v>74</v>
      </c>
      <c r="T22" s="134" t="s">
        <v>270</v>
      </c>
      <c r="U22" s="134" t="s">
        <v>104</v>
      </c>
      <c r="V22" s="134"/>
      <c r="W22" s="134" t="s">
        <v>271</v>
      </c>
      <c r="X22" s="134" t="s">
        <v>1303</v>
      </c>
      <c r="Y22" s="134" t="s">
        <v>908</v>
      </c>
      <c r="Z22" s="134" t="s">
        <v>49</v>
      </c>
      <c r="AA22" s="134" t="s">
        <v>74</v>
      </c>
      <c r="AB22" s="135">
        <v>41047.653553240743</v>
      </c>
      <c r="AC22" s="135">
        <v>41457.501944444448</v>
      </c>
      <c r="AD22" s="134" t="s">
        <v>220</v>
      </c>
      <c r="AE22" s="134" t="s">
        <v>58</v>
      </c>
      <c r="AF22" s="134">
        <v>27</v>
      </c>
      <c r="AG22" s="134" t="s">
        <v>46</v>
      </c>
      <c r="AH22" s="134" t="s">
        <v>906</v>
      </c>
      <c r="AI22" s="136">
        <v>41442.521550925929</v>
      </c>
      <c r="AJ22" s="137">
        <f t="shared" si="0"/>
        <v>25</v>
      </c>
      <c r="AK22" s="137"/>
      <c r="AL22" s="138">
        <v>41492</v>
      </c>
      <c r="AM22" s="139">
        <f t="shared" si="1"/>
        <v>32</v>
      </c>
      <c r="AN22" s="140">
        <v>1</v>
      </c>
      <c r="AP22" s="32">
        <v>41530</v>
      </c>
      <c r="AQ22" s="10">
        <v>37</v>
      </c>
      <c r="AR22" s="29">
        <f>COUNTIF(AK:AK,AQ22)</f>
        <v>0</v>
      </c>
      <c r="AS22">
        <f t="shared" si="2"/>
        <v>154</v>
      </c>
      <c r="AT22" s="29">
        <f>COUNTIF(AF:AF,AQ22)</f>
        <v>0</v>
      </c>
      <c r="AU22">
        <f t="shared" si="3"/>
        <v>117</v>
      </c>
      <c r="AV22" s="30">
        <f t="shared" si="7"/>
        <v>37</v>
      </c>
      <c r="AW22" s="29">
        <f>COUNTIF(AJ:AJ,AQ22)</f>
        <v>0</v>
      </c>
      <c r="AX22">
        <f t="shared" si="5"/>
        <v>121</v>
      </c>
      <c r="AY22" s="30">
        <f t="shared" si="6"/>
        <v>33</v>
      </c>
    </row>
    <row r="23" spans="1:51" ht="15" customHeight="1">
      <c r="A23" s="134" t="s">
        <v>513</v>
      </c>
      <c r="B23" s="134" t="s">
        <v>514</v>
      </c>
      <c r="C23" s="134" t="s">
        <v>1188</v>
      </c>
      <c r="D23" s="134" t="s">
        <v>50</v>
      </c>
      <c r="E23" s="134" t="s">
        <v>4</v>
      </c>
      <c r="F23" s="134"/>
      <c r="G23" s="134"/>
      <c r="H23" s="134"/>
      <c r="I23" s="134" t="s">
        <v>245</v>
      </c>
      <c r="J23" s="134" t="s">
        <v>47</v>
      </c>
      <c r="K23" s="134"/>
      <c r="L23" s="134" t="s">
        <v>319</v>
      </c>
      <c r="M23" s="135">
        <v>41059.601493055554</v>
      </c>
      <c r="N23" s="135">
        <v>41054.972731481481</v>
      </c>
      <c r="O23" s="135">
        <v>41323.698854166665</v>
      </c>
      <c r="P23" s="134" t="s">
        <v>173</v>
      </c>
      <c r="Q23" s="134" t="s">
        <v>54</v>
      </c>
      <c r="R23" s="134" t="s">
        <v>55</v>
      </c>
      <c r="S23" s="134" t="s">
        <v>74</v>
      </c>
      <c r="T23" s="134" t="s">
        <v>415</v>
      </c>
      <c r="U23" s="134"/>
      <c r="V23" s="134"/>
      <c r="W23" s="134" t="s">
        <v>319</v>
      </c>
      <c r="X23" s="134" t="s">
        <v>1303</v>
      </c>
      <c r="Y23" s="134" t="s">
        <v>891</v>
      </c>
      <c r="Z23" s="134" t="s">
        <v>49</v>
      </c>
      <c r="AA23" s="134" t="s">
        <v>74</v>
      </c>
      <c r="AB23" s="135">
        <v>41054.972731481481</v>
      </c>
      <c r="AC23" s="135">
        <v>41422.646516203706</v>
      </c>
      <c r="AD23" s="134" t="s">
        <v>45</v>
      </c>
      <c r="AE23" s="134" t="s">
        <v>45</v>
      </c>
      <c r="AF23" s="134">
        <v>22</v>
      </c>
      <c r="AG23" s="134" t="s">
        <v>46</v>
      </c>
      <c r="AH23" s="134" t="s">
        <v>903</v>
      </c>
      <c r="AI23" s="136">
        <v>41422.646516203706</v>
      </c>
      <c r="AJ23" s="137">
        <f t="shared" si="0"/>
        <v>22</v>
      </c>
      <c r="AK23" s="137"/>
      <c r="AL23" s="138">
        <v>41492</v>
      </c>
      <c r="AM23" s="139">
        <f t="shared" si="1"/>
        <v>32</v>
      </c>
      <c r="AN23" s="140">
        <v>1</v>
      </c>
      <c r="AP23" s="32">
        <v>41537</v>
      </c>
      <c r="AQ23" s="10">
        <v>38</v>
      </c>
      <c r="AR23" s="29">
        <f>COUNTIF(AK:AK,AQ23)</f>
        <v>0</v>
      </c>
      <c r="AS23" s="9">
        <f t="shared" si="2"/>
        <v>154</v>
      </c>
      <c r="AT23" s="29">
        <f>COUNTIF(AF:AF,AQ23)</f>
        <v>0</v>
      </c>
      <c r="AU23">
        <f t="shared" si="3"/>
        <v>117</v>
      </c>
      <c r="AV23" s="30">
        <f t="shared" si="7"/>
        <v>37</v>
      </c>
      <c r="AW23" s="29">
        <f>COUNTIF(AJ:AJ,AQ23)</f>
        <v>1</v>
      </c>
      <c r="AX23">
        <f t="shared" si="5"/>
        <v>122</v>
      </c>
      <c r="AY23" s="30">
        <f t="shared" si="6"/>
        <v>32</v>
      </c>
    </row>
    <row r="24" spans="1:51">
      <c r="A24" s="134" t="s">
        <v>515</v>
      </c>
      <c r="B24" s="134" t="s">
        <v>516</v>
      </c>
      <c r="C24" s="134" t="s">
        <v>1188</v>
      </c>
      <c r="D24" s="134" t="s">
        <v>50</v>
      </c>
      <c r="E24" s="134" t="s">
        <v>4</v>
      </c>
      <c r="F24" s="134"/>
      <c r="G24" s="134"/>
      <c r="H24" s="134"/>
      <c r="I24" s="134" t="s">
        <v>130</v>
      </c>
      <c r="J24" s="134" t="s">
        <v>38</v>
      </c>
      <c r="K24" s="134" t="s">
        <v>1511</v>
      </c>
      <c r="L24" s="134" t="s">
        <v>338</v>
      </c>
      <c r="M24" s="135">
        <v>41420.467303240737</v>
      </c>
      <c r="N24" s="135">
        <v>41055.392731481479</v>
      </c>
      <c r="O24" s="135">
        <v>41499.725381944445</v>
      </c>
      <c r="P24" s="134" t="s">
        <v>173</v>
      </c>
      <c r="Q24" s="134" t="s">
        <v>54</v>
      </c>
      <c r="R24" s="134" t="s">
        <v>55</v>
      </c>
      <c r="S24" s="134" t="s">
        <v>118</v>
      </c>
      <c r="T24" s="134" t="s">
        <v>422</v>
      </c>
      <c r="U24" s="134"/>
      <c r="V24" s="134"/>
      <c r="W24" s="134" t="s">
        <v>338</v>
      </c>
      <c r="X24" s="134" t="s">
        <v>1303</v>
      </c>
      <c r="Y24" s="134" t="s">
        <v>1370</v>
      </c>
      <c r="Z24" s="134" t="s">
        <v>42</v>
      </c>
      <c r="AA24" s="134" t="s">
        <v>74</v>
      </c>
      <c r="AB24" s="135">
        <v>41055.392731481479</v>
      </c>
      <c r="AC24" s="135">
        <v>41499.725381944445</v>
      </c>
      <c r="AD24" s="134" t="s">
        <v>45</v>
      </c>
      <c r="AE24" s="134" t="s">
        <v>45</v>
      </c>
      <c r="AF24" s="134">
        <v>33</v>
      </c>
      <c r="AG24" s="134" t="s">
        <v>46</v>
      </c>
      <c r="AH24" s="134" t="s">
        <v>890</v>
      </c>
      <c r="AI24" s="136">
        <v>41492</v>
      </c>
      <c r="AJ24" s="137">
        <f t="shared" si="0"/>
        <v>32</v>
      </c>
      <c r="AK24" s="137"/>
      <c r="AL24" s="138">
        <v>41492</v>
      </c>
      <c r="AM24" s="139">
        <f t="shared" si="1"/>
        <v>32</v>
      </c>
      <c r="AN24" s="140">
        <v>1</v>
      </c>
      <c r="AP24" s="32">
        <v>41544</v>
      </c>
      <c r="AQ24" s="10">
        <v>39</v>
      </c>
      <c r="AR24" s="29">
        <f>COUNTIF(AK:AK,AQ24)</f>
        <v>4</v>
      </c>
      <c r="AS24" s="9">
        <f t="shared" si="2"/>
        <v>158</v>
      </c>
      <c r="AT24" s="29">
        <f>COUNTIF(AF:AF,AQ24)</f>
        <v>1</v>
      </c>
      <c r="AU24">
        <f t="shared" si="3"/>
        <v>118</v>
      </c>
      <c r="AV24" s="30">
        <f t="shared" si="7"/>
        <v>40</v>
      </c>
      <c r="AW24" s="29">
        <f>COUNTIF(AJ:AJ,AQ24)</f>
        <v>0</v>
      </c>
      <c r="AX24">
        <f t="shared" si="5"/>
        <v>122</v>
      </c>
      <c r="AY24" s="30">
        <f t="shared" si="6"/>
        <v>36</v>
      </c>
    </row>
    <row r="25" spans="1:51">
      <c r="A25" s="134" t="s">
        <v>528</v>
      </c>
      <c r="B25" s="134" t="s">
        <v>529</v>
      </c>
      <c r="C25" s="134" t="s">
        <v>1188</v>
      </c>
      <c r="D25" s="134" t="s">
        <v>50</v>
      </c>
      <c r="E25" s="134" t="s">
        <v>4</v>
      </c>
      <c r="F25" s="134"/>
      <c r="G25" s="134"/>
      <c r="H25" s="134" t="s">
        <v>340</v>
      </c>
      <c r="I25" s="134" t="s">
        <v>245</v>
      </c>
      <c r="J25" s="134" t="s">
        <v>47</v>
      </c>
      <c r="K25" s="134">
        <v>2436</v>
      </c>
      <c r="L25" s="134" t="s">
        <v>302</v>
      </c>
      <c r="M25" s="135">
        <v>41081.441053240742</v>
      </c>
      <c r="N25" s="135">
        <v>41068.669050925928</v>
      </c>
      <c r="O25" s="135">
        <v>41409.694976851853</v>
      </c>
      <c r="P25" s="134" t="s">
        <v>147</v>
      </c>
      <c r="Q25" s="134" t="s">
        <v>54</v>
      </c>
      <c r="R25" s="134" t="s">
        <v>55</v>
      </c>
      <c r="S25" s="134" t="s">
        <v>74</v>
      </c>
      <c r="T25" s="134" t="s">
        <v>348</v>
      </c>
      <c r="U25" s="134" t="s">
        <v>104</v>
      </c>
      <c r="V25" s="134"/>
      <c r="W25" s="134" t="s">
        <v>243</v>
      </c>
      <c r="X25" s="134" t="s">
        <v>1303</v>
      </c>
      <c r="Y25" s="134"/>
      <c r="Z25" s="134" t="s">
        <v>49</v>
      </c>
      <c r="AA25" s="134" t="s">
        <v>74</v>
      </c>
      <c r="AB25" s="135">
        <v>41068.669050925928</v>
      </c>
      <c r="AC25" s="135">
        <v>41409.694976851853</v>
      </c>
      <c r="AD25" s="134" t="s">
        <v>45</v>
      </c>
      <c r="AE25" s="134" t="s">
        <v>45</v>
      </c>
      <c r="AF25" s="134">
        <v>20</v>
      </c>
      <c r="AG25" s="134" t="s">
        <v>46</v>
      </c>
      <c r="AH25" s="134" t="s">
        <v>906</v>
      </c>
      <c r="AI25" s="136">
        <v>41409.694976851853</v>
      </c>
      <c r="AJ25" s="137">
        <f t="shared" si="0"/>
        <v>20</v>
      </c>
      <c r="AK25" s="137"/>
      <c r="AL25" s="138">
        <v>41492</v>
      </c>
      <c r="AM25" s="139">
        <f t="shared" si="1"/>
        <v>32</v>
      </c>
      <c r="AN25" s="140">
        <v>1</v>
      </c>
      <c r="AP25" s="32">
        <v>41551</v>
      </c>
      <c r="AQ25" s="10">
        <v>40</v>
      </c>
      <c r="AR25" s="29">
        <f>COUNTIF(AK:AK,AQ25)</f>
        <v>0</v>
      </c>
      <c r="AS25" s="9">
        <f t="shared" si="2"/>
        <v>158</v>
      </c>
      <c r="AT25" s="29">
        <f>COUNTIF(AF:AF,AQ25)</f>
        <v>0</v>
      </c>
      <c r="AU25">
        <f t="shared" si="3"/>
        <v>118</v>
      </c>
      <c r="AV25" s="30">
        <f t="shared" si="7"/>
        <v>40</v>
      </c>
      <c r="AW25" s="29">
        <f>COUNTIF(AJ:AJ,AQ25)</f>
        <v>0</v>
      </c>
      <c r="AX25">
        <f t="shared" si="5"/>
        <v>122</v>
      </c>
      <c r="AY25" s="30">
        <f t="shared" si="6"/>
        <v>36</v>
      </c>
    </row>
    <row r="26" spans="1:51">
      <c r="A26" s="134" t="s">
        <v>530</v>
      </c>
      <c r="B26" s="134" t="s">
        <v>531</v>
      </c>
      <c r="C26" s="134" t="s">
        <v>1188</v>
      </c>
      <c r="D26" s="134" t="s">
        <v>50</v>
      </c>
      <c r="E26" s="134" t="s">
        <v>4</v>
      </c>
      <c r="F26" s="134"/>
      <c r="G26" s="134"/>
      <c r="H26" s="134"/>
      <c r="I26" s="134" t="s">
        <v>37</v>
      </c>
      <c r="J26" s="134" t="s">
        <v>38</v>
      </c>
      <c r="K26" s="134"/>
      <c r="L26" s="134" t="s">
        <v>338</v>
      </c>
      <c r="M26" s="135">
        <v>41419.462094907409</v>
      </c>
      <c r="N26" s="135">
        <v>41073.730196759258</v>
      </c>
      <c r="O26" s="135">
        <v>41429.62122685185</v>
      </c>
      <c r="P26" s="134" t="s">
        <v>127</v>
      </c>
      <c r="Q26" s="134" t="s">
        <v>54</v>
      </c>
      <c r="R26" s="134" t="s">
        <v>55</v>
      </c>
      <c r="S26" s="134" t="s">
        <v>118</v>
      </c>
      <c r="T26" s="134" t="s">
        <v>318</v>
      </c>
      <c r="U26" s="134"/>
      <c r="V26" s="134"/>
      <c r="W26" s="134" t="s">
        <v>52</v>
      </c>
      <c r="X26" s="134" t="s">
        <v>1303</v>
      </c>
      <c r="Y26" s="134"/>
      <c r="Z26" s="134" t="s">
        <v>42</v>
      </c>
      <c r="AA26" s="134" t="s">
        <v>74</v>
      </c>
      <c r="AB26" s="135">
        <v>41073.730196759258</v>
      </c>
      <c r="AC26" s="135">
        <v>41429.62122685185</v>
      </c>
      <c r="AD26" s="134" t="s">
        <v>45</v>
      </c>
      <c r="AE26" s="134" t="s">
        <v>45</v>
      </c>
      <c r="AF26" s="134">
        <v>23</v>
      </c>
      <c r="AG26" s="134" t="s">
        <v>46</v>
      </c>
      <c r="AH26" s="134" t="s">
        <v>903</v>
      </c>
      <c r="AI26" s="136">
        <v>41429.62122685185</v>
      </c>
      <c r="AJ26" s="137">
        <f t="shared" si="0"/>
        <v>23</v>
      </c>
      <c r="AK26" s="137"/>
      <c r="AL26" s="138">
        <v>41492</v>
      </c>
      <c r="AM26" s="139">
        <f t="shared" si="1"/>
        <v>32</v>
      </c>
      <c r="AN26" s="140">
        <v>1</v>
      </c>
      <c r="AP26" s="32">
        <v>41558</v>
      </c>
      <c r="AQ26" s="10">
        <v>41</v>
      </c>
      <c r="AR26" s="29">
        <f>COUNTIF(AK:AK,AQ26)</f>
        <v>0</v>
      </c>
      <c r="AS26" s="9">
        <f t="shared" si="2"/>
        <v>158</v>
      </c>
      <c r="AT26" s="29">
        <f>COUNTIF(AF:AF,AQ26)</f>
        <v>0</v>
      </c>
      <c r="AU26">
        <f t="shared" si="3"/>
        <v>118</v>
      </c>
      <c r="AV26" s="30">
        <f t="shared" si="7"/>
        <v>40</v>
      </c>
      <c r="AW26" s="29">
        <f>COUNTIF(AJ:AJ,AQ26)</f>
        <v>2</v>
      </c>
      <c r="AX26">
        <f t="shared" si="5"/>
        <v>124</v>
      </c>
      <c r="AY26" s="30">
        <f t="shared" si="6"/>
        <v>34</v>
      </c>
    </row>
    <row r="27" spans="1:51">
      <c r="A27" s="134" t="s">
        <v>532</v>
      </c>
      <c r="B27" s="134" t="s">
        <v>533</v>
      </c>
      <c r="C27" s="134" t="s">
        <v>1188</v>
      </c>
      <c r="D27" s="134" t="s">
        <v>50</v>
      </c>
      <c r="E27" s="134" t="s">
        <v>4</v>
      </c>
      <c r="F27" s="134"/>
      <c r="G27" s="134"/>
      <c r="H27" s="134"/>
      <c r="I27" s="134" t="s">
        <v>37</v>
      </c>
      <c r="J27" s="134" t="s">
        <v>38</v>
      </c>
      <c r="K27" s="134"/>
      <c r="L27" s="134" t="s">
        <v>321</v>
      </c>
      <c r="M27" s="135">
        <v>41291.656099537038</v>
      </c>
      <c r="N27" s="135">
        <v>41073.736481481479</v>
      </c>
      <c r="O27" s="135">
        <v>41477.312465277777</v>
      </c>
      <c r="P27" s="134" t="s">
        <v>147</v>
      </c>
      <c r="Q27" s="134" t="s">
        <v>326</v>
      </c>
      <c r="R27" s="134" t="s">
        <v>55</v>
      </c>
      <c r="S27" s="134" t="s">
        <v>118</v>
      </c>
      <c r="T27" s="134" t="s">
        <v>312</v>
      </c>
      <c r="U27" s="134" t="s">
        <v>104</v>
      </c>
      <c r="V27" s="134"/>
      <c r="W27" s="134" t="s">
        <v>52</v>
      </c>
      <c r="X27" s="134" t="s">
        <v>1303</v>
      </c>
      <c r="Y27" s="134"/>
      <c r="Z27" s="134" t="s">
        <v>49</v>
      </c>
      <c r="AA27" s="134" t="s">
        <v>74</v>
      </c>
      <c r="AB27" s="135">
        <v>41073.736481481479</v>
      </c>
      <c r="AC27" s="135">
        <v>41477.312465277777</v>
      </c>
      <c r="AD27" s="134" t="s">
        <v>45</v>
      </c>
      <c r="AE27" s="134" t="s">
        <v>45</v>
      </c>
      <c r="AF27" s="134">
        <v>30</v>
      </c>
      <c r="AG27" s="134" t="s">
        <v>46</v>
      </c>
      <c r="AH27" s="134" t="s">
        <v>903</v>
      </c>
      <c r="AI27" s="136">
        <v>41409.694976851853</v>
      </c>
      <c r="AJ27" s="137">
        <f t="shared" si="0"/>
        <v>20</v>
      </c>
      <c r="AK27" s="137"/>
      <c r="AL27" s="138">
        <v>41492</v>
      </c>
      <c r="AM27" s="139">
        <f t="shared" si="1"/>
        <v>32</v>
      </c>
      <c r="AN27" s="140">
        <v>1</v>
      </c>
      <c r="AP27" s="32">
        <v>41565</v>
      </c>
      <c r="AQ27" s="10">
        <v>42</v>
      </c>
      <c r="AR27" s="29">
        <f>COUNTIF(AK:AK,AQ27)</f>
        <v>1</v>
      </c>
      <c r="AS27" s="9">
        <f t="shared" si="2"/>
        <v>159</v>
      </c>
      <c r="AT27" s="29">
        <f>COUNTIF(AF:AF,AQ27)</f>
        <v>0</v>
      </c>
      <c r="AU27">
        <f t="shared" si="3"/>
        <v>118</v>
      </c>
      <c r="AV27" s="30">
        <f t="shared" si="7"/>
        <v>41</v>
      </c>
      <c r="AW27" s="29">
        <f>COUNTIF(AJ:AJ,AQ27)</f>
        <v>0</v>
      </c>
      <c r="AX27">
        <f t="shared" si="5"/>
        <v>124</v>
      </c>
      <c r="AY27" s="30">
        <f t="shared" si="6"/>
        <v>35</v>
      </c>
    </row>
    <row r="28" spans="1:51" ht="15" customHeight="1">
      <c r="A28" s="134" t="s">
        <v>534</v>
      </c>
      <c r="B28" s="134" t="s">
        <v>535</v>
      </c>
      <c r="C28" s="134" t="s">
        <v>1188</v>
      </c>
      <c r="D28" s="134" t="s">
        <v>50</v>
      </c>
      <c r="E28" s="134" t="s">
        <v>4</v>
      </c>
      <c r="F28" s="134"/>
      <c r="G28" s="134"/>
      <c r="H28" s="134"/>
      <c r="I28" s="134" t="s">
        <v>37</v>
      </c>
      <c r="J28" s="134" t="s">
        <v>47</v>
      </c>
      <c r="K28" s="134"/>
      <c r="L28" s="134" t="s">
        <v>248</v>
      </c>
      <c r="M28" s="135">
        <v>41422.739699074074</v>
      </c>
      <c r="N28" s="135">
        <v>41073.783379629633</v>
      </c>
      <c r="O28" s="135">
        <v>41424.779502314814</v>
      </c>
      <c r="P28" s="134" t="s">
        <v>73</v>
      </c>
      <c r="Q28" s="134" t="s">
        <v>54</v>
      </c>
      <c r="R28" s="134" t="s">
        <v>55</v>
      </c>
      <c r="S28" s="134" t="s">
        <v>118</v>
      </c>
      <c r="T28" s="134" t="s">
        <v>422</v>
      </c>
      <c r="U28" s="134" t="s">
        <v>104</v>
      </c>
      <c r="V28" s="134"/>
      <c r="W28" s="134" t="s">
        <v>52</v>
      </c>
      <c r="X28" s="134" t="s">
        <v>1303</v>
      </c>
      <c r="Y28" s="134"/>
      <c r="Z28" s="134" t="s">
        <v>49</v>
      </c>
      <c r="AA28" s="134" t="s">
        <v>74</v>
      </c>
      <c r="AB28" s="135">
        <v>41073.783379629633</v>
      </c>
      <c r="AC28" s="135">
        <v>41424.779502314814</v>
      </c>
      <c r="AD28" s="134" t="s">
        <v>45</v>
      </c>
      <c r="AE28" s="134" t="s">
        <v>45</v>
      </c>
      <c r="AF28" s="134">
        <v>22</v>
      </c>
      <c r="AG28" s="134" t="s">
        <v>46</v>
      </c>
      <c r="AH28" s="134" t="s">
        <v>903</v>
      </c>
      <c r="AI28" s="136">
        <v>41424.779502314814</v>
      </c>
      <c r="AJ28" s="137">
        <f t="shared" si="0"/>
        <v>22</v>
      </c>
      <c r="AK28" s="137"/>
      <c r="AL28" s="138">
        <v>41492</v>
      </c>
      <c r="AM28" s="139">
        <f t="shared" si="1"/>
        <v>32</v>
      </c>
      <c r="AN28" s="140">
        <v>1</v>
      </c>
      <c r="AP28" s="32">
        <v>41572</v>
      </c>
      <c r="AQ28" s="10">
        <v>43</v>
      </c>
      <c r="AR28" s="29">
        <f>COUNTIF(AK:AK,AQ28)</f>
        <v>0</v>
      </c>
      <c r="AS28" s="9">
        <f t="shared" si="2"/>
        <v>159</v>
      </c>
      <c r="AT28" s="29">
        <f>COUNTIF(AF:AF,AQ28)</f>
        <v>0</v>
      </c>
      <c r="AU28">
        <f t="shared" si="3"/>
        <v>118</v>
      </c>
      <c r="AV28" s="30">
        <f t="shared" si="7"/>
        <v>41</v>
      </c>
      <c r="AW28" s="29">
        <f>COUNTIF(AJ:AJ,AQ28)</f>
        <v>0</v>
      </c>
      <c r="AX28">
        <f t="shared" si="5"/>
        <v>124</v>
      </c>
      <c r="AY28" s="30">
        <f t="shared" si="6"/>
        <v>35</v>
      </c>
    </row>
    <row r="29" spans="1:51" ht="15" customHeight="1">
      <c r="A29" s="134" t="s">
        <v>536</v>
      </c>
      <c r="B29" s="134" t="s">
        <v>537</v>
      </c>
      <c r="C29" s="134" t="s">
        <v>1188</v>
      </c>
      <c r="D29" s="134" t="s">
        <v>50</v>
      </c>
      <c r="E29" s="134" t="s">
        <v>4</v>
      </c>
      <c r="F29" s="134"/>
      <c r="G29" s="134"/>
      <c r="H29" s="134"/>
      <c r="I29" s="134" t="s">
        <v>37</v>
      </c>
      <c r="J29" s="134" t="s">
        <v>38</v>
      </c>
      <c r="K29" s="134"/>
      <c r="L29" s="134" t="s">
        <v>248</v>
      </c>
      <c r="M29" s="135">
        <v>41422.73945601852</v>
      </c>
      <c r="N29" s="135">
        <v>41073.795289351852</v>
      </c>
      <c r="O29" s="135">
        <v>41424.780034722222</v>
      </c>
      <c r="P29" s="134" t="s">
        <v>73</v>
      </c>
      <c r="Q29" s="134" t="s">
        <v>54</v>
      </c>
      <c r="R29" s="134" t="s">
        <v>55</v>
      </c>
      <c r="S29" s="134" t="s">
        <v>118</v>
      </c>
      <c r="T29" s="134" t="s">
        <v>312</v>
      </c>
      <c r="U29" s="134" t="s">
        <v>104</v>
      </c>
      <c r="V29" s="134"/>
      <c r="W29" s="134" t="s">
        <v>52</v>
      </c>
      <c r="X29" s="134" t="s">
        <v>1303</v>
      </c>
      <c r="Y29" s="134"/>
      <c r="Z29" s="134" t="s">
        <v>42</v>
      </c>
      <c r="AA29" s="134" t="s">
        <v>74</v>
      </c>
      <c r="AB29" s="135">
        <v>41073.795289351852</v>
      </c>
      <c r="AC29" s="135">
        <v>41424.78019675926</v>
      </c>
      <c r="AD29" s="134" t="s">
        <v>45</v>
      </c>
      <c r="AE29" s="134" t="s">
        <v>45</v>
      </c>
      <c r="AF29" s="134">
        <v>22</v>
      </c>
      <c r="AG29" s="134" t="s">
        <v>46</v>
      </c>
      <c r="AH29" s="134" t="s">
        <v>903</v>
      </c>
      <c r="AI29" s="136">
        <v>41424.78019675926</v>
      </c>
      <c r="AJ29" s="137">
        <f t="shared" si="0"/>
        <v>22</v>
      </c>
      <c r="AK29" s="137"/>
      <c r="AL29" s="138">
        <v>41492</v>
      </c>
      <c r="AM29" s="139">
        <f t="shared" si="1"/>
        <v>32</v>
      </c>
      <c r="AN29" s="140">
        <v>1</v>
      </c>
      <c r="AP29" s="32">
        <v>41579</v>
      </c>
      <c r="AQ29" s="10">
        <v>44</v>
      </c>
      <c r="AR29" s="29">
        <f>COUNTIF(AK:AK,AQ29)</f>
        <v>0</v>
      </c>
      <c r="AS29" s="9">
        <f t="shared" si="2"/>
        <v>159</v>
      </c>
      <c r="AT29" s="29">
        <f>COUNTIF(AF:AF,AQ29)</f>
        <v>5</v>
      </c>
      <c r="AU29">
        <f t="shared" si="3"/>
        <v>123</v>
      </c>
      <c r="AV29" s="30">
        <f t="shared" si="7"/>
        <v>36</v>
      </c>
      <c r="AW29" s="29">
        <f>COUNTIF(AJ:AJ,AQ29)</f>
        <v>1</v>
      </c>
      <c r="AX29">
        <f t="shared" si="5"/>
        <v>125</v>
      </c>
      <c r="AY29" s="30">
        <f t="shared" si="6"/>
        <v>34</v>
      </c>
    </row>
    <row r="30" spans="1:51">
      <c r="A30" s="134" t="s">
        <v>543</v>
      </c>
      <c r="B30" s="134" t="s">
        <v>544</v>
      </c>
      <c r="C30" s="134" t="s">
        <v>1188</v>
      </c>
      <c r="D30" s="134" t="s">
        <v>50</v>
      </c>
      <c r="E30" s="134" t="s">
        <v>4</v>
      </c>
      <c r="F30" s="134"/>
      <c r="G30" s="134"/>
      <c r="H30" s="134"/>
      <c r="I30" s="134" t="s">
        <v>37</v>
      </c>
      <c r="J30" s="134" t="s">
        <v>47</v>
      </c>
      <c r="K30" s="134" t="s">
        <v>1439</v>
      </c>
      <c r="L30" s="134" t="s">
        <v>52</v>
      </c>
      <c r="M30" s="135">
        <v>41088.55914351852</v>
      </c>
      <c r="N30" s="135">
        <v>41082.98945601852</v>
      </c>
      <c r="O30" s="135">
        <v>41473.566354166665</v>
      </c>
      <c r="P30" s="134" t="s">
        <v>252</v>
      </c>
      <c r="Q30" s="134" t="s">
        <v>70</v>
      </c>
      <c r="R30" s="134" t="s">
        <v>55</v>
      </c>
      <c r="S30" s="134" t="s">
        <v>109</v>
      </c>
      <c r="T30" s="134" t="s">
        <v>422</v>
      </c>
      <c r="U30" s="134"/>
      <c r="V30" s="134"/>
      <c r="W30" s="134" t="s">
        <v>358</v>
      </c>
      <c r="X30" s="134" t="s">
        <v>1303</v>
      </c>
      <c r="Y30" s="134"/>
      <c r="Z30" s="134" t="s">
        <v>49</v>
      </c>
      <c r="AA30" s="134" t="s">
        <v>74</v>
      </c>
      <c r="AB30" s="135">
        <v>41082.98945601852</v>
      </c>
      <c r="AC30" s="135">
        <v>41473.566354166665</v>
      </c>
      <c r="AD30" s="134" t="s">
        <v>45</v>
      </c>
      <c r="AE30" s="134" t="s">
        <v>44</v>
      </c>
      <c r="AF30" s="134">
        <v>29</v>
      </c>
      <c r="AG30" s="134" t="s">
        <v>46</v>
      </c>
      <c r="AH30" s="134" t="s">
        <v>890</v>
      </c>
      <c r="AI30" s="136">
        <v>41424.779502314814</v>
      </c>
      <c r="AJ30" s="137">
        <f t="shared" si="0"/>
        <v>22</v>
      </c>
      <c r="AK30" s="137"/>
      <c r="AL30" s="138">
        <v>41492</v>
      </c>
      <c r="AM30" s="139">
        <f t="shared" si="1"/>
        <v>32</v>
      </c>
      <c r="AN30" s="140">
        <v>1</v>
      </c>
      <c r="AP30" s="32">
        <v>41586</v>
      </c>
      <c r="AQ30" s="10">
        <v>45</v>
      </c>
      <c r="AR30" s="29">
        <f>COUNTIF(AK:AK,AQ30)</f>
        <v>1</v>
      </c>
      <c r="AS30" s="9">
        <f t="shared" si="2"/>
        <v>160</v>
      </c>
      <c r="AT30" s="29">
        <f>COUNTIF(AF:AF,AQ30)</f>
        <v>3</v>
      </c>
      <c r="AU30">
        <f t="shared" si="3"/>
        <v>126</v>
      </c>
      <c r="AV30" s="30">
        <f t="shared" si="7"/>
        <v>34</v>
      </c>
      <c r="AW30" s="29">
        <f>COUNTIF(AJ:AJ,AQ30)</f>
        <v>3</v>
      </c>
      <c r="AX30">
        <f t="shared" si="5"/>
        <v>128</v>
      </c>
      <c r="AY30" s="30">
        <f t="shared" si="6"/>
        <v>32</v>
      </c>
    </row>
    <row r="31" spans="1:51" ht="15" customHeight="1">
      <c r="A31" s="134" t="s">
        <v>545</v>
      </c>
      <c r="B31" s="134" t="s">
        <v>546</v>
      </c>
      <c r="C31" s="134" t="s">
        <v>1188</v>
      </c>
      <c r="D31" s="134" t="s">
        <v>50</v>
      </c>
      <c r="E31" s="134" t="s">
        <v>4</v>
      </c>
      <c r="F31" s="134"/>
      <c r="G31" s="134"/>
      <c r="H31" s="134"/>
      <c r="I31" s="134" t="s">
        <v>37</v>
      </c>
      <c r="J31" s="134" t="s">
        <v>38</v>
      </c>
      <c r="K31" s="134"/>
      <c r="L31" s="134" t="s">
        <v>248</v>
      </c>
      <c r="M31" s="135">
        <v>41088.513483796298</v>
      </c>
      <c r="N31" s="135">
        <v>41085.581238425926</v>
      </c>
      <c r="O31" s="135">
        <v>41428.765462962961</v>
      </c>
      <c r="P31" s="134" t="s">
        <v>147</v>
      </c>
      <c r="Q31" s="134" t="s">
        <v>70</v>
      </c>
      <c r="R31" s="134" t="s">
        <v>55</v>
      </c>
      <c r="S31" s="134" t="s">
        <v>118</v>
      </c>
      <c r="T31" s="134" t="s">
        <v>312</v>
      </c>
      <c r="U31" s="134" t="s">
        <v>486</v>
      </c>
      <c r="V31" s="134"/>
      <c r="W31" s="134" t="s">
        <v>52</v>
      </c>
      <c r="X31" s="134" t="s">
        <v>1303</v>
      </c>
      <c r="Y31" s="134"/>
      <c r="Z31" s="134" t="s">
        <v>49</v>
      </c>
      <c r="AA31" s="134" t="s">
        <v>74</v>
      </c>
      <c r="AB31" s="135">
        <v>41085.581238425926</v>
      </c>
      <c r="AC31" s="135">
        <v>41428.765462962961</v>
      </c>
      <c r="AD31" s="134" t="s">
        <v>45</v>
      </c>
      <c r="AE31" s="134" t="s">
        <v>45</v>
      </c>
      <c r="AF31" s="134">
        <v>23</v>
      </c>
      <c r="AG31" s="134" t="s">
        <v>46</v>
      </c>
      <c r="AH31" s="134" t="s">
        <v>903</v>
      </c>
      <c r="AI31" s="136">
        <v>41424.78019675926</v>
      </c>
      <c r="AJ31" s="137">
        <f t="shared" si="0"/>
        <v>22</v>
      </c>
      <c r="AK31" s="137"/>
      <c r="AL31" s="138">
        <v>41492</v>
      </c>
      <c r="AM31" s="139">
        <f t="shared" si="1"/>
        <v>32</v>
      </c>
      <c r="AN31" s="140">
        <v>1</v>
      </c>
      <c r="AP31" s="32">
        <v>41593</v>
      </c>
      <c r="AQ31" s="10">
        <v>46</v>
      </c>
      <c r="AR31" s="29">
        <f>COUNTIF(AK:AK,AQ31)</f>
        <v>3</v>
      </c>
      <c r="AS31" s="9">
        <f t="shared" si="2"/>
        <v>163</v>
      </c>
      <c r="AT31" s="29">
        <f>COUNTIF(AF:AF,AQ31)</f>
        <v>7</v>
      </c>
      <c r="AU31">
        <f t="shared" si="3"/>
        <v>133</v>
      </c>
      <c r="AV31" s="30">
        <f t="shared" si="7"/>
        <v>30</v>
      </c>
      <c r="AW31" s="29">
        <f>COUNTIF(AJ:AJ,AQ31)</f>
        <v>8</v>
      </c>
      <c r="AX31">
        <f t="shared" si="5"/>
        <v>136</v>
      </c>
      <c r="AY31" s="30">
        <f t="shared" si="6"/>
        <v>27</v>
      </c>
    </row>
    <row r="32" spans="1:51">
      <c r="A32" s="134" t="s">
        <v>549</v>
      </c>
      <c r="B32" s="134" t="s">
        <v>550</v>
      </c>
      <c r="C32" s="134" t="s">
        <v>1188</v>
      </c>
      <c r="D32" s="134" t="s">
        <v>50</v>
      </c>
      <c r="E32" s="134" t="s">
        <v>4</v>
      </c>
      <c r="F32" s="134"/>
      <c r="G32" s="134"/>
      <c r="H32" s="134"/>
      <c r="I32" s="134" t="s">
        <v>245</v>
      </c>
      <c r="J32" s="134" t="s">
        <v>108</v>
      </c>
      <c r="K32" s="134"/>
      <c r="L32" s="134" t="s">
        <v>319</v>
      </c>
      <c r="M32" s="135">
        <v>41086.534861111111</v>
      </c>
      <c r="N32" s="135">
        <v>41085.809930555559</v>
      </c>
      <c r="O32" s="135">
        <v>41414.726805555554</v>
      </c>
      <c r="P32" s="134" t="s">
        <v>173</v>
      </c>
      <c r="Q32" s="134" t="s">
        <v>54</v>
      </c>
      <c r="R32" s="134" t="s">
        <v>55</v>
      </c>
      <c r="S32" s="134" t="s">
        <v>74</v>
      </c>
      <c r="T32" s="134" t="s">
        <v>313</v>
      </c>
      <c r="U32" s="134"/>
      <c r="V32" s="134"/>
      <c r="W32" s="134" t="s">
        <v>319</v>
      </c>
      <c r="X32" s="134" t="s">
        <v>1303</v>
      </c>
      <c r="Y32" s="134" t="s">
        <v>203</v>
      </c>
      <c r="Z32" s="134" t="s">
        <v>49</v>
      </c>
      <c r="AA32" s="134" t="s">
        <v>74</v>
      </c>
      <c r="AB32" s="135">
        <v>41085.809930555559</v>
      </c>
      <c r="AC32" s="135">
        <v>41414.726805555554</v>
      </c>
      <c r="AD32" s="134" t="s">
        <v>45</v>
      </c>
      <c r="AE32" s="134" t="s">
        <v>58</v>
      </c>
      <c r="AF32" s="134">
        <v>21</v>
      </c>
      <c r="AG32" s="134" t="s">
        <v>46</v>
      </c>
      <c r="AH32" s="134" t="s">
        <v>906</v>
      </c>
      <c r="AI32" s="136">
        <v>41414.726805555554</v>
      </c>
      <c r="AJ32" s="137">
        <f t="shared" si="0"/>
        <v>21</v>
      </c>
      <c r="AK32" s="137"/>
      <c r="AL32" s="138">
        <v>41492</v>
      </c>
      <c r="AM32" s="139">
        <f t="shared" si="1"/>
        <v>32</v>
      </c>
      <c r="AN32" s="140">
        <v>1</v>
      </c>
      <c r="AP32" s="32">
        <v>41600</v>
      </c>
      <c r="AQ32" s="10">
        <v>47</v>
      </c>
      <c r="AR32" s="29">
        <f>COUNTIF(AK:AK,AQ32)</f>
        <v>3</v>
      </c>
      <c r="AS32" s="9">
        <f t="shared" si="2"/>
        <v>166</v>
      </c>
      <c r="AT32" s="29">
        <f>COUNTIF(AF:AF,AQ32)</f>
        <v>3</v>
      </c>
      <c r="AU32">
        <f t="shared" si="3"/>
        <v>136</v>
      </c>
      <c r="AV32" s="30">
        <f t="shared" si="7"/>
        <v>30</v>
      </c>
      <c r="AW32" s="29">
        <f>COUNTIF(AJ:AJ,AQ32)</f>
        <v>4</v>
      </c>
      <c r="AX32">
        <f t="shared" si="5"/>
        <v>140</v>
      </c>
      <c r="AY32" s="30">
        <f t="shared" si="6"/>
        <v>26</v>
      </c>
    </row>
    <row r="33" spans="1:51">
      <c r="A33" s="134" t="s">
        <v>551</v>
      </c>
      <c r="B33" s="134" t="s">
        <v>552</v>
      </c>
      <c r="C33" s="134" t="s">
        <v>1188</v>
      </c>
      <c r="D33" s="134" t="s">
        <v>50</v>
      </c>
      <c r="E33" s="134" t="s">
        <v>4</v>
      </c>
      <c r="F33" s="134"/>
      <c r="G33" s="134"/>
      <c r="H33" s="134"/>
      <c r="I33" s="134" t="s">
        <v>37</v>
      </c>
      <c r="J33" s="134" t="s">
        <v>38</v>
      </c>
      <c r="K33" s="134" t="s">
        <v>1420</v>
      </c>
      <c r="L33" s="134" t="s">
        <v>248</v>
      </c>
      <c r="M33" s="135">
        <v>41088.511342592596</v>
      </c>
      <c r="N33" s="135">
        <v>41086.670624999999</v>
      </c>
      <c r="O33" s="135">
        <v>41465.475648148145</v>
      </c>
      <c r="P33" s="134" t="s">
        <v>73</v>
      </c>
      <c r="Q33" s="134" t="s">
        <v>54</v>
      </c>
      <c r="R33" s="134" t="s">
        <v>55</v>
      </c>
      <c r="S33" s="134" t="s">
        <v>118</v>
      </c>
      <c r="T33" s="134" t="s">
        <v>202</v>
      </c>
      <c r="U33" s="134" t="s">
        <v>81</v>
      </c>
      <c r="V33" s="134"/>
      <c r="W33" s="134" t="s">
        <v>52</v>
      </c>
      <c r="X33" s="134" t="s">
        <v>1303</v>
      </c>
      <c r="Y33" s="134">
        <v>11840</v>
      </c>
      <c r="Z33" s="134" t="s">
        <v>42</v>
      </c>
      <c r="AA33" s="134" t="s">
        <v>43</v>
      </c>
      <c r="AB33" s="135">
        <v>41086.670624999999</v>
      </c>
      <c r="AC33" s="135">
        <v>41465.475648148145</v>
      </c>
      <c r="AD33" s="134" t="s">
        <v>45</v>
      </c>
      <c r="AE33" s="134" t="s">
        <v>45</v>
      </c>
      <c r="AF33" s="134">
        <v>28</v>
      </c>
      <c r="AG33" s="134" t="s">
        <v>46</v>
      </c>
      <c r="AH33" s="134" t="s">
        <v>903</v>
      </c>
      <c r="AI33" s="136">
        <v>41428.765462962961</v>
      </c>
      <c r="AJ33" s="137">
        <f t="shared" si="0"/>
        <v>23</v>
      </c>
      <c r="AK33" s="137"/>
      <c r="AL33" s="138">
        <v>41492</v>
      </c>
      <c r="AM33" s="139">
        <f t="shared" si="1"/>
        <v>32</v>
      </c>
      <c r="AN33" s="140">
        <v>1</v>
      </c>
      <c r="AP33" s="32">
        <v>41607</v>
      </c>
      <c r="AQ33" s="10">
        <v>48</v>
      </c>
      <c r="AR33" s="29">
        <f>COUNTIF(AK:AK,AQ33)</f>
        <v>4</v>
      </c>
      <c r="AS33" s="9">
        <f t="shared" si="2"/>
        <v>170</v>
      </c>
      <c r="AT33" s="29">
        <f>COUNTIF(AF:AF,AQ33)</f>
        <v>0</v>
      </c>
      <c r="AU33">
        <f t="shared" si="3"/>
        <v>136</v>
      </c>
      <c r="AV33" s="30">
        <f t="shared" si="7"/>
        <v>34</v>
      </c>
      <c r="AW33" s="29">
        <f>COUNTIF(AJ:AJ,AQ33)</f>
        <v>0</v>
      </c>
      <c r="AX33">
        <f t="shared" si="5"/>
        <v>140</v>
      </c>
      <c r="AY33" s="30">
        <f t="shared" si="6"/>
        <v>30</v>
      </c>
    </row>
    <row r="34" spans="1:51">
      <c r="A34" s="134" t="s">
        <v>558</v>
      </c>
      <c r="B34" s="134" t="s">
        <v>907</v>
      </c>
      <c r="C34" s="134" t="s">
        <v>1188</v>
      </c>
      <c r="D34" s="134" t="s">
        <v>50</v>
      </c>
      <c r="E34" s="134" t="s">
        <v>4</v>
      </c>
      <c r="F34" s="134"/>
      <c r="G34" s="134"/>
      <c r="H34" s="134"/>
      <c r="I34" s="134" t="s">
        <v>37</v>
      </c>
      <c r="J34" s="134" t="s">
        <v>47</v>
      </c>
      <c r="K34" s="134"/>
      <c r="L34" s="134" t="s">
        <v>191</v>
      </c>
      <c r="M34" s="135">
        <v>41388.634247685186</v>
      </c>
      <c r="N34" s="135">
        <v>41099.601909722223</v>
      </c>
      <c r="O34" s="135">
        <v>41430.669618055559</v>
      </c>
      <c r="P34" s="134" t="s">
        <v>166</v>
      </c>
      <c r="Q34" s="134" t="s">
        <v>70</v>
      </c>
      <c r="R34" s="134" t="s">
        <v>55</v>
      </c>
      <c r="S34" s="134" t="s">
        <v>118</v>
      </c>
      <c r="T34" s="134" t="s">
        <v>1294</v>
      </c>
      <c r="U34" s="134" t="s">
        <v>104</v>
      </c>
      <c r="V34" s="134"/>
      <c r="W34" s="134" t="s">
        <v>52</v>
      </c>
      <c r="X34" s="134" t="s">
        <v>1303</v>
      </c>
      <c r="Y34" s="134"/>
      <c r="Z34" s="134" t="s">
        <v>49</v>
      </c>
      <c r="AA34" s="134" t="s">
        <v>74</v>
      </c>
      <c r="AB34" s="135">
        <v>41099.601909722223</v>
      </c>
      <c r="AC34" s="135">
        <v>41430.669618055559</v>
      </c>
      <c r="AD34" s="134" t="s">
        <v>45</v>
      </c>
      <c r="AE34" s="134" t="s">
        <v>45</v>
      </c>
      <c r="AF34" s="134">
        <v>23</v>
      </c>
      <c r="AG34" s="134" t="s">
        <v>46</v>
      </c>
      <c r="AH34" s="134" t="s">
        <v>903</v>
      </c>
      <c r="AI34" s="136">
        <v>41430.669618055559</v>
      </c>
      <c r="AJ34" s="137">
        <f t="shared" ref="AJ34:AJ65" si="8">WEEKNUM(AI34)</f>
        <v>23</v>
      </c>
      <c r="AK34" s="137"/>
      <c r="AL34" s="138">
        <v>41492</v>
      </c>
      <c r="AM34" s="139">
        <f t="shared" ref="AM34:AM65" si="9">WEEKNUM(AL34)</f>
        <v>32</v>
      </c>
      <c r="AN34" s="140">
        <v>1</v>
      </c>
      <c r="AP34" s="32">
        <v>41621</v>
      </c>
      <c r="AQ34" s="10">
        <v>50</v>
      </c>
      <c r="AR34" s="29">
        <f>COUNTIF(AK:AK,AQ34)</f>
        <v>2</v>
      </c>
      <c r="AS34" s="9">
        <f t="shared" si="2"/>
        <v>172</v>
      </c>
      <c r="AT34" s="29">
        <f>COUNTIF(AF:AF,AQ34)</f>
        <v>4</v>
      </c>
      <c r="AU34">
        <f t="shared" si="3"/>
        <v>140</v>
      </c>
      <c r="AV34" s="30">
        <f t="shared" si="7"/>
        <v>32</v>
      </c>
      <c r="AW34" s="29">
        <f>COUNTIF(AJ:AJ,AQ34)</f>
        <v>0</v>
      </c>
      <c r="AX34">
        <f t="shared" si="5"/>
        <v>140</v>
      </c>
      <c r="AY34" s="30">
        <f t="shared" si="6"/>
        <v>32</v>
      </c>
    </row>
    <row r="35" spans="1:51">
      <c r="A35" s="134" t="s">
        <v>561</v>
      </c>
      <c r="B35" s="134" t="s">
        <v>562</v>
      </c>
      <c r="C35" s="134" t="s">
        <v>1188</v>
      </c>
      <c r="D35" s="134" t="s">
        <v>50</v>
      </c>
      <c r="E35" s="134" t="s">
        <v>4</v>
      </c>
      <c r="F35" s="134"/>
      <c r="G35" s="134"/>
      <c r="H35" s="134"/>
      <c r="I35" s="134" t="s">
        <v>245</v>
      </c>
      <c r="J35" s="134" t="s">
        <v>47</v>
      </c>
      <c r="K35" s="134">
        <v>2532</v>
      </c>
      <c r="L35" s="134" t="s">
        <v>248</v>
      </c>
      <c r="M35" s="135">
        <v>41107.434895833336</v>
      </c>
      <c r="N35" s="135">
        <v>41107.323541666665</v>
      </c>
      <c r="O35" s="135">
        <v>41418.728217592594</v>
      </c>
      <c r="P35" s="134" t="s">
        <v>147</v>
      </c>
      <c r="Q35" s="134" t="s">
        <v>54</v>
      </c>
      <c r="R35" s="134" t="s">
        <v>55</v>
      </c>
      <c r="S35" s="134" t="s">
        <v>74</v>
      </c>
      <c r="T35" s="134" t="s">
        <v>354</v>
      </c>
      <c r="U35" s="134"/>
      <c r="V35" s="134"/>
      <c r="W35" s="134" t="s">
        <v>248</v>
      </c>
      <c r="X35" s="134" t="s">
        <v>1303</v>
      </c>
      <c r="Y35" s="134"/>
      <c r="Z35" s="134" t="s">
        <v>49</v>
      </c>
      <c r="AA35" s="134" t="s">
        <v>74</v>
      </c>
      <c r="AB35" s="135">
        <v>41107.323541666665</v>
      </c>
      <c r="AC35" s="135">
        <v>41418.728217592594</v>
      </c>
      <c r="AD35" s="134" t="s">
        <v>45</v>
      </c>
      <c r="AE35" s="134" t="s">
        <v>45</v>
      </c>
      <c r="AF35" s="134">
        <v>21</v>
      </c>
      <c r="AG35" s="134" t="s">
        <v>46</v>
      </c>
      <c r="AH35" s="134" t="s">
        <v>903</v>
      </c>
      <c r="AI35" s="136">
        <v>41418.728217592594</v>
      </c>
      <c r="AJ35" s="137">
        <f t="shared" si="8"/>
        <v>21</v>
      </c>
      <c r="AK35" s="137"/>
      <c r="AL35" s="138">
        <v>41492</v>
      </c>
      <c r="AM35" s="139">
        <f t="shared" si="9"/>
        <v>32</v>
      </c>
      <c r="AN35" s="140">
        <v>1</v>
      </c>
      <c r="AP35" s="32">
        <v>41628</v>
      </c>
      <c r="AQ35" s="10">
        <v>51</v>
      </c>
      <c r="AR35" s="29">
        <f>COUNTIF(AK:AK,AQ35)</f>
        <v>0</v>
      </c>
      <c r="AS35" s="9">
        <f t="shared" si="2"/>
        <v>172</v>
      </c>
      <c r="AT35" s="29">
        <f>COUNTIF(AF:AF,AQ35)</f>
        <v>2</v>
      </c>
      <c r="AU35">
        <f t="shared" si="3"/>
        <v>142</v>
      </c>
      <c r="AV35" s="30">
        <f t="shared" si="7"/>
        <v>30</v>
      </c>
      <c r="AW35" s="29">
        <f>COUNTIF(AJ:AJ,AQ35)</f>
        <v>0</v>
      </c>
      <c r="AX35">
        <f t="shared" si="5"/>
        <v>140</v>
      </c>
      <c r="AY35" s="30">
        <f t="shared" si="6"/>
        <v>32</v>
      </c>
    </row>
    <row r="36" spans="1:51" ht="15" customHeight="1">
      <c r="A36" s="134" t="s">
        <v>567</v>
      </c>
      <c r="B36" s="134" t="s">
        <v>568</v>
      </c>
      <c r="C36" s="134" t="s">
        <v>1188</v>
      </c>
      <c r="D36" s="134" t="s">
        <v>50</v>
      </c>
      <c r="E36" s="134" t="s">
        <v>4</v>
      </c>
      <c r="F36" s="134"/>
      <c r="G36" s="134"/>
      <c r="H36" s="134"/>
      <c r="I36" s="134" t="s">
        <v>37</v>
      </c>
      <c r="J36" s="134" t="s">
        <v>47</v>
      </c>
      <c r="K36" s="134"/>
      <c r="L36" s="134" t="s">
        <v>248</v>
      </c>
      <c r="M36" s="135">
        <v>41417.686145833337</v>
      </c>
      <c r="N36" s="135">
        <v>41114.584421296298</v>
      </c>
      <c r="O36" s="135">
        <v>41444.53</v>
      </c>
      <c r="P36" s="134" t="s">
        <v>73</v>
      </c>
      <c r="Q36" s="134" t="s">
        <v>54</v>
      </c>
      <c r="R36" s="134" t="s">
        <v>55</v>
      </c>
      <c r="S36" s="134" t="s">
        <v>118</v>
      </c>
      <c r="T36" s="134" t="s">
        <v>318</v>
      </c>
      <c r="U36" s="134"/>
      <c r="V36" s="134"/>
      <c r="W36" s="134" t="s">
        <v>209</v>
      </c>
      <c r="X36" s="134" t="s">
        <v>1303</v>
      </c>
      <c r="Y36" s="134"/>
      <c r="Z36" s="134" t="s">
        <v>49</v>
      </c>
      <c r="AA36" s="134" t="s">
        <v>74</v>
      </c>
      <c r="AB36" s="135">
        <v>41114.584421296298</v>
      </c>
      <c r="AC36" s="135">
        <v>41444.53</v>
      </c>
      <c r="AD36" s="134" t="s">
        <v>45</v>
      </c>
      <c r="AE36" s="134" t="s">
        <v>45</v>
      </c>
      <c r="AF36" s="134">
        <v>25</v>
      </c>
      <c r="AG36" s="134" t="s">
        <v>46</v>
      </c>
      <c r="AH36" s="134" t="s">
        <v>903</v>
      </c>
      <c r="AI36" s="136">
        <v>41430.669618055559</v>
      </c>
      <c r="AJ36" s="137">
        <f t="shared" si="8"/>
        <v>23</v>
      </c>
      <c r="AK36" s="137"/>
      <c r="AL36" s="138">
        <v>41492</v>
      </c>
      <c r="AM36" s="139">
        <f t="shared" si="9"/>
        <v>32</v>
      </c>
      <c r="AN36" s="140">
        <v>1</v>
      </c>
      <c r="AP36" s="32">
        <v>41635</v>
      </c>
      <c r="AQ36" s="10">
        <v>52</v>
      </c>
      <c r="AR36" s="29">
        <f>COUNTIF(AK:AK,AQ36)</f>
        <v>0</v>
      </c>
      <c r="AS36" s="9">
        <f t="shared" si="2"/>
        <v>172</v>
      </c>
      <c r="AT36" s="29">
        <f>COUNTIF(AF:AF,AQ36)</f>
        <v>0</v>
      </c>
      <c r="AU36">
        <f t="shared" si="3"/>
        <v>142</v>
      </c>
      <c r="AV36" s="30">
        <f t="shared" si="7"/>
        <v>30</v>
      </c>
      <c r="AW36" s="29">
        <f>COUNTIF(AJ:AJ,AQ36)</f>
        <v>4</v>
      </c>
      <c r="AX36">
        <f t="shared" si="5"/>
        <v>144</v>
      </c>
      <c r="AY36" s="30">
        <f t="shared" si="6"/>
        <v>28</v>
      </c>
    </row>
    <row r="37" spans="1:51">
      <c r="A37" s="134" t="s">
        <v>574</v>
      </c>
      <c r="B37" s="134" t="s">
        <v>575</v>
      </c>
      <c r="C37" s="134" t="s">
        <v>1188</v>
      </c>
      <c r="D37" s="134" t="s">
        <v>50</v>
      </c>
      <c r="E37" s="134" t="s">
        <v>4</v>
      </c>
      <c r="F37" s="134"/>
      <c r="G37" s="134"/>
      <c r="H37" s="134"/>
      <c r="I37" s="134" t="s">
        <v>37</v>
      </c>
      <c r="J37" s="134" t="s">
        <v>47</v>
      </c>
      <c r="K37" s="134"/>
      <c r="L37" s="134" t="s">
        <v>271</v>
      </c>
      <c r="M37" s="135">
        <v>41291.631319444445</v>
      </c>
      <c r="N37" s="135">
        <v>41117.592349537037</v>
      </c>
      <c r="O37" s="135">
        <v>41416.700208333335</v>
      </c>
      <c r="P37" s="134" t="s">
        <v>61</v>
      </c>
      <c r="Q37" s="134" t="s">
        <v>54</v>
      </c>
      <c r="R37" s="134" t="s">
        <v>55</v>
      </c>
      <c r="S37" s="134" t="s">
        <v>118</v>
      </c>
      <c r="T37" s="134" t="s">
        <v>422</v>
      </c>
      <c r="U37" s="134"/>
      <c r="V37" s="134"/>
      <c r="W37" s="134" t="s">
        <v>209</v>
      </c>
      <c r="X37" s="134" t="s">
        <v>1303</v>
      </c>
      <c r="Y37" s="134"/>
      <c r="Z37" s="134" t="s">
        <v>49</v>
      </c>
      <c r="AA37" s="134" t="s">
        <v>74</v>
      </c>
      <c r="AB37" s="135">
        <v>41117.592349537037</v>
      </c>
      <c r="AC37" s="135">
        <v>41416.700208333335</v>
      </c>
      <c r="AD37" s="134" t="s">
        <v>45</v>
      </c>
      <c r="AE37" s="134" t="s">
        <v>45</v>
      </c>
      <c r="AF37" s="134">
        <v>21</v>
      </c>
      <c r="AG37" s="134" t="s">
        <v>46</v>
      </c>
      <c r="AH37" s="134" t="s">
        <v>903</v>
      </c>
      <c r="AI37" s="136">
        <v>41418.728217592594</v>
      </c>
      <c r="AJ37" s="137">
        <f t="shared" si="8"/>
        <v>21</v>
      </c>
      <c r="AK37" s="137"/>
      <c r="AL37" s="138">
        <v>41492</v>
      </c>
      <c r="AM37" s="139">
        <f t="shared" si="9"/>
        <v>32</v>
      </c>
      <c r="AN37" s="140">
        <v>1</v>
      </c>
      <c r="AP37" s="32">
        <v>41642</v>
      </c>
      <c r="AQ37" s="10">
        <v>1</v>
      </c>
      <c r="AR37" s="29">
        <f>COUNTIF(AK:AK,AQ37)</f>
        <v>0</v>
      </c>
      <c r="AS37" s="9">
        <f t="shared" si="2"/>
        <v>172</v>
      </c>
      <c r="AT37" s="29">
        <f>COUNTIF(AF:AF,AQ37)</f>
        <v>0</v>
      </c>
      <c r="AU37">
        <f t="shared" si="3"/>
        <v>142</v>
      </c>
      <c r="AV37" s="30">
        <f t="shared" si="7"/>
        <v>30</v>
      </c>
      <c r="AW37" s="29">
        <f>COUNTIF(AJ:AJ,AQ37)</f>
        <v>0</v>
      </c>
      <c r="AX37">
        <f t="shared" si="5"/>
        <v>144</v>
      </c>
      <c r="AY37" s="30">
        <f t="shared" si="6"/>
        <v>28</v>
      </c>
    </row>
    <row r="38" spans="1:51" ht="15" customHeight="1">
      <c r="A38" s="134" t="s">
        <v>582</v>
      </c>
      <c r="B38" s="134" t="s">
        <v>583</v>
      </c>
      <c r="C38" s="134" t="s">
        <v>1188</v>
      </c>
      <c r="D38" s="134" t="s">
        <v>50</v>
      </c>
      <c r="E38" s="134" t="s">
        <v>4</v>
      </c>
      <c r="F38" s="134"/>
      <c r="G38" s="134"/>
      <c r="H38" s="134" t="s">
        <v>584</v>
      </c>
      <c r="I38" s="134" t="s">
        <v>245</v>
      </c>
      <c r="J38" s="134" t="s">
        <v>38</v>
      </c>
      <c r="K38" s="134"/>
      <c r="L38" s="134" t="s">
        <v>494</v>
      </c>
      <c r="M38" s="135">
        <v>41164.410069444442</v>
      </c>
      <c r="N38" s="135">
        <v>41136.501504629632</v>
      </c>
      <c r="O38" s="135">
        <v>41417.584768518522</v>
      </c>
      <c r="P38" s="134" t="s">
        <v>133</v>
      </c>
      <c r="Q38" s="134" t="s">
        <v>54</v>
      </c>
      <c r="R38" s="134" t="s">
        <v>55</v>
      </c>
      <c r="S38" s="134" t="s">
        <v>74</v>
      </c>
      <c r="T38" s="134" t="s">
        <v>270</v>
      </c>
      <c r="U38" s="134" t="s">
        <v>104</v>
      </c>
      <c r="V38" s="134"/>
      <c r="W38" s="134" t="s">
        <v>271</v>
      </c>
      <c r="X38" s="134" t="s">
        <v>1303</v>
      </c>
      <c r="Y38" s="134" t="s">
        <v>416</v>
      </c>
      <c r="Z38" s="134" t="s">
        <v>42</v>
      </c>
      <c r="AA38" s="134" t="s">
        <v>74</v>
      </c>
      <c r="AB38" s="135">
        <v>41136.501504629632</v>
      </c>
      <c r="AC38" s="135">
        <v>41417.584768518522</v>
      </c>
      <c r="AD38" s="134" t="s">
        <v>220</v>
      </c>
      <c r="AE38" s="134" t="s">
        <v>58</v>
      </c>
      <c r="AF38" s="134">
        <v>21</v>
      </c>
      <c r="AG38" s="134" t="s">
        <v>46</v>
      </c>
      <c r="AH38" s="134" t="s">
        <v>906</v>
      </c>
      <c r="AI38" s="136">
        <v>41417.584768518522</v>
      </c>
      <c r="AJ38" s="137">
        <f t="shared" si="8"/>
        <v>21</v>
      </c>
      <c r="AK38" s="137"/>
      <c r="AL38" s="138">
        <v>41492</v>
      </c>
      <c r="AM38" s="139">
        <f t="shared" si="9"/>
        <v>32</v>
      </c>
      <c r="AN38" s="140">
        <v>1</v>
      </c>
      <c r="AP38" s="32">
        <v>41649</v>
      </c>
      <c r="AQ38" s="10">
        <v>2</v>
      </c>
      <c r="AR38" s="29">
        <f>COUNTIF(AK:AK,AQ38)</f>
        <v>1</v>
      </c>
      <c r="AS38" s="9">
        <f t="shared" si="2"/>
        <v>173</v>
      </c>
      <c r="AT38" s="29">
        <f>COUNTIF(AF:AF,AQ38)</f>
        <v>3</v>
      </c>
      <c r="AU38">
        <f t="shared" si="3"/>
        <v>145</v>
      </c>
      <c r="AV38" s="30">
        <f t="shared" si="7"/>
        <v>28</v>
      </c>
      <c r="AW38" s="29">
        <f>COUNTIF(AJ:AJ,AQ38)</f>
        <v>4</v>
      </c>
      <c r="AX38">
        <f t="shared" si="5"/>
        <v>148</v>
      </c>
      <c r="AY38" s="30">
        <f t="shared" si="6"/>
        <v>25</v>
      </c>
    </row>
    <row r="39" spans="1:51">
      <c r="A39" s="134" t="s">
        <v>605</v>
      </c>
      <c r="B39" s="134" t="s">
        <v>606</v>
      </c>
      <c r="C39" s="134" t="s">
        <v>1188</v>
      </c>
      <c r="D39" s="134" t="s">
        <v>50</v>
      </c>
      <c r="E39" s="134" t="s">
        <v>4</v>
      </c>
      <c r="F39" s="134"/>
      <c r="G39" s="134"/>
      <c r="H39" s="134"/>
      <c r="I39" s="134" t="s">
        <v>130</v>
      </c>
      <c r="J39" s="134" t="s">
        <v>108</v>
      </c>
      <c r="K39" s="134"/>
      <c r="L39" s="134" t="s">
        <v>207</v>
      </c>
      <c r="M39" s="135">
        <v>41148.423634259256</v>
      </c>
      <c r="N39" s="135">
        <v>41148.343634259261</v>
      </c>
      <c r="O39" s="135">
        <v>41479.735162037039</v>
      </c>
      <c r="P39" s="134" t="s">
        <v>173</v>
      </c>
      <c r="Q39" s="134" t="s">
        <v>54</v>
      </c>
      <c r="R39" s="134" t="s">
        <v>55</v>
      </c>
      <c r="S39" s="134" t="s">
        <v>118</v>
      </c>
      <c r="T39" s="134" t="s">
        <v>312</v>
      </c>
      <c r="U39" s="134" t="s">
        <v>104</v>
      </c>
      <c r="V39" s="134"/>
      <c r="W39" s="134" t="s">
        <v>52</v>
      </c>
      <c r="X39" s="134" t="s">
        <v>1303</v>
      </c>
      <c r="Y39" s="134" t="s">
        <v>1361</v>
      </c>
      <c r="Z39" s="134" t="s">
        <v>42</v>
      </c>
      <c r="AA39" s="134" t="s">
        <v>74</v>
      </c>
      <c r="AB39" s="135">
        <v>41148.343634259261</v>
      </c>
      <c r="AC39" s="135">
        <v>41479.735162037039</v>
      </c>
      <c r="AD39" s="134" t="s">
        <v>45</v>
      </c>
      <c r="AE39" s="134" t="s">
        <v>58</v>
      </c>
      <c r="AF39" s="134">
        <v>30</v>
      </c>
      <c r="AG39" s="134" t="s">
        <v>46</v>
      </c>
      <c r="AH39" s="134" t="s">
        <v>906</v>
      </c>
      <c r="AI39" s="136">
        <v>41416.700208333335</v>
      </c>
      <c r="AJ39" s="137">
        <f t="shared" si="8"/>
        <v>21</v>
      </c>
      <c r="AK39" s="137"/>
      <c r="AL39" s="138">
        <v>41492</v>
      </c>
      <c r="AM39" s="139">
        <f t="shared" si="9"/>
        <v>32</v>
      </c>
      <c r="AN39" s="140">
        <v>1</v>
      </c>
      <c r="AP39" s="32">
        <v>41656</v>
      </c>
      <c r="AQ39" s="10">
        <v>3</v>
      </c>
      <c r="AR39" s="29">
        <f>COUNTIF(AK:AK,AQ39)</f>
        <v>7</v>
      </c>
      <c r="AS39" s="9">
        <f t="shared" si="2"/>
        <v>180</v>
      </c>
      <c r="AT39" s="29">
        <f>COUNTIF(AF:AF,AQ39)</f>
        <v>2</v>
      </c>
      <c r="AU39">
        <f t="shared" si="3"/>
        <v>147</v>
      </c>
      <c r="AV39" s="30">
        <f t="shared" si="7"/>
        <v>33</v>
      </c>
      <c r="AW39" s="29">
        <f>COUNTIF(AJ:AJ,AQ39)</f>
        <v>3</v>
      </c>
      <c r="AX39">
        <f t="shared" si="5"/>
        <v>151</v>
      </c>
      <c r="AY39" s="30">
        <f t="shared" si="6"/>
        <v>29</v>
      </c>
    </row>
    <row r="40" spans="1:51" ht="15" customHeight="1">
      <c r="A40" s="134" t="s">
        <v>669</v>
      </c>
      <c r="B40" s="134" t="s">
        <v>670</v>
      </c>
      <c r="C40" s="134" t="s">
        <v>1188</v>
      </c>
      <c r="D40" s="134" t="s">
        <v>50</v>
      </c>
      <c r="E40" s="134" t="s">
        <v>4</v>
      </c>
      <c r="F40" s="134"/>
      <c r="G40" s="134"/>
      <c r="H40" s="134" t="s">
        <v>671</v>
      </c>
      <c r="I40" s="134" t="s">
        <v>245</v>
      </c>
      <c r="J40" s="134" t="s">
        <v>38</v>
      </c>
      <c r="K40" s="134"/>
      <c r="L40" s="134" t="s">
        <v>494</v>
      </c>
      <c r="M40" s="135">
        <v>41295.559664351851</v>
      </c>
      <c r="N40" s="135">
        <v>41178.693460648145</v>
      </c>
      <c r="O40" s="135">
        <v>41417.586041666669</v>
      </c>
      <c r="P40" s="134" t="s">
        <v>99</v>
      </c>
      <c r="Q40" s="134" t="s">
        <v>54</v>
      </c>
      <c r="R40" s="134" t="s">
        <v>55</v>
      </c>
      <c r="S40" s="134" t="s">
        <v>74</v>
      </c>
      <c r="T40" s="134" t="s">
        <v>270</v>
      </c>
      <c r="U40" s="134" t="s">
        <v>104</v>
      </c>
      <c r="V40" s="134"/>
      <c r="W40" s="134" t="s">
        <v>271</v>
      </c>
      <c r="X40" s="134" t="s">
        <v>1303</v>
      </c>
      <c r="Y40" s="134" t="s">
        <v>908</v>
      </c>
      <c r="Z40" s="134" t="s">
        <v>42</v>
      </c>
      <c r="AA40" s="134" t="s">
        <v>74</v>
      </c>
      <c r="AB40" s="135">
        <v>41178.693460648145</v>
      </c>
      <c r="AC40" s="135">
        <v>41417.586041666669</v>
      </c>
      <c r="AD40" s="134" t="s">
        <v>220</v>
      </c>
      <c r="AE40" s="134" t="s">
        <v>220</v>
      </c>
      <c r="AF40" s="134">
        <v>21</v>
      </c>
      <c r="AG40" s="134" t="s">
        <v>46</v>
      </c>
      <c r="AH40" s="134" t="s">
        <v>906</v>
      </c>
      <c r="AI40" s="136">
        <v>41417.584768518522</v>
      </c>
      <c r="AJ40" s="137">
        <f t="shared" si="8"/>
        <v>21</v>
      </c>
      <c r="AK40" s="137"/>
      <c r="AL40" s="138">
        <v>41492</v>
      </c>
      <c r="AM40" s="139">
        <f t="shared" si="9"/>
        <v>32</v>
      </c>
      <c r="AN40" s="140">
        <v>1</v>
      </c>
      <c r="AP40" s="32">
        <v>41663</v>
      </c>
      <c r="AQ40" s="10">
        <v>4</v>
      </c>
      <c r="AR40" s="29">
        <f>COUNTIF(AK:AK,AQ40)</f>
        <v>4</v>
      </c>
      <c r="AS40" s="9">
        <f t="shared" si="2"/>
        <v>184</v>
      </c>
      <c r="AT40" s="29">
        <f>COUNTIF(AF:AF,AQ40)</f>
        <v>4</v>
      </c>
      <c r="AU40">
        <f t="shared" si="3"/>
        <v>151</v>
      </c>
      <c r="AV40" s="30">
        <f t="shared" si="7"/>
        <v>33</v>
      </c>
      <c r="AW40" s="29">
        <f>COUNTIF(AJ:AJ,AQ40)</f>
        <v>5</v>
      </c>
      <c r="AX40">
        <f t="shared" si="5"/>
        <v>156</v>
      </c>
      <c r="AY40" s="30">
        <f t="shared" si="6"/>
        <v>28</v>
      </c>
    </row>
    <row r="41" spans="1:51" ht="15" customHeight="1">
      <c r="A41" s="134" t="s">
        <v>674</v>
      </c>
      <c r="B41" s="134" t="s">
        <v>675</v>
      </c>
      <c r="C41" s="134" t="s">
        <v>1188</v>
      </c>
      <c r="D41" s="134" t="s">
        <v>50</v>
      </c>
      <c r="E41" s="134" t="s">
        <v>4</v>
      </c>
      <c r="F41" s="134"/>
      <c r="G41" s="134"/>
      <c r="H41" s="134"/>
      <c r="I41" s="134" t="s">
        <v>37</v>
      </c>
      <c r="J41" s="134" t="s">
        <v>47</v>
      </c>
      <c r="K41" s="134"/>
      <c r="L41" s="134" t="s">
        <v>319</v>
      </c>
      <c r="M41" s="135">
        <v>41394.43310185185</v>
      </c>
      <c r="N41" s="135">
        <v>41179.46230324074</v>
      </c>
      <c r="O41" s="135">
        <v>41442.548321759263</v>
      </c>
      <c r="P41" s="134" t="s">
        <v>173</v>
      </c>
      <c r="Q41" s="134" t="s">
        <v>132</v>
      </c>
      <c r="R41" s="134" t="s">
        <v>55</v>
      </c>
      <c r="S41" s="134" t="s">
        <v>118</v>
      </c>
      <c r="T41" s="134" t="s">
        <v>422</v>
      </c>
      <c r="U41" s="134" t="s">
        <v>373</v>
      </c>
      <c r="V41" s="134"/>
      <c r="W41" s="134" t="s">
        <v>52</v>
      </c>
      <c r="X41" s="134" t="s">
        <v>1303</v>
      </c>
      <c r="Y41" s="134"/>
      <c r="Z41" s="134" t="s">
        <v>49</v>
      </c>
      <c r="AA41" s="134" t="s">
        <v>74</v>
      </c>
      <c r="AB41" s="135">
        <v>41179.46230324074</v>
      </c>
      <c r="AC41" s="135">
        <v>41442.548321759263</v>
      </c>
      <c r="AD41" s="134" t="s">
        <v>45</v>
      </c>
      <c r="AE41" s="134" t="s">
        <v>45</v>
      </c>
      <c r="AF41" s="134">
        <v>25</v>
      </c>
      <c r="AG41" s="134" t="s">
        <v>46</v>
      </c>
      <c r="AH41" s="134" t="s">
        <v>903</v>
      </c>
      <c r="AI41" s="136">
        <v>41442.548321759263</v>
      </c>
      <c r="AJ41" s="137">
        <f t="shared" si="8"/>
        <v>25</v>
      </c>
      <c r="AK41" s="137"/>
      <c r="AL41" s="138">
        <v>41492</v>
      </c>
      <c r="AM41" s="139">
        <f t="shared" si="9"/>
        <v>32</v>
      </c>
      <c r="AN41" s="140">
        <v>1</v>
      </c>
      <c r="AP41" s="32">
        <v>41670</v>
      </c>
      <c r="AQ41" s="10">
        <v>5</v>
      </c>
      <c r="AR41" s="29">
        <f>COUNTIF(AK:AK,AQ41)</f>
        <v>4</v>
      </c>
      <c r="AS41" s="9">
        <f t="shared" si="2"/>
        <v>188</v>
      </c>
      <c r="AT41" s="29">
        <f>COUNTIF(AF:AF,AQ41)</f>
        <v>8</v>
      </c>
      <c r="AU41">
        <f t="shared" si="3"/>
        <v>159</v>
      </c>
      <c r="AV41" s="30">
        <f t="shared" si="7"/>
        <v>29</v>
      </c>
      <c r="AW41" s="29">
        <f>COUNTIF(AJ:AJ,AQ41)</f>
        <v>3</v>
      </c>
      <c r="AX41">
        <f t="shared" si="5"/>
        <v>159</v>
      </c>
      <c r="AY41" s="30">
        <f t="shared" si="6"/>
        <v>29</v>
      </c>
    </row>
    <row r="42" spans="1:51" ht="15" customHeight="1">
      <c r="A42" s="134" t="s">
        <v>676</v>
      </c>
      <c r="B42" s="134" t="s">
        <v>677</v>
      </c>
      <c r="C42" s="134" t="s">
        <v>1188</v>
      </c>
      <c r="D42" s="134" t="s">
        <v>50</v>
      </c>
      <c r="E42" s="134" t="s">
        <v>4</v>
      </c>
      <c r="F42" s="134"/>
      <c r="G42" s="134"/>
      <c r="H42" s="134"/>
      <c r="I42" s="134" t="s">
        <v>37</v>
      </c>
      <c r="J42" s="134" t="s">
        <v>38</v>
      </c>
      <c r="K42" s="134">
        <v>2407</v>
      </c>
      <c r="L42" s="134" t="s">
        <v>338</v>
      </c>
      <c r="M42" s="135">
        <v>41194.58258101852</v>
      </c>
      <c r="N42" s="135">
        <v>41179.470706018517</v>
      </c>
      <c r="O42" s="135">
        <v>41499.739421296297</v>
      </c>
      <c r="P42" s="134" t="s">
        <v>173</v>
      </c>
      <c r="Q42" s="134" t="s">
        <v>54</v>
      </c>
      <c r="R42" s="134" t="s">
        <v>55</v>
      </c>
      <c r="S42" s="134" t="s">
        <v>118</v>
      </c>
      <c r="T42" s="134" t="s">
        <v>312</v>
      </c>
      <c r="U42" s="134" t="s">
        <v>373</v>
      </c>
      <c r="V42" s="134"/>
      <c r="W42" s="134" t="s">
        <v>52</v>
      </c>
      <c r="X42" s="134" t="s">
        <v>1303</v>
      </c>
      <c r="Y42" s="134"/>
      <c r="Z42" s="134" t="s">
        <v>42</v>
      </c>
      <c r="AA42" s="134" t="s">
        <v>43</v>
      </c>
      <c r="AB42" s="135">
        <v>41179.470706018517</v>
      </c>
      <c r="AC42" s="135">
        <v>41499.739421296297</v>
      </c>
      <c r="AD42" s="134" t="s">
        <v>45</v>
      </c>
      <c r="AE42" s="134" t="s">
        <v>45</v>
      </c>
      <c r="AF42" s="134">
        <v>33</v>
      </c>
      <c r="AG42" s="134" t="s">
        <v>46</v>
      </c>
      <c r="AH42" s="134" t="s">
        <v>890</v>
      </c>
      <c r="AI42" s="136">
        <v>41492</v>
      </c>
      <c r="AJ42" s="137">
        <f t="shared" si="8"/>
        <v>32</v>
      </c>
      <c r="AK42" s="137"/>
      <c r="AL42" s="138">
        <v>41492</v>
      </c>
      <c r="AM42" s="139">
        <f t="shared" si="9"/>
        <v>32</v>
      </c>
      <c r="AN42" s="140">
        <v>1</v>
      </c>
      <c r="AP42" s="32">
        <v>41677</v>
      </c>
      <c r="AQ42" s="10">
        <v>6</v>
      </c>
      <c r="AR42" s="29">
        <f>COUNTIF(AK:AK,AQ42)</f>
        <v>2</v>
      </c>
      <c r="AS42" s="9">
        <f t="shared" si="2"/>
        <v>190</v>
      </c>
      <c r="AT42" s="29">
        <f>COUNTIF(AF:AF,AQ42)</f>
        <v>5</v>
      </c>
      <c r="AU42">
        <f t="shared" si="3"/>
        <v>164</v>
      </c>
      <c r="AV42" s="30">
        <f t="shared" si="7"/>
        <v>26</v>
      </c>
      <c r="AW42" s="29">
        <f>COUNTIF(AJ:AJ,AQ42)</f>
        <v>3</v>
      </c>
      <c r="AX42">
        <f t="shared" si="5"/>
        <v>162</v>
      </c>
      <c r="AY42" s="30">
        <f t="shared" si="6"/>
        <v>28</v>
      </c>
    </row>
    <row r="43" spans="1:51">
      <c r="A43" s="134" t="s">
        <v>695</v>
      </c>
      <c r="B43" s="134" t="s">
        <v>696</v>
      </c>
      <c r="C43" s="134" t="s">
        <v>1188</v>
      </c>
      <c r="D43" s="134" t="s">
        <v>50</v>
      </c>
      <c r="E43" s="134" t="s">
        <v>4</v>
      </c>
      <c r="F43" s="134"/>
      <c r="G43" s="134"/>
      <c r="H43" s="134"/>
      <c r="I43" s="134" t="s">
        <v>117</v>
      </c>
      <c r="J43" s="134" t="s">
        <v>47</v>
      </c>
      <c r="K43" s="134"/>
      <c r="L43" s="134" t="s">
        <v>268</v>
      </c>
      <c r="M43" s="135">
        <v>41396.680046296293</v>
      </c>
      <c r="N43" s="135">
        <v>41184.337326388886</v>
      </c>
      <c r="O43" s="135">
        <v>41442.541886574072</v>
      </c>
      <c r="P43" s="134" t="s">
        <v>99</v>
      </c>
      <c r="Q43" s="134" t="s">
        <v>54</v>
      </c>
      <c r="R43" s="134" t="s">
        <v>55</v>
      </c>
      <c r="S43" s="134" t="s">
        <v>109</v>
      </c>
      <c r="T43" s="134" t="s">
        <v>1351</v>
      </c>
      <c r="U43" s="134" t="s">
        <v>373</v>
      </c>
      <c r="V43" s="134"/>
      <c r="W43" s="134" t="s">
        <v>251</v>
      </c>
      <c r="X43" s="134" t="s">
        <v>1303</v>
      </c>
      <c r="Y43" s="134"/>
      <c r="Z43" s="134" t="s">
        <v>42</v>
      </c>
      <c r="AA43" s="134" t="s">
        <v>43</v>
      </c>
      <c r="AB43" s="135">
        <v>41184.337326388886</v>
      </c>
      <c r="AC43" s="135">
        <v>41442.541886574072</v>
      </c>
      <c r="AD43" s="134" t="s">
        <v>45</v>
      </c>
      <c r="AE43" s="134" t="s">
        <v>45</v>
      </c>
      <c r="AF43" s="134">
        <v>25</v>
      </c>
      <c r="AG43" s="134" t="s">
        <v>46</v>
      </c>
      <c r="AH43" s="134" t="s">
        <v>888</v>
      </c>
      <c r="AI43" s="136">
        <v>41417.586041666669</v>
      </c>
      <c r="AJ43" s="137">
        <f t="shared" si="8"/>
        <v>21</v>
      </c>
      <c r="AK43" s="137"/>
      <c r="AL43" s="138">
        <v>41492</v>
      </c>
      <c r="AM43" s="139">
        <f t="shared" si="9"/>
        <v>32</v>
      </c>
      <c r="AN43" s="140">
        <v>1</v>
      </c>
      <c r="AP43" s="32">
        <v>41684</v>
      </c>
      <c r="AQ43" s="10">
        <v>7</v>
      </c>
      <c r="AR43" s="29">
        <f>COUNTIF(AK:AK,AQ43)</f>
        <v>0</v>
      </c>
      <c r="AS43" s="9">
        <f t="shared" si="2"/>
        <v>190</v>
      </c>
      <c r="AT43" s="29">
        <f>COUNTIF(AF:AF,AQ43)</f>
        <v>0</v>
      </c>
      <c r="AU43">
        <f t="shared" si="3"/>
        <v>164</v>
      </c>
      <c r="AV43" s="30">
        <f t="shared" si="7"/>
        <v>26</v>
      </c>
      <c r="AW43" s="29">
        <f>COUNTIF(AJ:AJ,AQ43)</f>
        <v>6</v>
      </c>
      <c r="AX43">
        <f t="shared" si="5"/>
        <v>168</v>
      </c>
      <c r="AY43" s="30">
        <f t="shared" si="6"/>
        <v>22</v>
      </c>
    </row>
    <row r="44" spans="1:51">
      <c r="A44" s="134" t="s">
        <v>730</v>
      </c>
      <c r="B44" s="134" t="s">
        <v>731</v>
      </c>
      <c r="C44" s="134" t="s">
        <v>1188</v>
      </c>
      <c r="D44" s="134" t="s">
        <v>50</v>
      </c>
      <c r="E44" s="134" t="s">
        <v>4</v>
      </c>
      <c r="F44" s="134"/>
      <c r="G44" s="134"/>
      <c r="H44" s="134"/>
      <c r="I44" s="134" t="s">
        <v>37</v>
      </c>
      <c r="J44" s="134" t="s">
        <v>38</v>
      </c>
      <c r="K44" s="134"/>
      <c r="L44" s="134" t="s">
        <v>338</v>
      </c>
      <c r="M44" s="135">
        <v>41205.357233796298</v>
      </c>
      <c r="N44" s="135">
        <v>41202.766504629632</v>
      </c>
      <c r="O44" s="135">
        <v>41428.506793981483</v>
      </c>
      <c r="P44" s="134" t="s">
        <v>73</v>
      </c>
      <c r="Q44" s="134" t="s">
        <v>70</v>
      </c>
      <c r="R44" s="134" t="s">
        <v>55</v>
      </c>
      <c r="S44" s="134" t="s">
        <v>109</v>
      </c>
      <c r="T44" s="134" t="s">
        <v>318</v>
      </c>
      <c r="U44" s="134"/>
      <c r="V44" s="134"/>
      <c r="W44" s="134" t="s">
        <v>191</v>
      </c>
      <c r="X44" s="134" t="s">
        <v>1303</v>
      </c>
      <c r="Y44" s="134"/>
      <c r="Z44" s="134" t="s">
        <v>219</v>
      </c>
      <c r="AA44" s="134" t="s">
        <v>74</v>
      </c>
      <c r="AB44" s="135">
        <v>41202.766504629632</v>
      </c>
      <c r="AC44" s="135">
        <v>41428.506793981483</v>
      </c>
      <c r="AD44" s="134" t="s">
        <v>220</v>
      </c>
      <c r="AE44" s="134" t="s">
        <v>220</v>
      </c>
      <c r="AF44" s="134">
        <v>23</v>
      </c>
      <c r="AG44" s="134" t="s">
        <v>46</v>
      </c>
      <c r="AH44" s="134" t="s">
        <v>890</v>
      </c>
      <c r="AI44" s="136">
        <v>41428.506793981483</v>
      </c>
      <c r="AJ44" s="137">
        <f t="shared" si="8"/>
        <v>23</v>
      </c>
      <c r="AK44" s="137"/>
      <c r="AL44" s="138">
        <v>41492</v>
      </c>
      <c r="AM44" s="139">
        <f t="shared" si="9"/>
        <v>32</v>
      </c>
      <c r="AN44" s="140">
        <v>1</v>
      </c>
      <c r="AP44" s="32">
        <v>41691</v>
      </c>
      <c r="AQ44" s="10">
        <v>8</v>
      </c>
      <c r="AR44" s="29">
        <f>COUNTIF(AK:AK,AQ44)</f>
        <v>0</v>
      </c>
      <c r="AS44" s="9">
        <f t="shared" si="2"/>
        <v>190</v>
      </c>
      <c r="AT44" s="29">
        <f>COUNTIF(AF:AF,AQ44)</f>
        <v>0</v>
      </c>
      <c r="AU44">
        <f t="shared" si="3"/>
        <v>164</v>
      </c>
      <c r="AV44" s="30">
        <f t="shared" si="7"/>
        <v>26</v>
      </c>
      <c r="AW44" s="29">
        <f>COUNTIF(AJ:AJ,AQ44)</f>
        <v>5</v>
      </c>
      <c r="AX44">
        <f t="shared" si="5"/>
        <v>173</v>
      </c>
      <c r="AY44" s="30">
        <f t="shared" si="6"/>
        <v>17</v>
      </c>
    </row>
    <row r="45" spans="1:51" ht="15" customHeight="1">
      <c r="A45" s="134" t="s">
        <v>737</v>
      </c>
      <c r="B45" s="134" t="s">
        <v>738</v>
      </c>
      <c r="C45" s="134" t="s">
        <v>1188</v>
      </c>
      <c r="D45" s="134" t="s">
        <v>50</v>
      </c>
      <c r="E45" s="134" t="s">
        <v>4</v>
      </c>
      <c r="F45" s="134"/>
      <c r="G45" s="134"/>
      <c r="H45" s="134"/>
      <c r="I45" s="134" t="s">
        <v>130</v>
      </c>
      <c r="J45" s="134" t="s">
        <v>38</v>
      </c>
      <c r="K45" s="134"/>
      <c r="L45" s="134" t="s">
        <v>338</v>
      </c>
      <c r="M45" s="135">
        <v>41487.818981481483</v>
      </c>
      <c r="N45" s="135">
        <v>41221.238171296296</v>
      </c>
      <c r="O45" s="135">
        <v>41491.381504629629</v>
      </c>
      <c r="P45" s="134" t="s">
        <v>173</v>
      </c>
      <c r="Q45" s="134" t="s">
        <v>54</v>
      </c>
      <c r="R45" s="134" t="s">
        <v>55</v>
      </c>
      <c r="S45" s="134" t="s">
        <v>118</v>
      </c>
      <c r="T45" s="134" t="s">
        <v>422</v>
      </c>
      <c r="U45" s="134"/>
      <c r="V45" s="134"/>
      <c r="W45" s="134" t="s">
        <v>338</v>
      </c>
      <c r="X45" s="134" t="s">
        <v>1303</v>
      </c>
      <c r="Y45" s="134"/>
      <c r="Z45" s="134" t="s">
        <v>219</v>
      </c>
      <c r="AA45" s="134" t="s">
        <v>74</v>
      </c>
      <c r="AB45" s="135">
        <v>41221.238171296296</v>
      </c>
      <c r="AC45" s="135">
        <v>41491.381504629629</v>
      </c>
      <c r="AD45" s="134" t="s">
        <v>220</v>
      </c>
      <c r="AE45" s="134" t="s">
        <v>45</v>
      </c>
      <c r="AF45" s="134">
        <v>32</v>
      </c>
      <c r="AG45" s="134" t="s">
        <v>46</v>
      </c>
      <c r="AH45" s="134" t="s">
        <v>890</v>
      </c>
      <c r="AI45" s="136">
        <v>41492</v>
      </c>
      <c r="AJ45" s="137">
        <f t="shared" si="8"/>
        <v>32</v>
      </c>
      <c r="AK45" s="137"/>
      <c r="AL45" s="138">
        <v>41492</v>
      </c>
      <c r="AM45" s="139">
        <f t="shared" si="9"/>
        <v>32</v>
      </c>
      <c r="AN45" s="140">
        <v>1</v>
      </c>
      <c r="AP45" s="32">
        <v>41698</v>
      </c>
      <c r="AQ45" s="10">
        <v>9</v>
      </c>
      <c r="AR45" s="29">
        <f>COUNTIF(AK:AK,AQ45)</f>
        <v>0</v>
      </c>
      <c r="AS45" s="9">
        <f t="shared" si="2"/>
        <v>190</v>
      </c>
      <c r="AT45" s="29">
        <f>COUNTIF(AF:AF,AQ45)</f>
        <v>0</v>
      </c>
      <c r="AU45">
        <f t="shared" si="3"/>
        <v>164</v>
      </c>
      <c r="AV45" s="30">
        <f t="shared" si="7"/>
        <v>26</v>
      </c>
      <c r="AW45" s="29">
        <f>COUNTIF(AJ:AJ,AQ45)</f>
        <v>4</v>
      </c>
      <c r="AX45">
        <f t="shared" si="5"/>
        <v>177</v>
      </c>
      <c r="AY45" s="30">
        <f t="shared" si="6"/>
        <v>13</v>
      </c>
    </row>
    <row r="46" spans="1:51">
      <c r="A46" s="134" t="s">
        <v>743</v>
      </c>
      <c r="B46" s="134" t="s">
        <v>744</v>
      </c>
      <c r="C46" s="134" t="s">
        <v>1188</v>
      </c>
      <c r="D46" s="134" t="s">
        <v>50</v>
      </c>
      <c r="E46" s="134" t="s">
        <v>4</v>
      </c>
      <c r="F46" s="134"/>
      <c r="G46" s="134"/>
      <c r="H46" s="134"/>
      <c r="I46" s="134" t="s">
        <v>117</v>
      </c>
      <c r="J46" s="134" t="s">
        <v>38</v>
      </c>
      <c r="K46" s="134">
        <v>1275</v>
      </c>
      <c r="L46" s="134" t="s">
        <v>248</v>
      </c>
      <c r="M46" s="135">
        <v>41292.299942129626</v>
      </c>
      <c r="N46" s="135">
        <v>41232.481458333335</v>
      </c>
      <c r="O46" s="135">
        <v>41442.448263888888</v>
      </c>
      <c r="P46" s="134" t="s">
        <v>61</v>
      </c>
      <c r="Q46" s="134" t="s">
        <v>54</v>
      </c>
      <c r="R46" s="134" t="s">
        <v>55</v>
      </c>
      <c r="S46" s="134" t="s">
        <v>109</v>
      </c>
      <c r="T46" s="134" t="s">
        <v>303</v>
      </c>
      <c r="U46" s="134" t="s">
        <v>104</v>
      </c>
      <c r="V46" s="134"/>
      <c r="W46" s="134" t="s">
        <v>278</v>
      </c>
      <c r="X46" s="134" t="s">
        <v>1303</v>
      </c>
      <c r="Y46" s="134"/>
      <c r="Z46" s="134" t="s">
        <v>49</v>
      </c>
      <c r="AA46" s="134" t="s">
        <v>74</v>
      </c>
      <c r="AB46" s="135">
        <v>41232.481458333335</v>
      </c>
      <c r="AC46" s="135">
        <v>41442.448263888888</v>
      </c>
      <c r="AD46" s="134" t="s">
        <v>45</v>
      </c>
      <c r="AE46" s="134" t="s">
        <v>45</v>
      </c>
      <c r="AF46" s="134">
        <v>25</v>
      </c>
      <c r="AG46" s="134" t="s">
        <v>46</v>
      </c>
      <c r="AH46" s="134" t="s">
        <v>903</v>
      </c>
      <c r="AI46" s="136">
        <v>41442.541886574072</v>
      </c>
      <c r="AJ46" s="137">
        <f t="shared" si="8"/>
        <v>25</v>
      </c>
      <c r="AK46" s="137"/>
      <c r="AL46" s="138">
        <v>41492</v>
      </c>
      <c r="AM46" s="139">
        <f t="shared" si="9"/>
        <v>32</v>
      </c>
      <c r="AN46" s="140">
        <v>1</v>
      </c>
      <c r="AP46" s="32">
        <v>41705</v>
      </c>
      <c r="AQ46" s="10">
        <v>10</v>
      </c>
      <c r="AR46" s="29">
        <f>COUNTIF(AK:AK,AQ46)</f>
        <v>0</v>
      </c>
      <c r="AS46" s="9">
        <f t="shared" si="2"/>
        <v>190</v>
      </c>
      <c r="AT46" s="29">
        <f>COUNTIF(AF:AF,AQ46)</f>
        <v>0</v>
      </c>
      <c r="AU46">
        <f t="shared" si="3"/>
        <v>164</v>
      </c>
      <c r="AV46" s="30">
        <f t="shared" si="7"/>
        <v>26</v>
      </c>
      <c r="AW46" s="29">
        <f>COUNTIF(AJ:AJ,AQ46)</f>
        <v>0</v>
      </c>
      <c r="AX46">
        <f t="shared" si="5"/>
        <v>177</v>
      </c>
      <c r="AY46" s="30">
        <f t="shared" si="6"/>
        <v>13</v>
      </c>
    </row>
    <row r="47" spans="1:51" ht="15" customHeight="1">
      <c r="A47" s="134" t="s">
        <v>745</v>
      </c>
      <c r="B47" s="134" t="s">
        <v>746</v>
      </c>
      <c r="C47" s="134" t="s">
        <v>1188</v>
      </c>
      <c r="D47" s="134" t="s">
        <v>50</v>
      </c>
      <c r="E47" s="134" t="s">
        <v>4</v>
      </c>
      <c r="F47" s="134"/>
      <c r="G47" s="134"/>
      <c r="H47" s="134"/>
      <c r="I47" s="134" t="s">
        <v>245</v>
      </c>
      <c r="J47" s="134" t="s">
        <v>38</v>
      </c>
      <c r="K47" s="134" t="s">
        <v>474</v>
      </c>
      <c r="L47" s="134" t="s">
        <v>319</v>
      </c>
      <c r="M47" s="135">
        <v>41291.429143518515</v>
      </c>
      <c r="N47" s="135">
        <v>41232.599803240744</v>
      </c>
      <c r="O47" s="135">
        <v>41414.74322916667</v>
      </c>
      <c r="P47" s="134" t="s">
        <v>99</v>
      </c>
      <c r="Q47" s="134" t="s">
        <v>326</v>
      </c>
      <c r="R47" s="134" t="s">
        <v>55</v>
      </c>
      <c r="S47" s="134" t="s">
        <v>118</v>
      </c>
      <c r="T47" s="134" t="s">
        <v>215</v>
      </c>
      <c r="U47" s="134"/>
      <c r="V47" s="134"/>
      <c r="W47" s="134" t="s">
        <v>338</v>
      </c>
      <c r="X47" s="134" t="s">
        <v>1303</v>
      </c>
      <c r="Y47" s="134" t="s">
        <v>908</v>
      </c>
      <c r="Z47" s="134" t="s">
        <v>42</v>
      </c>
      <c r="AA47" s="134" t="s">
        <v>74</v>
      </c>
      <c r="AB47" s="135">
        <v>41232.599803240744</v>
      </c>
      <c r="AC47" s="135">
        <v>41414.74322916667</v>
      </c>
      <c r="AD47" s="134" t="s">
        <v>45</v>
      </c>
      <c r="AE47" s="134" t="s">
        <v>45</v>
      </c>
      <c r="AF47" s="134">
        <v>21</v>
      </c>
      <c r="AG47" s="134" t="s">
        <v>46</v>
      </c>
      <c r="AH47" s="134" t="s">
        <v>906</v>
      </c>
      <c r="AI47" s="136">
        <v>41414.74322916667</v>
      </c>
      <c r="AJ47" s="137">
        <f t="shared" si="8"/>
        <v>21</v>
      </c>
      <c r="AK47" s="137"/>
      <c r="AL47" s="138">
        <v>41492</v>
      </c>
      <c r="AM47" s="139">
        <f t="shared" si="9"/>
        <v>32</v>
      </c>
      <c r="AN47" s="140">
        <v>1</v>
      </c>
      <c r="AP47" s="32">
        <v>41712</v>
      </c>
      <c r="AQ47" s="10">
        <v>11</v>
      </c>
      <c r="AR47" s="29">
        <f>COUNTIF(AK:AK,AQ47)</f>
        <v>0</v>
      </c>
      <c r="AS47" s="9">
        <f t="shared" si="2"/>
        <v>190</v>
      </c>
      <c r="AT47" s="29">
        <f>COUNTIF(AF:AF,AQ47)</f>
        <v>0</v>
      </c>
      <c r="AU47">
        <f t="shared" si="3"/>
        <v>164</v>
      </c>
      <c r="AV47" s="30">
        <f t="shared" si="7"/>
        <v>26</v>
      </c>
      <c r="AW47" s="29">
        <f>COUNTIF(AJ:AJ,AQ47)</f>
        <v>3</v>
      </c>
      <c r="AX47">
        <f t="shared" si="5"/>
        <v>180</v>
      </c>
      <c r="AY47" s="30">
        <f t="shared" si="6"/>
        <v>10</v>
      </c>
    </row>
    <row r="48" spans="1:51">
      <c r="A48" s="134" t="s">
        <v>753</v>
      </c>
      <c r="B48" s="134" t="s">
        <v>754</v>
      </c>
      <c r="C48" s="134" t="s">
        <v>1188</v>
      </c>
      <c r="D48" s="134" t="s">
        <v>50</v>
      </c>
      <c r="E48" s="134" t="s">
        <v>4</v>
      </c>
      <c r="F48" s="134"/>
      <c r="G48" s="134"/>
      <c r="H48" s="134"/>
      <c r="I48" s="134" t="s">
        <v>117</v>
      </c>
      <c r="J48" s="134" t="s">
        <v>38</v>
      </c>
      <c r="K48" s="134"/>
      <c r="L48" s="134" t="s">
        <v>426</v>
      </c>
      <c r="M48" s="135">
        <v>41248.494340277779</v>
      </c>
      <c r="N48" s="135">
        <v>41242.61215277778</v>
      </c>
      <c r="O48" s="135">
        <v>41418.729212962964</v>
      </c>
      <c r="P48" s="134" t="s">
        <v>133</v>
      </c>
      <c r="Q48" s="134" t="s">
        <v>54</v>
      </c>
      <c r="R48" s="134" t="s">
        <v>55</v>
      </c>
      <c r="S48" s="134" t="s">
        <v>74</v>
      </c>
      <c r="T48" s="134" t="s">
        <v>202</v>
      </c>
      <c r="U48" s="134"/>
      <c r="V48" s="134"/>
      <c r="W48" s="134" t="s">
        <v>243</v>
      </c>
      <c r="X48" s="134" t="s">
        <v>1303</v>
      </c>
      <c r="Y48" s="134">
        <v>11840</v>
      </c>
      <c r="Z48" s="134" t="s">
        <v>42</v>
      </c>
      <c r="AA48" s="134" t="s">
        <v>74</v>
      </c>
      <c r="AB48" s="135">
        <v>41242.61215277778</v>
      </c>
      <c r="AC48" s="135">
        <v>41418.729212962964</v>
      </c>
      <c r="AD48" s="134" t="s">
        <v>45</v>
      </c>
      <c r="AE48" s="134" t="s">
        <v>45</v>
      </c>
      <c r="AF48" s="134">
        <v>21</v>
      </c>
      <c r="AG48" s="134" t="s">
        <v>46</v>
      </c>
      <c r="AH48" s="134" t="s">
        <v>903</v>
      </c>
      <c r="AI48" s="136">
        <v>41418.729212962964</v>
      </c>
      <c r="AJ48" s="137">
        <f t="shared" si="8"/>
        <v>21</v>
      </c>
      <c r="AK48" s="137"/>
      <c r="AL48" s="138">
        <v>41492</v>
      </c>
      <c r="AM48" s="139">
        <f t="shared" si="9"/>
        <v>32</v>
      </c>
      <c r="AN48" s="140">
        <v>1</v>
      </c>
      <c r="AP48" s="32">
        <v>41719</v>
      </c>
      <c r="AQ48" s="10">
        <v>12</v>
      </c>
      <c r="AR48" s="29">
        <f>COUNTIF(AK:AK,AQ48)</f>
        <v>0</v>
      </c>
      <c r="AS48" s="9">
        <f t="shared" si="2"/>
        <v>190</v>
      </c>
      <c r="AT48" s="29">
        <f>COUNTIF(AF:AF,AQ48)</f>
        <v>0</v>
      </c>
      <c r="AU48">
        <f t="shared" si="3"/>
        <v>164</v>
      </c>
      <c r="AV48" s="30">
        <f t="shared" si="7"/>
        <v>26</v>
      </c>
      <c r="AW48" s="29">
        <f>COUNTIF(AJ:AJ,AQ48)</f>
        <v>3</v>
      </c>
      <c r="AX48">
        <f t="shared" si="5"/>
        <v>183</v>
      </c>
      <c r="AY48" s="30">
        <f t="shared" si="6"/>
        <v>7</v>
      </c>
    </row>
    <row r="49" spans="1:51" ht="15" customHeight="1">
      <c r="A49" s="134" t="s">
        <v>772</v>
      </c>
      <c r="B49" s="134" t="s">
        <v>773</v>
      </c>
      <c r="C49" s="134" t="s">
        <v>1188</v>
      </c>
      <c r="D49" s="134" t="s">
        <v>50</v>
      </c>
      <c r="E49" s="134" t="s">
        <v>4</v>
      </c>
      <c r="F49" s="134"/>
      <c r="G49" s="134"/>
      <c r="H49" s="134"/>
      <c r="I49" s="134" t="s">
        <v>117</v>
      </c>
      <c r="J49" s="134" t="s">
        <v>38</v>
      </c>
      <c r="K49" s="134">
        <v>2563</v>
      </c>
      <c r="L49" s="134" t="s">
        <v>321</v>
      </c>
      <c r="M49" s="135">
        <v>41248.492835648147</v>
      </c>
      <c r="N49" s="135">
        <v>41248.376006944447</v>
      </c>
      <c r="O49" s="135">
        <v>41411.391180555554</v>
      </c>
      <c r="P49" s="134" t="s">
        <v>133</v>
      </c>
      <c r="Q49" s="134" t="s">
        <v>54</v>
      </c>
      <c r="R49" s="134" t="s">
        <v>55</v>
      </c>
      <c r="S49" s="134" t="s">
        <v>74</v>
      </c>
      <c r="T49" s="134" t="s">
        <v>422</v>
      </c>
      <c r="U49" s="134"/>
      <c r="V49" s="134"/>
      <c r="W49" s="134" t="s">
        <v>321</v>
      </c>
      <c r="X49" s="134" t="s">
        <v>1303</v>
      </c>
      <c r="Y49" s="134"/>
      <c r="Z49" s="134" t="s">
        <v>63</v>
      </c>
      <c r="AA49" s="134" t="s">
        <v>74</v>
      </c>
      <c r="AB49" s="135">
        <v>41248.376006944447</v>
      </c>
      <c r="AC49" s="135">
        <v>41411.391180555554</v>
      </c>
      <c r="AD49" s="134" t="s">
        <v>45</v>
      </c>
      <c r="AE49" s="134" t="s">
        <v>45</v>
      </c>
      <c r="AF49" s="134">
        <v>20</v>
      </c>
      <c r="AG49" s="134" t="s">
        <v>46</v>
      </c>
      <c r="AH49" s="134" t="s">
        <v>903</v>
      </c>
      <c r="AI49" s="136">
        <v>41411.391180555554</v>
      </c>
      <c r="AJ49" s="137">
        <f t="shared" si="8"/>
        <v>20</v>
      </c>
      <c r="AK49" s="137"/>
      <c r="AL49" s="138">
        <v>41492</v>
      </c>
      <c r="AM49" s="139">
        <f t="shared" si="9"/>
        <v>32</v>
      </c>
      <c r="AN49" s="140">
        <v>1</v>
      </c>
      <c r="AP49" s="32">
        <v>41726</v>
      </c>
      <c r="AQ49" s="10">
        <v>13</v>
      </c>
      <c r="AR49" s="29">
        <f>COUNTIF(AK:AK,AQ49)</f>
        <v>0</v>
      </c>
      <c r="AS49" s="9">
        <f t="shared" si="2"/>
        <v>190</v>
      </c>
      <c r="AT49" s="29">
        <f>COUNTIF(AF:AF,AQ49)</f>
        <v>0</v>
      </c>
      <c r="AU49">
        <f t="shared" si="3"/>
        <v>164</v>
      </c>
      <c r="AV49" s="30">
        <f t="shared" si="7"/>
        <v>26</v>
      </c>
      <c r="AW49" s="29">
        <f>COUNTIF(AJ:AJ,AQ49)</f>
        <v>7</v>
      </c>
      <c r="AX49">
        <f t="shared" si="5"/>
        <v>190</v>
      </c>
      <c r="AY49" s="30">
        <f t="shared" si="6"/>
        <v>0</v>
      </c>
    </row>
    <row r="50" spans="1:51" ht="15" customHeight="1">
      <c r="A50" s="134" t="s">
        <v>781</v>
      </c>
      <c r="B50" s="134" t="s">
        <v>782</v>
      </c>
      <c r="C50" s="134" t="s">
        <v>1188</v>
      </c>
      <c r="D50" s="134" t="s">
        <v>50</v>
      </c>
      <c r="E50" s="134" t="s">
        <v>4</v>
      </c>
      <c r="F50" s="134"/>
      <c r="G50" s="134"/>
      <c r="H50" s="134"/>
      <c r="I50" s="134" t="s">
        <v>117</v>
      </c>
      <c r="J50" s="134" t="s">
        <v>38</v>
      </c>
      <c r="K50" s="134"/>
      <c r="L50" s="134" t="s">
        <v>321</v>
      </c>
      <c r="M50" s="135">
        <v>41440.732604166667</v>
      </c>
      <c r="N50" s="135">
        <v>41254.657523148147</v>
      </c>
      <c r="O50" s="135">
        <v>41443.732581018521</v>
      </c>
      <c r="P50" s="134" t="s">
        <v>133</v>
      </c>
      <c r="Q50" s="134" t="s">
        <v>54</v>
      </c>
      <c r="R50" s="134" t="s">
        <v>55</v>
      </c>
      <c r="S50" s="134" t="s">
        <v>74</v>
      </c>
      <c r="T50" s="134" t="s">
        <v>422</v>
      </c>
      <c r="U50" s="134" t="s">
        <v>104</v>
      </c>
      <c r="V50" s="134"/>
      <c r="W50" s="134" t="s">
        <v>243</v>
      </c>
      <c r="X50" s="134" t="s">
        <v>1303</v>
      </c>
      <c r="Y50" s="134"/>
      <c r="Z50" s="134" t="s">
        <v>42</v>
      </c>
      <c r="AA50" s="134" t="s">
        <v>74</v>
      </c>
      <c r="AB50" s="135">
        <v>41254.657523148147</v>
      </c>
      <c r="AC50" s="135">
        <v>41443.732581018521</v>
      </c>
      <c r="AD50" s="134" t="s">
        <v>45</v>
      </c>
      <c r="AE50" s="134" t="s">
        <v>45</v>
      </c>
      <c r="AF50" s="134">
        <v>25</v>
      </c>
      <c r="AG50" s="134" t="s">
        <v>46</v>
      </c>
      <c r="AH50" s="134" t="s">
        <v>903</v>
      </c>
      <c r="AI50" s="136">
        <v>41414.74322916667</v>
      </c>
      <c r="AJ50" s="137">
        <f t="shared" si="8"/>
        <v>21</v>
      </c>
      <c r="AK50" s="137"/>
      <c r="AL50" s="138">
        <v>41492</v>
      </c>
      <c r="AM50" s="139">
        <f t="shared" si="9"/>
        <v>32</v>
      </c>
      <c r="AN50" s="140">
        <v>1</v>
      </c>
      <c r="AP50" s="32">
        <v>41733</v>
      </c>
      <c r="AQ50" s="10">
        <v>14</v>
      </c>
      <c r="AR50" s="29">
        <f>COUNTIF(AK:AK,AQ50)</f>
        <v>0</v>
      </c>
      <c r="AS50" s="9">
        <f t="shared" si="2"/>
        <v>190</v>
      </c>
      <c r="AT50" s="29">
        <f>COUNTIF(AF:AF,AQ50)</f>
        <v>0</v>
      </c>
      <c r="AU50">
        <f t="shared" si="3"/>
        <v>164</v>
      </c>
      <c r="AV50" s="30">
        <f t="shared" si="7"/>
        <v>26</v>
      </c>
      <c r="AW50" s="29">
        <f>COUNTIF(AJ:AJ,AQ50)</f>
        <v>0</v>
      </c>
      <c r="AX50">
        <f t="shared" si="5"/>
        <v>190</v>
      </c>
      <c r="AY50" s="30">
        <f t="shared" si="6"/>
        <v>0</v>
      </c>
    </row>
    <row r="51" spans="1:51">
      <c r="A51" s="134" t="s">
        <v>786</v>
      </c>
      <c r="B51" s="134" t="s">
        <v>787</v>
      </c>
      <c r="C51" s="134" t="s">
        <v>1188</v>
      </c>
      <c r="D51" s="134" t="s">
        <v>50</v>
      </c>
      <c r="E51" s="134" t="s">
        <v>4</v>
      </c>
      <c r="F51" s="134"/>
      <c r="G51" s="134"/>
      <c r="H51" s="134" t="s">
        <v>788</v>
      </c>
      <c r="I51" s="134" t="s">
        <v>245</v>
      </c>
      <c r="J51" s="134" t="s">
        <v>38</v>
      </c>
      <c r="K51" s="134"/>
      <c r="L51" s="134" t="s">
        <v>248</v>
      </c>
      <c r="M51" s="135">
        <v>41288.567152777781</v>
      </c>
      <c r="N51" s="135">
        <v>41255.765787037039</v>
      </c>
      <c r="O51" s="135">
        <v>41418.753275462965</v>
      </c>
      <c r="P51" s="134" t="s">
        <v>99</v>
      </c>
      <c r="Q51" s="134" t="s">
        <v>54</v>
      </c>
      <c r="R51" s="134" t="s">
        <v>55</v>
      </c>
      <c r="S51" s="134" t="s">
        <v>74</v>
      </c>
      <c r="T51" s="134" t="s">
        <v>354</v>
      </c>
      <c r="U51" s="134"/>
      <c r="V51" s="134"/>
      <c r="W51" s="134" t="s">
        <v>248</v>
      </c>
      <c r="X51" s="134" t="s">
        <v>1303</v>
      </c>
      <c r="Y51" s="134">
        <v>11840</v>
      </c>
      <c r="Z51" s="134" t="s">
        <v>219</v>
      </c>
      <c r="AA51" s="134" t="s">
        <v>74</v>
      </c>
      <c r="AB51" s="135">
        <v>41255.765787037039</v>
      </c>
      <c r="AC51" s="135">
        <v>41418.753275462965</v>
      </c>
      <c r="AD51" s="134" t="s">
        <v>45</v>
      </c>
      <c r="AE51" s="134" t="s">
        <v>45</v>
      </c>
      <c r="AF51" s="134">
        <v>21</v>
      </c>
      <c r="AG51" s="134" t="s">
        <v>46</v>
      </c>
      <c r="AH51" s="134" t="s">
        <v>903</v>
      </c>
      <c r="AI51" s="136">
        <v>41418.729212962964</v>
      </c>
      <c r="AJ51" s="137">
        <f t="shared" si="8"/>
        <v>21</v>
      </c>
      <c r="AK51" s="137"/>
      <c r="AL51" s="138">
        <v>41492</v>
      </c>
      <c r="AM51" s="139">
        <f t="shared" si="9"/>
        <v>32</v>
      </c>
      <c r="AN51" s="140">
        <v>1</v>
      </c>
    </row>
    <row r="52" spans="1:51">
      <c r="A52" s="134" t="s">
        <v>789</v>
      </c>
      <c r="B52" s="134" t="s">
        <v>790</v>
      </c>
      <c r="C52" s="134" t="s">
        <v>1188</v>
      </c>
      <c r="D52" s="134" t="s">
        <v>50</v>
      </c>
      <c r="E52" s="134" t="s">
        <v>4</v>
      </c>
      <c r="F52" s="134"/>
      <c r="G52" s="134"/>
      <c r="H52" s="134" t="s">
        <v>791</v>
      </c>
      <c r="I52" s="134" t="s">
        <v>117</v>
      </c>
      <c r="J52" s="134" t="s">
        <v>38</v>
      </c>
      <c r="K52" s="134"/>
      <c r="L52" s="134" t="s">
        <v>271</v>
      </c>
      <c r="M52" s="135">
        <v>41277.337060185186</v>
      </c>
      <c r="N52" s="135">
        <v>41270.386805555558</v>
      </c>
      <c r="O52" s="135">
        <v>41484.578912037039</v>
      </c>
      <c r="P52" s="134" t="s">
        <v>133</v>
      </c>
      <c r="Q52" s="134" t="s">
        <v>54</v>
      </c>
      <c r="R52" s="134" t="s">
        <v>55</v>
      </c>
      <c r="S52" s="134" t="s">
        <v>74</v>
      </c>
      <c r="T52" s="134" t="s">
        <v>318</v>
      </c>
      <c r="U52" s="134" t="s">
        <v>104</v>
      </c>
      <c r="V52" s="134"/>
      <c r="W52" s="134" t="s">
        <v>271</v>
      </c>
      <c r="X52" s="134" t="s">
        <v>1303</v>
      </c>
      <c r="Y52" s="134"/>
      <c r="Z52" s="134" t="s">
        <v>42</v>
      </c>
      <c r="AA52" s="134" t="s">
        <v>74</v>
      </c>
      <c r="AB52" s="135">
        <v>41270.386805555558</v>
      </c>
      <c r="AC52" s="135">
        <v>41484.578912037039</v>
      </c>
      <c r="AD52" s="134" t="s">
        <v>45</v>
      </c>
      <c r="AE52" s="134" t="s">
        <v>45</v>
      </c>
      <c r="AF52" s="134">
        <v>31</v>
      </c>
      <c r="AG52" s="134" t="s">
        <v>46</v>
      </c>
      <c r="AH52" s="134" t="s">
        <v>903</v>
      </c>
      <c r="AI52" s="136">
        <v>41411.391180555554</v>
      </c>
      <c r="AJ52" s="137">
        <f t="shared" si="8"/>
        <v>20</v>
      </c>
      <c r="AK52" s="137"/>
      <c r="AL52" s="138">
        <v>41492</v>
      </c>
      <c r="AM52" s="139">
        <f t="shared" si="9"/>
        <v>32</v>
      </c>
      <c r="AN52" s="140">
        <v>1</v>
      </c>
    </row>
    <row r="53" spans="1:51" ht="15" customHeight="1">
      <c r="A53" s="134" t="s">
        <v>792</v>
      </c>
      <c r="B53" s="134" t="s">
        <v>793</v>
      </c>
      <c r="C53" s="134" t="s">
        <v>1188</v>
      </c>
      <c r="D53" s="134" t="s">
        <v>50</v>
      </c>
      <c r="E53" s="134" t="s">
        <v>4</v>
      </c>
      <c r="F53" s="134"/>
      <c r="G53" s="134"/>
      <c r="H53" s="134"/>
      <c r="I53" s="134" t="s">
        <v>247</v>
      </c>
      <c r="J53" s="134" t="s">
        <v>47</v>
      </c>
      <c r="K53" s="134"/>
      <c r="L53" s="134" t="s">
        <v>271</v>
      </c>
      <c r="M53" s="135">
        <v>41420.464178240742</v>
      </c>
      <c r="N53" s="135">
        <v>41278.480254629627</v>
      </c>
      <c r="O53" s="135">
        <v>41594.605370370373</v>
      </c>
      <c r="P53" s="134" t="s">
        <v>249</v>
      </c>
      <c r="Q53" s="134" t="s">
        <v>54</v>
      </c>
      <c r="R53" s="134" t="s">
        <v>55</v>
      </c>
      <c r="S53" s="134" t="s">
        <v>74</v>
      </c>
      <c r="T53" s="134" t="s">
        <v>422</v>
      </c>
      <c r="U53" s="134" t="s">
        <v>104</v>
      </c>
      <c r="V53" s="134"/>
      <c r="W53" s="134" t="s">
        <v>271</v>
      </c>
      <c r="X53" s="134" t="s">
        <v>1303</v>
      </c>
      <c r="Y53" s="134"/>
      <c r="Z53" s="134" t="s">
        <v>49</v>
      </c>
      <c r="AA53" s="134" t="s">
        <v>74</v>
      </c>
      <c r="AB53" s="135">
        <v>41278.480254629627</v>
      </c>
      <c r="AC53" s="135">
        <v>41594.605474537035</v>
      </c>
      <c r="AD53" s="134" t="s">
        <v>45</v>
      </c>
      <c r="AE53" s="134" t="s">
        <v>45</v>
      </c>
      <c r="AF53" s="134">
        <v>46</v>
      </c>
      <c r="AG53" s="134" t="s">
        <v>46</v>
      </c>
      <c r="AH53" s="134" t="s">
        <v>903</v>
      </c>
      <c r="AI53" s="136">
        <v>41597</v>
      </c>
      <c r="AJ53" s="140">
        <f t="shared" si="8"/>
        <v>47</v>
      </c>
      <c r="AK53" s="140"/>
      <c r="AL53" s="138">
        <v>41492</v>
      </c>
      <c r="AM53" s="139">
        <f t="shared" si="9"/>
        <v>32</v>
      </c>
      <c r="AN53" s="140">
        <v>1</v>
      </c>
    </row>
    <row r="54" spans="1:51">
      <c r="A54" s="134" t="s">
        <v>796</v>
      </c>
      <c r="B54" s="134" t="s">
        <v>797</v>
      </c>
      <c r="C54" s="134" t="s">
        <v>1188</v>
      </c>
      <c r="D54" s="134" t="s">
        <v>50</v>
      </c>
      <c r="E54" s="134" t="s">
        <v>4</v>
      </c>
      <c r="F54" s="134"/>
      <c r="G54" s="134"/>
      <c r="H54" s="134" t="s">
        <v>798</v>
      </c>
      <c r="I54" s="134" t="s">
        <v>117</v>
      </c>
      <c r="J54" s="134" t="s">
        <v>38</v>
      </c>
      <c r="K54" s="134"/>
      <c r="L54" s="134" t="s">
        <v>248</v>
      </c>
      <c r="M54" s="135">
        <v>41438.464050925926</v>
      </c>
      <c r="N54" s="135">
        <v>41281.761608796296</v>
      </c>
      <c r="O54" s="135">
        <v>41452.430578703701</v>
      </c>
      <c r="P54" s="134" t="s">
        <v>133</v>
      </c>
      <c r="Q54" s="134" t="s">
        <v>54</v>
      </c>
      <c r="R54" s="134" t="s">
        <v>55</v>
      </c>
      <c r="S54" s="134" t="s">
        <v>74</v>
      </c>
      <c r="T54" s="134" t="s">
        <v>244</v>
      </c>
      <c r="U54" s="134" t="s">
        <v>104</v>
      </c>
      <c r="V54" s="134"/>
      <c r="W54" s="134" t="s">
        <v>271</v>
      </c>
      <c r="X54" s="134" t="s">
        <v>1303</v>
      </c>
      <c r="Y54" s="134"/>
      <c r="Z54" s="134" t="s">
        <v>42</v>
      </c>
      <c r="AA54" s="134" t="s">
        <v>74</v>
      </c>
      <c r="AB54" s="135">
        <v>41281.761608796296</v>
      </c>
      <c r="AC54" s="135">
        <v>41452.430578703701</v>
      </c>
      <c r="AD54" s="134" t="s">
        <v>45</v>
      </c>
      <c r="AE54" s="134" t="s">
        <v>45</v>
      </c>
      <c r="AF54" s="134">
        <v>26</v>
      </c>
      <c r="AG54" s="134" t="s">
        <v>46</v>
      </c>
      <c r="AH54" s="134" t="s">
        <v>903</v>
      </c>
      <c r="AI54" s="136">
        <v>41418.753275462965</v>
      </c>
      <c r="AJ54" s="137">
        <f t="shared" si="8"/>
        <v>21</v>
      </c>
      <c r="AK54" s="137"/>
      <c r="AL54" s="138">
        <v>41492</v>
      </c>
      <c r="AM54" s="139">
        <f t="shared" si="9"/>
        <v>32</v>
      </c>
      <c r="AN54" s="140">
        <v>1</v>
      </c>
    </row>
    <row r="55" spans="1:51" ht="15" customHeight="1">
      <c r="A55" s="134" t="s">
        <v>799</v>
      </c>
      <c r="B55" s="134" t="s">
        <v>800</v>
      </c>
      <c r="C55" s="134" t="s">
        <v>1188</v>
      </c>
      <c r="D55" s="134" t="s">
        <v>50</v>
      </c>
      <c r="E55" s="134" t="s">
        <v>4</v>
      </c>
      <c r="F55" s="134"/>
      <c r="G55" s="134"/>
      <c r="H55" s="134" t="s">
        <v>801</v>
      </c>
      <c r="I55" s="134" t="s">
        <v>245</v>
      </c>
      <c r="J55" s="134" t="s">
        <v>108</v>
      </c>
      <c r="K55" s="134"/>
      <c r="L55" s="134" t="s">
        <v>319</v>
      </c>
      <c r="M55" s="135">
        <v>41282.70040509259</v>
      </c>
      <c r="N55" s="135">
        <v>41282.691435185188</v>
      </c>
      <c r="O55" s="135">
        <v>41414.732372685183</v>
      </c>
      <c r="P55" s="134" t="s">
        <v>133</v>
      </c>
      <c r="Q55" s="134" t="s">
        <v>54</v>
      </c>
      <c r="R55" s="134" t="s">
        <v>55</v>
      </c>
      <c r="S55" s="134" t="s">
        <v>74</v>
      </c>
      <c r="T55" s="134" t="s">
        <v>415</v>
      </c>
      <c r="U55" s="134" t="s">
        <v>104</v>
      </c>
      <c r="V55" s="134"/>
      <c r="W55" s="134" t="s">
        <v>271</v>
      </c>
      <c r="X55" s="134" t="s">
        <v>1303</v>
      </c>
      <c r="Y55" s="134" t="s">
        <v>964</v>
      </c>
      <c r="Z55" s="134" t="s">
        <v>219</v>
      </c>
      <c r="AA55" s="134" t="s">
        <v>74</v>
      </c>
      <c r="AB55" s="135">
        <v>41282.691435185188</v>
      </c>
      <c r="AC55" s="135">
        <v>41414.732372685183</v>
      </c>
      <c r="AD55" s="134" t="s">
        <v>45</v>
      </c>
      <c r="AE55" s="134" t="s">
        <v>45</v>
      </c>
      <c r="AF55" s="134">
        <v>21</v>
      </c>
      <c r="AG55" s="134" t="s">
        <v>46</v>
      </c>
      <c r="AH55" s="134" t="s">
        <v>906</v>
      </c>
      <c r="AI55" s="136">
        <v>41414.732372685183</v>
      </c>
      <c r="AJ55" s="137">
        <f t="shared" si="8"/>
        <v>21</v>
      </c>
      <c r="AK55" s="137"/>
      <c r="AL55" s="138">
        <v>41492</v>
      </c>
      <c r="AM55" s="139">
        <f t="shared" si="9"/>
        <v>32</v>
      </c>
      <c r="AN55" s="140">
        <v>1</v>
      </c>
    </row>
    <row r="56" spans="1:51">
      <c r="A56" s="134" t="s">
        <v>806</v>
      </c>
      <c r="B56" s="134" t="s">
        <v>807</v>
      </c>
      <c r="C56" s="134" t="s">
        <v>1188</v>
      </c>
      <c r="D56" s="134" t="s">
        <v>50</v>
      </c>
      <c r="E56" s="134" t="s">
        <v>4</v>
      </c>
      <c r="F56" s="134"/>
      <c r="G56" s="134"/>
      <c r="H56" s="134"/>
      <c r="I56" s="134" t="s">
        <v>37</v>
      </c>
      <c r="J56" s="134" t="s">
        <v>38</v>
      </c>
      <c r="K56" s="134">
        <v>2406</v>
      </c>
      <c r="L56" s="134" t="s">
        <v>335</v>
      </c>
      <c r="M56" s="135">
        <v>41394.433935185189</v>
      </c>
      <c r="N56" s="135">
        <v>41285.463437500002</v>
      </c>
      <c r="O56" s="135">
        <v>41452.430995370371</v>
      </c>
      <c r="P56" s="134" t="s">
        <v>173</v>
      </c>
      <c r="Q56" s="134" t="s">
        <v>132</v>
      </c>
      <c r="R56" s="134" t="s">
        <v>55</v>
      </c>
      <c r="S56" s="134" t="s">
        <v>118</v>
      </c>
      <c r="T56" s="134" t="s">
        <v>312</v>
      </c>
      <c r="U56" s="134"/>
      <c r="V56" s="134"/>
      <c r="W56" s="134" t="s">
        <v>52</v>
      </c>
      <c r="X56" s="134" t="s">
        <v>1303</v>
      </c>
      <c r="Y56" s="134"/>
      <c r="Z56" s="134" t="s">
        <v>42</v>
      </c>
      <c r="AA56" s="134" t="s">
        <v>74</v>
      </c>
      <c r="AB56" s="135">
        <v>41285.463437500002</v>
      </c>
      <c r="AC56" s="135">
        <v>41452.430995370371</v>
      </c>
      <c r="AD56" s="134" t="s">
        <v>45</v>
      </c>
      <c r="AE56" s="134" t="s">
        <v>45</v>
      </c>
      <c r="AF56" s="134">
        <v>26</v>
      </c>
      <c r="AG56" s="134" t="s">
        <v>46</v>
      </c>
      <c r="AH56" s="134" t="s">
        <v>903</v>
      </c>
      <c r="AI56" s="136">
        <v>41452.430995370371</v>
      </c>
      <c r="AJ56" s="137">
        <f t="shared" si="8"/>
        <v>26</v>
      </c>
      <c r="AK56" s="137"/>
      <c r="AL56" s="138">
        <v>41492</v>
      </c>
      <c r="AM56" s="139">
        <f t="shared" si="9"/>
        <v>32</v>
      </c>
      <c r="AN56" s="140">
        <v>1</v>
      </c>
    </row>
    <row r="57" spans="1:51" ht="15" customHeight="1">
      <c r="A57" s="134" t="s">
        <v>808</v>
      </c>
      <c r="B57" s="134" t="s">
        <v>809</v>
      </c>
      <c r="C57" s="134" t="s">
        <v>1188</v>
      </c>
      <c r="D57" s="134" t="s">
        <v>50</v>
      </c>
      <c r="E57" s="134" t="s">
        <v>4</v>
      </c>
      <c r="F57" s="134"/>
      <c r="G57" s="134"/>
      <c r="H57" s="134"/>
      <c r="I57" s="134" t="s">
        <v>37</v>
      </c>
      <c r="J57" s="134" t="s">
        <v>38</v>
      </c>
      <c r="K57" s="134"/>
      <c r="L57" s="134" t="s">
        <v>321</v>
      </c>
      <c r="M57" s="135">
        <v>41289.347719907404</v>
      </c>
      <c r="N57" s="135">
        <v>41288.492858796293</v>
      </c>
      <c r="O57" s="135">
        <v>41452.430115740739</v>
      </c>
      <c r="P57" s="134" t="s">
        <v>99</v>
      </c>
      <c r="Q57" s="134" t="s">
        <v>326</v>
      </c>
      <c r="R57" s="134" t="s">
        <v>55</v>
      </c>
      <c r="S57" s="134" t="s">
        <v>74</v>
      </c>
      <c r="T57" s="134" t="s">
        <v>318</v>
      </c>
      <c r="U57" s="134"/>
      <c r="V57" s="134"/>
      <c r="W57" s="134" t="s">
        <v>321</v>
      </c>
      <c r="X57" s="134" t="s">
        <v>1303</v>
      </c>
      <c r="Y57" s="134"/>
      <c r="Z57" s="134" t="s">
        <v>42</v>
      </c>
      <c r="AA57" s="134" t="s">
        <v>74</v>
      </c>
      <c r="AB57" s="135">
        <v>41288.492858796293</v>
      </c>
      <c r="AC57" s="135">
        <v>41452.430115740739</v>
      </c>
      <c r="AD57" s="134" t="s">
        <v>45</v>
      </c>
      <c r="AE57" s="134" t="s">
        <v>45</v>
      </c>
      <c r="AF57" s="134">
        <v>26</v>
      </c>
      <c r="AG57" s="134" t="s">
        <v>46</v>
      </c>
      <c r="AH57" s="134" t="s">
        <v>903</v>
      </c>
      <c r="AI57" s="136">
        <v>41452</v>
      </c>
      <c r="AJ57" s="137">
        <f t="shared" si="8"/>
        <v>26</v>
      </c>
      <c r="AK57" s="137"/>
      <c r="AL57" s="138">
        <v>41492</v>
      </c>
      <c r="AM57" s="139">
        <f t="shared" si="9"/>
        <v>32</v>
      </c>
      <c r="AN57" s="140">
        <v>1</v>
      </c>
    </row>
    <row r="58" spans="1:51">
      <c r="A58" s="134" t="s">
        <v>812</v>
      </c>
      <c r="B58" s="134" t="s">
        <v>813</v>
      </c>
      <c r="C58" s="134" t="s">
        <v>1188</v>
      </c>
      <c r="D58" s="134" t="s">
        <v>50</v>
      </c>
      <c r="E58" s="134" t="s">
        <v>4</v>
      </c>
      <c r="F58" s="134"/>
      <c r="G58" s="134"/>
      <c r="H58" s="134"/>
      <c r="I58" s="134" t="s">
        <v>117</v>
      </c>
      <c r="J58" s="134" t="s">
        <v>47</v>
      </c>
      <c r="K58" s="134">
        <v>3074</v>
      </c>
      <c r="L58" s="134" t="s">
        <v>248</v>
      </c>
      <c r="M58" s="135">
        <v>41289.344571759262</v>
      </c>
      <c r="N58" s="135">
        <v>41288.641412037039</v>
      </c>
      <c r="O58" s="135">
        <v>41411.390682870369</v>
      </c>
      <c r="P58" s="134" t="s">
        <v>147</v>
      </c>
      <c r="Q58" s="134" t="s">
        <v>1197</v>
      </c>
      <c r="R58" s="134" t="s">
        <v>55</v>
      </c>
      <c r="S58" s="134" t="s">
        <v>118</v>
      </c>
      <c r="T58" s="134" t="s">
        <v>422</v>
      </c>
      <c r="U58" s="134"/>
      <c r="V58" s="134"/>
      <c r="W58" s="134" t="s">
        <v>209</v>
      </c>
      <c r="X58" s="134" t="s">
        <v>1303</v>
      </c>
      <c r="Y58" s="134"/>
      <c r="Z58" s="134" t="s">
        <v>49</v>
      </c>
      <c r="AA58" s="134" t="s">
        <v>74</v>
      </c>
      <c r="AB58" s="135">
        <v>41288.641412037039</v>
      </c>
      <c r="AC58" s="135">
        <v>41411.390682870369</v>
      </c>
      <c r="AD58" s="134" t="s">
        <v>45</v>
      </c>
      <c r="AE58" s="134" t="s">
        <v>45</v>
      </c>
      <c r="AF58" s="134">
        <v>20</v>
      </c>
      <c r="AG58" s="134" t="s">
        <v>46</v>
      </c>
      <c r="AH58" s="134" t="s">
        <v>903</v>
      </c>
      <c r="AI58" s="136">
        <v>41411.390682870369</v>
      </c>
      <c r="AJ58" s="137">
        <f t="shared" si="8"/>
        <v>20</v>
      </c>
      <c r="AK58" s="137"/>
      <c r="AL58" s="138">
        <v>41492</v>
      </c>
      <c r="AM58" s="139">
        <f t="shared" si="9"/>
        <v>32</v>
      </c>
      <c r="AN58" s="140">
        <v>1</v>
      </c>
    </row>
    <row r="59" spans="1:51">
      <c r="A59" s="134" t="s">
        <v>833</v>
      </c>
      <c r="B59" s="134" t="s">
        <v>834</v>
      </c>
      <c r="C59" s="134" t="s">
        <v>1188</v>
      </c>
      <c r="D59" s="134" t="s">
        <v>50</v>
      </c>
      <c r="E59" s="134" t="s">
        <v>4</v>
      </c>
      <c r="F59" s="134"/>
      <c r="G59" s="134"/>
      <c r="H59" s="134"/>
      <c r="I59" s="134" t="s">
        <v>245</v>
      </c>
      <c r="J59" s="134" t="s">
        <v>38</v>
      </c>
      <c r="K59" s="134" t="s">
        <v>1219</v>
      </c>
      <c r="L59" s="134" t="s">
        <v>248</v>
      </c>
      <c r="M59" s="135">
        <v>41291.50984953704</v>
      </c>
      <c r="N59" s="135">
        <v>41291.487500000003</v>
      </c>
      <c r="O59" s="135">
        <v>41418.751469907409</v>
      </c>
      <c r="P59" s="134" t="s">
        <v>73</v>
      </c>
      <c r="Q59" s="134" t="s">
        <v>54</v>
      </c>
      <c r="R59" s="134" t="s">
        <v>55</v>
      </c>
      <c r="S59" s="134" t="s">
        <v>74</v>
      </c>
      <c r="T59" s="134" t="s">
        <v>417</v>
      </c>
      <c r="U59" s="134"/>
      <c r="V59" s="134"/>
      <c r="W59" s="134" t="s">
        <v>248</v>
      </c>
      <c r="X59" s="134" t="s">
        <v>1303</v>
      </c>
      <c r="Y59" s="134"/>
      <c r="Z59" s="134" t="s">
        <v>219</v>
      </c>
      <c r="AA59" s="134" t="s">
        <v>74</v>
      </c>
      <c r="AB59" s="135">
        <v>41291.487500000003</v>
      </c>
      <c r="AC59" s="135">
        <v>41418.751469907409</v>
      </c>
      <c r="AD59" s="134" t="s">
        <v>45</v>
      </c>
      <c r="AE59" s="134" t="s">
        <v>45</v>
      </c>
      <c r="AF59" s="134">
        <v>21</v>
      </c>
      <c r="AG59" s="134" t="s">
        <v>46</v>
      </c>
      <c r="AH59" s="134" t="s">
        <v>903</v>
      </c>
      <c r="AI59" s="136">
        <v>41418.751469907409</v>
      </c>
      <c r="AJ59" s="137">
        <f t="shared" si="8"/>
        <v>21</v>
      </c>
      <c r="AK59" s="137"/>
      <c r="AL59" s="138">
        <v>41492</v>
      </c>
      <c r="AM59" s="139">
        <f t="shared" si="9"/>
        <v>32</v>
      </c>
      <c r="AN59" s="140">
        <v>1</v>
      </c>
    </row>
    <row r="60" spans="1:51">
      <c r="A60" s="134" t="s">
        <v>839</v>
      </c>
      <c r="B60" s="134" t="s">
        <v>840</v>
      </c>
      <c r="C60" s="134" t="s">
        <v>1188</v>
      </c>
      <c r="D60" s="134" t="s">
        <v>50</v>
      </c>
      <c r="E60" s="134" t="s">
        <v>4</v>
      </c>
      <c r="F60" s="134"/>
      <c r="G60" s="134"/>
      <c r="H60" s="134"/>
      <c r="I60" s="134" t="s">
        <v>37</v>
      </c>
      <c r="J60" s="134" t="s">
        <v>38</v>
      </c>
      <c r="K60" s="134"/>
      <c r="L60" s="134" t="s">
        <v>321</v>
      </c>
      <c r="M60" s="135">
        <v>41298.419537037036</v>
      </c>
      <c r="N60" s="135">
        <v>41296.436851851853</v>
      </c>
      <c r="O60" s="135">
        <v>41409.464085648149</v>
      </c>
      <c r="P60" s="134" t="s">
        <v>147</v>
      </c>
      <c r="Q60" s="134" t="s">
        <v>54</v>
      </c>
      <c r="R60" s="134" t="s">
        <v>55</v>
      </c>
      <c r="S60" s="134" t="s">
        <v>74</v>
      </c>
      <c r="T60" s="134" t="s">
        <v>422</v>
      </c>
      <c r="U60" s="134"/>
      <c r="V60" s="134"/>
      <c r="W60" s="134" t="s">
        <v>321</v>
      </c>
      <c r="X60" s="134" t="s">
        <v>1303</v>
      </c>
      <c r="Y60" s="134"/>
      <c r="Z60" s="134" t="s">
        <v>42</v>
      </c>
      <c r="AA60" s="134" t="s">
        <v>74</v>
      </c>
      <c r="AB60" s="135">
        <v>41296.436851851853</v>
      </c>
      <c r="AC60" s="135">
        <v>41409.464085648149</v>
      </c>
      <c r="AD60" s="134" t="s">
        <v>45</v>
      </c>
      <c r="AE60" s="134" t="s">
        <v>45</v>
      </c>
      <c r="AF60" s="134">
        <v>20</v>
      </c>
      <c r="AG60" s="134" t="s">
        <v>46</v>
      </c>
      <c r="AH60" s="134" t="s">
        <v>903</v>
      </c>
      <c r="AI60" s="136">
        <v>41409.464085648149</v>
      </c>
      <c r="AJ60" s="137">
        <f t="shared" si="8"/>
        <v>20</v>
      </c>
      <c r="AK60" s="137"/>
      <c r="AL60" s="138">
        <v>41492</v>
      </c>
      <c r="AM60" s="139">
        <f t="shared" si="9"/>
        <v>32</v>
      </c>
      <c r="AN60" s="140">
        <v>1</v>
      </c>
    </row>
    <row r="61" spans="1:51">
      <c r="A61" s="134" t="s">
        <v>843</v>
      </c>
      <c r="B61" s="134" t="s">
        <v>844</v>
      </c>
      <c r="C61" s="134" t="s">
        <v>1188</v>
      </c>
      <c r="D61" s="134" t="s">
        <v>50</v>
      </c>
      <c r="E61" s="134" t="s">
        <v>4</v>
      </c>
      <c r="F61" s="134"/>
      <c r="G61" s="134"/>
      <c r="H61" s="134"/>
      <c r="I61" s="134" t="s">
        <v>37</v>
      </c>
      <c r="J61" s="134" t="s">
        <v>38</v>
      </c>
      <c r="K61" s="134"/>
      <c r="L61" s="134" t="s">
        <v>321</v>
      </c>
      <c r="M61" s="135">
        <v>41298.420694444445</v>
      </c>
      <c r="N61" s="135">
        <v>41298.407696759263</v>
      </c>
      <c r="O61" s="135">
        <v>41458.82608796296</v>
      </c>
      <c r="P61" s="134" t="s">
        <v>147</v>
      </c>
      <c r="Q61" s="134" t="s">
        <v>54</v>
      </c>
      <c r="R61" s="134" t="s">
        <v>55</v>
      </c>
      <c r="S61" s="134" t="s">
        <v>74</v>
      </c>
      <c r="T61" s="134" t="s">
        <v>318</v>
      </c>
      <c r="U61" s="134"/>
      <c r="V61" s="134"/>
      <c r="W61" s="134" t="s">
        <v>321</v>
      </c>
      <c r="X61" s="134" t="s">
        <v>1303</v>
      </c>
      <c r="Y61" s="134"/>
      <c r="Z61" s="134" t="s">
        <v>42</v>
      </c>
      <c r="AA61" s="134" t="s">
        <v>74</v>
      </c>
      <c r="AB61" s="135">
        <v>41298.407696759263</v>
      </c>
      <c r="AC61" s="135">
        <v>41458.82608796296</v>
      </c>
      <c r="AD61" s="134" t="s">
        <v>45</v>
      </c>
      <c r="AE61" s="134" t="s">
        <v>45</v>
      </c>
      <c r="AF61" s="134">
        <v>27</v>
      </c>
      <c r="AG61" s="134" t="s">
        <v>46</v>
      </c>
      <c r="AH61" s="134" t="s">
        <v>903</v>
      </c>
      <c r="AI61" s="136">
        <v>41411.390682870369</v>
      </c>
      <c r="AJ61" s="137">
        <f t="shared" si="8"/>
        <v>20</v>
      </c>
      <c r="AK61" s="137"/>
      <c r="AL61" s="138">
        <v>41492</v>
      </c>
      <c r="AM61" s="139">
        <f t="shared" si="9"/>
        <v>32</v>
      </c>
      <c r="AN61" s="140">
        <v>1</v>
      </c>
    </row>
    <row r="62" spans="1:51" ht="15" customHeight="1">
      <c r="A62" s="134" t="s">
        <v>923</v>
      </c>
      <c r="B62" s="134" t="s">
        <v>924</v>
      </c>
      <c r="C62" s="134" t="s">
        <v>1188</v>
      </c>
      <c r="D62" s="134" t="s">
        <v>50</v>
      </c>
      <c r="E62" s="134" t="s">
        <v>4</v>
      </c>
      <c r="F62" s="134"/>
      <c r="G62" s="134"/>
      <c r="H62" s="134" t="s">
        <v>925</v>
      </c>
      <c r="I62" s="134" t="s">
        <v>117</v>
      </c>
      <c r="J62" s="134" t="s">
        <v>38</v>
      </c>
      <c r="K62" s="134">
        <v>289528962898</v>
      </c>
      <c r="L62" s="134" t="s">
        <v>439</v>
      </c>
      <c r="M62" s="135">
        <v>41347.526678240742</v>
      </c>
      <c r="N62" s="135">
        <v>41298.745659722219</v>
      </c>
      <c r="O62" s="135">
        <v>41355.415185185186</v>
      </c>
      <c r="P62" s="134" t="s">
        <v>133</v>
      </c>
      <c r="Q62" s="134" t="s">
        <v>54</v>
      </c>
      <c r="R62" s="134" t="s">
        <v>55</v>
      </c>
      <c r="S62" s="134" t="s">
        <v>74</v>
      </c>
      <c r="T62" s="134" t="s">
        <v>320</v>
      </c>
      <c r="U62" s="134"/>
      <c r="V62" s="134"/>
      <c r="W62" s="134" t="s">
        <v>248</v>
      </c>
      <c r="X62" s="134" t="s">
        <v>1303</v>
      </c>
      <c r="Y62" s="134" t="s">
        <v>948</v>
      </c>
      <c r="Z62" s="134" t="s">
        <v>49</v>
      </c>
      <c r="AA62" s="134" t="s">
        <v>74</v>
      </c>
      <c r="AB62" s="135">
        <v>41298.745659722219</v>
      </c>
      <c r="AC62" s="135">
        <v>41430.672337962962</v>
      </c>
      <c r="AD62" s="134" t="s">
        <v>45</v>
      </c>
      <c r="AE62" s="134" t="s">
        <v>58</v>
      </c>
      <c r="AF62" s="134">
        <v>23</v>
      </c>
      <c r="AG62" s="134" t="s">
        <v>46</v>
      </c>
      <c r="AH62" s="134" t="s">
        <v>906</v>
      </c>
      <c r="AI62" s="136">
        <v>41430.672337962962</v>
      </c>
      <c r="AJ62" s="140">
        <f t="shared" si="8"/>
        <v>23</v>
      </c>
      <c r="AK62" s="140"/>
      <c r="AL62" s="138">
        <v>41492</v>
      </c>
      <c r="AM62" s="139">
        <f t="shared" si="9"/>
        <v>32</v>
      </c>
      <c r="AN62" s="140">
        <v>1</v>
      </c>
    </row>
    <row r="63" spans="1:51">
      <c r="A63" s="134" t="s">
        <v>851</v>
      </c>
      <c r="B63" s="134" t="s">
        <v>852</v>
      </c>
      <c r="C63" s="134" t="s">
        <v>1188</v>
      </c>
      <c r="D63" s="134" t="s">
        <v>50</v>
      </c>
      <c r="E63" s="134" t="s">
        <v>4</v>
      </c>
      <c r="F63" s="134"/>
      <c r="G63" s="134"/>
      <c r="H63" s="134"/>
      <c r="I63" s="134" t="s">
        <v>37</v>
      </c>
      <c r="J63" s="134" t="s">
        <v>47</v>
      </c>
      <c r="K63" s="134"/>
      <c r="L63" s="134" t="s">
        <v>321</v>
      </c>
      <c r="M63" s="135">
        <v>41302.352083333331</v>
      </c>
      <c r="N63" s="135">
        <v>41299.52511574074</v>
      </c>
      <c r="O63" s="135">
        <v>41458.827025462961</v>
      </c>
      <c r="P63" s="134" t="s">
        <v>147</v>
      </c>
      <c r="Q63" s="134" t="s">
        <v>54</v>
      </c>
      <c r="R63" s="134" t="s">
        <v>55</v>
      </c>
      <c r="S63" s="134" t="s">
        <v>118</v>
      </c>
      <c r="T63" s="134" t="s">
        <v>318</v>
      </c>
      <c r="U63" s="134"/>
      <c r="V63" s="134"/>
      <c r="W63" s="134" t="s">
        <v>321</v>
      </c>
      <c r="X63" s="134" t="s">
        <v>1303</v>
      </c>
      <c r="Y63" s="134"/>
      <c r="Z63" s="134" t="s">
        <v>63</v>
      </c>
      <c r="AA63" s="134" t="s">
        <v>74</v>
      </c>
      <c r="AB63" s="135">
        <v>41299.52511574074</v>
      </c>
      <c r="AC63" s="135">
        <v>41458.827025462961</v>
      </c>
      <c r="AD63" s="134" t="s">
        <v>45</v>
      </c>
      <c r="AE63" s="134" t="s">
        <v>45</v>
      </c>
      <c r="AF63" s="134">
        <v>27</v>
      </c>
      <c r="AG63" s="134" t="s">
        <v>46</v>
      </c>
      <c r="AH63" s="134" t="s">
        <v>903</v>
      </c>
      <c r="AI63" s="136">
        <v>41418.751469907409</v>
      </c>
      <c r="AJ63" s="137">
        <f t="shared" si="8"/>
        <v>21</v>
      </c>
      <c r="AK63" s="137"/>
      <c r="AL63" s="138">
        <v>41492</v>
      </c>
      <c r="AM63" s="139">
        <f t="shared" si="9"/>
        <v>32</v>
      </c>
      <c r="AN63" s="140">
        <v>1</v>
      </c>
    </row>
    <row r="64" spans="1:51" ht="15" customHeight="1">
      <c r="A64" s="134" t="s">
        <v>853</v>
      </c>
      <c r="B64" s="134" t="s">
        <v>854</v>
      </c>
      <c r="C64" s="134" t="s">
        <v>1188</v>
      </c>
      <c r="D64" s="134" t="s">
        <v>50</v>
      </c>
      <c r="E64" s="134" t="s">
        <v>4</v>
      </c>
      <c r="F64" s="134"/>
      <c r="G64" s="134"/>
      <c r="H64" s="134"/>
      <c r="I64" s="134" t="s">
        <v>37</v>
      </c>
      <c r="J64" s="134" t="s">
        <v>47</v>
      </c>
      <c r="K64" s="134"/>
      <c r="L64" s="134" t="s">
        <v>321</v>
      </c>
      <c r="M64" s="135">
        <v>41302.354004629633</v>
      </c>
      <c r="N64" s="135">
        <v>41299.527870370373</v>
      </c>
      <c r="O64" s="135">
        <v>41414.794374999998</v>
      </c>
      <c r="P64" s="134" t="s">
        <v>147</v>
      </c>
      <c r="Q64" s="134" t="s">
        <v>54</v>
      </c>
      <c r="R64" s="134" t="s">
        <v>55</v>
      </c>
      <c r="S64" s="134" t="s">
        <v>118</v>
      </c>
      <c r="T64" s="134" t="s">
        <v>318</v>
      </c>
      <c r="U64" s="134"/>
      <c r="V64" s="134"/>
      <c r="W64" s="134" t="s">
        <v>321</v>
      </c>
      <c r="X64" s="134" t="s">
        <v>1303</v>
      </c>
      <c r="Y64" s="134"/>
      <c r="Z64" s="134" t="s">
        <v>49</v>
      </c>
      <c r="AA64" s="134" t="s">
        <v>74</v>
      </c>
      <c r="AB64" s="135">
        <v>41299.527870370373</v>
      </c>
      <c r="AC64" s="135">
        <v>41414.794374999998</v>
      </c>
      <c r="AD64" s="134" t="s">
        <v>45</v>
      </c>
      <c r="AE64" s="134" t="s">
        <v>45</v>
      </c>
      <c r="AF64" s="134">
        <v>21</v>
      </c>
      <c r="AG64" s="134" t="s">
        <v>46</v>
      </c>
      <c r="AH64" s="134" t="s">
        <v>903</v>
      </c>
      <c r="AI64" s="136">
        <v>41409.464085648149</v>
      </c>
      <c r="AJ64" s="137">
        <f t="shared" si="8"/>
        <v>20</v>
      </c>
      <c r="AK64" s="137"/>
      <c r="AL64" s="138">
        <v>41492</v>
      </c>
      <c r="AM64" s="139">
        <f t="shared" si="9"/>
        <v>32</v>
      </c>
      <c r="AN64" s="140">
        <v>1</v>
      </c>
    </row>
    <row r="65" spans="1:40" ht="15" customHeight="1">
      <c r="A65" s="134" t="s">
        <v>855</v>
      </c>
      <c r="B65" s="134" t="s">
        <v>856</v>
      </c>
      <c r="C65" s="134" t="s">
        <v>1188</v>
      </c>
      <c r="D65" s="134" t="s">
        <v>50</v>
      </c>
      <c r="E65" s="134" t="s">
        <v>4</v>
      </c>
      <c r="F65" s="134"/>
      <c r="G65" s="134"/>
      <c r="H65" s="134"/>
      <c r="I65" s="134" t="s">
        <v>117</v>
      </c>
      <c r="J65" s="134" t="s">
        <v>47</v>
      </c>
      <c r="K65" s="134" t="s">
        <v>928</v>
      </c>
      <c r="L65" s="134" t="s">
        <v>278</v>
      </c>
      <c r="M65" s="135">
        <v>41326.641643518517</v>
      </c>
      <c r="N65" s="135">
        <v>41299.884525462963</v>
      </c>
      <c r="O65" s="135">
        <v>41418.731851851851</v>
      </c>
      <c r="P65" s="134" t="s">
        <v>127</v>
      </c>
      <c r="Q65" s="134" t="s">
        <v>54</v>
      </c>
      <c r="R65" s="134" t="s">
        <v>55</v>
      </c>
      <c r="S65" s="134" t="s">
        <v>74</v>
      </c>
      <c r="T65" s="134" t="s">
        <v>303</v>
      </c>
      <c r="U65" s="134" t="s">
        <v>104</v>
      </c>
      <c r="V65" s="134" t="s">
        <v>929</v>
      </c>
      <c r="W65" s="134" t="s">
        <v>393</v>
      </c>
      <c r="X65" s="134" t="s">
        <v>1303</v>
      </c>
      <c r="Y65" s="134"/>
      <c r="Z65" s="134" t="s">
        <v>49</v>
      </c>
      <c r="AA65" s="134" t="s">
        <v>74</v>
      </c>
      <c r="AB65" s="135">
        <v>41299.884525462963</v>
      </c>
      <c r="AC65" s="135">
        <v>41418.731851851851</v>
      </c>
      <c r="AD65" s="134" t="s">
        <v>45</v>
      </c>
      <c r="AE65" s="134" t="s">
        <v>45</v>
      </c>
      <c r="AF65" s="134">
        <v>21</v>
      </c>
      <c r="AG65" s="134" t="s">
        <v>46</v>
      </c>
      <c r="AH65" s="134" t="s">
        <v>904</v>
      </c>
      <c r="AI65" s="136">
        <v>41418.731851851851</v>
      </c>
      <c r="AJ65" s="137">
        <f t="shared" si="8"/>
        <v>21</v>
      </c>
      <c r="AK65" s="137"/>
      <c r="AL65" s="138">
        <v>41492</v>
      </c>
      <c r="AM65" s="139">
        <f t="shared" si="9"/>
        <v>32</v>
      </c>
      <c r="AN65" s="140">
        <v>1</v>
      </c>
    </row>
    <row r="66" spans="1:40" ht="15" customHeight="1">
      <c r="A66" s="134" t="s">
        <v>857</v>
      </c>
      <c r="B66" s="134" t="s">
        <v>858</v>
      </c>
      <c r="C66" s="134" t="s">
        <v>1188</v>
      </c>
      <c r="D66" s="134" t="s">
        <v>50</v>
      </c>
      <c r="E66" s="134" t="s">
        <v>4</v>
      </c>
      <c r="F66" s="134"/>
      <c r="G66" s="134" t="s">
        <v>859</v>
      </c>
      <c r="H66" s="134"/>
      <c r="I66" s="134" t="s">
        <v>117</v>
      </c>
      <c r="J66" s="134" t="s">
        <v>47</v>
      </c>
      <c r="K66" s="134"/>
      <c r="L66" s="134" t="s">
        <v>248</v>
      </c>
      <c r="M66" s="135">
        <v>41303.385682870372</v>
      </c>
      <c r="N66" s="135">
        <v>41303.320844907408</v>
      </c>
      <c r="O66" s="135">
        <v>41418.750023148146</v>
      </c>
      <c r="P66" s="134" t="s">
        <v>73</v>
      </c>
      <c r="Q66" s="134" t="s">
        <v>54</v>
      </c>
      <c r="R66" s="134" t="s">
        <v>55</v>
      </c>
      <c r="S66" s="134" t="s">
        <v>74</v>
      </c>
      <c r="T66" s="134" t="s">
        <v>244</v>
      </c>
      <c r="U66" s="134"/>
      <c r="V66" s="134"/>
      <c r="W66" s="134" t="s">
        <v>209</v>
      </c>
      <c r="X66" s="134" t="s">
        <v>1303</v>
      </c>
      <c r="Y66" s="134">
        <v>11840</v>
      </c>
      <c r="Z66" s="134" t="s">
        <v>49</v>
      </c>
      <c r="AA66" s="134" t="s">
        <v>74</v>
      </c>
      <c r="AB66" s="135">
        <v>41303.320844907408</v>
      </c>
      <c r="AC66" s="135">
        <v>41418.750023148146</v>
      </c>
      <c r="AD66" s="134" t="s">
        <v>45</v>
      </c>
      <c r="AE66" s="134" t="s">
        <v>45</v>
      </c>
      <c r="AF66" s="134">
        <v>21</v>
      </c>
      <c r="AG66" s="134" t="s">
        <v>46</v>
      </c>
      <c r="AH66" s="134" t="s">
        <v>903</v>
      </c>
      <c r="AI66" s="136">
        <v>41418.750023148146</v>
      </c>
      <c r="AJ66" s="137">
        <f t="shared" ref="AJ66:AJ97" si="10">WEEKNUM(AI66)</f>
        <v>21</v>
      </c>
      <c r="AK66" s="137"/>
      <c r="AL66" s="138">
        <v>41492</v>
      </c>
      <c r="AM66" s="139">
        <f t="shared" ref="AM66:AM97" si="11">WEEKNUM(AL66)</f>
        <v>32</v>
      </c>
      <c r="AN66" s="140">
        <v>1</v>
      </c>
    </row>
    <row r="67" spans="1:40">
      <c r="A67" s="134" t="s">
        <v>862</v>
      </c>
      <c r="B67" s="134" t="s">
        <v>863</v>
      </c>
      <c r="C67" s="134" t="s">
        <v>1188</v>
      </c>
      <c r="D67" s="134" t="s">
        <v>50</v>
      </c>
      <c r="E67" s="134" t="s">
        <v>4</v>
      </c>
      <c r="F67" s="134"/>
      <c r="G67" s="134"/>
      <c r="H67" s="134"/>
      <c r="I67" s="134" t="s">
        <v>37</v>
      </c>
      <c r="J67" s="134" t="s">
        <v>47</v>
      </c>
      <c r="K67" s="134"/>
      <c r="L67" s="134" t="s">
        <v>321</v>
      </c>
      <c r="M67" s="135">
        <v>41304.377210648148</v>
      </c>
      <c r="N67" s="135">
        <v>41303.708391203705</v>
      </c>
      <c r="O67" s="135">
        <v>41418.732627314814</v>
      </c>
      <c r="P67" s="134" t="s">
        <v>133</v>
      </c>
      <c r="Q67" s="134" t="s">
        <v>54</v>
      </c>
      <c r="R67" s="134" t="s">
        <v>55</v>
      </c>
      <c r="S67" s="134" t="s">
        <v>118</v>
      </c>
      <c r="T67" s="134" t="s">
        <v>318</v>
      </c>
      <c r="U67" s="134"/>
      <c r="V67" s="134"/>
      <c r="W67" s="134" t="s">
        <v>321</v>
      </c>
      <c r="X67" s="134" t="s">
        <v>1303</v>
      </c>
      <c r="Y67" s="134"/>
      <c r="Z67" s="134" t="s">
        <v>49</v>
      </c>
      <c r="AA67" s="134" t="s">
        <v>74</v>
      </c>
      <c r="AB67" s="135">
        <v>41303.708391203705</v>
      </c>
      <c r="AC67" s="135">
        <v>41418.732627314814</v>
      </c>
      <c r="AD67" s="134" t="s">
        <v>45</v>
      </c>
      <c r="AE67" s="134" t="s">
        <v>45</v>
      </c>
      <c r="AF67" s="134">
        <v>21</v>
      </c>
      <c r="AG67" s="134" t="s">
        <v>46</v>
      </c>
      <c r="AH67" s="134" t="s">
        <v>903</v>
      </c>
      <c r="AI67" s="136">
        <v>41418.732627314814</v>
      </c>
      <c r="AJ67" s="137">
        <f t="shared" si="10"/>
        <v>21</v>
      </c>
      <c r="AK67" s="137"/>
      <c r="AL67" s="138">
        <v>41492</v>
      </c>
      <c r="AM67" s="139">
        <f t="shared" si="11"/>
        <v>32</v>
      </c>
      <c r="AN67" s="140">
        <v>1</v>
      </c>
    </row>
    <row r="68" spans="1:40" ht="15" customHeight="1">
      <c r="A68" s="134" t="s">
        <v>864</v>
      </c>
      <c r="B68" s="134" t="s">
        <v>865</v>
      </c>
      <c r="C68" s="134" t="s">
        <v>1188</v>
      </c>
      <c r="D68" s="134" t="s">
        <v>50</v>
      </c>
      <c r="E68" s="134" t="s">
        <v>4</v>
      </c>
      <c r="F68" s="134"/>
      <c r="G68" s="134"/>
      <c r="H68" s="134"/>
      <c r="I68" s="134" t="s">
        <v>37</v>
      </c>
      <c r="J68" s="134" t="s">
        <v>47</v>
      </c>
      <c r="K68" s="134"/>
      <c r="L68" s="134" t="s">
        <v>321</v>
      </c>
      <c r="M68" s="135">
        <v>41304.599814814814</v>
      </c>
      <c r="N68" s="135">
        <v>41304.561168981483</v>
      </c>
      <c r="O68" s="135">
        <v>41411.391550925924</v>
      </c>
      <c r="P68" s="134" t="s">
        <v>99</v>
      </c>
      <c r="Q68" s="134" t="s">
        <v>326</v>
      </c>
      <c r="R68" s="134" t="s">
        <v>55</v>
      </c>
      <c r="S68" s="134" t="s">
        <v>74</v>
      </c>
      <c r="T68" s="134" t="s">
        <v>318</v>
      </c>
      <c r="U68" s="134"/>
      <c r="V68" s="134"/>
      <c r="W68" s="134" t="s">
        <v>321</v>
      </c>
      <c r="X68" s="134" t="s">
        <v>1303</v>
      </c>
      <c r="Y68" s="134"/>
      <c r="Z68" s="134" t="s">
        <v>49</v>
      </c>
      <c r="AA68" s="134" t="s">
        <v>74</v>
      </c>
      <c r="AB68" s="135">
        <v>41304.561168981483</v>
      </c>
      <c r="AC68" s="135">
        <v>41411.391550925924</v>
      </c>
      <c r="AD68" s="134" t="s">
        <v>45</v>
      </c>
      <c r="AE68" s="134" t="s">
        <v>45</v>
      </c>
      <c r="AF68" s="134">
        <v>20</v>
      </c>
      <c r="AG68" s="134" t="s">
        <v>46</v>
      </c>
      <c r="AH68" s="134" t="s">
        <v>903</v>
      </c>
      <c r="AI68" s="136">
        <v>41411.391550925924</v>
      </c>
      <c r="AJ68" s="137">
        <f t="shared" si="10"/>
        <v>20</v>
      </c>
      <c r="AK68" s="137"/>
      <c r="AL68" s="138">
        <v>41492</v>
      </c>
      <c r="AM68" s="139">
        <f t="shared" si="11"/>
        <v>32</v>
      </c>
      <c r="AN68" s="140">
        <v>1</v>
      </c>
    </row>
    <row r="69" spans="1:40" ht="15" customHeight="1">
      <c r="A69" s="134" t="s">
        <v>875</v>
      </c>
      <c r="B69" s="134" t="s">
        <v>876</v>
      </c>
      <c r="C69" s="134" t="s">
        <v>1188</v>
      </c>
      <c r="D69" s="134" t="s">
        <v>50</v>
      </c>
      <c r="E69" s="134" t="s">
        <v>4</v>
      </c>
      <c r="F69" s="134"/>
      <c r="G69" s="134"/>
      <c r="H69" s="134"/>
      <c r="I69" s="134" t="s">
        <v>117</v>
      </c>
      <c r="J69" s="134" t="s">
        <v>47</v>
      </c>
      <c r="K69" s="134"/>
      <c r="L69" s="134" t="s">
        <v>248</v>
      </c>
      <c r="M69" s="135">
        <v>41326.581226851849</v>
      </c>
      <c r="N69" s="135">
        <v>41305.996666666666</v>
      </c>
      <c r="O69" s="135">
        <v>41413.68309027778</v>
      </c>
      <c r="P69" s="134" t="s">
        <v>133</v>
      </c>
      <c r="Q69" s="134" t="s">
        <v>54</v>
      </c>
      <c r="R69" s="134" t="s">
        <v>55</v>
      </c>
      <c r="S69" s="134" t="s">
        <v>74</v>
      </c>
      <c r="T69" s="134" t="s">
        <v>422</v>
      </c>
      <c r="U69" s="134" t="s">
        <v>104</v>
      </c>
      <c r="V69" s="134"/>
      <c r="W69" s="134" t="s">
        <v>393</v>
      </c>
      <c r="X69" s="134" t="s">
        <v>1303</v>
      </c>
      <c r="Y69" s="134"/>
      <c r="Z69" s="134" t="s">
        <v>49</v>
      </c>
      <c r="AA69" s="134" t="s">
        <v>43</v>
      </c>
      <c r="AB69" s="135">
        <v>41305.996666666666</v>
      </c>
      <c r="AC69" s="135">
        <v>41413.68309027778</v>
      </c>
      <c r="AD69" s="134" t="s">
        <v>45</v>
      </c>
      <c r="AE69" s="134" t="s">
        <v>45</v>
      </c>
      <c r="AF69" s="134">
        <v>21</v>
      </c>
      <c r="AG69" s="134" t="s">
        <v>46</v>
      </c>
      <c r="AH69" s="134" t="s">
        <v>888</v>
      </c>
      <c r="AI69" s="136">
        <v>41418.731851851851</v>
      </c>
      <c r="AJ69" s="137">
        <f t="shared" si="10"/>
        <v>21</v>
      </c>
      <c r="AK69" s="137"/>
      <c r="AL69" s="138">
        <v>41492</v>
      </c>
      <c r="AM69" s="139">
        <f t="shared" si="11"/>
        <v>32</v>
      </c>
      <c r="AN69" s="140">
        <v>1</v>
      </c>
    </row>
    <row r="70" spans="1:40">
      <c r="A70" s="134" t="s">
        <v>877</v>
      </c>
      <c r="B70" s="134" t="s">
        <v>878</v>
      </c>
      <c r="C70" s="134" t="s">
        <v>1188</v>
      </c>
      <c r="D70" s="134" t="s">
        <v>50</v>
      </c>
      <c r="E70" s="134" t="s">
        <v>4</v>
      </c>
      <c r="F70" s="134"/>
      <c r="G70" s="134"/>
      <c r="H70" s="134"/>
      <c r="I70" s="134" t="s">
        <v>245</v>
      </c>
      <c r="J70" s="134" t="s">
        <v>47</v>
      </c>
      <c r="K70" s="134"/>
      <c r="L70" s="134" t="s">
        <v>128</v>
      </c>
      <c r="M70" s="135">
        <v>41310.435578703706</v>
      </c>
      <c r="N70" s="135">
        <v>41306.460787037038</v>
      </c>
      <c r="O70" s="135">
        <v>41310.632754629631</v>
      </c>
      <c r="P70" s="134" t="s">
        <v>99</v>
      </c>
      <c r="Q70" s="134" t="s">
        <v>54</v>
      </c>
      <c r="R70" s="134" t="s">
        <v>55</v>
      </c>
      <c r="S70" s="134" t="s">
        <v>74</v>
      </c>
      <c r="T70" s="134" t="s">
        <v>375</v>
      </c>
      <c r="U70" s="134"/>
      <c r="V70" s="134"/>
      <c r="W70" s="134" t="s">
        <v>319</v>
      </c>
      <c r="X70" s="134" t="s">
        <v>1303</v>
      </c>
      <c r="Y70" s="134" t="s">
        <v>747</v>
      </c>
      <c r="Z70" s="134" t="s">
        <v>49</v>
      </c>
      <c r="AA70" s="134" t="s">
        <v>74</v>
      </c>
      <c r="AB70" s="135">
        <v>41306.460787037038</v>
      </c>
      <c r="AC70" s="135">
        <v>41414.729317129626</v>
      </c>
      <c r="AD70" s="134" t="s">
        <v>58</v>
      </c>
      <c r="AE70" s="134" t="s">
        <v>58</v>
      </c>
      <c r="AF70" s="134">
        <v>21</v>
      </c>
      <c r="AG70" s="134" t="s">
        <v>46</v>
      </c>
      <c r="AH70" s="134" t="s">
        <v>906</v>
      </c>
      <c r="AI70" s="136">
        <v>41418.750023148146</v>
      </c>
      <c r="AJ70" s="137">
        <f t="shared" si="10"/>
        <v>21</v>
      </c>
      <c r="AK70" s="137"/>
      <c r="AL70" s="138">
        <v>41492</v>
      </c>
      <c r="AM70" s="139">
        <f t="shared" si="11"/>
        <v>32</v>
      </c>
      <c r="AN70" s="140">
        <v>1</v>
      </c>
    </row>
    <row r="71" spans="1:40" ht="15" customHeight="1">
      <c r="A71" s="134" t="s">
        <v>879</v>
      </c>
      <c r="B71" s="134" t="s">
        <v>880</v>
      </c>
      <c r="C71" s="134" t="s">
        <v>1188</v>
      </c>
      <c r="D71" s="134" t="s">
        <v>50</v>
      </c>
      <c r="E71" s="134" t="s">
        <v>4</v>
      </c>
      <c r="F71" s="134"/>
      <c r="G71" s="134"/>
      <c r="H71" s="134"/>
      <c r="I71" s="134" t="s">
        <v>117</v>
      </c>
      <c r="J71" s="134" t="s">
        <v>38</v>
      </c>
      <c r="K71" s="134"/>
      <c r="L71" s="134" t="s">
        <v>321</v>
      </c>
      <c r="M71" s="135">
        <v>41306.529340277775</v>
      </c>
      <c r="N71" s="135">
        <v>41306.482858796298</v>
      </c>
      <c r="O71" s="135">
        <v>41438.540034722224</v>
      </c>
      <c r="P71" s="134" t="s">
        <v>166</v>
      </c>
      <c r="Q71" s="134" t="s">
        <v>54</v>
      </c>
      <c r="R71" s="134" t="s">
        <v>55</v>
      </c>
      <c r="S71" s="134" t="s">
        <v>118</v>
      </c>
      <c r="T71" s="134" t="s">
        <v>318</v>
      </c>
      <c r="U71" s="134"/>
      <c r="V71" s="134"/>
      <c r="W71" s="134" t="s">
        <v>191</v>
      </c>
      <c r="X71" s="134" t="s">
        <v>1303</v>
      </c>
      <c r="Y71" s="134"/>
      <c r="Z71" s="134" t="s">
        <v>42</v>
      </c>
      <c r="AA71" s="134" t="s">
        <v>74</v>
      </c>
      <c r="AB71" s="135">
        <v>41306.482858796298</v>
      </c>
      <c r="AC71" s="135">
        <v>41438.540034722224</v>
      </c>
      <c r="AD71" s="134" t="s">
        <v>45</v>
      </c>
      <c r="AE71" s="134" t="s">
        <v>45</v>
      </c>
      <c r="AF71" s="134">
        <v>24</v>
      </c>
      <c r="AG71" s="134" t="s">
        <v>46</v>
      </c>
      <c r="AH71" s="134" t="s">
        <v>903</v>
      </c>
      <c r="AI71" s="136">
        <v>41418.732627314814</v>
      </c>
      <c r="AJ71" s="137">
        <f t="shared" si="10"/>
        <v>21</v>
      </c>
      <c r="AK71" s="137"/>
      <c r="AL71" s="138">
        <v>41492</v>
      </c>
      <c r="AM71" s="139">
        <f t="shared" si="11"/>
        <v>32</v>
      </c>
      <c r="AN71" s="140">
        <v>1</v>
      </c>
    </row>
    <row r="72" spans="1:40">
      <c r="A72" s="134" t="s">
        <v>883</v>
      </c>
      <c r="B72" s="134" t="s">
        <v>884</v>
      </c>
      <c r="C72" s="134" t="s">
        <v>1188</v>
      </c>
      <c r="D72" s="134" t="s">
        <v>50</v>
      </c>
      <c r="E72" s="134" t="s">
        <v>4</v>
      </c>
      <c r="F72" s="134" t="s">
        <v>885</v>
      </c>
      <c r="G72" s="134"/>
      <c r="H72" s="134" t="s">
        <v>886</v>
      </c>
      <c r="I72" s="134" t="s">
        <v>37</v>
      </c>
      <c r="J72" s="134" t="s">
        <v>47</v>
      </c>
      <c r="K72" s="134">
        <v>3086</v>
      </c>
      <c r="L72" s="134" t="s">
        <v>248</v>
      </c>
      <c r="M72" s="135">
        <v>41420.449236111112</v>
      </c>
      <c r="N72" s="135">
        <v>41306.772986111115</v>
      </c>
      <c r="O72" s="135">
        <v>41452.429606481484</v>
      </c>
      <c r="P72" s="134" t="s">
        <v>99</v>
      </c>
      <c r="Q72" s="134" t="s">
        <v>54</v>
      </c>
      <c r="R72" s="134" t="s">
        <v>55</v>
      </c>
      <c r="S72" s="134" t="s">
        <v>109</v>
      </c>
      <c r="T72" s="134" t="s">
        <v>354</v>
      </c>
      <c r="U72" s="134" t="s">
        <v>373</v>
      </c>
      <c r="V72" s="134"/>
      <c r="W72" s="134" t="s">
        <v>358</v>
      </c>
      <c r="X72" s="134" t="s">
        <v>1303</v>
      </c>
      <c r="Y72" s="134"/>
      <c r="Z72" s="134" t="s">
        <v>49</v>
      </c>
      <c r="AA72" s="134" t="s">
        <v>74</v>
      </c>
      <c r="AB72" s="135">
        <v>41306.772986111115</v>
      </c>
      <c r="AC72" s="135">
        <v>41452.429606481484</v>
      </c>
      <c r="AD72" s="134" t="s">
        <v>45</v>
      </c>
      <c r="AE72" s="134" t="s">
        <v>45</v>
      </c>
      <c r="AF72" s="134">
        <v>26</v>
      </c>
      <c r="AG72" s="134" t="s">
        <v>46</v>
      </c>
      <c r="AH72" s="134" t="s">
        <v>903</v>
      </c>
      <c r="AI72" s="136">
        <v>41411.391550925924</v>
      </c>
      <c r="AJ72" s="137">
        <f t="shared" si="10"/>
        <v>20</v>
      </c>
      <c r="AK72" s="137"/>
      <c r="AL72" s="138">
        <v>41492</v>
      </c>
      <c r="AM72" s="139">
        <f t="shared" si="11"/>
        <v>32</v>
      </c>
      <c r="AN72" s="140">
        <v>1</v>
      </c>
    </row>
    <row r="73" spans="1:40">
      <c r="A73" s="134" t="s">
        <v>910</v>
      </c>
      <c r="B73" s="134" t="s">
        <v>911</v>
      </c>
      <c r="C73" s="134" t="s">
        <v>1188</v>
      </c>
      <c r="D73" s="134" t="s">
        <v>50</v>
      </c>
      <c r="E73" s="134" t="s">
        <v>4</v>
      </c>
      <c r="F73" s="134"/>
      <c r="G73" s="134"/>
      <c r="H73" s="134"/>
      <c r="I73" s="134" t="s">
        <v>37</v>
      </c>
      <c r="J73" s="134" t="s">
        <v>38</v>
      </c>
      <c r="K73" s="134"/>
      <c r="L73" s="134" t="s">
        <v>321</v>
      </c>
      <c r="M73" s="135">
        <v>41318.644560185188</v>
      </c>
      <c r="N73" s="135">
        <v>41318.436550925922</v>
      </c>
      <c r="O73" s="135">
        <v>41422.537407407406</v>
      </c>
      <c r="P73" s="134" t="s">
        <v>99</v>
      </c>
      <c r="Q73" s="134" t="s">
        <v>326</v>
      </c>
      <c r="R73" s="134" t="s">
        <v>55</v>
      </c>
      <c r="S73" s="134" t="s">
        <v>118</v>
      </c>
      <c r="T73" s="134" t="s">
        <v>244</v>
      </c>
      <c r="U73" s="134"/>
      <c r="V73" s="134"/>
      <c r="W73" s="134" t="s">
        <v>321</v>
      </c>
      <c r="X73" s="134" t="s">
        <v>1303</v>
      </c>
      <c r="Y73" s="134"/>
      <c r="Z73" s="134" t="s">
        <v>49</v>
      </c>
      <c r="AA73" s="134" t="s">
        <v>74</v>
      </c>
      <c r="AB73" s="135">
        <v>41318.436550925922</v>
      </c>
      <c r="AC73" s="135">
        <v>41422.537407407406</v>
      </c>
      <c r="AD73" s="134" t="s">
        <v>45</v>
      </c>
      <c r="AE73" s="134" t="s">
        <v>45</v>
      </c>
      <c r="AF73" s="134">
        <v>22</v>
      </c>
      <c r="AG73" s="134" t="s">
        <v>46</v>
      </c>
      <c r="AH73" s="134" t="s">
        <v>903</v>
      </c>
      <c r="AI73" s="136">
        <v>41413.68309027778</v>
      </c>
      <c r="AJ73" s="137">
        <f t="shared" si="10"/>
        <v>21</v>
      </c>
      <c r="AK73" s="137"/>
      <c r="AL73" s="138">
        <v>41492</v>
      </c>
      <c r="AM73" s="139">
        <f t="shared" si="11"/>
        <v>32</v>
      </c>
      <c r="AN73" s="140">
        <v>1</v>
      </c>
    </row>
    <row r="74" spans="1:40" ht="15" customHeight="1">
      <c r="A74" s="134" t="s">
        <v>914</v>
      </c>
      <c r="B74" s="134" t="s">
        <v>913</v>
      </c>
      <c r="C74" s="134" t="s">
        <v>1188</v>
      </c>
      <c r="D74" s="134" t="s">
        <v>50</v>
      </c>
      <c r="E74" s="134" t="s">
        <v>4</v>
      </c>
      <c r="F74" s="134"/>
      <c r="G74" s="134"/>
      <c r="H74" s="134"/>
      <c r="I74" s="134" t="s">
        <v>117</v>
      </c>
      <c r="J74" s="134" t="s">
        <v>38</v>
      </c>
      <c r="K74" s="134" t="s">
        <v>1440</v>
      </c>
      <c r="L74" s="134" t="s">
        <v>191</v>
      </c>
      <c r="M74" s="135">
        <v>41318.643726851849</v>
      </c>
      <c r="N74" s="135">
        <v>41318.440324074072</v>
      </c>
      <c r="O74" s="135">
        <v>41474.558240740742</v>
      </c>
      <c r="P74" s="134" t="s">
        <v>99</v>
      </c>
      <c r="Q74" s="134" t="s">
        <v>54</v>
      </c>
      <c r="R74" s="134" t="s">
        <v>55</v>
      </c>
      <c r="S74" s="134" t="s">
        <v>118</v>
      </c>
      <c r="T74" s="134" t="s">
        <v>318</v>
      </c>
      <c r="U74" s="134"/>
      <c r="V74" s="134"/>
      <c r="W74" s="134" t="s">
        <v>191</v>
      </c>
      <c r="X74" s="134" t="s">
        <v>1303</v>
      </c>
      <c r="Y74" s="134"/>
      <c r="Z74" s="134" t="s">
        <v>42</v>
      </c>
      <c r="AA74" s="134" t="s">
        <v>74</v>
      </c>
      <c r="AB74" s="135">
        <v>41318.440324074072</v>
      </c>
      <c r="AC74" s="135">
        <v>41474.558240740742</v>
      </c>
      <c r="AD74" s="134" t="s">
        <v>45</v>
      </c>
      <c r="AE74" s="134" t="s">
        <v>45</v>
      </c>
      <c r="AF74" s="134">
        <v>29</v>
      </c>
      <c r="AG74" s="134" t="s">
        <v>46</v>
      </c>
      <c r="AH74" s="134" t="s">
        <v>903</v>
      </c>
      <c r="AI74" s="136">
        <v>41414.729317129626</v>
      </c>
      <c r="AJ74" s="137">
        <f t="shared" si="10"/>
        <v>21</v>
      </c>
      <c r="AK74" s="137"/>
      <c r="AL74" s="138">
        <v>41492</v>
      </c>
      <c r="AM74" s="139">
        <f t="shared" si="11"/>
        <v>32</v>
      </c>
      <c r="AN74" s="140">
        <v>1</v>
      </c>
    </row>
    <row r="75" spans="1:40">
      <c r="A75" s="134" t="s">
        <v>915</v>
      </c>
      <c r="B75" s="134" t="s">
        <v>916</v>
      </c>
      <c r="C75" s="134" t="s">
        <v>1188</v>
      </c>
      <c r="D75" s="134" t="s">
        <v>50</v>
      </c>
      <c r="E75" s="134" t="s">
        <v>4</v>
      </c>
      <c r="F75" s="134"/>
      <c r="G75" s="134"/>
      <c r="H75" s="134"/>
      <c r="I75" s="134" t="s">
        <v>117</v>
      </c>
      <c r="J75" s="134" t="s">
        <v>47</v>
      </c>
      <c r="K75" s="134"/>
      <c r="L75" s="134" t="s">
        <v>321</v>
      </c>
      <c r="M75" s="135">
        <v>41318.613078703704</v>
      </c>
      <c r="N75" s="135">
        <v>41318.487268518518</v>
      </c>
      <c r="O75" s="135">
        <v>41430.802557870367</v>
      </c>
      <c r="P75" s="134" t="s">
        <v>99</v>
      </c>
      <c r="Q75" s="134" t="s">
        <v>326</v>
      </c>
      <c r="R75" s="134" t="s">
        <v>55</v>
      </c>
      <c r="S75" s="134" t="s">
        <v>109</v>
      </c>
      <c r="T75" s="134" t="s">
        <v>244</v>
      </c>
      <c r="U75" s="134" t="s">
        <v>104</v>
      </c>
      <c r="V75" s="134"/>
      <c r="W75" s="134" t="s">
        <v>278</v>
      </c>
      <c r="X75" s="134" t="s">
        <v>1303</v>
      </c>
      <c r="Y75" s="134"/>
      <c r="Z75" s="134" t="s">
        <v>49</v>
      </c>
      <c r="AA75" s="134" t="s">
        <v>74</v>
      </c>
      <c r="AB75" s="135">
        <v>41318.487268518518</v>
      </c>
      <c r="AC75" s="135">
        <v>41430.802557870367</v>
      </c>
      <c r="AD75" s="134" t="s">
        <v>45</v>
      </c>
      <c r="AE75" s="134" t="s">
        <v>45</v>
      </c>
      <c r="AF75" s="134">
        <v>23</v>
      </c>
      <c r="AG75" s="134" t="s">
        <v>46</v>
      </c>
      <c r="AH75" s="134" t="s">
        <v>903</v>
      </c>
      <c r="AI75" s="136">
        <v>41430.802557870367</v>
      </c>
      <c r="AJ75" s="137">
        <f t="shared" si="10"/>
        <v>23</v>
      </c>
      <c r="AK75" s="137"/>
      <c r="AL75" s="138">
        <v>41492</v>
      </c>
      <c r="AM75" s="139">
        <f t="shared" si="11"/>
        <v>32</v>
      </c>
      <c r="AN75" s="140">
        <v>1</v>
      </c>
    </row>
    <row r="76" spans="1:40" ht="15" customHeight="1">
      <c r="A76" s="134" t="s">
        <v>917</v>
      </c>
      <c r="B76" s="134" t="s">
        <v>918</v>
      </c>
      <c r="C76" s="134" t="s">
        <v>1188</v>
      </c>
      <c r="D76" s="134" t="s">
        <v>50</v>
      </c>
      <c r="E76" s="134" t="s">
        <v>4</v>
      </c>
      <c r="F76" s="134"/>
      <c r="G76" s="134"/>
      <c r="H76" s="134"/>
      <c r="I76" s="134" t="s">
        <v>117</v>
      </c>
      <c r="J76" s="134" t="s">
        <v>108</v>
      </c>
      <c r="K76" s="134">
        <v>2944</v>
      </c>
      <c r="L76" s="134" t="s">
        <v>248</v>
      </c>
      <c r="M76" s="135">
        <v>41420.446273148147</v>
      </c>
      <c r="N76" s="135">
        <v>41318.602962962963</v>
      </c>
      <c r="O76" s="135">
        <v>41458.825694444444</v>
      </c>
      <c r="P76" s="134" t="s">
        <v>173</v>
      </c>
      <c r="Q76" s="134" t="s">
        <v>132</v>
      </c>
      <c r="R76" s="134" t="s">
        <v>55</v>
      </c>
      <c r="S76" s="134" t="s">
        <v>74</v>
      </c>
      <c r="T76" s="134" t="s">
        <v>318</v>
      </c>
      <c r="U76" s="134"/>
      <c r="V76" s="134"/>
      <c r="W76" s="134" t="s">
        <v>243</v>
      </c>
      <c r="X76" s="134" t="s">
        <v>1303</v>
      </c>
      <c r="Y76" s="134"/>
      <c r="Z76" s="134" t="s">
        <v>42</v>
      </c>
      <c r="AA76" s="134" t="s">
        <v>74</v>
      </c>
      <c r="AB76" s="135">
        <v>41318.602962962963</v>
      </c>
      <c r="AC76" s="135">
        <v>41458.825694444444</v>
      </c>
      <c r="AD76" s="134" t="s">
        <v>45</v>
      </c>
      <c r="AE76" s="134" t="s">
        <v>45</v>
      </c>
      <c r="AF76" s="134">
        <v>27</v>
      </c>
      <c r="AG76" s="134" t="s">
        <v>46</v>
      </c>
      <c r="AH76" s="134" t="s">
        <v>903</v>
      </c>
      <c r="AI76" s="136">
        <v>41452</v>
      </c>
      <c r="AJ76" s="137">
        <f t="shared" si="10"/>
        <v>26</v>
      </c>
      <c r="AK76" s="137"/>
      <c r="AL76" s="138">
        <v>41492</v>
      </c>
      <c r="AM76" s="139">
        <f t="shared" si="11"/>
        <v>32</v>
      </c>
      <c r="AN76" s="140">
        <v>1</v>
      </c>
    </row>
    <row r="77" spans="1:40">
      <c r="A77" s="134" t="s">
        <v>931</v>
      </c>
      <c r="B77" s="134" t="s">
        <v>932</v>
      </c>
      <c r="C77" s="134" t="s">
        <v>1188</v>
      </c>
      <c r="D77" s="134" t="s">
        <v>50</v>
      </c>
      <c r="E77" s="134" t="s">
        <v>4</v>
      </c>
      <c r="F77" s="134"/>
      <c r="G77" s="134"/>
      <c r="H77" s="134"/>
      <c r="I77" s="134" t="s">
        <v>37</v>
      </c>
      <c r="J77" s="134" t="s">
        <v>38</v>
      </c>
      <c r="K77" s="134" t="s">
        <v>1420</v>
      </c>
      <c r="L77" s="134" t="s">
        <v>321</v>
      </c>
      <c r="M77" s="135">
        <v>41326.524386574078</v>
      </c>
      <c r="N77" s="135">
        <v>41324.422534722224</v>
      </c>
      <c r="O77" s="135">
        <v>41481.693240740744</v>
      </c>
      <c r="P77" s="134" t="s">
        <v>99</v>
      </c>
      <c r="Q77" s="134" t="s">
        <v>326</v>
      </c>
      <c r="R77" s="134" t="s">
        <v>55</v>
      </c>
      <c r="S77" s="134" t="s">
        <v>74</v>
      </c>
      <c r="T77" s="134" t="s">
        <v>270</v>
      </c>
      <c r="U77" s="134"/>
      <c r="V77" s="134"/>
      <c r="W77" s="134" t="s">
        <v>321</v>
      </c>
      <c r="X77" s="134" t="s">
        <v>1303</v>
      </c>
      <c r="Y77" s="134"/>
      <c r="Z77" s="134" t="s">
        <v>49</v>
      </c>
      <c r="AA77" s="134" t="s">
        <v>74</v>
      </c>
      <c r="AB77" s="135">
        <v>41324.422534722224</v>
      </c>
      <c r="AC77" s="135">
        <v>41481.693240740744</v>
      </c>
      <c r="AD77" s="134" t="s">
        <v>45</v>
      </c>
      <c r="AE77" s="134" t="s">
        <v>45</v>
      </c>
      <c r="AF77" s="134">
        <v>30</v>
      </c>
      <c r="AG77" s="134" t="s">
        <v>46</v>
      </c>
      <c r="AH77" s="134" t="s">
        <v>903</v>
      </c>
      <c r="AI77" s="136">
        <v>41422.537407407406</v>
      </c>
      <c r="AJ77" s="137">
        <f t="shared" si="10"/>
        <v>22</v>
      </c>
      <c r="AK77" s="137"/>
      <c r="AL77" s="138">
        <v>41492</v>
      </c>
      <c r="AM77" s="139">
        <f t="shared" si="11"/>
        <v>32</v>
      </c>
      <c r="AN77" s="140">
        <v>1</v>
      </c>
    </row>
    <row r="78" spans="1:40">
      <c r="A78" s="134" t="s">
        <v>933</v>
      </c>
      <c r="B78" s="134" t="s">
        <v>934</v>
      </c>
      <c r="C78" s="134" t="s">
        <v>1188</v>
      </c>
      <c r="D78" s="134" t="s">
        <v>50</v>
      </c>
      <c r="E78" s="134" t="s">
        <v>4</v>
      </c>
      <c r="F78" s="134"/>
      <c r="G78" s="134"/>
      <c r="H78" s="134"/>
      <c r="I78" s="134" t="s">
        <v>117</v>
      </c>
      <c r="J78" s="134" t="s">
        <v>38</v>
      </c>
      <c r="K78" s="134"/>
      <c r="L78" s="134" t="s">
        <v>321</v>
      </c>
      <c r="M78" s="135">
        <v>41326.523969907408</v>
      </c>
      <c r="N78" s="135">
        <v>41324.597951388889</v>
      </c>
      <c r="O78" s="135">
        <v>41442.54755787037</v>
      </c>
      <c r="P78" s="134" t="s">
        <v>147</v>
      </c>
      <c r="Q78" s="134" t="s">
        <v>54</v>
      </c>
      <c r="R78" s="134" t="s">
        <v>55</v>
      </c>
      <c r="S78" s="134" t="s">
        <v>118</v>
      </c>
      <c r="T78" s="134" t="s">
        <v>318</v>
      </c>
      <c r="U78" s="134"/>
      <c r="V78" s="134"/>
      <c r="W78" s="134" t="s">
        <v>191</v>
      </c>
      <c r="X78" s="134" t="s">
        <v>1303</v>
      </c>
      <c r="Y78" s="134"/>
      <c r="Z78" s="134" t="s">
        <v>42</v>
      </c>
      <c r="AA78" s="134" t="s">
        <v>74</v>
      </c>
      <c r="AB78" s="135">
        <v>41324.597951388889</v>
      </c>
      <c r="AC78" s="135">
        <v>41442.54755787037</v>
      </c>
      <c r="AD78" s="134" t="s">
        <v>45</v>
      </c>
      <c r="AE78" s="134" t="s">
        <v>45</v>
      </c>
      <c r="AF78" s="134">
        <v>25</v>
      </c>
      <c r="AG78" s="134" t="s">
        <v>46</v>
      </c>
      <c r="AH78" s="134" t="s">
        <v>903</v>
      </c>
      <c r="AI78" s="136">
        <v>41442.54755787037</v>
      </c>
      <c r="AJ78" s="137">
        <f t="shared" si="10"/>
        <v>25</v>
      </c>
      <c r="AK78" s="137"/>
      <c r="AL78" s="138">
        <v>41492</v>
      </c>
      <c r="AM78" s="139">
        <f t="shared" si="11"/>
        <v>32</v>
      </c>
      <c r="AN78" s="140">
        <v>1</v>
      </c>
    </row>
    <row r="79" spans="1:40">
      <c r="A79" s="134" t="s">
        <v>949</v>
      </c>
      <c r="B79" s="134" t="s">
        <v>950</v>
      </c>
      <c r="C79" s="134" t="s">
        <v>1188</v>
      </c>
      <c r="D79" s="134" t="s">
        <v>50</v>
      </c>
      <c r="E79" s="134" t="s">
        <v>4</v>
      </c>
      <c r="F79" s="134"/>
      <c r="G79" s="134"/>
      <c r="H79" s="134"/>
      <c r="I79" s="134" t="s">
        <v>37</v>
      </c>
      <c r="J79" s="134" t="s">
        <v>64</v>
      </c>
      <c r="K79" s="134"/>
      <c r="L79" s="134" t="s">
        <v>321</v>
      </c>
      <c r="M79" s="135">
        <v>41333.383252314816</v>
      </c>
      <c r="N79" s="135">
        <v>41332.600104166668</v>
      </c>
      <c r="O79" s="135">
        <v>41446.53292824074</v>
      </c>
      <c r="P79" s="134" t="s">
        <v>99</v>
      </c>
      <c r="Q79" s="134" t="s">
        <v>326</v>
      </c>
      <c r="R79" s="134" t="s">
        <v>55</v>
      </c>
      <c r="S79" s="134" t="s">
        <v>109</v>
      </c>
      <c r="T79" s="134" t="s">
        <v>337</v>
      </c>
      <c r="U79" s="134"/>
      <c r="V79" s="134"/>
      <c r="W79" s="134" t="s">
        <v>321</v>
      </c>
      <c r="X79" s="134" t="s">
        <v>1303</v>
      </c>
      <c r="Y79" s="134"/>
      <c r="Z79" s="134" t="s">
        <v>63</v>
      </c>
      <c r="AA79" s="134" t="s">
        <v>74</v>
      </c>
      <c r="AB79" s="135">
        <v>41332.600104166668</v>
      </c>
      <c r="AC79" s="135">
        <v>41446.53292824074</v>
      </c>
      <c r="AD79" s="134" t="s">
        <v>45</v>
      </c>
      <c r="AE79" s="134" t="s">
        <v>45</v>
      </c>
      <c r="AF79" s="134">
        <v>25</v>
      </c>
      <c r="AG79" s="134" t="s">
        <v>46</v>
      </c>
      <c r="AH79" s="134" t="s">
        <v>903</v>
      </c>
      <c r="AI79" s="136">
        <v>41430.802557870367</v>
      </c>
      <c r="AJ79" s="137">
        <f t="shared" si="10"/>
        <v>23</v>
      </c>
      <c r="AK79" s="137"/>
      <c r="AL79" s="138">
        <v>41492</v>
      </c>
      <c r="AM79" s="139">
        <f t="shared" si="11"/>
        <v>32</v>
      </c>
      <c r="AN79" s="140">
        <v>1</v>
      </c>
    </row>
    <row r="80" spans="1:40">
      <c r="A80" s="134" t="s">
        <v>951</v>
      </c>
      <c r="B80" s="134" t="s">
        <v>952</v>
      </c>
      <c r="C80" s="134" t="s">
        <v>1188</v>
      </c>
      <c r="D80" s="134" t="s">
        <v>50</v>
      </c>
      <c r="E80" s="134" t="s">
        <v>4</v>
      </c>
      <c r="F80" s="134"/>
      <c r="G80" s="134"/>
      <c r="H80" s="134"/>
      <c r="I80" s="134" t="s">
        <v>37</v>
      </c>
      <c r="J80" s="134" t="s">
        <v>38</v>
      </c>
      <c r="K80" s="134"/>
      <c r="L80" s="134" t="s">
        <v>321</v>
      </c>
      <c r="M80" s="135">
        <v>41337.567233796297</v>
      </c>
      <c r="N80" s="135">
        <v>41333.58320601852</v>
      </c>
      <c r="O80" s="135">
        <v>41418.735925925925</v>
      </c>
      <c r="P80" s="134" t="s">
        <v>99</v>
      </c>
      <c r="Q80" s="134" t="s">
        <v>326</v>
      </c>
      <c r="R80" s="134" t="s">
        <v>55</v>
      </c>
      <c r="S80" s="134" t="s">
        <v>74</v>
      </c>
      <c r="T80" s="134" t="s">
        <v>244</v>
      </c>
      <c r="U80" s="134"/>
      <c r="V80" s="134"/>
      <c r="W80" s="134" t="s">
        <v>321</v>
      </c>
      <c r="X80" s="134" t="s">
        <v>1303</v>
      </c>
      <c r="Y80" s="134"/>
      <c r="Z80" s="134" t="s">
        <v>49</v>
      </c>
      <c r="AA80" s="134" t="s">
        <v>74</v>
      </c>
      <c r="AB80" s="135">
        <v>41333.58320601852</v>
      </c>
      <c r="AC80" s="135">
        <v>41418.735925925925</v>
      </c>
      <c r="AD80" s="134" t="s">
        <v>45</v>
      </c>
      <c r="AE80" s="134" t="s">
        <v>45</v>
      </c>
      <c r="AF80" s="134">
        <v>21</v>
      </c>
      <c r="AG80" s="134" t="s">
        <v>46</v>
      </c>
      <c r="AH80" s="134" t="s">
        <v>903</v>
      </c>
      <c r="AI80" s="136">
        <v>41418.735925925925</v>
      </c>
      <c r="AJ80" s="137">
        <f t="shared" si="10"/>
        <v>21</v>
      </c>
      <c r="AK80" s="137"/>
      <c r="AL80" s="138">
        <v>41492</v>
      </c>
      <c r="AM80" s="139">
        <f t="shared" si="11"/>
        <v>32</v>
      </c>
      <c r="AN80" s="140">
        <v>1</v>
      </c>
    </row>
    <row r="81" spans="1:41">
      <c r="A81" s="134" t="s">
        <v>969</v>
      </c>
      <c r="B81" s="134" t="s">
        <v>970</v>
      </c>
      <c r="C81" s="134" t="s">
        <v>1188</v>
      </c>
      <c r="D81" s="134" t="s">
        <v>50</v>
      </c>
      <c r="E81" s="134" t="s">
        <v>4</v>
      </c>
      <c r="F81" s="134"/>
      <c r="G81" s="134"/>
      <c r="H81" s="134"/>
      <c r="I81" s="134" t="s">
        <v>117</v>
      </c>
      <c r="J81" s="134" t="s">
        <v>38</v>
      </c>
      <c r="K81" s="134"/>
      <c r="L81" s="134" t="s">
        <v>191</v>
      </c>
      <c r="M81" s="135">
        <v>41412.617604166669</v>
      </c>
      <c r="N81" s="135">
        <v>41339.602152777778</v>
      </c>
      <c r="O81" s="135">
        <v>41452.429062499999</v>
      </c>
      <c r="P81" s="134" t="s">
        <v>73</v>
      </c>
      <c r="Q81" s="134" t="s">
        <v>54</v>
      </c>
      <c r="R81" s="134" t="s">
        <v>55</v>
      </c>
      <c r="S81" s="134" t="s">
        <v>118</v>
      </c>
      <c r="T81" s="134" t="s">
        <v>312</v>
      </c>
      <c r="U81" s="134"/>
      <c r="V81" s="134"/>
      <c r="W81" s="134" t="s">
        <v>191</v>
      </c>
      <c r="X81" s="134" t="s">
        <v>1303</v>
      </c>
      <c r="Y81" s="134"/>
      <c r="Z81" s="134" t="s">
        <v>42</v>
      </c>
      <c r="AA81" s="134" t="s">
        <v>74</v>
      </c>
      <c r="AB81" s="135">
        <v>41339.602152777778</v>
      </c>
      <c r="AC81" s="135">
        <v>41452.429062499999</v>
      </c>
      <c r="AD81" s="134" t="s">
        <v>45</v>
      </c>
      <c r="AE81" s="134" t="s">
        <v>45</v>
      </c>
      <c r="AF81" s="134">
        <v>26</v>
      </c>
      <c r="AG81" s="134" t="s">
        <v>46</v>
      </c>
      <c r="AH81" s="134" t="s">
        <v>903</v>
      </c>
      <c r="AI81" s="136">
        <v>41437.580439814818</v>
      </c>
      <c r="AJ81" s="137">
        <f t="shared" si="10"/>
        <v>24</v>
      </c>
      <c r="AK81" s="137"/>
      <c r="AL81" s="138">
        <v>41492</v>
      </c>
      <c r="AM81" s="139">
        <f t="shared" si="11"/>
        <v>32</v>
      </c>
      <c r="AN81" s="140">
        <v>1</v>
      </c>
    </row>
    <row r="82" spans="1:41">
      <c r="A82" s="134" t="s">
        <v>971</v>
      </c>
      <c r="B82" s="134" t="s">
        <v>972</v>
      </c>
      <c r="C82" s="134" t="s">
        <v>1188</v>
      </c>
      <c r="D82" s="134" t="s">
        <v>50</v>
      </c>
      <c r="E82" s="134" t="s">
        <v>4</v>
      </c>
      <c r="F82" s="134"/>
      <c r="G82" s="134"/>
      <c r="H82" s="134"/>
      <c r="I82" s="134" t="s">
        <v>37</v>
      </c>
      <c r="J82" s="134" t="s">
        <v>38</v>
      </c>
      <c r="K82" s="134"/>
      <c r="L82" s="134" t="s">
        <v>248</v>
      </c>
      <c r="M82" s="135">
        <v>41437.781458333331</v>
      </c>
      <c r="N82" s="135">
        <v>41339.603784722225</v>
      </c>
      <c r="O82" s="135">
        <v>41438.480324074073</v>
      </c>
      <c r="P82" s="134" t="s">
        <v>147</v>
      </c>
      <c r="Q82" s="134" t="s">
        <v>54</v>
      </c>
      <c r="R82" s="134" t="s">
        <v>55</v>
      </c>
      <c r="S82" s="134" t="s">
        <v>118</v>
      </c>
      <c r="T82" s="134" t="s">
        <v>318</v>
      </c>
      <c r="U82" s="134"/>
      <c r="V82" s="134"/>
      <c r="W82" s="134" t="s">
        <v>321</v>
      </c>
      <c r="X82" s="134" t="s">
        <v>1303</v>
      </c>
      <c r="Y82" s="134"/>
      <c r="Z82" s="134" t="s">
        <v>49</v>
      </c>
      <c r="AA82" s="134" t="s">
        <v>74</v>
      </c>
      <c r="AB82" s="135">
        <v>41339.603784722225</v>
      </c>
      <c r="AC82" s="135">
        <v>41438.480324074073</v>
      </c>
      <c r="AD82" s="134" t="s">
        <v>45</v>
      </c>
      <c r="AE82" s="134" t="s">
        <v>45</v>
      </c>
      <c r="AF82" s="134">
        <v>24</v>
      </c>
      <c r="AG82" s="134" t="s">
        <v>46</v>
      </c>
      <c r="AH82" s="134" t="s">
        <v>903</v>
      </c>
      <c r="AI82" s="136">
        <v>41438.480324074073</v>
      </c>
      <c r="AJ82" s="137">
        <f t="shared" si="10"/>
        <v>24</v>
      </c>
      <c r="AK82" s="137"/>
      <c r="AL82" s="138">
        <v>41492</v>
      </c>
      <c r="AM82" s="139">
        <f t="shared" si="11"/>
        <v>32</v>
      </c>
      <c r="AN82" s="140">
        <v>1</v>
      </c>
    </row>
    <row r="83" spans="1:41">
      <c r="A83" s="134" t="s">
        <v>983</v>
      </c>
      <c r="B83" s="134" t="s">
        <v>984</v>
      </c>
      <c r="C83" s="134" t="s">
        <v>1188</v>
      </c>
      <c r="D83" s="134" t="s">
        <v>50</v>
      </c>
      <c r="E83" s="134" t="s">
        <v>4</v>
      </c>
      <c r="F83" s="134"/>
      <c r="G83" s="134"/>
      <c r="H83" s="134"/>
      <c r="I83" s="134" t="s">
        <v>117</v>
      </c>
      <c r="J83" s="134" t="s">
        <v>47</v>
      </c>
      <c r="K83" s="134"/>
      <c r="L83" s="134" t="s">
        <v>243</v>
      </c>
      <c r="M83" s="135">
        <v>41347.586643518516</v>
      </c>
      <c r="N83" s="135">
        <v>41347.491319444445</v>
      </c>
      <c r="O83" s="135">
        <v>41465.481770833336</v>
      </c>
      <c r="P83" s="134" t="s">
        <v>99</v>
      </c>
      <c r="Q83" s="134" t="s">
        <v>54</v>
      </c>
      <c r="R83" s="134" t="s">
        <v>55</v>
      </c>
      <c r="S83" s="134" t="s">
        <v>118</v>
      </c>
      <c r="T83" s="134" t="s">
        <v>422</v>
      </c>
      <c r="U83" s="134"/>
      <c r="V83" s="134"/>
      <c r="W83" s="134" t="s">
        <v>209</v>
      </c>
      <c r="X83" s="134" t="s">
        <v>1303</v>
      </c>
      <c r="Y83" s="134"/>
      <c r="Z83" s="134" t="s">
        <v>49</v>
      </c>
      <c r="AA83" s="134" t="s">
        <v>74</v>
      </c>
      <c r="AB83" s="135">
        <v>41347.491319444445</v>
      </c>
      <c r="AC83" s="135">
        <v>41465.481770833336</v>
      </c>
      <c r="AD83" s="134" t="s">
        <v>45</v>
      </c>
      <c r="AE83" s="134" t="s">
        <v>45</v>
      </c>
      <c r="AF83" s="134">
        <v>28</v>
      </c>
      <c r="AG83" s="134" t="s">
        <v>46</v>
      </c>
      <c r="AH83" s="134" t="s">
        <v>903</v>
      </c>
      <c r="AI83" s="136">
        <v>41442.54755787037</v>
      </c>
      <c r="AJ83" s="137">
        <f t="shared" si="10"/>
        <v>25</v>
      </c>
      <c r="AK83" s="137"/>
      <c r="AL83" s="138">
        <v>41492</v>
      </c>
      <c r="AM83" s="139">
        <f t="shared" si="11"/>
        <v>32</v>
      </c>
      <c r="AN83" s="140">
        <v>1</v>
      </c>
    </row>
    <row r="84" spans="1:41">
      <c r="A84" s="134" t="s">
        <v>985</v>
      </c>
      <c r="B84" s="134" t="s">
        <v>986</v>
      </c>
      <c r="C84" s="134" t="s">
        <v>1188</v>
      </c>
      <c r="D84" s="134" t="s">
        <v>50</v>
      </c>
      <c r="E84" s="134" t="s">
        <v>4</v>
      </c>
      <c r="F84" s="134"/>
      <c r="G84" s="134"/>
      <c r="H84" s="134"/>
      <c r="I84" s="134" t="s">
        <v>37</v>
      </c>
      <c r="J84" s="134" t="s">
        <v>38</v>
      </c>
      <c r="K84" s="134"/>
      <c r="L84" s="134" t="s">
        <v>248</v>
      </c>
      <c r="M84" s="135">
        <v>41418.635335648149</v>
      </c>
      <c r="N84" s="135">
        <v>41349.693796296298</v>
      </c>
      <c r="O84" s="135">
        <v>41424.778344907405</v>
      </c>
      <c r="P84" s="134" t="s">
        <v>147</v>
      </c>
      <c r="Q84" s="134" t="s">
        <v>54</v>
      </c>
      <c r="R84" s="134" t="s">
        <v>55</v>
      </c>
      <c r="S84" s="134" t="s">
        <v>74</v>
      </c>
      <c r="T84" s="134" t="s">
        <v>318</v>
      </c>
      <c r="U84" s="134"/>
      <c r="V84" s="134"/>
      <c r="W84" s="134" t="s">
        <v>321</v>
      </c>
      <c r="X84" s="134" t="s">
        <v>1303</v>
      </c>
      <c r="Y84" s="134"/>
      <c r="Z84" s="134" t="s">
        <v>42</v>
      </c>
      <c r="AA84" s="134" t="s">
        <v>74</v>
      </c>
      <c r="AB84" s="135">
        <v>41349.693796296298</v>
      </c>
      <c r="AC84" s="135">
        <v>41424.778344907405</v>
      </c>
      <c r="AD84" s="134" t="s">
        <v>45</v>
      </c>
      <c r="AE84" s="134" t="s">
        <v>45</v>
      </c>
      <c r="AF84" s="134">
        <v>22</v>
      </c>
      <c r="AG84" s="134" t="s">
        <v>46</v>
      </c>
      <c r="AH84" s="134" t="s">
        <v>903</v>
      </c>
      <c r="AI84" s="136">
        <v>41424.778344907405</v>
      </c>
      <c r="AJ84" s="140">
        <f t="shared" si="10"/>
        <v>22</v>
      </c>
      <c r="AK84" s="140"/>
      <c r="AL84" s="138">
        <v>41492</v>
      </c>
      <c r="AM84" s="139">
        <f t="shared" si="11"/>
        <v>32</v>
      </c>
      <c r="AN84" s="140">
        <v>1</v>
      </c>
    </row>
    <row r="85" spans="1:41" ht="15" customHeight="1">
      <c r="A85" s="134" t="s">
        <v>991</v>
      </c>
      <c r="B85" s="134" t="s">
        <v>992</v>
      </c>
      <c r="C85" s="134" t="s">
        <v>1188</v>
      </c>
      <c r="D85" s="134" t="s">
        <v>50</v>
      </c>
      <c r="E85" s="134" t="s">
        <v>4</v>
      </c>
      <c r="F85" s="134"/>
      <c r="G85" s="134"/>
      <c r="H85" s="134" t="s">
        <v>892</v>
      </c>
      <c r="I85" s="134" t="s">
        <v>245</v>
      </c>
      <c r="J85" s="134" t="s">
        <v>108</v>
      </c>
      <c r="K85" s="134" t="s">
        <v>993</v>
      </c>
      <c r="L85" s="134" t="s">
        <v>128</v>
      </c>
      <c r="M85" s="135">
        <v>41351.600995370369</v>
      </c>
      <c r="N85" s="135">
        <v>41351.532893518517</v>
      </c>
      <c r="O85" s="135">
        <v>41458.535150462965</v>
      </c>
      <c r="P85" s="134" t="s">
        <v>99</v>
      </c>
      <c r="Q85" s="134" t="s">
        <v>326</v>
      </c>
      <c r="R85" s="134" t="s">
        <v>55</v>
      </c>
      <c r="S85" s="134" t="s">
        <v>74</v>
      </c>
      <c r="T85" s="134" t="s">
        <v>375</v>
      </c>
      <c r="U85" s="134"/>
      <c r="V85" s="134" t="s">
        <v>994</v>
      </c>
      <c r="W85" s="134" t="s">
        <v>319</v>
      </c>
      <c r="X85" s="134" t="s">
        <v>1303</v>
      </c>
      <c r="Y85" s="134" t="s">
        <v>948</v>
      </c>
      <c r="Z85" s="134" t="s">
        <v>49</v>
      </c>
      <c r="AA85" s="134" t="s">
        <v>74</v>
      </c>
      <c r="AB85" s="135">
        <v>41351.532893518517</v>
      </c>
      <c r="AC85" s="135">
        <v>41458.535150462965</v>
      </c>
      <c r="AD85" s="134" t="s">
        <v>58</v>
      </c>
      <c r="AE85" s="134" t="s">
        <v>58</v>
      </c>
      <c r="AF85" s="134">
        <v>27</v>
      </c>
      <c r="AG85" s="134" t="s">
        <v>46</v>
      </c>
      <c r="AH85" s="134" t="s">
        <v>906</v>
      </c>
      <c r="AI85" s="136">
        <v>41418.735925925925</v>
      </c>
      <c r="AJ85" s="137">
        <f t="shared" si="10"/>
        <v>21</v>
      </c>
      <c r="AK85" s="137"/>
      <c r="AL85" s="138">
        <v>41492</v>
      </c>
      <c r="AM85" s="139">
        <f t="shared" si="11"/>
        <v>32</v>
      </c>
      <c r="AN85" s="140">
        <v>1</v>
      </c>
    </row>
    <row r="86" spans="1:41">
      <c r="A86" s="134" t="s">
        <v>1011</v>
      </c>
      <c r="B86" s="134" t="s">
        <v>1012</v>
      </c>
      <c r="C86" s="134" t="s">
        <v>1188</v>
      </c>
      <c r="D86" s="134" t="s">
        <v>50</v>
      </c>
      <c r="E86" s="134" t="s">
        <v>4</v>
      </c>
      <c r="F86" s="134"/>
      <c r="G86" s="134"/>
      <c r="H86" s="134"/>
      <c r="I86" s="134" t="s">
        <v>37</v>
      </c>
      <c r="J86" s="134" t="s">
        <v>38</v>
      </c>
      <c r="K86" s="134"/>
      <c r="L86" s="134" t="s">
        <v>321</v>
      </c>
      <c r="M86" s="135">
        <v>41355.416365740741</v>
      </c>
      <c r="N86" s="135">
        <v>41354.622037037036</v>
      </c>
      <c r="O86" s="135">
        <v>41443.786921296298</v>
      </c>
      <c r="P86" s="134" t="s">
        <v>133</v>
      </c>
      <c r="Q86" s="134" t="s">
        <v>54</v>
      </c>
      <c r="R86" s="134" t="s">
        <v>55</v>
      </c>
      <c r="S86" s="134" t="s">
        <v>118</v>
      </c>
      <c r="T86" s="134" t="s">
        <v>318</v>
      </c>
      <c r="U86" s="134"/>
      <c r="V86" s="134"/>
      <c r="W86" s="134" t="s">
        <v>321</v>
      </c>
      <c r="X86" s="134" t="s">
        <v>1303</v>
      </c>
      <c r="Y86" s="134"/>
      <c r="Z86" s="134" t="s">
        <v>42</v>
      </c>
      <c r="AA86" s="134" t="s">
        <v>74</v>
      </c>
      <c r="AB86" s="135">
        <v>41354.622037037036</v>
      </c>
      <c r="AC86" s="135">
        <v>41443.786921296298</v>
      </c>
      <c r="AD86" s="134" t="s">
        <v>45</v>
      </c>
      <c r="AE86" s="134" t="s">
        <v>45</v>
      </c>
      <c r="AF86" s="134">
        <v>25</v>
      </c>
      <c r="AG86" s="134" t="s">
        <v>46</v>
      </c>
      <c r="AH86" s="134" t="s">
        <v>903</v>
      </c>
      <c r="AI86" s="136">
        <v>41443.786921296298</v>
      </c>
      <c r="AJ86" s="137">
        <f t="shared" si="10"/>
        <v>25</v>
      </c>
      <c r="AK86" s="137"/>
      <c r="AL86" s="138">
        <v>41492</v>
      </c>
      <c r="AM86" s="139">
        <f t="shared" si="11"/>
        <v>32</v>
      </c>
      <c r="AN86" s="140">
        <v>1</v>
      </c>
    </row>
    <row r="87" spans="1:41" ht="15" customHeight="1">
      <c r="A87" s="134" t="s">
        <v>1019</v>
      </c>
      <c r="B87" s="134" t="s">
        <v>1020</v>
      </c>
      <c r="C87" s="134" t="s">
        <v>1188</v>
      </c>
      <c r="D87" s="134" t="s">
        <v>50</v>
      </c>
      <c r="E87" s="134" t="s">
        <v>4</v>
      </c>
      <c r="F87" s="134"/>
      <c r="G87" s="134"/>
      <c r="H87" s="134"/>
      <c r="I87" s="134" t="s">
        <v>245</v>
      </c>
      <c r="J87" s="134" t="s">
        <v>108</v>
      </c>
      <c r="K87" s="134"/>
      <c r="L87" s="134" t="s">
        <v>439</v>
      </c>
      <c r="M87" s="135">
        <v>41360.648553240739</v>
      </c>
      <c r="N87" s="135">
        <v>41359.348483796297</v>
      </c>
      <c r="O87" s="135">
        <v>41481.714618055557</v>
      </c>
      <c r="P87" s="134" t="s">
        <v>133</v>
      </c>
      <c r="Q87" s="134" t="s">
        <v>54</v>
      </c>
      <c r="R87" s="134" t="s">
        <v>55</v>
      </c>
      <c r="S87" s="134" t="s">
        <v>74</v>
      </c>
      <c r="T87" s="134" t="s">
        <v>250</v>
      </c>
      <c r="U87" s="134" t="s">
        <v>104</v>
      </c>
      <c r="V87" s="134" t="s">
        <v>1441</v>
      </c>
      <c r="W87" s="134" t="s">
        <v>271</v>
      </c>
      <c r="X87" s="134" t="s">
        <v>1303</v>
      </c>
      <c r="Y87" s="134" t="s">
        <v>1370</v>
      </c>
      <c r="Z87" s="134" t="s">
        <v>49</v>
      </c>
      <c r="AA87" s="134" t="s">
        <v>74</v>
      </c>
      <c r="AB87" s="135">
        <v>41359.348483796297</v>
      </c>
      <c r="AC87" s="135">
        <v>41499.711296296293</v>
      </c>
      <c r="AD87" s="134" t="s">
        <v>45</v>
      </c>
      <c r="AE87" s="134" t="s">
        <v>58</v>
      </c>
      <c r="AF87" s="134">
        <v>33</v>
      </c>
      <c r="AG87" s="134" t="s">
        <v>46</v>
      </c>
      <c r="AH87" s="134" t="s">
        <v>906</v>
      </c>
      <c r="AI87" s="136">
        <v>41481</v>
      </c>
      <c r="AJ87" s="137">
        <f t="shared" si="10"/>
        <v>30</v>
      </c>
      <c r="AK87" s="137"/>
      <c r="AL87" s="138">
        <v>41492</v>
      </c>
      <c r="AM87" s="139">
        <f t="shared" si="11"/>
        <v>32</v>
      </c>
      <c r="AN87" s="140">
        <v>1</v>
      </c>
    </row>
    <row r="88" spans="1:41">
      <c r="A88" s="134" t="s">
        <v>1025</v>
      </c>
      <c r="B88" s="134" t="s">
        <v>1026</v>
      </c>
      <c r="C88" s="134" t="s">
        <v>1188</v>
      </c>
      <c r="D88" s="134" t="s">
        <v>50</v>
      </c>
      <c r="E88" s="134" t="s">
        <v>4</v>
      </c>
      <c r="F88" s="134"/>
      <c r="G88" s="134"/>
      <c r="H88" s="134"/>
      <c r="I88" s="134" t="s">
        <v>245</v>
      </c>
      <c r="J88" s="134" t="s">
        <v>47</v>
      </c>
      <c r="K88" s="134">
        <v>2913</v>
      </c>
      <c r="L88" s="134" t="s">
        <v>248</v>
      </c>
      <c r="M88" s="135">
        <v>41361.468148148146</v>
      </c>
      <c r="N88" s="135">
        <v>41360.674004629633</v>
      </c>
      <c r="O88" s="135">
        <v>41443.791030092594</v>
      </c>
      <c r="P88" s="134" t="s">
        <v>99</v>
      </c>
      <c r="Q88" s="134" t="s">
        <v>54</v>
      </c>
      <c r="R88" s="134" t="s">
        <v>55</v>
      </c>
      <c r="S88" s="134" t="s">
        <v>74</v>
      </c>
      <c r="T88" s="134" t="s">
        <v>318</v>
      </c>
      <c r="U88" s="134" t="s">
        <v>104</v>
      </c>
      <c r="V88" s="134"/>
      <c r="W88" s="134" t="s">
        <v>248</v>
      </c>
      <c r="X88" s="134" t="s">
        <v>1303</v>
      </c>
      <c r="Y88" s="134"/>
      <c r="Z88" s="134" t="s">
        <v>49</v>
      </c>
      <c r="AA88" s="134" t="s">
        <v>74</v>
      </c>
      <c r="AB88" s="135">
        <v>41360.674004629633</v>
      </c>
      <c r="AC88" s="135">
        <v>41443.791030092594</v>
      </c>
      <c r="AD88" s="134" t="s">
        <v>45</v>
      </c>
      <c r="AE88" s="134" t="s">
        <v>45</v>
      </c>
      <c r="AF88" s="134">
        <v>25</v>
      </c>
      <c r="AG88" s="134" t="s">
        <v>46</v>
      </c>
      <c r="AH88" s="134" t="s">
        <v>903</v>
      </c>
      <c r="AI88" s="136">
        <v>41424.778344907405</v>
      </c>
      <c r="AJ88" s="137">
        <f t="shared" si="10"/>
        <v>22</v>
      </c>
      <c r="AK88" s="137"/>
      <c r="AL88" s="138">
        <v>41492</v>
      </c>
      <c r="AM88" s="139">
        <f t="shared" si="11"/>
        <v>32</v>
      </c>
      <c r="AN88" s="140">
        <v>1</v>
      </c>
    </row>
    <row r="89" spans="1:41" ht="15" customHeight="1">
      <c r="A89" s="134" t="s">
        <v>1027</v>
      </c>
      <c r="B89" s="134" t="s">
        <v>1028</v>
      </c>
      <c r="C89" s="134" t="s">
        <v>1188</v>
      </c>
      <c r="D89" s="134" t="s">
        <v>50</v>
      </c>
      <c r="E89" s="134" t="s">
        <v>4</v>
      </c>
      <c r="F89" s="134"/>
      <c r="G89" s="134"/>
      <c r="H89" s="134"/>
      <c r="I89" s="134" t="s">
        <v>117</v>
      </c>
      <c r="J89" s="134" t="s">
        <v>38</v>
      </c>
      <c r="K89" s="134" t="s">
        <v>1442</v>
      </c>
      <c r="L89" s="134" t="s">
        <v>321</v>
      </c>
      <c r="M89" s="135">
        <v>41361.46292824074</v>
      </c>
      <c r="N89" s="135">
        <v>41361.388807870368</v>
      </c>
      <c r="O89" s="135">
        <v>41488.39644675926</v>
      </c>
      <c r="P89" s="134" t="s">
        <v>99</v>
      </c>
      <c r="Q89" s="134" t="s">
        <v>54</v>
      </c>
      <c r="R89" s="134" t="s">
        <v>55</v>
      </c>
      <c r="S89" s="134" t="s">
        <v>74</v>
      </c>
      <c r="T89" s="134" t="s">
        <v>318</v>
      </c>
      <c r="U89" s="134"/>
      <c r="V89" s="134"/>
      <c r="W89" s="134" t="s">
        <v>321</v>
      </c>
      <c r="X89" s="134" t="s">
        <v>1303</v>
      </c>
      <c r="Y89" s="134"/>
      <c r="Z89" s="134" t="s">
        <v>42</v>
      </c>
      <c r="AA89" s="134" t="s">
        <v>74</v>
      </c>
      <c r="AB89" s="135">
        <v>41361.388807870368</v>
      </c>
      <c r="AC89" s="135">
        <v>41488.39644675926</v>
      </c>
      <c r="AD89" s="134" t="s">
        <v>45</v>
      </c>
      <c r="AE89" s="134" t="s">
        <v>45</v>
      </c>
      <c r="AF89" s="134">
        <v>31</v>
      </c>
      <c r="AG89" s="134" t="s">
        <v>46</v>
      </c>
      <c r="AH89" s="134" t="s">
        <v>903</v>
      </c>
      <c r="AI89" s="136">
        <v>41487</v>
      </c>
      <c r="AJ89" s="137">
        <f t="shared" si="10"/>
        <v>31</v>
      </c>
      <c r="AK89" s="137"/>
      <c r="AL89" s="138">
        <v>41492</v>
      </c>
      <c r="AM89" s="139">
        <f t="shared" si="11"/>
        <v>32</v>
      </c>
      <c r="AN89" s="140">
        <v>1</v>
      </c>
    </row>
    <row r="90" spans="1:41">
      <c r="A90" s="134" t="s">
        <v>1032</v>
      </c>
      <c r="B90" s="134" t="s">
        <v>1033</v>
      </c>
      <c r="C90" s="134" t="s">
        <v>1188</v>
      </c>
      <c r="D90" s="134" t="s">
        <v>50</v>
      </c>
      <c r="E90" s="134" t="s">
        <v>4</v>
      </c>
      <c r="F90" s="134"/>
      <c r="G90" s="134"/>
      <c r="H90" s="134"/>
      <c r="I90" s="134" t="s">
        <v>37</v>
      </c>
      <c r="J90" s="134" t="s">
        <v>47</v>
      </c>
      <c r="K90" s="134"/>
      <c r="L90" s="134" t="s">
        <v>335</v>
      </c>
      <c r="M90" s="135">
        <v>41365.593009259261</v>
      </c>
      <c r="N90" s="135">
        <v>41362.237662037034</v>
      </c>
      <c r="O90" s="135">
        <v>41471.559699074074</v>
      </c>
      <c r="P90" s="134" t="s">
        <v>173</v>
      </c>
      <c r="Q90" s="134" t="s">
        <v>54</v>
      </c>
      <c r="R90" s="134" t="s">
        <v>55</v>
      </c>
      <c r="S90" s="134" t="s">
        <v>74</v>
      </c>
      <c r="T90" s="134" t="s">
        <v>422</v>
      </c>
      <c r="U90" s="134" t="s">
        <v>104</v>
      </c>
      <c r="V90" s="134"/>
      <c r="W90" s="134" t="s">
        <v>243</v>
      </c>
      <c r="X90" s="134" t="s">
        <v>1303</v>
      </c>
      <c r="Y90" s="134"/>
      <c r="Z90" s="134" t="s">
        <v>49</v>
      </c>
      <c r="AA90" s="134" t="s">
        <v>43</v>
      </c>
      <c r="AB90" s="135">
        <v>41362.237662037034</v>
      </c>
      <c r="AC90" s="135">
        <v>41471.559699074074</v>
      </c>
      <c r="AD90" s="134" t="s">
        <v>45</v>
      </c>
      <c r="AE90" s="134" t="s">
        <v>45</v>
      </c>
      <c r="AF90" s="134">
        <v>29</v>
      </c>
      <c r="AG90" s="134" t="s">
        <v>46</v>
      </c>
      <c r="AH90" s="134" t="s">
        <v>888</v>
      </c>
      <c r="AI90" s="136">
        <v>41443.786921296298</v>
      </c>
      <c r="AJ90" s="137">
        <f t="shared" si="10"/>
        <v>25</v>
      </c>
      <c r="AK90" s="137"/>
      <c r="AL90" s="138">
        <v>41492</v>
      </c>
      <c r="AM90" s="139">
        <f t="shared" si="11"/>
        <v>32</v>
      </c>
      <c r="AN90" s="140">
        <v>1</v>
      </c>
    </row>
    <row r="91" spans="1:41" ht="15" customHeight="1">
      <c r="A91" s="134" t="s">
        <v>1034</v>
      </c>
      <c r="B91" s="134" t="s">
        <v>1035</v>
      </c>
      <c r="C91" s="134" t="s">
        <v>1188</v>
      </c>
      <c r="D91" s="134" t="s">
        <v>50</v>
      </c>
      <c r="E91" s="134" t="s">
        <v>4</v>
      </c>
      <c r="F91" s="134"/>
      <c r="G91" s="134"/>
      <c r="H91" s="134"/>
      <c r="I91" s="134" t="s">
        <v>72</v>
      </c>
      <c r="J91" s="134" t="s">
        <v>47</v>
      </c>
      <c r="K91" s="134"/>
      <c r="L91" s="134" t="s">
        <v>248</v>
      </c>
      <c r="M91" s="135">
        <v>41411.445011574076</v>
      </c>
      <c r="N91" s="135">
        <v>41362.582476851851</v>
      </c>
      <c r="O91" s="135">
        <v>41416.699918981481</v>
      </c>
      <c r="P91" s="134" t="s">
        <v>99</v>
      </c>
      <c r="Q91" s="134" t="s">
        <v>54</v>
      </c>
      <c r="R91" s="134" t="s">
        <v>55</v>
      </c>
      <c r="S91" s="134" t="s">
        <v>118</v>
      </c>
      <c r="T91" s="134" t="s">
        <v>244</v>
      </c>
      <c r="U91" s="134"/>
      <c r="V91" s="134"/>
      <c r="W91" s="134" t="s">
        <v>321</v>
      </c>
      <c r="X91" s="134" t="s">
        <v>1303</v>
      </c>
      <c r="Y91" s="134"/>
      <c r="Z91" s="134" t="s">
        <v>49</v>
      </c>
      <c r="AA91" s="134" t="s">
        <v>74</v>
      </c>
      <c r="AB91" s="135">
        <v>41362.582476851851</v>
      </c>
      <c r="AC91" s="135">
        <v>41416.699918981481</v>
      </c>
      <c r="AD91" s="134" t="s">
        <v>45</v>
      </c>
      <c r="AE91" s="134" t="s">
        <v>45</v>
      </c>
      <c r="AF91" s="134">
        <v>21</v>
      </c>
      <c r="AG91" s="134" t="s">
        <v>46</v>
      </c>
      <c r="AH91" s="134" t="s">
        <v>903</v>
      </c>
      <c r="AI91" s="136">
        <v>41416.699918981481</v>
      </c>
      <c r="AJ91" s="137">
        <f t="shared" si="10"/>
        <v>21</v>
      </c>
      <c r="AK91" s="137"/>
      <c r="AL91" s="138">
        <v>41492</v>
      </c>
      <c r="AM91" s="139">
        <f t="shared" si="11"/>
        <v>32</v>
      </c>
      <c r="AN91" s="140">
        <v>1</v>
      </c>
    </row>
    <row r="92" spans="1:41">
      <c r="A92" s="134" t="s">
        <v>1042</v>
      </c>
      <c r="B92" s="134" t="s">
        <v>1043</v>
      </c>
      <c r="C92" s="134" t="s">
        <v>1188</v>
      </c>
      <c r="D92" s="134" t="s">
        <v>50</v>
      </c>
      <c r="E92" s="134" t="s">
        <v>4</v>
      </c>
      <c r="F92" s="134"/>
      <c r="G92" s="134"/>
      <c r="H92" s="134"/>
      <c r="I92" s="134" t="s">
        <v>245</v>
      </c>
      <c r="J92" s="134" t="s">
        <v>47</v>
      </c>
      <c r="K92" s="134"/>
      <c r="L92" s="134" t="s">
        <v>128</v>
      </c>
      <c r="M92" s="135">
        <v>41430.308530092596</v>
      </c>
      <c r="N92" s="135">
        <v>41366.48165509259</v>
      </c>
      <c r="O92" s="135">
        <v>41507.596516203703</v>
      </c>
      <c r="P92" s="134" t="s">
        <v>99</v>
      </c>
      <c r="Q92" s="134" t="s">
        <v>54</v>
      </c>
      <c r="R92" s="134" t="s">
        <v>55</v>
      </c>
      <c r="S92" s="134" t="s">
        <v>74</v>
      </c>
      <c r="T92" s="134" t="s">
        <v>270</v>
      </c>
      <c r="U92" s="134" t="s">
        <v>104</v>
      </c>
      <c r="V92" s="134"/>
      <c r="W92" s="134" t="s">
        <v>271</v>
      </c>
      <c r="X92" s="134" t="s">
        <v>1303</v>
      </c>
      <c r="Y92" s="134" t="s">
        <v>1361</v>
      </c>
      <c r="Z92" s="134" t="s">
        <v>63</v>
      </c>
      <c r="AA92" s="134" t="s">
        <v>74</v>
      </c>
      <c r="AB92" s="135">
        <v>41366.48165509259</v>
      </c>
      <c r="AC92" s="135">
        <v>41507.596516203703</v>
      </c>
      <c r="AD92" s="134" t="s">
        <v>45</v>
      </c>
      <c r="AE92" s="134" t="s">
        <v>58</v>
      </c>
      <c r="AF92" s="134">
        <v>34</v>
      </c>
      <c r="AG92" s="134" t="s">
        <v>46</v>
      </c>
      <c r="AH92" s="134" t="s">
        <v>906</v>
      </c>
      <c r="AI92" s="136">
        <v>41481</v>
      </c>
      <c r="AJ92" s="137">
        <f t="shared" si="10"/>
        <v>30</v>
      </c>
      <c r="AK92" s="137"/>
      <c r="AL92" s="138">
        <v>41492</v>
      </c>
      <c r="AM92" s="139">
        <f t="shared" si="11"/>
        <v>32</v>
      </c>
      <c r="AN92" s="140">
        <v>1</v>
      </c>
    </row>
    <row r="93" spans="1:41">
      <c r="A93" s="134" t="s">
        <v>1082</v>
      </c>
      <c r="B93" s="134" t="s">
        <v>1083</v>
      </c>
      <c r="C93" s="134" t="s">
        <v>1188</v>
      </c>
      <c r="D93" s="134" t="s">
        <v>50</v>
      </c>
      <c r="E93" s="134" t="s">
        <v>4</v>
      </c>
      <c r="F93" s="134"/>
      <c r="G93" s="134"/>
      <c r="H93" s="134"/>
      <c r="I93" s="134" t="s">
        <v>37</v>
      </c>
      <c r="J93" s="134" t="s">
        <v>47</v>
      </c>
      <c r="K93" s="134" t="s">
        <v>1420</v>
      </c>
      <c r="L93" s="134" t="s">
        <v>248</v>
      </c>
      <c r="M93" s="135">
        <v>41380.448379629626</v>
      </c>
      <c r="N93" s="135">
        <v>41380.353414351855</v>
      </c>
      <c r="O93" s="135">
        <v>41465.479513888888</v>
      </c>
      <c r="P93" s="134" t="s">
        <v>99</v>
      </c>
      <c r="Q93" s="134" t="s">
        <v>54</v>
      </c>
      <c r="R93" s="134" t="s">
        <v>55</v>
      </c>
      <c r="S93" s="134" t="s">
        <v>118</v>
      </c>
      <c r="T93" s="134" t="s">
        <v>312</v>
      </c>
      <c r="U93" s="134"/>
      <c r="V93" s="134"/>
      <c r="W93" s="134" t="s">
        <v>209</v>
      </c>
      <c r="X93" s="134" t="s">
        <v>1303</v>
      </c>
      <c r="Y93" s="134"/>
      <c r="Z93" s="134" t="s">
        <v>49</v>
      </c>
      <c r="AA93" s="134" t="s">
        <v>74</v>
      </c>
      <c r="AB93" s="135">
        <v>41380.353414351855</v>
      </c>
      <c r="AC93" s="135">
        <v>41465.479513888888</v>
      </c>
      <c r="AD93" s="134" t="s">
        <v>45</v>
      </c>
      <c r="AE93" s="134" t="s">
        <v>45</v>
      </c>
      <c r="AF93" s="134">
        <v>28</v>
      </c>
      <c r="AG93" s="134" t="s">
        <v>46</v>
      </c>
      <c r="AH93" s="134" t="s">
        <v>903</v>
      </c>
      <c r="AI93" s="136">
        <v>41465.479513888888</v>
      </c>
      <c r="AJ93" s="137">
        <f t="shared" si="10"/>
        <v>28</v>
      </c>
      <c r="AK93" s="137"/>
      <c r="AL93" s="138">
        <v>41492</v>
      </c>
      <c r="AM93" s="139">
        <f t="shared" si="11"/>
        <v>32</v>
      </c>
      <c r="AN93" s="140">
        <v>1</v>
      </c>
    </row>
    <row r="94" spans="1:41">
      <c r="A94" s="134" t="s">
        <v>1087</v>
      </c>
      <c r="B94" s="134" t="s">
        <v>1088</v>
      </c>
      <c r="C94" s="134" t="s">
        <v>1188</v>
      </c>
      <c r="D94" s="134" t="s">
        <v>50</v>
      </c>
      <c r="E94" s="134" t="s">
        <v>4</v>
      </c>
      <c r="F94" s="134"/>
      <c r="G94" s="134"/>
      <c r="H94" s="134" t="s">
        <v>1089</v>
      </c>
      <c r="I94" s="134" t="s">
        <v>117</v>
      </c>
      <c r="J94" s="134" t="s">
        <v>47</v>
      </c>
      <c r="K94" s="134"/>
      <c r="L94" s="134" t="s">
        <v>191</v>
      </c>
      <c r="M94" s="135">
        <v>41416.604351851849</v>
      </c>
      <c r="N94" s="135">
        <v>41380.791458333333</v>
      </c>
      <c r="O94" s="135">
        <v>41416.606192129628</v>
      </c>
      <c r="P94" s="134" t="s">
        <v>133</v>
      </c>
      <c r="Q94" s="134" t="s">
        <v>54</v>
      </c>
      <c r="R94" s="134" t="s">
        <v>55</v>
      </c>
      <c r="S94" s="134" t="s">
        <v>74</v>
      </c>
      <c r="T94" s="134" t="s">
        <v>422</v>
      </c>
      <c r="U94" s="134" t="s">
        <v>104</v>
      </c>
      <c r="V94" s="134"/>
      <c r="W94" s="134" t="s">
        <v>393</v>
      </c>
      <c r="X94" s="134" t="s">
        <v>1303</v>
      </c>
      <c r="Y94" s="134"/>
      <c r="Z94" s="134" t="s">
        <v>49</v>
      </c>
      <c r="AA94" s="134" t="s">
        <v>74</v>
      </c>
      <c r="AB94" s="135">
        <v>41380.791458333333</v>
      </c>
      <c r="AC94" s="135">
        <v>41416.606192129628</v>
      </c>
      <c r="AD94" s="134" t="s">
        <v>45</v>
      </c>
      <c r="AE94" s="134" t="s">
        <v>45</v>
      </c>
      <c r="AF94" s="134">
        <v>21</v>
      </c>
      <c r="AG94" s="134" t="s">
        <v>46</v>
      </c>
      <c r="AH94" s="134" t="s">
        <v>903</v>
      </c>
      <c r="AI94" s="136">
        <v>41416.606192129628</v>
      </c>
      <c r="AJ94" s="137">
        <f t="shared" si="10"/>
        <v>21</v>
      </c>
      <c r="AK94" s="137"/>
      <c r="AL94" s="138">
        <v>41492</v>
      </c>
      <c r="AM94" s="139">
        <f t="shared" si="11"/>
        <v>32</v>
      </c>
      <c r="AN94" s="140">
        <v>1</v>
      </c>
    </row>
    <row r="95" spans="1:41" ht="15" customHeight="1">
      <c r="A95" s="134" t="s">
        <v>1118</v>
      </c>
      <c r="B95" s="134" t="s">
        <v>1119</v>
      </c>
      <c r="C95" s="134" t="s">
        <v>1188</v>
      </c>
      <c r="D95" s="134" t="s">
        <v>50</v>
      </c>
      <c r="E95" s="134" t="s">
        <v>4</v>
      </c>
      <c r="F95" s="134"/>
      <c r="G95" s="134"/>
      <c r="H95" s="134"/>
      <c r="I95" s="134" t="s">
        <v>37</v>
      </c>
      <c r="J95" s="134" t="s">
        <v>47</v>
      </c>
      <c r="K95" s="134"/>
      <c r="L95" s="134" t="s">
        <v>248</v>
      </c>
      <c r="M95" s="135">
        <v>41411.444363425922</v>
      </c>
      <c r="N95" s="135">
        <v>41389.399548611109</v>
      </c>
      <c r="O95" s="135">
        <v>41449.457986111112</v>
      </c>
      <c r="P95" s="134" t="s">
        <v>99</v>
      </c>
      <c r="Q95" s="134" t="s">
        <v>326</v>
      </c>
      <c r="R95" s="134" t="s">
        <v>55</v>
      </c>
      <c r="S95" s="134" t="s">
        <v>74</v>
      </c>
      <c r="T95" s="134" t="s">
        <v>318</v>
      </c>
      <c r="U95" s="134"/>
      <c r="V95" s="134"/>
      <c r="W95" s="134" t="s">
        <v>321</v>
      </c>
      <c r="X95" s="134" t="s">
        <v>1303</v>
      </c>
      <c r="Y95" s="134"/>
      <c r="Z95" s="134" t="s">
        <v>49</v>
      </c>
      <c r="AA95" s="134" t="s">
        <v>74</v>
      </c>
      <c r="AB95" s="135">
        <v>41389.399548611109</v>
      </c>
      <c r="AC95" s="135">
        <v>41449.457986111112</v>
      </c>
      <c r="AD95" s="134" t="s">
        <v>45</v>
      </c>
      <c r="AE95" s="134" t="s">
        <v>45</v>
      </c>
      <c r="AF95" s="134">
        <v>26</v>
      </c>
      <c r="AG95" s="134" t="s">
        <v>46</v>
      </c>
      <c r="AH95" s="134" t="s">
        <v>903</v>
      </c>
      <c r="AI95" s="136">
        <v>41416.699918981481</v>
      </c>
      <c r="AJ95" s="137">
        <f t="shared" si="10"/>
        <v>21</v>
      </c>
      <c r="AK95" s="137"/>
      <c r="AL95" s="138">
        <v>41492</v>
      </c>
      <c r="AM95" s="139">
        <f t="shared" si="11"/>
        <v>32</v>
      </c>
      <c r="AN95" s="140">
        <v>1</v>
      </c>
    </row>
    <row r="96" spans="1:41" ht="15" customHeight="1">
      <c r="A96" s="134" t="s">
        <v>1138</v>
      </c>
      <c r="B96" s="134" t="s">
        <v>1139</v>
      </c>
      <c r="C96" s="134" t="s">
        <v>1188</v>
      </c>
      <c r="D96" s="134" t="s">
        <v>50</v>
      </c>
      <c r="E96" s="134" t="s">
        <v>4</v>
      </c>
      <c r="F96" s="134"/>
      <c r="G96" s="134"/>
      <c r="H96" s="134"/>
      <c r="I96" s="134" t="s">
        <v>117</v>
      </c>
      <c r="J96" s="134" t="s">
        <v>47</v>
      </c>
      <c r="K96" s="134"/>
      <c r="L96" s="134" t="s">
        <v>248</v>
      </c>
      <c r="M96" s="135">
        <v>41422.49417824074</v>
      </c>
      <c r="N96" s="135">
        <v>41395.541296296295</v>
      </c>
      <c r="O96" s="135">
        <v>41442.542858796296</v>
      </c>
      <c r="P96" s="134" t="s">
        <v>99</v>
      </c>
      <c r="Q96" s="134" t="s">
        <v>326</v>
      </c>
      <c r="R96" s="134" t="s">
        <v>55</v>
      </c>
      <c r="S96" s="134" t="s">
        <v>74</v>
      </c>
      <c r="T96" s="134" t="s">
        <v>320</v>
      </c>
      <c r="U96" s="134" t="s">
        <v>104</v>
      </c>
      <c r="V96" s="134"/>
      <c r="W96" s="134" t="s">
        <v>271</v>
      </c>
      <c r="X96" s="134" t="s">
        <v>1303</v>
      </c>
      <c r="Y96" s="134"/>
      <c r="Z96" s="134" t="s">
        <v>63</v>
      </c>
      <c r="AA96" s="134" t="s">
        <v>74</v>
      </c>
      <c r="AB96" s="135">
        <v>41395.541296296295</v>
      </c>
      <c r="AC96" s="135">
        <v>41442.550057870372</v>
      </c>
      <c r="AD96" s="134" t="s">
        <v>45</v>
      </c>
      <c r="AE96" s="134" t="s">
        <v>45</v>
      </c>
      <c r="AF96" s="134">
        <v>25</v>
      </c>
      <c r="AG96" s="134" t="s">
        <v>46</v>
      </c>
      <c r="AH96" s="134" t="s">
        <v>903</v>
      </c>
      <c r="AI96" s="136">
        <v>41442.550057870372</v>
      </c>
      <c r="AJ96" s="137">
        <f t="shared" si="10"/>
        <v>25</v>
      </c>
      <c r="AK96" s="137"/>
      <c r="AL96" s="138">
        <v>41492</v>
      </c>
      <c r="AM96" s="139">
        <f t="shared" si="11"/>
        <v>32</v>
      </c>
      <c r="AN96" s="140">
        <v>1</v>
      </c>
      <c r="AO96"/>
    </row>
    <row r="97" spans="1:41">
      <c r="A97" s="134" t="s">
        <v>1140</v>
      </c>
      <c r="B97" s="134" t="s">
        <v>1141</v>
      </c>
      <c r="C97" s="134" t="s">
        <v>1188</v>
      </c>
      <c r="D97" s="134" t="s">
        <v>50</v>
      </c>
      <c r="E97" s="134" t="s">
        <v>4</v>
      </c>
      <c r="F97" s="134"/>
      <c r="G97" s="134"/>
      <c r="H97" s="134"/>
      <c r="I97" s="134" t="s">
        <v>37</v>
      </c>
      <c r="J97" s="134" t="s">
        <v>47</v>
      </c>
      <c r="K97" s="134">
        <v>3084</v>
      </c>
      <c r="L97" s="134" t="s">
        <v>321</v>
      </c>
      <c r="M97" s="135">
        <v>41395.603750000002</v>
      </c>
      <c r="N97" s="135">
        <v>41395.587777777779</v>
      </c>
      <c r="O97" s="135">
        <v>41452.428310185183</v>
      </c>
      <c r="P97" s="134" t="s">
        <v>99</v>
      </c>
      <c r="Q97" s="134" t="s">
        <v>54</v>
      </c>
      <c r="R97" s="134" t="s">
        <v>55</v>
      </c>
      <c r="S97" s="134" t="s">
        <v>118</v>
      </c>
      <c r="T97" s="134" t="s">
        <v>244</v>
      </c>
      <c r="U97" s="134"/>
      <c r="V97" s="134"/>
      <c r="W97" s="134" t="s">
        <v>209</v>
      </c>
      <c r="X97" s="134" t="s">
        <v>1303</v>
      </c>
      <c r="Y97" s="134"/>
      <c r="Z97" s="134" t="s">
        <v>49</v>
      </c>
      <c r="AA97" s="134" t="s">
        <v>74</v>
      </c>
      <c r="AB97" s="135">
        <v>41395.587777777779</v>
      </c>
      <c r="AC97" s="135">
        <v>41452.428310185183</v>
      </c>
      <c r="AD97" s="134" t="s">
        <v>45</v>
      </c>
      <c r="AE97" s="134" t="s">
        <v>45</v>
      </c>
      <c r="AF97" s="134">
        <v>26</v>
      </c>
      <c r="AG97" s="134" t="s">
        <v>46</v>
      </c>
      <c r="AH97" s="134" t="s">
        <v>903</v>
      </c>
      <c r="AI97" s="136">
        <v>41452.428310185183</v>
      </c>
      <c r="AJ97" s="137">
        <f t="shared" si="10"/>
        <v>26</v>
      </c>
      <c r="AK97" s="137"/>
      <c r="AL97" s="138">
        <v>41492</v>
      </c>
      <c r="AM97" s="139">
        <f t="shared" si="11"/>
        <v>32</v>
      </c>
      <c r="AN97" s="140">
        <v>1</v>
      </c>
      <c r="AO97"/>
    </row>
    <row r="98" spans="1:41" ht="15" customHeight="1">
      <c r="A98" s="134" t="s">
        <v>1142</v>
      </c>
      <c r="B98" s="134" t="s">
        <v>1143</v>
      </c>
      <c r="C98" s="134" t="s">
        <v>1188</v>
      </c>
      <c r="D98" s="134" t="s">
        <v>50</v>
      </c>
      <c r="E98" s="134" t="s">
        <v>4</v>
      </c>
      <c r="F98" s="134"/>
      <c r="G98" s="134"/>
      <c r="H98" s="134"/>
      <c r="I98" s="134" t="s">
        <v>117</v>
      </c>
      <c r="J98" s="134" t="s">
        <v>108</v>
      </c>
      <c r="K98" s="134"/>
      <c r="L98" s="134" t="s">
        <v>321</v>
      </c>
      <c r="M98" s="135">
        <v>41396.433831018519</v>
      </c>
      <c r="N98" s="135">
        <v>41395.70385416667</v>
      </c>
      <c r="O98" s="135">
        <v>41458.824976851851</v>
      </c>
      <c r="P98" s="134" t="s">
        <v>99</v>
      </c>
      <c r="Q98" s="134" t="s">
        <v>54</v>
      </c>
      <c r="R98" s="134" t="s">
        <v>55</v>
      </c>
      <c r="S98" s="134" t="s">
        <v>118</v>
      </c>
      <c r="T98" s="134" t="s">
        <v>318</v>
      </c>
      <c r="U98" s="134"/>
      <c r="V98" s="134"/>
      <c r="W98" s="134" t="s">
        <v>191</v>
      </c>
      <c r="X98" s="134" t="s">
        <v>1303</v>
      </c>
      <c r="Y98" s="134"/>
      <c r="Z98" s="134" t="s">
        <v>219</v>
      </c>
      <c r="AA98" s="134" t="s">
        <v>74</v>
      </c>
      <c r="AB98" s="135">
        <v>41395.70385416667</v>
      </c>
      <c r="AC98" s="135">
        <v>41458.824976851851</v>
      </c>
      <c r="AD98" s="134" t="s">
        <v>45</v>
      </c>
      <c r="AE98" s="134" t="s">
        <v>45</v>
      </c>
      <c r="AF98" s="134">
        <v>27</v>
      </c>
      <c r="AG98" s="134" t="s">
        <v>46</v>
      </c>
      <c r="AH98" s="134" t="s">
        <v>903</v>
      </c>
      <c r="AI98" s="136">
        <v>41458.824976851851</v>
      </c>
      <c r="AJ98" s="137">
        <f t="shared" ref="AJ98:AJ129" si="12">WEEKNUM(AI98)</f>
        <v>27</v>
      </c>
      <c r="AK98" s="137"/>
      <c r="AL98" s="138">
        <v>41492</v>
      </c>
      <c r="AM98" s="139">
        <f t="shared" ref="AM98:AM129" si="13">WEEKNUM(AL98)</f>
        <v>32</v>
      </c>
      <c r="AN98" s="140">
        <v>1</v>
      </c>
      <c r="AO98"/>
    </row>
    <row r="99" spans="1:41" ht="15" customHeight="1">
      <c r="A99" s="134" t="s">
        <v>1144</v>
      </c>
      <c r="B99" s="134" t="s">
        <v>1145</v>
      </c>
      <c r="C99" s="134" t="s">
        <v>1188</v>
      </c>
      <c r="D99" s="134" t="s">
        <v>50</v>
      </c>
      <c r="E99" s="134" t="s">
        <v>4</v>
      </c>
      <c r="F99" s="134"/>
      <c r="G99" s="134"/>
      <c r="H99" s="134"/>
      <c r="I99" s="134" t="s">
        <v>117</v>
      </c>
      <c r="J99" s="134" t="s">
        <v>38</v>
      </c>
      <c r="K99" s="134"/>
      <c r="L99" s="134" t="s">
        <v>248</v>
      </c>
      <c r="M99" s="135">
        <v>41422.805428240739</v>
      </c>
      <c r="N99" s="135">
        <v>41395.737187500003</v>
      </c>
      <c r="O99" s="135">
        <v>41424.788993055554</v>
      </c>
      <c r="P99" s="134" t="s">
        <v>73</v>
      </c>
      <c r="Q99" s="134" t="s">
        <v>54</v>
      </c>
      <c r="R99" s="134" t="s">
        <v>55</v>
      </c>
      <c r="S99" s="134" t="s">
        <v>118</v>
      </c>
      <c r="T99" s="134" t="s">
        <v>318</v>
      </c>
      <c r="U99" s="134"/>
      <c r="V99" s="134"/>
      <c r="W99" s="134" t="s">
        <v>191</v>
      </c>
      <c r="X99" s="134" t="s">
        <v>1303</v>
      </c>
      <c r="Y99" s="134"/>
      <c r="Z99" s="134" t="s">
        <v>42</v>
      </c>
      <c r="AA99" s="134" t="s">
        <v>74</v>
      </c>
      <c r="AB99" s="135">
        <v>41395.737187500003</v>
      </c>
      <c r="AC99" s="135">
        <v>41424.788993055554</v>
      </c>
      <c r="AD99" s="134" t="s">
        <v>45</v>
      </c>
      <c r="AE99" s="134" t="s">
        <v>45</v>
      </c>
      <c r="AF99" s="134">
        <v>22</v>
      </c>
      <c r="AG99" s="134" t="s">
        <v>46</v>
      </c>
      <c r="AH99" s="134" t="s">
        <v>903</v>
      </c>
      <c r="AI99" s="136">
        <v>41424.788993055554</v>
      </c>
      <c r="AJ99" s="137">
        <f t="shared" si="12"/>
        <v>22</v>
      </c>
      <c r="AK99" s="137"/>
      <c r="AL99" s="138">
        <v>41492</v>
      </c>
      <c r="AM99" s="139">
        <f t="shared" si="13"/>
        <v>32</v>
      </c>
      <c r="AN99" s="140">
        <v>1</v>
      </c>
      <c r="AO99"/>
    </row>
    <row r="100" spans="1:41" ht="15" customHeight="1">
      <c r="A100" s="134" t="s">
        <v>1146</v>
      </c>
      <c r="B100" s="134" t="s">
        <v>1147</v>
      </c>
      <c r="C100" s="134" t="s">
        <v>1188</v>
      </c>
      <c r="D100" s="134" t="s">
        <v>50</v>
      </c>
      <c r="E100" s="134" t="s">
        <v>4</v>
      </c>
      <c r="F100" s="134"/>
      <c r="G100" s="134"/>
      <c r="H100" s="134"/>
      <c r="I100" s="134" t="s">
        <v>117</v>
      </c>
      <c r="J100" s="134" t="s">
        <v>38</v>
      </c>
      <c r="K100" s="134"/>
      <c r="L100" s="134" t="s">
        <v>271</v>
      </c>
      <c r="M100" s="135">
        <v>41411.600335648145</v>
      </c>
      <c r="N100" s="135">
        <v>41395.739120370374</v>
      </c>
      <c r="O100" s="135">
        <v>41481.713680555556</v>
      </c>
      <c r="P100" s="134" t="s">
        <v>99</v>
      </c>
      <c r="Q100" s="134" t="s">
        <v>54</v>
      </c>
      <c r="R100" s="134" t="s">
        <v>55</v>
      </c>
      <c r="S100" s="134" t="s">
        <v>118</v>
      </c>
      <c r="T100" s="134" t="s">
        <v>318</v>
      </c>
      <c r="U100" s="134"/>
      <c r="V100" s="134"/>
      <c r="W100" s="134" t="s">
        <v>191</v>
      </c>
      <c r="X100" s="134" t="s">
        <v>1303</v>
      </c>
      <c r="Y100" s="134"/>
      <c r="Z100" s="134" t="s">
        <v>42</v>
      </c>
      <c r="AA100" s="134" t="s">
        <v>74</v>
      </c>
      <c r="AB100" s="135">
        <v>41395.739120370374</v>
      </c>
      <c r="AC100" s="135">
        <v>41481.713680555556</v>
      </c>
      <c r="AD100" s="134" t="s">
        <v>45</v>
      </c>
      <c r="AE100" s="134" t="s">
        <v>45</v>
      </c>
      <c r="AF100" s="134">
        <v>30</v>
      </c>
      <c r="AG100" s="134" t="s">
        <v>46</v>
      </c>
      <c r="AH100" s="134" t="s">
        <v>903</v>
      </c>
      <c r="AI100" s="136">
        <v>41416.606192129628</v>
      </c>
      <c r="AJ100" s="137">
        <f t="shared" si="12"/>
        <v>21</v>
      </c>
      <c r="AK100" s="137">
        <f t="shared" ref="AK100:AK133" si="14">WEEKNUM(AB100)</f>
        <v>18</v>
      </c>
      <c r="AL100" s="138">
        <v>41492</v>
      </c>
      <c r="AM100" s="139">
        <f t="shared" si="13"/>
        <v>32</v>
      </c>
      <c r="AN100" s="140">
        <v>1</v>
      </c>
      <c r="AO100"/>
    </row>
    <row r="101" spans="1:41" ht="15" customHeight="1">
      <c r="A101" s="134" t="s">
        <v>1148</v>
      </c>
      <c r="B101" s="134" t="s">
        <v>1149</v>
      </c>
      <c r="C101" s="134" t="s">
        <v>1188</v>
      </c>
      <c r="D101" s="134" t="s">
        <v>50</v>
      </c>
      <c r="E101" s="134" t="s">
        <v>4</v>
      </c>
      <c r="F101" s="134"/>
      <c r="G101" s="134"/>
      <c r="H101" s="134"/>
      <c r="I101" s="134" t="s">
        <v>117</v>
      </c>
      <c r="J101" s="134" t="s">
        <v>38</v>
      </c>
      <c r="K101" s="134"/>
      <c r="L101" s="134" t="s">
        <v>248</v>
      </c>
      <c r="M101" s="135">
        <v>41437.748657407406</v>
      </c>
      <c r="N101" s="135">
        <v>41395.744444444441</v>
      </c>
      <c r="O101" s="135">
        <v>41438.486956018518</v>
      </c>
      <c r="P101" s="134" t="s">
        <v>73</v>
      </c>
      <c r="Q101" s="134" t="s">
        <v>54</v>
      </c>
      <c r="R101" s="134" t="s">
        <v>55</v>
      </c>
      <c r="S101" s="134" t="s">
        <v>118</v>
      </c>
      <c r="T101" s="134" t="s">
        <v>318</v>
      </c>
      <c r="U101" s="134"/>
      <c r="V101" s="134"/>
      <c r="W101" s="134" t="s">
        <v>191</v>
      </c>
      <c r="X101" s="134" t="s">
        <v>1303</v>
      </c>
      <c r="Y101" s="134"/>
      <c r="Z101" s="134" t="s">
        <v>42</v>
      </c>
      <c r="AA101" s="134" t="s">
        <v>74</v>
      </c>
      <c r="AB101" s="135">
        <v>41395.744444444441</v>
      </c>
      <c r="AC101" s="135">
        <v>41438.486956018518</v>
      </c>
      <c r="AD101" s="134" t="s">
        <v>45</v>
      </c>
      <c r="AE101" s="134" t="s">
        <v>45</v>
      </c>
      <c r="AF101" s="134">
        <v>24</v>
      </c>
      <c r="AG101" s="134" t="s">
        <v>46</v>
      </c>
      <c r="AH101" s="134" t="s">
        <v>903</v>
      </c>
      <c r="AI101" s="136">
        <v>41438.486956018518</v>
      </c>
      <c r="AJ101" s="137">
        <f t="shared" si="12"/>
        <v>24</v>
      </c>
      <c r="AK101" s="137">
        <f t="shared" si="14"/>
        <v>18</v>
      </c>
      <c r="AL101" s="138">
        <v>41492</v>
      </c>
      <c r="AM101" s="139">
        <f t="shared" si="13"/>
        <v>32</v>
      </c>
      <c r="AN101" s="140">
        <v>1</v>
      </c>
      <c r="AO101"/>
    </row>
    <row r="102" spans="1:41" ht="15" customHeight="1">
      <c r="A102" s="134" t="s">
        <v>1168</v>
      </c>
      <c r="B102" s="134" t="s">
        <v>1169</v>
      </c>
      <c r="C102" s="134" t="s">
        <v>1188</v>
      </c>
      <c r="D102" s="134" t="s">
        <v>50</v>
      </c>
      <c r="E102" s="134" t="s">
        <v>4</v>
      </c>
      <c r="F102" s="134" t="s">
        <v>1170</v>
      </c>
      <c r="G102" s="134" t="s">
        <v>1313</v>
      </c>
      <c r="H102" s="134" t="s">
        <v>1171</v>
      </c>
      <c r="I102" s="134" t="s">
        <v>37</v>
      </c>
      <c r="J102" s="134" t="s">
        <v>47</v>
      </c>
      <c r="K102" s="134"/>
      <c r="L102" s="134" t="s">
        <v>142</v>
      </c>
      <c r="M102" s="135">
        <v>41414.512025462966</v>
      </c>
      <c r="N102" s="135">
        <v>41401.406458333331</v>
      </c>
      <c r="O102" s="135">
        <v>41436.448078703703</v>
      </c>
      <c r="P102" s="134" t="s">
        <v>99</v>
      </c>
      <c r="Q102" s="134" t="s">
        <v>54</v>
      </c>
      <c r="R102" s="134" t="s">
        <v>55</v>
      </c>
      <c r="S102" s="134" t="s">
        <v>109</v>
      </c>
      <c r="T102" s="134" t="s">
        <v>1307</v>
      </c>
      <c r="U102" s="134" t="s">
        <v>104</v>
      </c>
      <c r="V102" s="134" t="s">
        <v>1314</v>
      </c>
      <c r="W102" s="134" t="s">
        <v>142</v>
      </c>
      <c r="X102" s="134" t="s">
        <v>1303</v>
      </c>
      <c r="Y102" s="134" t="s">
        <v>1315</v>
      </c>
      <c r="Z102" s="134" t="s">
        <v>49</v>
      </c>
      <c r="AA102" s="134" t="s">
        <v>74</v>
      </c>
      <c r="AB102" s="135">
        <v>41401.406458333331</v>
      </c>
      <c r="AC102" s="135">
        <v>41436.448078703703</v>
      </c>
      <c r="AD102" s="134" t="s">
        <v>44</v>
      </c>
      <c r="AE102" s="134" t="s">
        <v>44</v>
      </c>
      <c r="AF102" s="134">
        <v>24</v>
      </c>
      <c r="AG102" s="134" t="s">
        <v>46</v>
      </c>
      <c r="AH102" s="134" t="s">
        <v>904</v>
      </c>
      <c r="AI102" s="136">
        <v>41436.448078703703</v>
      </c>
      <c r="AJ102" s="140">
        <f t="shared" si="12"/>
        <v>24</v>
      </c>
      <c r="AK102" s="137">
        <f t="shared" si="14"/>
        <v>19</v>
      </c>
      <c r="AL102" s="138">
        <v>41492</v>
      </c>
      <c r="AM102" s="139">
        <f t="shared" si="13"/>
        <v>32</v>
      </c>
      <c r="AN102" s="140">
        <v>1</v>
      </c>
      <c r="AO102"/>
    </row>
    <row r="103" spans="1:41" ht="15" customHeight="1">
      <c r="A103" s="134" t="s">
        <v>1228</v>
      </c>
      <c r="B103" s="134" t="s">
        <v>1229</v>
      </c>
      <c r="C103" s="134" t="s">
        <v>1188</v>
      </c>
      <c r="D103" s="134" t="s">
        <v>50</v>
      </c>
      <c r="E103" s="134" t="s">
        <v>4</v>
      </c>
      <c r="F103" s="134"/>
      <c r="G103" s="134"/>
      <c r="H103" s="134"/>
      <c r="I103" s="134" t="s">
        <v>117</v>
      </c>
      <c r="J103" s="134" t="s">
        <v>38</v>
      </c>
      <c r="K103" s="134"/>
      <c r="L103" s="134" t="s">
        <v>248</v>
      </c>
      <c r="M103" s="135">
        <v>41454.680497685185</v>
      </c>
      <c r="N103" s="135">
        <v>41415.801886574074</v>
      </c>
      <c r="O103" s="135">
        <v>41456.393599537034</v>
      </c>
      <c r="P103" s="134" t="s">
        <v>147</v>
      </c>
      <c r="Q103" s="134" t="s">
        <v>54</v>
      </c>
      <c r="R103" s="134" t="s">
        <v>55</v>
      </c>
      <c r="S103" s="134" t="s">
        <v>74</v>
      </c>
      <c r="T103" s="134" t="s">
        <v>422</v>
      </c>
      <c r="U103" s="134" t="s">
        <v>104</v>
      </c>
      <c r="V103" s="134"/>
      <c r="W103" s="134" t="s">
        <v>248</v>
      </c>
      <c r="X103" s="134" t="s">
        <v>1303</v>
      </c>
      <c r="Y103" s="134"/>
      <c r="Z103" s="134" t="s">
        <v>42</v>
      </c>
      <c r="AA103" s="134" t="s">
        <v>74</v>
      </c>
      <c r="AB103" s="135">
        <v>41415.801886574074</v>
      </c>
      <c r="AC103" s="135">
        <v>41456.393599537034</v>
      </c>
      <c r="AD103" s="134" t="s">
        <v>45</v>
      </c>
      <c r="AE103" s="134" t="s">
        <v>45</v>
      </c>
      <c r="AF103" s="134">
        <v>27</v>
      </c>
      <c r="AG103" s="134" t="s">
        <v>46</v>
      </c>
      <c r="AH103" s="134" t="s">
        <v>903</v>
      </c>
      <c r="AI103" s="136">
        <v>41456.393599537034</v>
      </c>
      <c r="AJ103" s="140">
        <f t="shared" si="12"/>
        <v>27</v>
      </c>
      <c r="AK103" s="137">
        <f t="shared" si="14"/>
        <v>21</v>
      </c>
      <c r="AL103" s="138">
        <v>41492</v>
      </c>
      <c r="AM103" s="139">
        <f t="shared" si="13"/>
        <v>32</v>
      </c>
      <c r="AN103" s="140">
        <v>1</v>
      </c>
      <c r="AO103"/>
    </row>
    <row r="104" spans="1:41" ht="15" customHeight="1">
      <c r="A104" s="134" t="s">
        <v>1276</v>
      </c>
      <c r="B104" s="134" t="s">
        <v>1277</v>
      </c>
      <c r="C104" s="134" t="s">
        <v>1188</v>
      </c>
      <c r="D104" s="134" t="s">
        <v>50</v>
      </c>
      <c r="E104" s="134" t="s">
        <v>4</v>
      </c>
      <c r="F104" s="134"/>
      <c r="G104" s="134"/>
      <c r="H104" s="134"/>
      <c r="I104" s="134" t="s">
        <v>37</v>
      </c>
      <c r="J104" s="134" t="s">
        <v>38</v>
      </c>
      <c r="K104" s="134"/>
      <c r="L104" s="134" t="s">
        <v>248</v>
      </c>
      <c r="M104" s="135">
        <v>41433.638078703705</v>
      </c>
      <c r="N104" s="135">
        <v>41424.536631944444</v>
      </c>
      <c r="O104" s="135">
        <v>41438.610798611109</v>
      </c>
      <c r="P104" s="134" t="s">
        <v>73</v>
      </c>
      <c r="Q104" s="134" t="s">
        <v>54</v>
      </c>
      <c r="R104" s="134" t="s">
        <v>55</v>
      </c>
      <c r="S104" s="134" t="s">
        <v>118</v>
      </c>
      <c r="T104" s="134" t="s">
        <v>318</v>
      </c>
      <c r="U104" s="134"/>
      <c r="V104" s="134"/>
      <c r="W104" s="134" t="s">
        <v>209</v>
      </c>
      <c r="X104" s="134" t="s">
        <v>1303</v>
      </c>
      <c r="Y104" s="134"/>
      <c r="Z104" s="134" t="s">
        <v>49</v>
      </c>
      <c r="AA104" s="134" t="s">
        <v>74</v>
      </c>
      <c r="AB104" s="135">
        <v>41424.536631944444</v>
      </c>
      <c r="AC104" s="135">
        <v>41438.610798611109</v>
      </c>
      <c r="AD104" s="134" t="s">
        <v>45</v>
      </c>
      <c r="AE104" s="134" t="s">
        <v>45</v>
      </c>
      <c r="AF104" s="134">
        <v>24</v>
      </c>
      <c r="AG104" s="134" t="s">
        <v>46</v>
      </c>
      <c r="AH104" s="134" t="s">
        <v>903</v>
      </c>
      <c r="AI104" s="136">
        <v>41438.610798611109</v>
      </c>
      <c r="AJ104" s="140">
        <f t="shared" si="12"/>
        <v>24</v>
      </c>
      <c r="AK104" s="137">
        <f t="shared" si="14"/>
        <v>22</v>
      </c>
      <c r="AL104" s="138">
        <v>41492</v>
      </c>
      <c r="AM104" s="139">
        <f t="shared" si="13"/>
        <v>32</v>
      </c>
      <c r="AN104" s="140">
        <v>1</v>
      </c>
      <c r="AO104"/>
    </row>
    <row r="105" spans="1:41">
      <c r="A105" s="134" t="s">
        <v>1288</v>
      </c>
      <c r="B105" s="134" t="s">
        <v>1289</v>
      </c>
      <c r="C105" s="134" t="s">
        <v>1188</v>
      </c>
      <c r="D105" s="134" t="s">
        <v>50</v>
      </c>
      <c r="E105" s="134" t="s">
        <v>4</v>
      </c>
      <c r="F105" s="134" t="s">
        <v>1295</v>
      </c>
      <c r="G105" s="134"/>
      <c r="H105" s="134" t="s">
        <v>1290</v>
      </c>
      <c r="I105" s="134" t="s">
        <v>245</v>
      </c>
      <c r="J105" s="134" t="s">
        <v>38</v>
      </c>
      <c r="K105" s="134"/>
      <c r="L105" s="134" t="s">
        <v>319</v>
      </c>
      <c r="M105" s="135">
        <v>41430.740902777776</v>
      </c>
      <c r="N105" s="135">
        <v>41428.405497685184</v>
      </c>
      <c r="O105" s="135">
        <v>41460.699791666666</v>
      </c>
      <c r="P105" s="134" t="s">
        <v>61</v>
      </c>
      <c r="Q105" s="134" t="s">
        <v>54</v>
      </c>
      <c r="R105" s="134" t="s">
        <v>55</v>
      </c>
      <c r="S105" s="134" t="s">
        <v>74</v>
      </c>
      <c r="T105" s="134" t="s">
        <v>320</v>
      </c>
      <c r="U105" s="134" t="s">
        <v>104</v>
      </c>
      <c r="V105" s="134"/>
      <c r="W105" s="134" t="s">
        <v>248</v>
      </c>
      <c r="X105" s="134" t="s">
        <v>1303</v>
      </c>
      <c r="Y105" s="134" t="s">
        <v>1361</v>
      </c>
      <c r="Z105" s="134" t="s">
        <v>219</v>
      </c>
      <c r="AA105" s="134" t="s">
        <v>74</v>
      </c>
      <c r="AB105" s="135">
        <v>41428.405497685184</v>
      </c>
      <c r="AC105" s="135">
        <v>41460.699791666666</v>
      </c>
      <c r="AD105" s="134" t="s">
        <v>45</v>
      </c>
      <c r="AE105" s="134" t="s">
        <v>58</v>
      </c>
      <c r="AF105" s="134">
        <v>27</v>
      </c>
      <c r="AG105" s="134" t="s">
        <v>46</v>
      </c>
      <c r="AH105" s="134" t="s">
        <v>906</v>
      </c>
      <c r="AI105" s="136">
        <v>41438.610798611109</v>
      </c>
      <c r="AJ105" s="140">
        <f t="shared" si="12"/>
        <v>24</v>
      </c>
      <c r="AK105" s="137">
        <f t="shared" si="14"/>
        <v>23</v>
      </c>
      <c r="AL105" s="138">
        <v>41492</v>
      </c>
      <c r="AM105" s="139">
        <f t="shared" si="13"/>
        <v>32</v>
      </c>
      <c r="AN105" s="140">
        <v>1</v>
      </c>
      <c r="AO105"/>
    </row>
    <row r="106" spans="1:41" ht="15" customHeight="1">
      <c r="A106" s="134" t="s">
        <v>1399</v>
      </c>
      <c r="B106" s="134" t="s">
        <v>1400</v>
      </c>
      <c r="C106" s="134" t="s">
        <v>1188</v>
      </c>
      <c r="D106" s="134" t="s">
        <v>50</v>
      </c>
      <c r="E106" s="134" t="s">
        <v>4</v>
      </c>
      <c r="F106" s="134"/>
      <c r="G106" s="134"/>
      <c r="H106" s="134" t="s">
        <v>1401</v>
      </c>
      <c r="I106" s="134" t="s">
        <v>245</v>
      </c>
      <c r="J106" s="134" t="s">
        <v>38</v>
      </c>
      <c r="K106" s="134"/>
      <c r="L106" s="134" t="s">
        <v>128</v>
      </c>
      <c r="M106" s="135">
        <v>41456.577048611114</v>
      </c>
      <c r="N106" s="135">
        <v>41454.651898148149</v>
      </c>
      <c r="O106" s="135">
        <v>41507.598009259258</v>
      </c>
      <c r="P106" s="134" t="s">
        <v>147</v>
      </c>
      <c r="Q106" s="134" t="s">
        <v>54</v>
      </c>
      <c r="R106" s="134" t="s">
        <v>55</v>
      </c>
      <c r="S106" s="134" t="s">
        <v>74</v>
      </c>
      <c r="T106" s="134" t="s">
        <v>320</v>
      </c>
      <c r="U106" s="134" t="s">
        <v>104</v>
      </c>
      <c r="V106" s="134"/>
      <c r="W106" s="134" t="s">
        <v>248</v>
      </c>
      <c r="X106" s="134" t="s">
        <v>1303</v>
      </c>
      <c r="Y106" s="134" t="s">
        <v>1370</v>
      </c>
      <c r="Z106" s="134" t="s">
        <v>42</v>
      </c>
      <c r="AA106" s="134" t="s">
        <v>74</v>
      </c>
      <c r="AB106" s="135">
        <v>41454.651898148149</v>
      </c>
      <c r="AC106" s="135">
        <v>41507.598136574074</v>
      </c>
      <c r="AD106" s="134" t="s">
        <v>45</v>
      </c>
      <c r="AE106" s="134" t="s">
        <v>58</v>
      </c>
      <c r="AF106" s="134">
        <v>34</v>
      </c>
      <c r="AG106" s="134" t="s">
        <v>46</v>
      </c>
      <c r="AH106" s="134" t="s">
        <v>906</v>
      </c>
      <c r="AI106" s="136">
        <v>41486</v>
      </c>
      <c r="AJ106" s="140">
        <f t="shared" si="12"/>
        <v>31</v>
      </c>
      <c r="AK106" s="137">
        <f t="shared" si="14"/>
        <v>26</v>
      </c>
      <c r="AL106" s="138">
        <v>41492</v>
      </c>
      <c r="AM106" s="139">
        <f t="shared" si="13"/>
        <v>32</v>
      </c>
      <c r="AN106" s="140">
        <v>1</v>
      </c>
      <c r="AO106"/>
    </row>
    <row r="107" spans="1:41">
      <c r="A107" s="134" t="s">
        <v>1405</v>
      </c>
      <c r="B107" s="134" t="s">
        <v>1406</v>
      </c>
      <c r="C107" s="134" t="s">
        <v>1188</v>
      </c>
      <c r="D107" s="134" t="s">
        <v>50</v>
      </c>
      <c r="E107" s="134" t="s">
        <v>4</v>
      </c>
      <c r="F107" s="134" t="s">
        <v>1407</v>
      </c>
      <c r="G107" s="134"/>
      <c r="H107" s="134"/>
      <c r="I107" s="134" t="s">
        <v>245</v>
      </c>
      <c r="J107" s="134" t="s">
        <v>38</v>
      </c>
      <c r="K107" s="134" t="s">
        <v>1431</v>
      </c>
      <c r="L107" s="134" t="s">
        <v>319</v>
      </c>
      <c r="M107" s="135">
        <v>41464.690717592595</v>
      </c>
      <c r="N107" s="135">
        <v>41456.717777777776</v>
      </c>
      <c r="O107" s="135">
        <v>41481.339155092595</v>
      </c>
      <c r="P107" s="134" t="s">
        <v>61</v>
      </c>
      <c r="Q107" s="134" t="s">
        <v>54</v>
      </c>
      <c r="R107" s="134" t="s">
        <v>55</v>
      </c>
      <c r="S107" s="134" t="s">
        <v>74</v>
      </c>
      <c r="T107" s="134" t="s">
        <v>320</v>
      </c>
      <c r="U107" s="134"/>
      <c r="V107" s="134"/>
      <c r="W107" s="134" t="s">
        <v>248</v>
      </c>
      <c r="X107" s="134" t="s">
        <v>1303</v>
      </c>
      <c r="Y107" s="134" t="s">
        <v>1370</v>
      </c>
      <c r="Z107" s="134" t="s">
        <v>219</v>
      </c>
      <c r="AA107" s="134" t="s">
        <v>74</v>
      </c>
      <c r="AB107" s="135">
        <v>41456.717777777776</v>
      </c>
      <c r="AC107" s="135">
        <v>41499.712083333332</v>
      </c>
      <c r="AD107" s="134" t="s">
        <v>45</v>
      </c>
      <c r="AE107" s="134" t="s">
        <v>58</v>
      </c>
      <c r="AF107" s="134">
        <v>33</v>
      </c>
      <c r="AG107" s="134" t="s">
        <v>46</v>
      </c>
      <c r="AH107" s="134" t="s">
        <v>906</v>
      </c>
      <c r="AI107" s="136">
        <v>41470</v>
      </c>
      <c r="AJ107" s="140">
        <f t="shared" si="12"/>
        <v>29</v>
      </c>
      <c r="AK107" s="137">
        <f t="shared" si="14"/>
        <v>27</v>
      </c>
      <c r="AL107" s="138">
        <v>41492</v>
      </c>
      <c r="AM107" s="139">
        <f t="shared" si="13"/>
        <v>32</v>
      </c>
      <c r="AN107" s="140">
        <v>1</v>
      </c>
      <c r="AO107"/>
    </row>
    <row r="108" spans="1:41">
      <c r="A108" s="134" t="s">
        <v>1408</v>
      </c>
      <c r="B108" s="134" t="s">
        <v>1409</v>
      </c>
      <c r="C108" s="134" t="s">
        <v>1188</v>
      </c>
      <c r="D108" s="134" t="s">
        <v>50</v>
      </c>
      <c r="E108" s="134" t="s">
        <v>4</v>
      </c>
      <c r="F108" s="134" t="s">
        <v>1290</v>
      </c>
      <c r="G108" s="134"/>
      <c r="H108" s="134"/>
      <c r="I108" s="134" t="s">
        <v>245</v>
      </c>
      <c r="J108" s="134" t="s">
        <v>38</v>
      </c>
      <c r="K108" s="134" t="s">
        <v>1432</v>
      </c>
      <c r="L108" s="134" t="s">
        <v>319</v>
      </c>
      <c r="M108" s="135">
        <v>41464.691030092596</v>
      </c>
      <c r="N108" s="135">
        <v>41456.721018518518</v>
      </c>
      <c r="O108" s="135">
        <v>41487.630115740743</v>
      </c>
      <c r="P108" s="134" t="s">
        <v>147</v>
      </c>
      <c r="Q108" s="134" t="s">
        <v>132</v>
      </c>
      <c r="R108" s="134" t="s">
        <v>55</v>
      </c>
      <c r="S108" s="134" t="s">
        <v>74</v>
      </c>
      <c r="T108" s="134" t="s">
        <v>320</v>
      </c>
      <c r="U108" s="134"/>
      <c r="V108" s="134"/>
      <c r="W108" s="134" t="s">
        <v>248</v>
      </c>
      <c r="X108" s="134" t="s">
        <v>1303</v>
      </c>
      <c r="Y108" s="134"/>
      <c r="Z108" s="134" t="s">
        <v>42</v>
      </c>
      <c r="AA108" s="134" t="s">
        <v>74</v>
      </c>
      <c r="AB108" s="135">
        <v>41456.721018518518</v>
      </c>
      <c r="AC108" s="135">
        <v>41487.630115740743</v>
      </c>
      <c r="AD108" s="134" t="s">
        <v>45</v>
      </c>
      <c r="AE108" s="134" t="s">
        <v>58</v>
      </c>
      <c r="AF108" s="134">
        <v>31</v>
      </c>
      <c r="AG108" s="134" t="s">
        <v>46</v>
      </c>
      <c r="AH108" s="134" t="s">
        <v>906</v>
      </c>
      <c r="AI108" s="136">
        <v>41487</v>
      </c>
      <c r="AJ108" s="140">
        <f t="shared" si="12"/>
        <v>31</v>
      </c>
      <c r="AK108" s="137">
        <f t="shared" si="14"/>
        <v>27</v>
      </c>
      <c r="AL108" s="138">
        <v>41492</v>
      </c>
      <c r="AM108" s="139">
        <f t="shared" si="13"/>
        <v>32</v>
      </c>
      <c r="AN108" s="140">
        <v>1</v>
      </c>
      <c r="AO108"/>
    </row>
    <row r="109" spans="1:41">
      <c r="A109" s="134" t="s">
        <v>1413</v>
      </c>
      <c r="B109" s="134" t="s">
        <v>1414</v>
      </c>
      <c r="C109" s="134" t="s">
        <v>1188</v>
      </c>
      <c r="D109" s="134" t="s">
        <v>50</v>
      </c>
      <c r="E109" s="134" t="s">
        <v>4</v>
      </c>
      <c r="F109" s="134" t="s">
        <v>170</v>
      </c>
      <c r="G109" s="134"/>
      <c r="H109" s="134" t="s">
        <v>1436</v>
      </c>
      <c r="I109" s="134" t="s">
        <v>37</v>
      </c>
      <c r="J109" s="134" t="s">
        <v>47</v>
      </c>
      <c r="K109" s="134" t="s">
        <v>1433</v>
      </c>
      <c r="L109" s="134" t="s">
        <v>95</v>
      </c>
      <c r="M109" s="135">
        <v>41458.76085648148</v>
      </c>
      <c r="N109" s="135">
        <v>41458.744849537034</v>
      </c>
      <c r="O109" s="135">
        <v>41492.721168981479</v>
      </c>
      <c r="P109" s="134" t="s">
        <v>133</v>
      </c>
      <c r="Q109" s="134" t="s">
        <v>54</v>
      </c>
      <c r="R109" s="134" t="s">
        <v>55</v>
      </c>
      <c r="S109" s="134" t="s">
        <v>109</v>
      </c>
      <c r="T109" s="134" t="s">
        <v>318</v>
      </c>
      <c r="U109" s="134" t="s">
        <v>104</v>
      </c>
      <c r="V109" s="134"/>
      <c r="W109" s="134" t="s">
        <v>95</v>
      </c>
      <c r="X109" s="134" t="s">
        <v>1303</v>
      </c>
      <c r="Y109" s="134">
        <v>11962</v>
      </c>
      <c r="Z109" s="134" t="s">
        <v>49</v>
      </c>
      <c r="AA109" s="134" t="s">
        <v>56</v>
      </c>
      <c r="AB109" s="135">
        <v>41458.744849537034</v>
      </c>
      <c r="AC109" s="135">
        <v>41492.721168981479</v>
      </c>
      <c r="AD109" s="134" t="s">
        <v>58</v>
      </c>
      <c r="AE109" s="134" t="s">
        <v>58</v>
      </c>
      <c r="AF109" s="134">
        <v>32</v>
      </c>
      <c r="AG109" s="134" t="s">
        <v>46</v>
      </c>
      <c r="AH109" s="134" t="s">
        <v>56</v>
      </c>
      <c r="AI109" s="136">
        <v>41491</v>
      </c>
      <c r="AJ109" s="140">
        <f t="shared" si="12"/>
        <v>32</v>
      </c>
      <c r="AK109" s="137">
        <f t="shared" si="14"/>
        <v>27</v>
      </c>
      <c r="AL109" s="138">
        <v>41492</v>
      </c>
      <c r="AM109" s="139">
        <f t="shared" si="13"/>
        <v>32</v>
      </c>
      <c r="AN109" s="140">
        <v>1</v>
      </c>
      <c r="AO109"/>
    </row>
    <row r="110" spans="1:41">
      <c r="A110" s="134" t="s">
        <v>1425</v>
      </c>
      <c r="B110" s="134" t="s">
        <v>1426</v>
      </c>
      <c r="C110" s="134" t="s">
        <v>1188</v>
      </c>
      <c r="D110" s="134" t="s">
        <v>50</v>
      </c>
      <c r="E110" s="134" t="s">
        <v>4</v>
      </c>
      <c r="F110" s="134"/>
      <c r="G110" s="134"/>
      <c r="H110" s="134" t="s">
        <v>1427</v>
      </c>
      <c r="I110" s="134" t="s">
        <v>130</v>
      </c>
      <c r="J110" s="134" t="s">
        <v>47</v>
      </c>
      <c r="K110" s="134"/>
      <c r="L110" s="134" t="s">
        <v>246</v>
      </c>
      <c r="M110" s="135">
        <v>41470.571423611109</v>
      </c>
      <c r="N110" s="135">
        <v>41466.646539351852</v>
      </c>
      <c r="O110" s="135">
        <v>41499.689826388887</v>
      </c>
      <c r="P110" s="134" t="s">
        <v>133</v>
      </c>
      <c r="Q110" s="134" t="s">
        <v>54</v>
      </c>
      <c r="R110" s="134" t="s">
        <v>55</v>
      </c>
      <c r="S110" s="134" t="s">
        <v>109</v>
      </c>
      <c r="T110" s="134" t="s">
        <v>320</v>
      </c>
      <c r="U110" s="134" t="s">
        <v>104</v>
      </c>
      <c r="V110" s="134"/>
      <c r="W110" s="134" t="s">
        <v>131</v>
      </c>
      <c r="X110" s="134" t="s">
        <v>1303</v>
      </c>
      <c r="Y110" s="134" t="s">
        <v>1534</v>
      </c>
      <c r="Z110" s="134" t="s">
        <v>49</v>
      </c>
      <c r="AA110" s="134" t="s">
        <v>74</v>
      </c>
      <c r="AB110" s="135">
        <v>41466.646539351852</v>
      </c>
      <c r="AC110" s="135">
        <v>41499.730081018519</v>
      </c>
      <c r="AD110" s="134" t="s">
        <v>58</v>
      </c>
      <c r="AE110" s="134" t="s">
        <v>58</v>
      </c>
      <c r="AF110" s="134">
        <v>33</v>
      </c>
      <c r="AG110" s="134" t="s">
        <v>46</v>
      </c>
      <c r="AH110" s="134" t="s">
        <v>906</v>
      </c>
      <c r="AI110" s="136">
        <v>41487</v>
      </c>
      <c r="AJ110" s="140">
        <f t="shared" si="12"/>
        <v>31</v>
      </c>
      <c r="AK110" s="137">
        <f t="shared" si="14"/>
        <v>28</v>
      </c>
      <c r="AL110" s="138">
        <v>41492</v>
      </c>
      <c r="AM110" s="139">
        <f t="shared" si="13"/>
        <v>32</v>
      </c>
      <c r="AN110" s="140">
        <v>1</v>
      </c>
      <c r="AO110"/>
    </row>
    <row r="111" spans="1:41">
      <c r="A111" s="134" t="s">
        <v>1452</v>
      </c>
      <c r="B111" s="134" t="s">
        <v>1453</v>
      </c>
      <c r="C111" s="134" t="s">
        <v>1188</v>
      </c>
      <c r="D111" s="134" t="s">
        <v>50</v>
      </c>
      <c r="E111" s="134" t="s">
        <v>4</v>
      </c>
      <c r="F111" s="134"/>
      <c r="G111" s="134"/>
      <c r="H111" s="134"/>
      <c r="I111" s="134" t="s">
        <v>245</v>
      </c>
      <c r="J111" s="134" t="s">
        <v>38</v>
      </c>
      <c r="K111" s="134"/>
      <c r="L111" s="134" t="s">
        <v>248</v>
      </c>
      <c r="M111" s="135">
        <v>41477.597766203704</v>
      </c>
      <c r="N111" s="135">
        <v>41477.455567129633</v>
      </c>
      <c r="O111" s="135">
        <v>41488.39707175926</v>
      </c>
      <c r="P111" s="134" t="s">
        <v>147</v>
      </c>
      <c r="Q111" s="134" t="s">
        <v>54</v>
      </c>
      <c r="R111" s="134" t="s">
        <v>55</v>
      </c>
      <c r="S111" s="134" t="s">
        <v>74</v>
      </c>
      <c r="T111" s="134" t="s">
        <v>422</v>
      </c>
      <c r="U111" s="134" t="s">
        <v>104</v>
      </c>
      <c r="V111" s="134"/>
      <c r="W111" s="134" t="s">
        <v>248</v>
      </c>
      <c r="X111" s="134" t="s">
        <v>1303</v>
      </c>
      <c r="Y111" s="134"/>
      <c r="Z111" s="134" t="s">
        <v>49</v>
      </c>
      <c r="AA111" s="134" t="s">
        <v>74</v>
      </c>
      <c r="AB111" s="135">
        <v>41477.455567129633</v>
      </c>
      <c r="AC111" s="135">
        <v>41488.39707175926</v>
      </c>
      <c r="AD111" s="134" t="s">
        <v>45</v>
      </c>
      <c r="AE111" s="134" t="s">
        <v>45</v>
      </c>
      <c r="AF111" s="134">
        <v>31</v>
      </c>
      <c r="AG111" s="134" t="s">
        <v>46</v>
      </c>
      <c r="AH111" s="134" t="s">
        <v>890</v>
      </c>
      <c r="AI111" s="136">
        <v>41488</v>
      </c>
      <c r="AJ111" s="140">
        <f t="shared" si="12"/>
        <v>31</v>
      </c>
      <c r="AK111" s="137">
        <f t="shared" si="14"/>
        <v>30</v>
      </c>
      <c r="AL111" s="138">
        <v>41492</v>
      </c>
      <c r="AM111" s="139">
        <f t="shared" si="13"/>
        <v>32</v>
      </c>
      <c r="AN111" s="140">
        <v>1</v>
      </c>
      <c r="AO111"/>
    </row>
    <row r="112" spans="1:41">
      <c r="A112" s="134" t="s">
        <v>1464</v>
      </c>
      <c r="B112" s="134" t="s">
        <v>1465</v>
      </c>
      <c r="C112" s="134" t="s">
        <v>1188</v>
      </c>
      <c r="D112" s="134" t="s">
        <v>50</v>
      </c>
      <c r="E112" s="134" t="s">
        <v>4</v>
      </c>
      <c r="F112" s="134"/>
      <c r="G112" s="134"/>
      <c r="H112" s="134"/>
      <c r="I112" s="134" t="s">
        <v>37</v>
      </c>
      <c r="J112" s="134" t="s">
        <v>47</v>
      </c>
      <c r="K112" s="134"/>
      <c r="L112" s="134" t="s">
        <v>248</v>
      </c>
      <c r="M112" s="135">
        <v>41479.75068287037</v>
      </c>
      <c r="N112" s="135">
        <v>41479.485347222224</v>
      </c>
      <c r="O112" s="135">
        <v>41481.34033564815</v>
      </c>
      <c r="P112" s="134" t="s">
        <v>127</v>
      </c>
      <c r="Q112" s="134" t="s">
        <v>54</v>
      </c>
      <c r="R112" s="134" t="s">
        <v>55</v>
      </c>
      <c r="S112" s="134" t="s">
        <v>109</v>
      </c>
      <c r="T112" s="134" t="s">
        <v>244</v>
      </c>
      <c r="U112" s="134"/>
      <c r="V112" s="134"/>
      <c r="W112" s="134" t="s">
        <v>209</v>
      </c>
      <c r="X112" s="134" t="s">
        <v>1303</v>
      </c>
      <c r="Y112" s="134"/>
      <c r="Z112" s="134" t="s">
        <v>49</v>
      </c>
      <c r="AA112" s="134" t="s">
        <v>74</v>
      </c>
      <c r="AB112" s="135">
        <v>41479.485347222224</v>
      </c>
      <c r="AC112" s="135">
        <v>41481.34033564815</v>
      </c>
      <c r="AD112" s="134" t="s">
        <v>45</v>
      </c>
      <c r="AE112" s="134" t="s">
        <v>45</v>
      </c>
      <c r="AF112" s="134">
        <v>30</v>
      </c>
      <c r="AG112" s="134" t="s">
        <v>46</v>
      </c>
      <c r="AH112" s="134" t="s">
        <v>903</v>
      </c>
      <c r="AI112" s="136">
        <v>41479</v>
      </c>
      <c r="AJ112" s="140">
        <f t="shared" si="12"/>
        <v>30</v>
      </c>
      <c r="AK112" s="137">
        <f t="shared" si="14"/>
        <v>30</v>
      </c>
      <c r="AL112" s="138">
        <v>41492</v>
      </c>
      <c r="AM112" s="139">
        <f t="shared" si="13"/>
        <v>32</v>
      </c>
      <c r="AN112" s="140">
        <v>1</v>
      </c>
      <c r="AO112"/>
    </row>
    <row r="113" spans="1:41">
      <c r="A113" s="134" t="s">
        <v>1473</v>
      </c>
      <c r="B113" s="134" t="s">
        <v>1474</v>
      </c>
      <c r="C113" s="134" t="s">
        <v>1188</v>
      </c>
      <c r="D113" s="134" t="s">
        <v>50</v>
      </c>
      <c r="E113" s="134" t="s">
        <v>4</v>
      </c>
      <c r="F113" s="134"/>
      <c r="G113" s="134"/>
      <c r="H113" s="134"/>
      <c r="I113" s="134" t="s">
        <v>117</v>
      </c>
      <c r="J113" s="134" t="s">
        <v>108</v>
      </c>
      <c r="K113" s="134"/>
      <c r="L113" s="134" t="s">
        <v>248</v>
      </c>
      <c r="M113" s="135">
        <v>41487.628877314812</v>
      </c>
      <c r="N113" s="135">
        <v>41484.705370370371</v>
      </c>
      <c r="O113" s="135">
        <v>41494.558379629627</v>
      </c>
      <c r="P113" s="134" t="s">
        <v>249</v>
      </c>
      <c r="Q113" s="134" t="s">
        <v>54</v>
      </c>
      <c r="R113" s="134" t="s">
        <v>55</v>
      </c>
      <c r="S113" s="134" t="s">
        <v>74</v>
      </c>
      <c r="T113" s="134" t="s">
        <v>337</v>
      </c>
      <c r="U113" s="134" t="s">
        <v>104</v>
      </c>
      <c r="V113" s="134"/>
      <c r="W113" s="134" t="s">
        <v>271</v>
      </c>
      <c r="X113" s="134" t="s">
        <v>1303</v>
      </c>
      <c r="Y113" s="134"/>
      <c r="Z113" s="134" t="s">
        <v>219</v>
      </c>
      <c r="AA113" s="134" t="s">
        <v>74</v>
      </c>
      <c r="AB113" s="135">
        <v>41484.705370370371</v>
      </c>
      <c r="AC113" s="135">
        <v>41494.558379629627</v>
      </c>
      <c r="AD113" s="134" t="s">
        <v>45</v>
      </c>
      <c r="AE113" s="134" t="s">
        <v>45</v>
      </c>
      <c r="AF113" s="134">
        <v>32</v>
      </c>
      <c r="AG113" s="134" t="s">
        <v>46</v>
      </c>
      <c r="AH113" s="134" t="s">
        <v>903</v>
      </c>
      <c r="AI113" s="136">
        <v>41491</v>
      </c>
      <c r="AJ113" s="140">
        <f t="shared" si="12"/>
        <v>32</v>
      </c>
      <c r="AK113" s="137">
        <f t="shared" si="14"/>
        <v>31</v>
      </c>
      <c r="AL113" s="138">
        <v>41492</v>
      </c>
      <c r="AM113" s="139">
        <f t="shared" si="13"/>
        <v>32</v>
      </c>
      <c r="AN113" s="140">
        <v>1</v>
      </c>
      <c r="AO113"/>
    </row>
    <row r="114" spans="1:41">
      <c r="A114" s="134" t="s">
        <v>1506</v>
      </c>
      <c r="B114" s="134" t="s">
        <v>1507</v>
      </c>
      <c r="C114" s="134" t="s">
        <v>1188</v>
      </c>
      <c r="D114" s="134" t="s">
        <v>50</v>
      </c>
      <c r="E114" s="134" t="s">
        <v>4</v>
      </c>
      <c r="F114" s="134"/>
      <c r="G114" s="134"/>
      <c r="H114" s="134"/>
      <c r="I114" s="134" t="s">
        <v>245</v>
      </c>
      <c r="J114" s="134" t="s">
        <v>108</v>
      </c>
      <c r="K114" s="134"/>
      <c r="L114" s="134" t="s">
        <v>319</v>
      </c>
      <c r="M114" s="135">
        <v>41500.520370370374</v>
      </c>
      <c r="N114" s="135">
        <v>41487.619490740741</v>
      </c>
      <c r="O114" s="135">
        <v>41576.707881944443</v>
      </c>
      <c r="P114" s="134" t="s">
        <v>173</v>
      </c>
      <c r="Q114" s="134" t="s">
        <v>54</v>
      </c>
      <c r="R114" s="134" t="s">
        <v>55</v>
      </c>
      <c r="S114" s="134" t="s">
        <v>56</v>
      </c>
      <c r="T114" s="134" t="s">
        <v>415</v>
      </c>
      <c r="U114" s="134"/>
      <c r="V114" s="134"/>
      <c r="W114" s="134" t="s">
        <v>494</v>
      </c>
      <c r="X114" s="134" t="s">
        <v>1303</v>
      </c>
      <c r="Y114" s="134" t="s">
        <v>1589</v>
      </c>
      <c r="Z114" s="134" t="s">
        <v>49</v>
      </c>
      <c r="AA114" s="134" t="s">
        <v>74</v>
      </c>
      <c r="AB114" s="135">
        <v>41487.619490740741</v>
      </c>
      <c r="AC114" s="135">
        <v>41576.707881944443</v>
      </c>
      <c r="AD114" s="134" t="s">
        <v>58</v>
      </c>
      <c r="AE114" s="134" t="s">
        <v>58</v>
      </c>
      <c r="AF114" s="134">
        <v>44</v>
      </c>
      <c r="AG114" s="134" t="s">
        <v>46</v>
      </c>
      <c r="AH114" s="134" t="s">
        <v>1479</v>
      </c>
      <c r="AI114" s="136">
        <v>41494</v>
      </c>
      <c r="AJ114" s="140">
        <f t="shared" si="12"/>
        <v>32</v>
      </c>
      <c r="AK114" s="137">
        <f t="shared" si="14"/>
        <v>31</v>
      </c>
      <c r="AL114" s="138">
        <v>41492</v>
      </c>
      <c r="AM114" s="141">
        <f t="shared" si="13"/>
        <v>32</v>
      </c>
      <c r="AN114" s="140">
        <v>1</v>
      </c>
      <c r="AO114"/>
    </row>
    <row r="115" spans="1:41">
      <c r="A115" s="134" t="s">
        <v>1515</v>
      </c>
      <c r="B115" s="134" t="s">
        <v>1516</v>
      </c>
      <c r="C115" s="134" t="s">
        <v>1188</v>
      </c>
      <c r="D115" s="134" t="s">
        <v>68</v>
      </c>
      <c r="E115" s="134" t="s">
        <v>4</v>
      </c>
      <c r="F115" s="134"/>
      <c r="G115" s="134"/>
      <c r="H115" s="134"/>
      <c r="I115" s="134" t="s">
        <v>37</v>
      </c>
      <c r="J115" s="134" t="s">
        <v>38</v>
      </c>
      <c r="K115" s="134"/>
      <c r="L115" s="134" t="s">
        <v>39</v>
      </c>
      <c r="M115" s="135">
        <v>41492.453506944446</v>
      </c>
      <c r="N115" s="135">
        <v>41491.79</v>
      </c>
      <c r="O115" s="135">
        <v>41593.859629629631</v>
      </c>
      <c r="P115" s="134" t="s">
        <v>73</v>
      </c>
      <c r="Q115" s="134" t="s">
        <v>132</v>
      </c>
      <c r="R115" s="134" t="s">
        <v>55</v>
      </c>
      <c r="S115" s="134" t="s">
        <v>109</v>
      </c>
      <c r="T115" s="134" t="s">
        <v>422</v>
      </c>
      <c r="U115" s="134" t="s">
        <v>104</v>
      </c>
      <c r="V115" s="134"/>
      <c r="W115" s="134" t="s">
        <v>39</v>
      </c>
      <c r="X115" s="134" t="s">
        <v>1303</v>
      </c>
      <c r="Y115" s="134"/>
      <c r="Z115" s="134" t="s">
        <v>42</v>
      </c>
      <c r="AA115" s="134" t="s">
        <v>43</v>
      </c>
      <c r="AB115" s="135">
        <v>41491.79</v>
      </c>
      <c r="AC115" s="135">
        <v>41593.913113425922</v>
      </c>
      <c r="AD115" s="134" t="s">
        <v>45</v>
      </c>
      <c r="AE115" s="134" t="s">
        <v>45</v>
      </c>
      <c r="AF115" s="134">
        <v>46</v>
      </c>
      <c r="AG115" s="134" t="s">
        <v>46</v>
      </c>
      <c r="AH115" s="134" t="s">
        <v>890</v>
      </c>
      <c r="AI115" s="136">
        <v>41589</v>
      </c>
      <c r="AJ115" s="140">
        <f t="shared" si="12"/>
        <v>46</v>
      </c>
      <c r="AK115" s="137">
        <f t="shared" si="14"/>
        <v>32</v>
      </c>
      <c r="AL115" s="138">
        <v>41492</v>
      </c>
      <c r="AM115" s="141">
        <f t="shared" si="13"/>
        <v>32</v>
      </c>
      <c r="AN115" s="140">
        <v>1</v>
      </c>
      <c r="AO115"/>
    </row>
    <row r="116" spans="1:41">
      <c r="A116" s="134" t="s">
        <v>1517</v>
      </c>
      <c r="B116" s="134" t="s">
        <v>1518</v>
      </c>
      <c r="C116" s="134" t="s">
        <v>1188</v>
      </c>
      <c r="D116" s="134" t="s">
        <v>50</v>
      </c>
      <c r="E116" s="134" t="s">
        <v>4</v>
      </c>
      <c r="F116" s="134"/>
      <c r="G116" s="134"/>
      <c r="H116" s="134"/>
      <c r="I116" s="134" t="s">
        <v>37</v>
      </c>
      <c r="J116" s="134" t="s">
        <v>38</v>
      </c>
      <c r="K116" s="134"/>
      <c r="L116" s="134" t="s">
        <v>52</v>
      </c>
      <c r="M116" s="135">
        <v>41594.541145833333</v>
      </c>
      <c r="N116" s="135">
        <v>41491.803935185184</v>
      </c>
      <c r="O116" s="135">
        <v>41594.60392361111</v>
      </c>
      <c r="P116" s="134" t="s">
        <v>73</v>
      </c>
      <c r="Q116" s="134" t="s">
        <v>54</v>
      </c>
      <c r="R116" s="134" t="s">
        <v>55</v>
      </c>
      <c r="S116" s="134" t="s">
        <v>109</v>
      </c>
      <c r="T116" s="134" t="s">
        <v>422</v>
      </c>
      <c r="U116" s="134"/>
      <c r="V116" s="134"/>
      <c r="W116" s="134" t="s">
        <v>39</v>
      </c>
      <c r="X116" s="134" t="s">
        <v>1303</v>
      </c>
      <c r="Y116" s="134"/>
      <c r="Z116" s="134" t="s">
        <v>42</v>
      </c>
      <c r="AA116" s="134" t="s">
        <v>43</v>
      </c>
      <c r="AB116" s="135">
        <v>41491.803935185184</v>
      </c>
      <c r="AC116" s="135">
        <v>41594.60392361111</v>
      </c>
      <c r="AD116" s="134" t="s">
        <v>45</v>
      </c>
      <c r="AE116" s="134" t="s">
        <v>45</v>
      </c>
      <c r="AF116" s="134">
        <v>46</v>
      </c>
      <c r="AG116" s="134" t="s">
        <v>46</v>
      </c>
      <c r="AH116" s="134" t="s">
        <v>890</v>
      </c>
      <c r="AI116" s="136">
        <v>41590</v>
      </c>
      <c r="AJ116" s="140">
        <f t="shared" si="12"/>
        <v>46</v>
      </c>
      <c r="AK116" s="137">
        <f t="shared" si="14"/>
        <v>32</v>
      </c>
      <c r="AL116" s="138">
        <v>41492</v>
      </c>
      <c r="AM116" s="141">
        <f t="shared" si="13"/>
        <v>32</v>
      </c>
      <c r="AN116" s="140">
        <v>1</v>
      </c>
      <c r="AO116"/>
    </row>
    <row r="117" spans="1:41">
      <c r="A117" s="134" t="s">
        <v>1627</v>
      </c>
      <c r="B117" s="134" t="s">
        <v>1628</v>
      </c>
      <c r="C117" s="134" t="s">
        <v>1188</v>
      </c>
      <c r="D117" s="134" t="s">
        <v>50</v>
      </c>
      <c r="E117" s="134" t="s">
        <v>4</v>
      </c>
      <c r="F117" s="134"/>
      <c r="G117" s="134" t="s">
        <v>1782</v>
      </c>
      <c r="H117" s="134"/>
      <c r="I117" s="134" t="s">
        <v>37</v>
      </c>
      <c r="J117" s="134" t="s">
        <v>47</v>
      </c>
      <c r="K117" s="134"/>
      <c r="L117" s="134" t="s">
        <v>39</v>
      </c>
      <c r="M117" s="135">
        <v>41505.607974537037</v>
      </c>
      <c r="N117" s="135">
        <v>41502.429768518516</v>
      </c>
      <c r="O117" s="135">
        <v>41590.871782407405</v>
      </c>
      <c r="P117" s="134" t="s">
        <v>73</v>
      </c>
      <c r="Q117" s="134" t="s">
        <v>132</v>
      </c>
      <c r="R117" s="134" t="s">
        <v>55</v>
      </c>
      <c r="S117" s="134" t="s">
        <v>109</v>
      </c>
      <c r="T117" s="134" t="s">
        <v>244</v>
      </c>
      <c r="U117" s="134"/>
      <c r="V117" s="134"/>
      <c r="W117" s="134" t="s">
        <v>39</v>
      </c>
      <c r="X117" s="134" t="s">
        <v>1303</v>
      </c>
      <c r="Y117" s="134"/>
      <c r="Z117" s="134" t="s">
        <v>49</v>
      </c>
      <c r="AA117" s="134" t="s">
        <v>43</v>
      </c>
      <c r="AB117" s="135">
        <v>41502.429768518516</v>
      </c>
      <c r="AC117" s="135">
        <v>41590.871782407405</v>
      </c>
      <c r="AD117" s="134" t="s">
        <v>45</v>
      </c>
      <c r="AE117" s="134" t="s">
        <v>45</v>
      </c>
      <c r="AF117" s="134">
        <v>46</v>
      </c>
      <c r="AG117" s="134" t="s">
        <v>46</v>
      </c>
      <c r="AH117" s="134" t="s">
        <v>890</v>
      </c>
      <c r="AI117" s="136">
        <v>41592</v>
      </c>
      <c r="AJ117" s="142">
        <f t="shared" si="12"/>
        <v>46</v>
      </c>
      <c r="AK117" s="137">
        <f t="shared" si="14"/>
        <v>33</v>
      </c>
      <c r="AL117" s="138">
        <v>41492</v>
      </c>
      <c r="AM117" s="141">
        <f t="shared" si="13"/>
        <v>32</v>
      </c>
      <c r="AN117" s="140">
        <v>1</v>
      </c>
      <c r="AO117"/>
    </row>
    <row r="118" spans="1:41">
      <c r="A118" s="134" t="s">
        <v>1694</v>
      </c>
      <c r="B118" s="134" t="s">
        <v>1695</v>
      </c>
      <c r="C118" s="134" t="s">
        <v>1188</v>
      </c>
      <c r="D118" s="134" t="s">
        <v>50</v>
      </c>
      <c r="E118" s="134" t="s">
        <v>4</v>
      </c>
      <c r="F118" s="134"/>
      <c r="G118" s="134"/>
      <c r="H118" s="134"/>
      <c r="I118" s="134" t="s">
        <v>37</v>
      </c>
      <c r="J118" s="134" t="s">
        <v>47</v>
      </c>
      <c r="K118" s="134"/>
      <c r="L118" s="134" t="s">
        <v>248</v>
      </c>
      <c r="M118" s="135">
        <v>41542.729305555556</v>
      </c>
      <c r="N118" s="135">
        <v>41542.467627314814</v>
      </c>
      <c r="O118" s="135">
        <v>41597.800902777781</v>
      </c>
      <c r="P118" s="134" t="s">
        <v>133</v>
      </c>
      <c r="Q118" s="134" t="s">
        <v>54</v>
      </c>
      <c r="R118" s="134" t="s">
        <v>55</v>
      </c>
      <c r="S118" s="134" t="s">
        <v>109</v>
      </c>
      <c r="T118" s="134" t="s">
        <v>422</v>
      </c>
      <c r="U118" s="134"/>
      <c r="V118" s="134"/>
      <c r="W118" s="134" t="s">
        <v>39</v>
      </c>
      <c r="X118" s="134" t="s">
        <v>1303</v>
      </c>
      <c r="Y118" s="134"/>
      <c r="Z118" s="134" t="s">
        <v>49</v>
      </c>
      <c r="AA118" s="134" t="s">
        <v>74</v>
      </c>
      <c r="AB118" s="135">
        <v>41542.467627314814</v>
      </c>
      <c r="AC118" s="135">
        <v>41597.800902777781</v>
      </c>
      <c r="AD118" s="134" t="s">
        <v>45</v>
      </c>
      <c r="AE118" s="134" t="s">
        <v>45</v>
      </c>
      <c r="AF118" s="134">
        <v>47</v>
      </c>
      <c r="AG118" s="134" t="s">
        <v>46</v>
      </c>
      <c r="AH118" s="134" t="s">
        <v>904</v>
      </c>
      <c r="AI118" s="136">
        <v>41590</v>
      </c>
      <c r="AJ118" s="142">
        <f t="shared" si="12"/>
        <v>46</v>
      </c>
      <c r="AK118" s="137">
        <f t="shared" si="14"/>
        <v>39</v>
      </c>
      <c r="AL118" s="138">
        <v>41492</v>
      </c>
      <c r="AM118" s="141">
        <f t="shared" si="13"/>
        <v>32</v>
      </c>
      <c r="AN118" s="140">
        <v>1</v>
      </c>
      <c r="AO118"/>
    </row>
    <row r="119" spans="1:41">
      <c r="A119" s="134" t="s">
        <v>1705</v>
      </c>
      <c r="B119" s="134" t="s">
        <v>1706</v>
      </c>
      <c r="C119" s="134" t="s">
        <v>1188</v>
      </c>
      <c r="D119" s="134" t="s">
        <v>50</v>
      </c>
      <c r="E119" s="134" t="s">
        <v>4</v>
      </c>
      <c r="F119" s="134"/>
      <c r="G119" s="134"/>
      <c r="H119" s="134"/>
      <c r="I119" s="134" t="s">
        <v>117</v>
      </c>
      <c r="J119" s="134" t="s">
        <v>47</v>
      </c>
      <c r="K119" s="134"/>
      <c r="L119" s="134" t="s">
        <v>248</v>
      </c>
      <c r="M119" s="135">
        <v>41547.593668981484</v>
      </c>
      <c r="N119" s="135">
        <v>41544.459398148145</v>
      </c>
      <c r="O119" s="135">
        <v>41586.713206018518</v>
      </c>
      <c r="P119" s="134" t="s">
        <v>99</v>
      </c>
      <c r="Q119" s="134" t="s">
        <v>54</v>
      </c>
      <c r="R119" s="134" t="s">
        <v>55</v>
      </c>
      <c r="S119" s="134" t="s">
        <v>118</v>
      </c>
      <c r="T119" s="134" t="s">
        <v>244</v>
      </c>
      <c r="U119" s="134"/>
      <c r="V119" s="134"/>
      <c r="W119" s="134" t="s">
        <v>209</v>
      </c>
      <c r="X119" s="134" t="s">
        <v>1303</v>
      </c>
      <c r="Y119" s="134"/>
      <c r="Z119" s="134" t="s">
        <v>49</v>
      </c>
      <c r="AA119" s="134" t="s">
        <v>74</v>
      </c>
      <c r="AB119" s="135">
        <v>41544.459398148145</v>
      </c>
      <c r="AC119" s="135">
        <v>41586.713206018518</v>
      </c>
      <c r="AD119" s="134" t="s">
        <v>45</v>
      </c>
      <c r="AE119" s="134" t="s">
        <v>45</v>
      </c>
      <c r="AF119" s="134">
        <v>45</v>
      </c>
      <c r="AG119" s="134" t="s">
        <v>46</v>
      </c>
      <c r="AH119" s="134" t="s">
        <v>903</v>
      </c>
      <c r="AI119" s="136">
        <v>41598</v>
      </c>
      <c r="AJ119" s="142">
        <f t="shared" si="12"/>
        <v>47</v>
      </c>
      <c r="AK119" s="137">
        <f t="shared" si="14"/>
        <v>39</v>
      </c>
      <c r="AL119" s="138">
        <v>41492</v>
      </c>
      <c r="AM119" s="141">
        <f t="shared" si="13"/>
        <v>32</v>
      </c>
      <c r="AN119" s="140">
        <v>1</v>
      </c>
      <c r="AO119"/>
    </row>
    <row r="120" spans="1:41">
      <c r="A120" s="134" t="s">
        <v>1707</v>
      </c>
      <c r="B120" s="134" t="s">
        <v>1708</v>
      </c>
      <c r="C120" s="134" t="s">
        <v>1188</v>
      </c>
      <c r="D120" s="134" t="s">
        <v>50</v>
      </c>
      <c r="E120" s="134" t="s">
        <v>4</v>
      </c>
      <c r="F120" s="134"/>
      <c r="G120" s="134" t="s">
        <v>1709</v>
      </c>
      <c r="H120" s="134"/>
      <c r="I120" s="134" t="s">
        <v>117</v>
      </c>
      <c r="J120" s="134" t="s">
        <v>47</v>
      </c>
      <c r="K120" s="134"/>
      <c r="L120" s="134" t="s">
        <v>248</v>
      </c>
      <c r="M120" s="135">
        <v>41547.591666666667</v>
      </c>
      <c r="N120" s="135">
        <v>41544.70103009259</v>
      </c>
      <c r="O120" s="135">
        <v>41572.675312500003</v>
      </c>
      <c r="P120" s="134" t="s">
        <v>133</v>
      </c>
      <c r="Q120" s="134" t="s">
        <v>54</v>
      </c>
      <c r="R120" s="134" t="s">
        <v>55</v>
      </c>
      <c r="S120" s="134" t="s">
        <v>74</v>
      </c>
      <c r="T120" s="134" t="s">
        <v>123</v>
      </c>
      <c r="U120" s="134"/>
      <c r="V120" s="134"/>
      <c r="W120" s="134" t="s">
        <v>248</v>
      </c>
      <c r="X120" s="134" t="s">
        <v>1303</v>
      </c>
      <c r="Y120" s="134"/>
      <c r="Z120" s="134" t="s">
        <v>63</v>
      </c>
      <c r="AA120" s="134" t="s">
        <v>74</v>
      </c>
      <c r="AB120" s="135">
        <v>41544.70103009259</v>
      </c>
      <c r="AC120" s="135">
        <v>41577.6325462963</v>
      </c>
      <c r="AD120" s="134" t="s">
        <v>45</v>
      </c>
      <c r="AE120" s="134" t="s">
        <v>45</v>
      </c>
      <c r="AF120" s="134">
        <v>44</v>
      </c>
      <c r="AG120" s="134" t="s">
        <v>46</v>
      </c>
      <c r="AH120" s="134" t="s">
        <v>903</v>
      </c>
      <c r="AI120" s="136">
        <v>41554</v>
      </c>
      <c r="AJ120" s="142">
        <f t="shared" si="12"/>
        <v>41</v>
      </c>
      <c r="AK120" s="137">
        <f t="shared" si="14"/>
        <v>39</v>
      </c>
      <c r="AL120" s="138">
        <v>41492</v>
      </c>
      <c r="AM120" s="141">
        <f t="shared" si="13"/>
        <v>32</v>
      </c>
      <c r="AN120" s="140">
        <v>1</v>
      </c>
      <c r="AO120"/>
    </row>
    <row r="121" spans="1:41">
      <c r="A121" s="134" t="s">
        <v>1710</v>
      </c>
      <c r="B121" s="134" t="s">
        <v>1711</v>
      </c>
      <c r="C121" s="134" t="s">
        <v>1188</v>
      </c>
      <c r="D121" s="134" t="s">
        <v>50</v>
      </c>
      <c r="E121" s="134" t="s">
        <v>4</v>
      </c>
      <c r="F121" s="134"/>
      <c r="G121" s="134" t="s">
        <v>1712</v>
      </c>
      <c r="H121" s="134"/>
      <c r="I121" s="134" t="s">
        <v>117</v>
      </c>
      <c r="J121" s="134" t="s">
        <v>47</v>
      </c>
      <c r="K121" s="134"/>
      <c r="L121" s="134" t="s">
        <v>248</v>
      </c>
      <c r="M121" s="135">
        <v>41547.590763888889</v>
      </c>
      <c r="N121" s="135">
        <v>41544.704675925925</v>
      </c>
      <c r="O121" s="135">
        <v>41577.633425925924</v>
      </c>
      <c r="P121" s="134" t="s">
        <v>133</v>
      </c>
      <c r="Q121" s="134" t="s">
        <v>54</v>
      </c>
      <c r="R121" s="134" t="s">
        <v>55</v>
      </c>
      <c r="S121" s="134" t="s">
        <v>109</v>
      </c>
      <c r="T121" s="134" t="s">
        <v>354</v>
      </c>
      <c r="U121" s="134" t="s">
        <v>104</v>
      </c>
      <c r="V121" s="134"/>
      <c r="W121" s="134" t="s">
        <v>248</v>
      </c>
      <c r="X121" s="134" t="s">
        <v>1303</v>
      </c>
      <c r="Y121" s="134"/>
      <c r="Z121" s="134" t="s">
        <v>63</v>
      </c>
      <c r="AA121" s="134" t="s">
        <v>74</v>
      </c>
      <c r="AB121" s="135">
        <v>41544.704675925925</v>
      </c>
      <c r="AC121" s="135">
        <v>41577.633425925924</v>
      </c>
      <c r="AD121" s="134" t="s">
        <v>45</v>
      </c>
      <c r="AE121" s="134" t="s">
        <v>45</v>
      </c>
      <c r="AF121" s="134">
        <v>44</v>
      </c>
      <c r="AG121" s="134" t="s">
        <v>46</v>
      </c>
      <c r="AH121" s="134" t="s">
        <v>903</v>
      </c>
      <c r="AI121" s="136">
        <v>41554</v>
      </c>
      <c r="AJ121" s="142">
        <f t="shared" si="12"/>
        <v>41</v>
      </c>
      <c r="AK121" s="137">
        <f t="shared" si="14"/>
        <v>39</v>
      </c>
      <c r="AL121" s="138">
        <v>41492</v>
      </c>
      <c r="AM121" s="141">
        <f t="shared" si="13"/>
        <v>32</v>
      </c>
      <c r="AN121" s="140">
        <v>1</v>
      </c>
      <c r="AO121"/>
    </row>
    <row r="122" spans="1:41">
      <c r="A122" s="134" t="s">
        <v>1762</v>
      </c>
      <c r="B122" s="134" t="s">
        <v>1763</v>
      </c>
      <c r="C122" s="134" t="s">
        <v>1188</v>
      </c>
      <c r="D122" s="134" t="s">
        <v>50</v>
      </c>
      <c r="E122" s="134" t="s">
        <v>4</v>
      </c>
      <c r="F122" s="134"/>
      <c r="G122" s="134"/>
      <c r="H122" s="134"/>
      <c r="I122" s="134" t="s">
        <v>245</v>
      </c>
      <c r="J122" s="134" t="s">
        <v>47</v>
      </c>
      <c r="K122" s="134"/>
      <c r="L122" s="134" t="s">
        <v>248</v>
      </c>
      <c r="M122" s="135">
        <v>41568.606006944443</v>
      </c>
      <c r="N122" s="135">
        <v>41565.588368055556</v>
      </c>
      <c r="O122" s="135">
        <v>41577.661377314813</v>
      </c>
      <c r="P122" s="134" t="s">
        <v>133</v>
      </c>
      <c r="Q122" s="134" t="s">
        <v>54</v>
      </c>
      <c r="R122" s="134" t="s">
        <v>55</v>
      </c>
      <c r="S122" s="134" t="s">
        <v>74</v>
      </c>
      <c r="T122" s="134" t="s">
        <v>123</v>
      </c>
      <c r="U122" s="134" t="s">
        <v>373</v>
      </c>
      <c r="V122" s="134"/>
      <c r="W122" s="134" t="s">
        <v>248</v>
      </c>
      <c r="X122" s="134" t="s">
        <v>1303</v>
      </c>
      <c r="Y122" s="134"/>
      <c r="Z122" s="134" t="s">
        <v>49</v>
      </c>
      <c r="AA122" s="134" t="s">
        <v>74</v>
      </c>
      <c r="AB122" s="135">
        <v>41565.588368055556</v>
      </c>
      <c r="AC122" s="135">
        <v>41578.678587962961</v>
      </c>
      <c r="AD122" s="134" t="s">
        <v>45</v>
      </c>
      <c r="AE122" s="134" t="s">
        <v>45</v>
      </c>
      <c r="AF122" s="134">
        <v>44</v>
      </c>
      <c r="AG122" s="134" t="s">
        <v>46</v>
      </c>
      <c r="AH122" s="134" t="s">
        <v>903</v>
      </c>
      <c r="AI122" s="136">
        <v>41579</v>
      </c>
      <c r="AJ122" s="143">
        <f t="shared" si="12"/>
        <v>44</v>
      </c>
      <c r="AK122" s="137">
        <f t="shared" si="14"/>
        <v>42</v>
      </c>
      <c r="AL122" s="138">
        <v>41492</v>
      </c>
      <c r="AM122" s="144">
        <f t="shared" si="13"/>
        <v>32</v>
      </c>
      <c r="AN122" s="140">
        <v>1</v>
      </c>
      <c r="AO122"/>
    </row>
    <row r="123" spans="1:41">
      <c r="A123" s="134" t="s">
        <v>2963</v>
      </c>
      <c r="B123" s="134" t="s">
        <v>2964</v>
      </c>
      <c r="C123" s="134" t="s">
        <v>1188</v>
      </c>
      <c r="D123" s="134" t="s">
        <v>50</v>
      </c>
      <c r="E123" s="134" t="s">
        <v>4</v>
      </c>
      <c r="F123" s="134"/>
      <c r="G123" s="134" t="s">
        <v>3012</v>
      </c>
      <c r="H123" s="134"/>
      <c r="I123" s="134" t="s">
        <v>117</v>
      </c>
      <c r="J123" s="134" t="s">
        <v>38</v>
      </c>
      <c r="K123" s="134" t="s">
        <v>3077</v>
      </c>
      <c r="L123" s="134" t="s">
        <v>248</v>
      </c>
      <c r="M123" s="135">
        <v>41584.725069444445</v>
      </c>
      <c r="N123" s="135">
        <v>41583.889305555553</v>
      </c>
      <c r="O123" s="135">
        <v>41620.420243055552</v>
      </c>
      <c r="P123" s="134" t="s">
        <v>61</v>
      </c>
      <c r="Q123" s="134" t="s">
        <v>54</v>
      </c>
      <c r="R123" s="134" t="s">
        <v>55</v>
      </c>
      <c r="S123" s="134" t="s">
        <v>118</v>
      </c>
      <c r="T123" s="134" t="s">
        <v>215</v>
      </c>
      <c r="U123" s="134" t="s">
        <v>104</v>
      </c>
      <c r="V123" s="134"/>
      <c r="W123" s="134" t="s">
        <v>338</v>
      </c>
      <c r="X123" s="134" t="s">
        <v>1303</v>
      </c>
      <c r="Y123" s="134"/>
      <c r="Z123" s="134" t="s">
        <v>42</v>
      </c>
      <c r="AA123" s="134" t="s">
        <v>74</v>
      </c>
      <c r="AB123" s="135">
        <v>41583.889305555553</v>
      </c>
      <c r="AC123" s="135">
        <v>41620.420243055552</v>
      </c>
      <c r="AD123" s="134" t="s">
        <v>45</v>
      </c>
      <c r="AE123" s="134" t="s">
        <v>45</v>
      </c>
      <c r="AF123" s="134">
        <v>50</v>
      </c>
      <c r="AG123" s="134" t="s">
        <v>46</v>
      </c>
      <c r="AH123" s="134" t="s">
        <v>903</v>
      </c>
      <c r="AI123" s="136">
        <v>41586</v>
      </c>
      <c r="AJ123" s="143">
        <f t="shared" si="12"/>
        <v>45</v>
      </c>
      <c r="AK123" s="137">
        <f t="shared" si="14"/>
        <v>45</v>
      </c>
      <c r="AL123" s="145">
        <v>41536</v>
      </c>
      <c r="AM123" s="144">
        <f t="shared" si="13"/>
        <v>38</v>
      </c>
      <c r="AN123" s="143">
        <v>1</v>
      </c>
      <c r="AO123"/>
    </row>
    <row r="124" spans="1:41">
      <c r="A124" s="134" t="s">
        <v>2989</v>
      </c>
      <c r="B124" s="134" t="s">
        <v>2990</v>
      </c>
      <c r="C124" s="134" t="s">
        <v>1188</v>
      </c>
      <c r="D124" s="134" t="s">
        <v>50</v>
      </c>
      <c r="E124" s="134" t="s">
        <v>4</v>
      </c>
      <c r="F124" s="134"/>
      <c r="G124" s="134"/>
      <c r="H124" s="134"/>
      <c r="I124" s="134" t="s">
        <v>247</v>
      </c>
      <c r="J124" s="134" t="s">
        <v>64</v>
      </c>
      <c r="K124" s="134"/>
      <c r="L124" s="134" t="s">
        <v>393</v>
      </c>
      <c r="M124" s="135">
        <v>41590.720625000002</v>
      </c>
      <c r="N124" s="135">
        <v>41589.984791666669</v>
      </c>
      <c r="O124" s="135">
        <v>41590.722141203703</v>
      </c>
      <c r="P124" s="134" t="s">
        <v>166</v>
      </c>
      <c r="Q124" s="134" t="s">
        <v>132</v>
      </c>
      <c r="R124" s="134" t="s">
        <v>55</v>
      </c>
      <c r="S124" s="134" t="s">
        <v>74</v>
      </c>
      <c r="T124" s="134" t="s">
        <v>422</v>
      </c>
      <c r="U124" s="134"/>
      <c r="V124" s="134"/>
      <c r="W124" s="134" t="s">
        <v>393</v>
      </c>
      <c r="X124" s="134" t="s">
        <v>1303</v>
      </c>
      <c r="Y124" s="134"/>
      <c r="Z124" s="134" t="s">
        <v>63</v>
      </c>
      <c r="AA124" s="134" t="s">
        <v>74</v>
      </c>
      <c r="AB124" s="135">
        <v>41589.984791666669</v>
      </c>
      <c r="AC124" s="135">
        <v>41590.722141203703</v>
      </c>
      <c r="AD124" s="134" t="s">
        <v>45</v>
      </c>
      <c r="AE124" s="134" t="s">
        <v>45</v>
      </c>
      <c r="AF124" s="134">
        <v>46</v>
      </c>
      <c r="AG124" s="134" t="s">
        <v>46</v>
      </c>
      <c r="AH124" s="134" t="s">
        <v>904</v>
      </c>
      <c r="AI124" s="136">
        <v>41589</v>
      </c>
      <c r="AJ124" s="143">
        <f t="shared" si="12"/>
        <v>46</v>
      </c>
      <c r="AK124" s="137">
        <f t="shared" si="14"/>
        <v>46</v>
      </c>
      <c r="AL124" s="145">
        <v>41536</v>
      </c>
      <c r="AM124" s="146">
        <f t="shared" si="13"/>
        <v>38</v>
      </c>
      <c r="AN124" s="143">
        <v>1</v>
      </c>
      <c r="AO124"/>
    </row>
    <row r="125" spans="1:41">
      <c r="A125" s="134" t="s">
        <v>3049</v>
      </c>
      <c r="B125" s="134" t="s">
        <v>3050</v>
      </c>
      <c r="C125" s="134" t="s">
        <v>1188</v>
      </c>
      <c r="D125" s="134" t="s">
        <v>50</v>
      </c>
      <c r="E125" s="134" t="s">
        <v>4</v>
      </c>
      <c r="F125" s="134"/>
      <c r="G125" s="134"/>
      <c r="H125" s="134"/>
      <c r="I125" s="134" t="s">
        <v>245</v>
      </c>
      <c r="J125" s="134" t="s">
        <v>47</v>
      </c>
      <c r="K125" s="134"/>
      <c r="L125" s="134" t="s">
        <v>248</v>
      </c>
      <c r="M125" s="135">
        <v>41612.749247685184</v>
      </c>
      <c r="N125" s="135">
        <v>41601.944398148145</v>
      </c>
      <c r="O125" s="135">
        <v>41618.759606481479</v>
      </c>
      <c r="P125" s="134" t="s">
        <v>61</v>
      </c>
      <c r="Q125" s="134" t="s">
        <v>54</v>
      </c>
      <c r="R125" s="134" t="s">
        <v>55</v>
      </c>
      <c r="S125" s="134" t="s">
        <v>74</v>
      </c>
      <c r="T125" s="134" t="s">
        <v>320</v>
      </c>
      <c r="U125" s="134" t="s">
        <v>104</v>
      </c>
      <c r="V125" s="134"/>
      <c r="W125" s="134" t="s">
        <v>248</v>
      </c>
      <c r="X125" s="134" t="s">
        <v>1303</v>
      </c>
      <c r="Y125" s="134"/>
      <c r="Z125" s="134" t="s">
        <v>49</v>
      </c>
      <c r="AA125" s="134" t="s">
        <v>74</v>
      </c>
      <c r="AB125" s="135">
        <v>41601.944398148145</v>
      </c>
      <c r="AC125" s="135">
        <v>41618.759606481479</v>
      </c>
      <c r="AD125" s="134" t="s">
        <v>45</v>
      </c>
      <c r="AE125" s="134" t="s">
        <v>45</v>
      </c>
      <c r="AF125" s="134">
        <v>50</v>
      </c>
      <c r="AG125" s="134" t="s">
        <v>46</v>
      </c>
      <c r="AH125" s="134" t="s">
        <v>903</v>
      </c>
      <c r="AI125" s="136">
        <v>41636</v>
      </c>
      <c r="AJ125" s="143">
        <f t="shared" si="12"/>
        <v>52</v>
      </c>
      <c r="AK125" s="137">
        <f t="shared" si="14"/>
        <v>47</v>
      </c>
      <c r="AL125" s="145">
        <v>41536</v>
      </c>
      <c r="AM125" s="146">
        <f t="shared" si="13"/>
        <v>38</v>
      </c>
      <c r="AN125" s="143">
        <v>1</v>
      </c>
      <c r="AO125"/>
    </row>
    <row r="126" spans="1:41">
      <c r="A126" s="134" t="s">
        <v>3051</v>
      </c>
      <c r="B126" s="134" t="s">
        <v>3052</v>
      </c>
      <c r="C126" s="134" t="s">
        <v>1188</v>
      </c>
      <c r="D126" s="134" t="s">
        <v>50</v>
      </c>
      <c r="E126" s="134" t="s">
        <v>4</v>
      </c>
      <c r="F126" s="134"/>
      <c r="G126" s="134"/>
      <c r="H126" s="134"/>
      <c r="I126" s="134" t="s">
        <v>37</v>
      </c>
      <c r="J126" s="134" t="s">
        <v>108</v>
      </c>
      <c r="K126" s="134"/>
      <c r="L126" s="134" t="s">
        <v>248</v>
      </c>
      <c r="M126" s="135">
        <v>41611.72824074074</v>
      </c>
      <c r="N126" s="135">
        <v>41604.629895833335</v>
      </c>
      <c r="O126" s="135">
        <v>41626.611481481479</v>
      </c>
      <c r="P126" s="134" t="s">
        <v>133</v>
      </c>
      <c r="Q126" s="134" t="s">
        <v>54</v>
      </c>
      <c r="R126" s="134" t="s">
        <v>55</v>
      </c>
      <c r="S126" s="134" t="s">
        <v>74</v>
      </c>
      <c r="T126" s="134" t="s">
        <v>422</v>
      </c>
      <c r="U126" s="134" t="s">
        <v>104</v>
      </c>
      <c r="V126" s="134"/>
      <c r="W126" s="134" t="s">
        <v>271</v>
      </c>
      <c r="X126" s="134" t="s">
        <v>1303</v>
      </c>
      <c r="Y126" s="134"/>
      <c r="Z126" s="134" t="s">
        <v>49</v>
      </c>
      <c r="AA126" s="134" t="s">
        <v>74</v>
      </c>
      <c r="AB126" s="135">
        <v>41604.629895833335</v>
      </c>
      <c r="AC126" s="135">
        <v>41626.611481481479</v>
      </c>
      <c r="AD126" s="134" t="s">
        <v>45</v>
      </c>
      <c r="AE126" s="134" t="s">
        <v>45</v>
      </c>
      <c r="AF126" s="134">
        <v>51</v>
      </c>
      <c r="AG126" s="134" t="s">
        <v>46</v>
      </c>
      <c r="AH126" s="134" t="s">
        <v>903</v>
      </c>
      <c r="AI126" s="136">
        <v>41636</v>
      </c>
      <c r="AJ126" s="143">
        <f t="shared" si="12"/>
        <v>52</v>
      </c>
      <c r="AK126" s="137">
        <f t="shared" si="14"/>
        <v>48</v>
      </c>
      <c r="AL126" s="145">
        <v>41536</v>
      </c>
      <c r="AM126" s="146">
        <f t="shared" si="13"/>
        <v>38</v>
      </c>
      <c r="AN126" s="143">
        <v>1</v>
      </c>
      <c r="AO126"/>
    </row>
    <row r="127" spans="1:41">
      <c r="A127" s="134" t="s">
        <v>3157</v>
      </c>
      <c r="B127" s="134" t="s">
        <v>3158</v>
      </c>
      <c r="C127" s="134" t="s">
        <v>1188</v>
      </c>
      <c r="D127" s="134" t="s">
        <v>50</v>
      </c>
      <c r="E127" s="134" t="s">
        <v>4</v>
      </c>
      <c r="F127" s="134"/>
      <c r="G127" s="134"/>
      <c r="H127" s="134" t="s">
        <v>3159</v>
      </c>
      <c r="I127" s="134" t="s">
        <v>117</v>
      </c>
      <c r="J127" s="134" t="s">
        <v>47</v>
      </c>
      <c r="K127" s="134"/>
      <c r="L127" s="134" t="s">
        <v>3160</v>
      </c>
      <c r="M127" s="135">
        <v>41655.625208333331</v>
      </c>
      <c r="N127" s="135">
        <v>41653.461597222224</v>
      </c>
      <c r="O127" s="135">
        <v>41667.430821759262</v>
      </c>
      <c r="P127" s="134" t="s">
        <v>133</v>
      </c>
      <c r="Q127" s="134" t="s">
        <v>54</v>
      </c>
      <c r="R127" s="134" t="s">
        <v>55</v>
      </c>
      <c r="S127" s="134" t="s">
        <v>109</v>
      </c>
      <c r="T127" s="134" t="s">
        <v>244</v>
      </c>
      <c r="U127" s="134" t="s">
        <v>373</v>
      </c>
      <c r="V127" s="134"/>
      <c r="W127" s="134" t="s">
        <v>248</v>
      </c>
      <c r="X127" s="134" t="s">
        <v>1303</v>
      </c>
      <c r="Y127" s="134" t="s">
        <v>3169</v>
      </c>
      <c r="Z127" s="134" t="s">
        <v>49</v>
      </c>
      <c r="AA127" s="134" t="s">
        <v>74</v>
      </c>
      <c r="AB127" s="135">
        <v>41653.461597222224</v>
      </c>
      <c r="AC127" s="135">
        <v>41667.430821759262</v>
      </c>
      <c r="AD127" s="134" t="s">
        <v>45</v>
      </c>
      <c r="AE127" s="134" t="s">
        <v>45</v>
      </c>
      <c r="AF127" s="134">
        <v>5</v>
      </c>
      <c r="AG127" s="134" t="s">
        <v>46</v>
      </c>
      <c r="AH127" s="134" t="s">
        <v>903</v>
      </c>
      <c r="AI127" s="136">
        <v>41659</v>
      </c>
      <c r="AJ127" s="147">
        <f t="shared" si="12"/>
        <v>4</v>
      </c>
      <c r="AK127" s="137">
        <f t="shared" si="14"/>
        <v>3</v>
      </c>
      <c r="AL127" s="145">
        <v>41537</v>
      </c>
      <c r="AM127" s="148">
        <f t="shared" si="13"/>
        <v>38</v>
      </c>
      <c r="AN127" s="143">
        <v>1</v>
      </c>
      <c r="AO127"/>
    </row>
    <row r="128" spans="1:41">
      <c r="A128" s="134" t="s">
        <v>3146</v>
      </c>
      <c r="B128" s="134" t="s">
        <v>3147</v>
      </c>
      <c r="C128" s="134" t="s">
        <v>1188</v>
      </c>
      <c r="D128" s="134" t="s">
        <v>50</v>
      </c>
      <c r="E128" s="134" t="s">
        <v>4</v>
      </c>
      <c r="F128" s="134"/>
      <c r="G128" s="134"/>
      <c r="H128" s="134"/>
      <c r="I128" s="134" t="s">
        <v>245</v>
      </c>
      <c r="J128" s="134" t="s">
        <v>38</v>
      </c>
      <c r="K128" s="134"/>
      <c r="L128" s="134" t="s">
        <v>248</v>
      </c>
      <c r="M128" s="135">
        <v>41654.681307870371</v>
      </c>
      <c r="N128" s="135">
        <v>41653.46434027778</v>
      </c>
      <c r="O128" s="135">
        <v>41667.536516203705</v>
      </c>
      <c r="P128" s="134" t="s">
        <v>133</v>
      </c>
      <c r="Q128" s="134" t="s">
        <v>54</v>
      </c>
      <c r="R128" s="134" t="s">
        <v>55</v>
      </c>
      <c r="S128" s="134" t="s">
        <v>109</v>
      </c>
      <c r="T128" s="134" t="s">
        <v>318</v>
      </c>
      <c r="U128" s="134" t="s">
        <v>373</v>
      </c>
      <c r="V128" s="134"/>
      <c r="W128" s="134" t="s">
        <v>248</v>
      </c>
      <c r="X128" s="134" t="s">
        <v>1303</v>
      </c>
      <c r="Y128" s="134" t="s">
        <v>3170</v>
      </c>
      <c r="Z128" s="134" t="s">
        <v>42</v>
      </c>
      <c r="AA128" s="134" t="s">
        <v>74</v>
      </c>
      <c r="AB128" s="135">
        <v>41653.46434027778</v>
      </c>
      <c r="AC128" s="135">
        <v>41667.536516203705</v>
      </c>
      <c r="AD128" s="134" t="s">
        <v>45</v>
      </c>
      <c r="AE128" s="134" t="s">
        <v>45</v>
      </c>
      <c r="AF128" s="134">
        <v>5</v>
      </c>
      <c r="AG128" s="134" t="s">
        <v>46</v>
      </c>
      <c r="AH128" s="134" t="s">
        <v>903</v>
      </c>
      <c r="AI128" s="136">
        <v>41659</v>
      </c>
      <c r="AJ128" s="147">
        <f t="shared" si="12"/>
        <v>4</v>
      </c>
      <c r="AK128" s="137">
        <f t="shared" si="14"/>
        <v>3</v>
      </c>
      <c r="AL128" s="145">
        <v>41537</v>
      </c>
      <c r="AM128" s="148">
        <f t="shared" si="13"/>
        <v>38</v>
      </c>
      <c r="AN128" s="143">
        <v>1</v>
      </c>
      <c r="AO128"/>
    </row>
    <row r="129" spans="1:41">
      <c r="A129" s="134" t="s">
        <v>3161</v>
      </c>
      <c r="B129" s="134" t="s">
        <v>3162</v>
      </c>
      <c r="C129" s="134" t="s">
        <v>1188</v>
      </c>
      <c r="D129" s="134" t="s">
        <v>50</v>
      </c>
      <c r="E129" s="134" t="s">
        <v>4</v>
      </c>
      <c r="F129" s="134"/>
      <c r="G129" s="134"/>
      <c r="H129" s="134"/>
      <c r="I129" s="134" t="s">
        <v>117</v>
      </c>
      <c r="J129" s="134" t="s">
        <v>38</v>
      </c>
      <c r="K129" s="134"/>
      <c r="L129" s="134" t="s">
        <v>248</v>
      </c>
      <c r="M129" s="135">
        <v>41655.612881944442</v>
      </c>
      <c r="N129" s="135">
        <v>41655.497083333335</v>
      </c>
      <c r="O129" s="135">
        <v>41667.586261574077</v>
      </c>
      <c r="P129" s="134" t="s">
        <v>133</v>
      </c>
      <c r="Q129" s="134" t="s">
        <v>54</v>
      </c>
      <c r="R129" s="134" t="s">
        <v>55</v>
      </c>
      <c r="S129" s="134" t="s">
        <v>109</v>
      </c>
      <c r="T129" s="134" t="s">
        <v>337</v>
      </c>
      <c r="U129" s="134" t="s">
        <v>373</v>
      </c>
      <c r="V129" s="134"/>
      <c r="W129" s="134" t="s">
        <v>248</v>
      </c>
      <c r="X129" s="134" t="s">
        <v>1303</v>
      </c>
      <c r="Y129" s="134" t="s">
        <v>3169</v>
      </c>
      <c r="Z129" s="134" t="s">
        <v>42</v>
      </c>
      <c r="AA129" s="134" t="s">
        <v>74</v>
      </c>
      <c r="AB129" s="135">
        <v>41655.497083333335</v>
      </c>
      <c r="AC129" s="135">
        <v>41667.586261574077</v>
      </c>
      <c r="AD129" s="134" t="s">
        <v>45</v>
      </c>
      <c r="AE129" s="134" t="s">
        <v>45</v>
      </c>
      <c r="AF129" s="134">
        <v>5</v>
      </c>
      <c r="AG129" s="134" t="s">
        <v>46</v>
      </c>
      <c r="AH129" s="134" t="s">
        <v>903</v>
      </c>
      <c r="AI129" s="136">
        <v>41659</v>
      </c>
      <c r="AJ129" s="147">
        <f t="shared" si="12"/>
        <v>4</v>
      </c>
      <c r="AK129" s="137">
        <f t="shared" si="14"/>
        <v>3</v>
      </c>
      <c r="AL129" s="145">
        <v>41537</v>
      </c>
      <c r="AM129" s="148">
        <f t="shared" si="13"/>
        <v>38</v>
      </c>
      <c r="AN129" s="143">
        <v>1</v>
      </c>
      <c r="AO129"/>
    </row>
    <row r="130" spans="1:41">
      <c r="A130" s="134" t="s">
        <v>3163</v>
      </c>
      <c r="B130" s="134" t="s">
        <v>3164</v>
      </c>
      <c r="C130" s="134" t="s">
        <v>1188</v>
      </c>
      <c r="D130" s="134" t="s">
        <v>50</v>
      </c>
      <c r="E130" s="134" t="s">
        <v>4</v>
      </c>
      <c r="F130" s="134"/>
      <c r="G130" s="134"/>
      <c r="H130" s="134"/>
      <c r="I130" s="134" t="s">
        <v>117</v>
      </c>
      <c r="J130" s="134" t="s">
        <v>38</v>
      </c>
      <c r="K130" s="134"/>
      <c r="L130" s="134" t="s">
        <v>248</v>
      </c>
      <c r="M130" s="135">
        <v>41655.609652777777</v>
      </c>
      <c r="N130" s="135">
        <v>41655.498113425929</v>
      </c>
      <c r="O130" s="135">
        <v>41660.914050925923</v>
      </c>
      <c r="P130" s="134" t="s">
        <v>133</v>
      </c>
      <c r="Q130" s="134" t="s">
        <v>54</v>
      </c>
      <c r="R130" s="134" t="s">
        <v>55</v>
      </c>
      <c r="S130" s="134" t="s">
        <v>109</v>
      </c>
      <c r="T130" s="134" t="s">
        <v>337</v>
      </c>
      <c r="U130" s="134"/>
      <c r="V130" s="134"/>
      <c r="W130" s="134" t="s">
        <v>248</v>
      </c>
      <c r="X130" s="134" t="s">
        <v>1303</v>
      </c>
      <c r="Y130" s="134" t="s">
        <v>3169</v>
      </c>
      <c r="Z130" s="134" t="s">
        <v>42</v>
      </c>
      <c r="AA130" s="134" t="s">
        <v>74</v>
      </c>
      <c r="AB130" s="135">
        <v>41655.498113425929</v>
      </c>
      <c r="AC130" s="135">
        <v>41660.914050925923</v>
      </c>
      <c r="AD130" s="134" t="s">
        <v>45</v>
      </c>
      <c r="AE130" s="134" t="s">
        <v>45</v>
      </c>
      <c r="AF130" s="134">
        <v>4</v>
      </c>
      <c r="AG130" s="134" t="s">
        <v>46</v>
      </c>
      <c r="AH130" s="134" t="s">
        <v>903</v>
      </c>
      <c r="AI130" s="136">
        <v>41659</v>
      </c>
      <c r="AJ130" s="147">
        <f t="shared" ref="AJ130:AJ133" si="15">WEEKNUM(AI130)</f>
        <v>4</v>
      </c>
      <c r="AK130" s="137">
        <f t="shared" si="14"/>
        <v>3</v>
      </c>
      <c r="AL130" s="145">
        <v>41537</v>
      </c>
      <c r="AM130" s="148">
        <f t="shared" ref="AM130:AM133" si="16">WEEKNUM(AL130)</f>
        <v>38</v>
      </c>
      <c r="AN130" s="143">
        <v>1</v>
      </c>
      <c r="AO130"/>
    </row>
    <row r="131" spans="1:41">
      <c r="A131" s="134" t="s">
        <v>3171</v>
      </c>
      <c r="B131" s="134" t="s">
        <v>3172</v>
      </c>
      <c r="C131" s="134" t="s">
        <v>1188</v>
      </c>
      <c r="D131" s="134" t="s">
        <v>50</v>
      </c>
      <c r="E131" s="134" t="s">
        <v>4</v>
      </c>
      <c r="F131" s="134"/>
      <c r="G131" s="134"/>
      <c r="H131" s="134"/>
      <c r="I131" s="134" t="s">
        <v>245</v>
      </c>
      <c r="J131" s="134" t="s">
        <v>108</v>
      </c>
      <c r="K131" s="134">
        <v>3460</v>
      </c>
      <c r="L131" s="134" t="s">
        <v>248</v>
      </c>
      <c r="M131" s="135">
        <v>41657.804791666669</v>
      </c>
      <c r="N131" s="135">
        <v>41657.438472222224</v>
      </c>
      <c r="O131" s="135">
        <v>41667.537847222222</v>
      </c>
      <c r="P131" s="134" t="s">
        <v>133</v>
      </c>
      <c r="Q131" s="134" t="s">
        <v>54</v>
      </c>
      <c r="R131" s="134" t="s">
        <v>55</v>
      </c>
      <c r="S131" s="134" t="s">
        <v>74</v>
      </c>
      <c r="T131" s="134" t="s">
        <v>417</v>
      </c>
      <c r="U131" s="134" t="s">
        <v>373</v>
      </c>
      <c r="V131" s="134"/>
      <c r="W131" s="134" t="s">
        <v>248</v>
      </c>
      <c r="X131" s="134" t="s">
        <v>1303</v>
      </c>
      <c r="Y131" s="134" t="s">
        <v>3170</v>
      </c>
      <c r="Z131" s="134" t="s">
        <v>219</v>
      </c>
      <c r="AA131" s="134" t="s">
        <v>74</v>
      </c>
      <c r="AB131" s="135">
        <v>41657.438472222224</v>
      </c>
      <c r="AC131" s="135">
        <v>41667.537847222222</v>
      </c>
      <c r="AD131" s="134" t="s">
        <v>45</v>
      </c>
      <c r="AE131" s="134" t="s">
        <v>45</v>
      </c>
      <c r="AF131" s="134">
        <v>5</v>
      </c>
      <c r="AG131" s="134" t="s">
        <v>46</v>
      </c>
      <c r="AH131" s="134" t="s">
        <v>903</v>
      </c>
      <c r="AI131" s="136">
        <v>41668</v>
      </c>
      <c r="AJ131" s="147">
        <f t="shared" si="15"/>
        <v>5</v>
      </c>
      <c r="AK131" s="137">
        <f t="shared" si="14"/>
        <v>3</v>
      </c>
      <c r="AL131" s="145">
        <v>41537</v>
      </c>
      <c r="AM131" s="148">
        <f t="shared" si="16"/>
        <v>38</v>
      </c>
      <c r="AN131" s="143">
        <v>1</v>
      </c>
      <c r="AO131"/>
    </row>
    <row r="132" spans="1:41">
      <c r="A132" s="134" t="s">
        <v>3189</v>
      </c>
      <c r="B132" s="134" t="s">
        <v>3190</v>
      </c>
      <c r="C132" s="134" t="s">
        <v>1188</v>
      </c>
      <c r="D132" s="134" t="s">
        <v>50</v>
      </c>
      <c r="E132" s="134" t="s">
        <v>4</v>
      </c>
      <c r="F132" s="134"/>
      <c r="G132" s="134"/>
      <c r="H132" s="134"/>
      <c r="I132" s="134" t="s">
        <v>245</v>
      </c>
      <c r="J132" s="134" t="s">
        <v>47</v>
      </c>
      <c r="K132" s="134"/>
      <c r="L132" s="134" t="s">
        <v>248</v>
      </c>
      <c r="M132" s="135">
        <v>41662.605497685188</v>
      </c>
      <c r="N132" s="135">
        <v>41661.551458333335</v>
      </c>
      <c r="O132" s="135">
        <v>41663.026701388888</v>
      </c>
      <c r="P132" s="134" t="s">
        <v>127</v>
      </c>
      <c r="Q132" s="134" t="s">
        <v>54</v>
      </c>
      <c r="R132" s="134" t="s">
        <v>55</v>
      </c>
      <c r="S132" s="134" t="s">
        <v>74</v>
      </c>
      <c r="T132" s="134" t="s">
        <v>422</v>
      </c>
      <c r="U132" s="134"/>
      <c r="V132" s="134"/>
      <c r="W132" s="134" t="s">
        <v>248</v>
      </c>
      <c r="X132" s="134" t="s">
        <v>1303</v>
      </c>
      <c r="Y132" s="134" t="s">
        <v>3188</v>
      </c>
      <c r="Z132" s="134" t="s">
        <v>49</v>
      </c>
      <c r="AA132" s="134" t="s">
        <v>74</v>
      </c>
      <c r="AB132" s="135">
        <v>41661.551458333335</v>
      </c>
      <c r="AC132" s="135">
        <v>41663.026701388888</v>
      </c>
      <c r="AD132" s="134" t="s">
        <v>45</v>
      </c>
      <c r="AE132" s="134" t="s">
        <v>45</v>
      </c>
      <c r="AF132" s="134">
        <v>4</v>
      </c>
      <c r="AG132" s="134" t="s">
        <v>46</v>
      </c>
      <c r="AH132" s="134" t="s">
        <v>903</v>
      </c>
      <c r="AI132" s="136">
        <v>41668</v>
      </c>
      <c r="AJ132" s="147">
        <f t="shared" si="15"/>
        <v>5</v>
      </c>
      <c r="AK132" s="137">
        <f t="shared" si="14"/>
        <v>4</v>
      </c>
      <c r="AL132" s="145">
        <v>41537</v>
      </c>
      <c r="AM132" s="148">
        <f t="shared" si="16"/>
        <v>38</v>
      </c>
      <c r="AN132" s="143">
        <v>1</v>
      </c>
      <c r="AO132"/>
    </row>
    <row r="133" spans="1:41">
      <c r="A133" s="134" t="s">
        <v>3200</v>
      </c>
      <c r="B133" s="134" t="s">
        <v>3201</v>
      </c>
      <c r="C133" s="134" t="s">
        <v>1188</v>
      </c>
      <c r="D133" s="134" t="s">
        <v>50</v>
      </c>
      <c r="E133" s="134" t="s">
        <v>4</v>
      </c>
      <c r="F133" s="134"/>
      <c r="G133" s="134"/>
      <c r="H133" s="134"/>
      <c r="I133" s="134" t="s">
        <v>245</v>
      </c>
      <c r="J133" s="134" t="s">
        <v>108</v>
      </c>
      <c r="K133" s="134"/>
      <c r="L133" s="134" t="s">
        <v>248</v>
      </c>
      <c r="M133" s="135">
        <v>41664.493194444447</v>
      </c>
      <c r="N133" s="135">
        <v>41663.596770833334</v>
      </c>
      <c r="O133" s="135">
        <v>41667.536990740744</v>
      </c>
      <c r="P133" s="134" t="s">
        <v>53</v>
      </c>
      <c r="Q133" s="134" t="s">
        <v>54</v>
      </c>
      <c r="R133" s="134" t="s">
        <v>55</v>
      </c>
      <c r="S133" s="134" t="s">
        <v>118</v>
      </c>
      <c r="T133" s="134" t="s">
        <v>312</v>
      </c>
      <c r="U133" s="134" t="s">
        <v>373</v>
      </c>
      <c r="V133" s="134"/>
      <c r="W133" s="134" t="s">
        <v>248</v>
      </c>
      <c r="X133" s="134" t="s">
        <v>1303</v>
      </c>
      <c r="Y133" s="134" t="s">
        <v>3202</v>
      </c>
      <c r="Z133" s="134" t="s">
        <v>219</v>
      </c>
      <c r="AA133" s="134" t="s">
        <v>74</v>
      </c>
      <c r="AB133" s="135">
        <v>41663.596770833334</v>
      </c>
      <c r="AC133" s="135">
        <v>41667.536990740744</v>
      </c>
      <c r="AD133" s="134" t="s">
        <v>45</v>
      </c>
      <c r="AE133" s="134" t="s">
        <v>45</v>
      </c>
      <c r="AF133" s="134">
        <v>5</v>
      </c>
      <c r="AG133" s="134" t="s">
        <v>46</v>
      </c>
      <c r="AH133" s="134" t="s">
        <v>903</v>
      </c>
      <c r="AI133" s="136">
        <v>41668</v>
      </c>
      <c r="AJ133" s="147">
        <f t="shared" si="15"/>
        <v>5</v>
      </c>
      <c r="AK133" s="137">
        <f t="shared" si="14"/>
        <v>4</v>
      </c>
      <c r="AL133" s="145">
        <v>41537</v>
      </c>
      <c r="AM133" s="148">
        <f t="shared" si="16"/>
        <v>38</v>
      </c>
      <c r="AN133" s="143">
        <v>1</v>
      </c>
      <c r="AO133"/>
    </row>
    <row r="134" spans="1:41">
      <c r="A134" s="1" t="s">
        <v>210</v>
      </c>
      <c r="B134" s="1" t="s">
        <v>211</v>
      </c>
      <c r="C134" s="1" t="s">
        <v>1188</v>
      </c>
      <c r="D134" s="1" t="s">
        <v>50</v>
      </c>
      <c r="E134" s="1" t="s">
        <v>4</v>
      </c>
      <c r="F134" s="1"/>
      <c r="G134" s="1"/>
      <c r="H134" s="1"/>
      <c r="I134" s="1" t="s">
        <v>130</v>
      </c>
      <c r="J134" s="1" t="s">
        <v>47</v>
      </c>
      <c r="K134" s="1" t="s">
        <v>205</v>
      </c>
      <c r="L134" s="1" t="s">
        <v>271</v>
      </c>
      <c r="M134" s="111">
        <v>41479.586562500001</v>
      </c>
      <c r="N134" s="111">
        <v>40676.897928240738</v>
      </c>
      <c r="O134" s="111">
        <v>41479.760567129626</v>
      </c>
      <c r="P134" s="1" t="s">
        <v>166</v>
      </c>
      <c r="Q134" s="1" t="s">
        <v>54</v>
      </c>
      <c r="R134" s="1" t="s">
        <v>55</v>
      </c>
      <c r="S134" s="1" t="s">
        <v>118</v>
      </c>
      <c r="T134" s="1" t="s">
        <v>208</v>
      </c>
      <c r="U134" s="1"/>
      <c r="V134" s="1"/>
      <c r="W134" s="1" t="s">
        <v>209</v>
      </c>
      <c r="X134" s="1" t="s">
        <v>1309</v>
      </c>
      <c r="Y134" s="1"/>
      <c r="Z134" s="1" t="s">
        <v>49</v>
      </c>
      <c r="AA134" s="1" t="s">
        <v>74</v>
      </c>
      <c r="AB134" s="111">
        <v>40676.897928240738</v>
      </c>
      <c r="AC134" s="111">
        <v>41479.760567129626</v>
      </c>
      <c r="AD134" s="1" t="s">
        <v>45</v>
      </c>
      <c r="AE134" s="1" t="s">
        <v>44</v>
      </c>
      <c r="AF134" s="1">
        <v>30</v>
      </c>
      <c r="AG134" s="1" t="s">
        <v>46</v>
      </c>
      <c r="AH134" s="1" t="s">
        <v>904</v>
      </c>
      <c r="AI134" s="125">
        <v>41479.760567129626</v>
      </c>
      <c r="AJ134" s="1">
        <f t="shared" ref="AJ134:AJ153" si="17">WEEKNUM(AI134)</f>
        <v>30</v>
      </c>
      <c r="AK134" s="1"/>
      <c r="AL134" s="112">
        <v>41507</v>
      </c>
      <c r="AM134" s="113">
        <f t="shared" ref="AM134:AM153" si="18">WEEKNUM(AL134)</f>
        <v>34</v>
      </c>
      <c r="AN134" s="1">
        <v>2</v>
      </c>
      <c r="AO134"/>
    </row>
    <row r="135" spans="1:41">
      <c r="A135" s="1" t="s">
        <v>1036</v>
      </c>
      <c r="B135" s="1" t="s">
        <v>1037</v>
      </c>
      <c r="C135" s="1" t="s">
        <v>71</v>
      </c>
      <c r="D135" s="1" t="s">
        <v>83</v>
      </c>
      <c r="E135" s="1" t="s">
        <v>4</v>
      </c>
      <c r="F135" s="1"/>
      <c r="G135" s="1"/>
      <c r="H135" s="1"/>
      <c r="I135" s="1" t="s">
        <v>130</v>
      </c>
      <c r="J135" s="1" t="s">
        <v>108</v>
      </c>
      <c r="K135" s="1"/>
      <c r="L135" s="1" t="s">
        <v>131</v>
      </c>
      <c r="M135" s="111">
        <v>41368.587581018517</v>
      </c>
      <c r="N135" s="111">
        <v>41012.382013888891</v>
      </c>
      <c r="O135" s="1"/>
      <c r="P135" s="1" t="s">
        <v>173</v>
      </c>
      <c r="Q135" s="1" t="s">
        <v>132</v>
      </c>
      <c r="R135" s="1"/>
      <c r="S135" s="1" t="s">
        <v>74</v>
      </c>
      <c r="T135" s="1" t="s">
        <v>320</v>
      </c>
      <c r="U135" s="1" t="s">
        <v>104</v>
      </c>
      <c r="V135" s="1"/>
      <c r="W135" s="1" t="s">
        <v>1038</v>
      </c>
      <c r="X135" s="1" t="s">
        <v>1309</v>
      </c>
      <c r="Y135" s="1" t="s">
        <v>1361</v>
      </c>
      <c r="Z135" s="1" t="s">
        <v>219</v>
      </c>
      <c r="AA135" s="1" t="s">
        <v>74</v>
      </c>
      <c r="AB135" s="111">
        <v>41012.382013888891</v>
      </c>
      <c r="AC135" s="1"/>
      <c r="AD135" s="1" t="s">
        <v>45</v>
      </c>
      <c r="AE135" s="1" t="s">
        <v>58</v>
      </c>
      <c r="AF135" s="1">
        <v>0</v>
      </c>
      <c r="AG135" s="1" t="s">
        <v>46</v>
      </c>
      <c r="AH135" s="1" t="s">
        <v>906</v>
      </c>
      <c r="AI135" s="124">
        <v>41680</v>
      </c>
      <c r="AJ135" s="1">
        <f t="shared" si="17"/>
        <v>7</v>
      </c>
      <c r="AK135" s="1"/>
      <c r="AL135" s="112">
        <v>41507</v>
      </c>
      <c r="AM135" s="113">
        <f t="shared" si="18"/>
        <v>34</v>
      </c>
      <c r="AN135" s="1">
        <v>2</v>
      </c>
      <c r="AO135"/>
    </row>
    <row r="136" spans="1:41">
      <c r="A136" s="1" t="s">
        <v>553</v>
      </c>
      <c r="B136" s="1" t="s">
        <v>554</v>
      </c>
      <c r="C136" s="1" t="s">
        <v>1188</v>
      </c>
      <c r="D136" s="1" t="s">
        <v>50</v>
      </c>
      <c r="E136" s="1" t="s">
        <v>4</v>
      </c>
      <c r="F136" s="1"/>
      <c r="G136" s="1"/>
      <c r="H136" s="1"/>
      <c r="I136" s="1" t="s">
        <v>37</v>
      </c>
      <c r="J136" s="1" t="s">
        <v>38</v>
      </c>
      <c r="K136" s="1"/>
      <c r="L136" s="1" t="s">
        <v>271</v>
      </c>
      <c r="M136" s="111">
        <v>41479.577743055554</v>
      </c>
      <c r="N136" s="111">
        <v>41086.676412037035</v>
      </c>
      <c r="O136" s="111">
        <v>41481.699270833335</v>
      </c>
      <c r="P136" s="1" t="s">
        <v>173</v>
      </c>
      <c r="Q136" s="1" t="s">
        <v>54</v>
      </c>
      <c r="R136" s="1" t="s">
        <v>55</v>
      </c>
      <c r="S136" s="1" t="s">
        <v>118</v>
      </c>
      <c r="T136" s="1" t="s">
        <v>312</v>
      </c>
      <c r="U136" s="1" t="s">
        <v>104</v>
      </c>
      <c r="V136" s="1"/>
      <c r="W136" s="1" t="s">
        <v>52</v>
      </c>
      <c r="X136" s="1" t="s">
        <v>1309</v>
      </c>
      <c r="Y136" s="1"/>
      <c r="Z136" s="1" t="s">
        <v>49</v>
      </c>
      <c r="AA136" s="1" t="s">
        <v>74</v>
      </c>
      <c r="AB136" s="111">
        <v>41086.676412037035</v>
      </c>
      <c r="AC136" s="111">
        <v>41481.699270833335</v>
      </c>
      <c r="AD136" s="1" t="s">
        <v>45</v>
      </c>
      <c r="AE136" s="1" t="s">
        <v>45</v>
      </c>
      <c r="AF136" s="1">
        <v>30</v>
      </c>
      <c r="AG136" s="1" t="s">
        <v>46</v>
      </c>
      <c r="AH136" s="1" t="s">
        <v>903</v>
      </c>
      <c r="AI136" s="125">
        <v>41481.699270833335</v>
      </c>
      <c r="AJ136" s="1">
        <f t="shared" si="17"/>
        <v>30</v>
      </c>
      <c r="AK136" s="1"/>
      <c r="AL136" s="112">
        <v>41507</v>
      </c>
      <c r="AM136" s="113">
        <f t="shared" si="18"/>
        <v>34</v>
      </c>
      <c r="AN136" s="1">
        <v>2</v>
      </c>
      <c r="AO136"/>
    </row>
    <row r="137" spans="1:41">
      <c r="A137" s="1" t="s">
        <v>661</v>
      </c>
      <c r="B137" s="1" t="s">
        <v>662</v>
      </c>
      <c r="C137" s="1" t="s">
        <v>1188</v>
      </c>
      <c r="D137" s="1" t="s">
        <v>50</v>
      </c>
      <c r="E137" s="1" t="s">
        <v>4</v>
      </c>
      <c r="F137" s="1"/>
      <c r="G137" s="1"/>
      <c r="H137" s="1"/>
      <c r="I137" s="1" t="s">
        <v>130</v>
      </c>
      <c r="J137" s="1" t="s">
        <v>108</v>
      </c>
      <c r="K137" s="1"/>
      <c r="L137" s="1" t="s">
        <v>131</v>
      </c>
      <c r="M137" s="111">
        <v>41402.681805555556</v>
      </c>
      <c r="N137" s="111">
        <v>41177.702048611114</v>
      </c>
      <c r="O137" s="111">
        <v>41584.702824074076</v>
      </c>
      <c r="P137" s="1" t="s">
        <v>133</v>
      </c>
      <c r="Q137" s="1" t="s">
        <v>54</v>
      </c>
      <c r="R137" s="1" t="s">
        <v>55</v>
      </c>
      <c r="S137" s="1" t="s">
        <v>74</v>
      </c>
      <c r="T137" s="1" t="s">
        <v>313</v>
      </c>
      <c r="U137" s="1" t="s">
        <v>373</v>
      </c>
      <c r="V137" s="1"/>
      <c r="W137" s="1" t="s">
        <v>319</v>
      </c>
      <c r="X137" s="1" t="s">
        <v>1309</v>
      </c>
      <c r="Y137" s="1" t="s">
        <v>1361</v>
      </c>
      <c r="Z137" s="1" t="s">
        <v>219</v>
      </c>
      <c r="AA137" s="1" t="s">
        <v>74</v>
      </c>
      <c r="AB137" s="111">
        <v>41177.702048611114</v>
      </c>
      <c r="AC137" s="111">
        <v>41584.702824074076</v>
      </c>
      <c r="AD137" s="1" t="s">
        <v>45</v>
      </c>
      <c r="AE137" s="1" t="s">
        <v>58</v>
      </c>
      <c r="AF137" s="1">
        <v>45</v>
      </c>
      <c r="AG137" s="1" t="s">
        <v>46</v>
      </c>
      <c r="AH137" s="1" t="s">
        <v>906</v>
      </c>
      <c r="AI137" s="125">
        <v>41507</v>
      </c>
      <c r="AJ137" s="1">
        <f t="shared" si="17"/>
        <v>34</v>
      </c>
      <c r="AK137" s="1"/>
      <c r="AL137" s="112">
        <v>41507</v>
      </c>
      <c r="AM137" s="113">
        <f t="shared" si="18"/>
        <v>34</v>
      </c>
      <c r="AN137" s="1">
        <v>2</v>
      </c>
      <c r="AO137"/>
    </row>
    <row r="138" spans="1:41">
      <c r="A138" s="1" t="s">
        <v>837</v>
      </c>
      <c r="B138" s="1" t="s">
        <v>838</v>
      </c>
      <c r="C138" s="1" t="s">
        <v>1188</v>
      </c>
      <c r="D138" s="1" t="s">
        <v>50</v>
      </c>
      <c r="E138" s="1" t="s">
        <v>4</v>
      </c>
      <c r="F138" s="1"/>
      <c r="G138" s="1"/>
      <c r="H138" s="1"/>
      <c r="I138" s="1" t="s">
        <v>245</v>
      </c>
      <c r="J138" s="1" t="s">
        <v>47</v>
      </c>
      <c r="K138" s="1">
        <v>1930</v>
      </c>
      <c r="L138" s="1" t="s">
        <v>128</v>
      </c>
      <c r="M138" s="111">
        <v>41445.413622685184</v>
      </c>
      <c r="N138" s="111">
        <v>41292.361284722225</v>
      </c>
      <c r="O138" s="111">
        <v>41583.006331018521</v>
      </c>
      <c r="P138" s="1" t="s">
        <v>99</v>
      </c>
      <c r="Q138" s="1" t="s">
        <v>54</v>
      </c>
      <c r="R138" s="1" t="s">
        <v>55</v>
      </c>
      <c r="S138" s="1" t="s">
        <v>74</v>
      </c>
      <c r="T138" s="1" t="s">
        <v>415</v>
      </c>
      <c r="U138" s="1"/>
      <c r="V138" s="1"/>
      <c r="W138" s="1" t="s">
        <v>494</v>
      </c>
      <c r="X138" s="1" t="s">
        <v>1309</v>
      </c>
      <c r="Y138" s="1" t="s">
        <v>1370</v>
      </c>
      <c r="Z138" s="1" t="s">
        <v>63</v>
      </c>
      <c r="AA138" s="1" t="s">
        <v>74</v>
      </c>
      <c r="AB138" s="111">
        <v>41292.361284722225</v>
      </c>
      <c r="AC138" s="111">
        <v>41583.782939814817</v>
      </c>
      <c r="AD138" s="1" t="s">
        <v>45</v>
      </c>
      <c r="AE138" s="1" t="s">
        <v>58</v>
      </c>
      <c r="AF138" s="1">
        <v>45</v>
      </c>
      <c r="AG138" s="1" t="s">
        <v>46</v>
      </c>
      <c r="AH138" s="1" t="s">
        <v>904</v>
      </c>
      <c r="AI138" s="125">
        <v>41586</v>
      </c>
      <c r="AJ138" s="1">
        <f t="shared" si="17"/>
        <v>45</v>
      </c>
      <c r="AK138" s="1"/>
      <c r="AL138" s="112">
        <v>41507</v>
      </c>
      <c r="AM138" s="113">
        <f t="shared" si="18"/>
        <v>34</v>
      </c>
      <c r="AN138" s="1">
        <v>2</v>
      </c>
      <c r="AO138"/>
    </row>
    <row r="139" spans="1:41">
      <c r="A139" s="1" t="s">
        <v>976</v>
      </c>
      <c r="B139" s="1" t="s">
        <v>1416</v>
      </c>
      <c r="C139" s="1" t="s">
        <v>35</v>
      </c>
      <c r="D139" s="1" t="s">
        <v>36</v>
      </c>
      <c r="E139" s="1" t="s">
        <v>4</v>
      </c>
      <c r="F139" s="1"/>
      <c r="G139" s="1"/>
      <c r="H139" s="1"/>
      <c r="I139" s="1" t="s">
        <v>117</v>
      </c>
      <c r="J139" s="1" t="s">
        <v>47</v>
      </c>
      <c r="K139" s="1" t="s">
        <v>383</v>
      </c>
      <c r="L139" s="1" t="s">
        <v>248</v>
      </c>
      <c r="M139" s="111">
        <v>41463.598946759259</v>
      </c>
      <c r="N139" s="111">
        <v>41340.693541666667</v>
      </c>
      <c r="O139" s="1"/>
      <c r="P139" s="1" t="s">
        <v>99</v>
      </c>
      <c r="Q139" s="1"/>
      <c r="R139" s="1"/>
      <c r="S139" s="1" t="s">
        <v>118</v>
      </c>
      <c r="T139" s="1" t="s">
        <v>318</v>
      </c>
      <c r="U139" s="1"/>
      <c r="V139" s="1"/>
      <c r="W139" s="1" t="s">
        <v>319</v>
      </c>
      <c r="X139" s="1" t="s">
        <v>1309</v>
      </c>
      <c r="Y139" s="1"/>
      <c r="Z139" s="1" t="s">
        <v>63</v>
      </c>
      <c r="AA139" s="1" t="s">
        <v>74</v>
      </c>
      <c r="AB139" s="111">
        <v>41340.693541666667</v>
      </c>
      <c r="AC139" s="1"/>
      <c r="AD139" s="1" t="s">
        <v>45</v>
      </c>
      <c r="AE139" s="1" t="s">
        <v>45</v>
      </c>
      <c r="AF139" s="1">
        <v>0</v>
      </c>
      <c r="AG139" s="1" t="s">
        <v>46</v>
      </c>
      <c r="AH139" s="1" t="s">
        <v>903</v>
      </c>
      <c r="AI139" s="124">
        <v>41680</v>
      </c>
      <c r="AJ139" s="1">
        <f t="shared" si="17"/>
        <v>7</v>
      </c>
      <c r="AK139" s="1"/>
      <c r="AL139" s="112">
        <v>41507</v>
      </c>
      <c r="AM139" s="113">
        <f t="shared" si="18"/>
        <v>34</v>
      </c>
      <c r="AN139" s="1">
        <v>2</v>
      </c>
      <c r="AO139"/>
    </row>
    <row r="140" spans="1:41">
      <c r="A140" s="1" t="s">
        <v>1367</v>
      </c>
      <c r="B140" s="1" t="s">
        <v>1368</v>
      </c>
      <c r="C140" s="1" t="s">
        <v>1188</v>
      </c>
      <c r="D140" s="1" t="s">
        <v>50</v>
      </c>
      <c r="E140" s="1" t="s">
        <v>4</v>
      </c>
      <c r="F140" s="1"/>
      <c r="G140" s="1"/>
      <c r="H140" s="1"/>
      <c r="I140" s="1" t="s">
        <v>117</v>
      </c>
      <c r="J140" s="1" t="s">
        <v>47</v>
      </c>
      <c r="K140" s="1">
        <v>3284</v>
      </c>
      <c r="L140" s="1" t="s">
        <v>191</v>
      </c>
      <c r="M140" s="111">
        <v>41449.57640046296</v>
      </c>
      <c r="N140" s="111">
        <v>41446.724270833336</v>
      </c>
      <c r="O140" s="111">
        <v>41678.842129629629</v>
      </c>
      <c r="P140" s="1" t="s">
        <v>133</v>
      </c>
      <c r="Q140" s="1" t="s">
        <v>132</v>
      </c>
      <c r="R140" s="1" t="s">
        <v>55</v>
      </c>
      <c r="S140" s="1" t="s">
        <v>109</v>
      </c>
      <c r="T140" s="1" t="s">
        <v>318</v>
      </c>
      <c r="U140" s="1"/>
      <c r="V140" s="1"/>
      <c r="W140" s="1" t="s">
        <v>278</v>
      </c>
      <c r="X140" s="1" t="s">
        <v>1309</v>
      </c>
      <c r="Y140" s="1"/>
      <c r="Z140" s="1" t="s">
        <v>49</v>
      </c>
      <c r="AA140" s="1" t="s">
        <v>43</v>
      </c>
      <c r="AB140" s="111">
        <v>41446.724270833336</v>
      </c>
      <c r="AC140" s="111">
        <v>41678.842129629629</v>
      </c>
      <c r="AD140" s="1" t="s">
        <v>45</v>
      </c>
      <c r="AE140" s="1" t="s">
        <v>45</v>
      </c>
      <c r="AF140" s="1">
        <v>6</v>
      </c>
      <c r="AG140" s="1" t="s">
        <v>46</v>
      </c>
      <c r="AH140" s="1" t="s">
        <v>890</v>
      </c>
      <c r="AI140" s="168">
        <v>41676</v>
      </c>
      <c r="AJ140" s="1">
        <f t="shared" si="17"/>
        <v>6</v>
      </c>
      <c r="AK140" s="1">
        <f t="shared" ref="AK140:AK153" si="19">WEEKNUM(AB140)</f>
        <v>25</v>
      </c>
      <c r="AL140" s="112">
        <v>41507</v>
      </c>
      <c r="AM140" s="113">
        <f t="shared" si="18"/>
        <v>34</v>
      </c>
      <c r="AN140" s="1">
        <v>2</v>
      </c>
      <c r="AO140"/>
    </row>
    <row r="141" spans="1:41">
      <c r="A141" s="1" t="s">
        <v>1428</v>
      </c>
      <c r="B141" s="1" t="s">
        <v>1429</v>
      </c>
      <c r="C141" s="1" t="s">
        <v>1188</v>
      </c>
      <c r="D141" s="1" t="s">
        <v>50</v>
      </c>
      <c r="E141" s="1" t="s">
        <v>4</v>
      </c>
      <c r="F141" s="1"/>
      <c r="G141" s="1"/>
      <c r="H141" s="1" t="s">
        <v>1641</v>
      </c>
      <c r="I141" s="1" t="s">
        <v>130</v>
      </c>
      <c r="J141" s="1" t="s">
        <v>108</v>
      </c>
      <c r="K141" s="1" t="s">
        <v>1430</v>
      </c>
      <c r="L141" s="1" t="s">
        <v>131</v>
      </c>
      <c r="M141" s="111">
        <v>41467.479178240741</v>
      </c>
      <c r="N141" s="111">
        <v>41449.462210648147</v>
      </c>
      <c r="O141" s="111">
        <v>41663.024224537039</v>
      </c>
      <c r="P141" s="1" t="s">
        <v>173</v>
      </c>
      <c r="Q141" s="1" t="s">
        <v>54</v>
      </c>
      <c r="R141" s="1" t="s">
        <v>55</v>
      </c>
      <c r="S141" s="1" t="s">
        <v>74</v>
      </c>
      <c r="T141" s="1" t="s">
        <v>320</v>
      </c>
      <c r="U141" s="1"/>
      <c r="V141" s="1"/>
      <c r="W141" s="1" t="s">
        <v>131</v>
      </c>
      <c r="X141" s="1" t="s">
        <v>1309</v>
      </c>
      <c r="Y141" s="1" t="s">
        <v>1766</v>
      </c>
      <c r="Z141" s="1" t="s">
        <v>219</v>
      </c>
      <c r="AA141" s="1" t="s">
        <v>74</v>
      </c>
      <c r="AB141" s="111">
        <v>41449.462210648147</v>
      </c>
      <c r="AC141" s="111">
        <v>41663.024224537039</v>
      </c>
      <c r="AD141" s="1" t="s">
        <v>58</v>
      </c>
      <c r="AE141" s="1" t="s">
        <v>58</v>
      </c>
      <c r="AF141" s="1">
        <v>4</v>
      </c>
      <c r="AG141" s="1" t="s">
        <v>46</v>
      </c>
      <c r="AH141" s="1" t="s">
        <v>906</v>
      </c>
      <c r="AI141" s="124">
        <v>41657</v>
      </c>
      <c r="AJ141" s="1">
        <f t="shared" si="17"/>
        <v>3</v>
      </c>
      <c r="AK141" s="1">
        <f t="shared" si="19"/>
        <v>26</v>
      </c>
      <c r="AL141" s="112">
        <v>41507</v>
      </c>
      <c r="AM141" s="113">
        <f t="shared" si="18"/>
        <v>34</v>
      </c>
      <c r="AN141" s="1">
        <v>2</v>
      </c>
      <c r="AO141"/>
    </row>
    <row r="142" spans="1:41">
      <c r="A142" s="1" t="s">
        <v>1375</v>
      </c>
      <c r="B142" s="1" t="s">
        <v>1376</v>
      </c>
      <c r="C142" s="1" t="s">
        <v>1188</v>
      </c>
      <c r="D142" s="1" t="s">
        <v>68</v>
      </c>
      <c r="E142" s="1" t="s">
        <v>4</v>
      </c>
      <c r="F142" s="1"/>
      <c r="G142" s="1"/>
      <c r="H142" s="1"/>
      <c r="I142" s="1" t="s">
        <v>245</v>
      </c>
      <c r="J142" s="1" t="s">
        <v>47</v>
      </c>
      <c r="K142" s="1"/>
      <c r="L142" s="1" t="s">
        <v>128</v>
      </c>
      <c r="M142" s="111">
        <v>41450.722349537034</v>
      </c>
      <c r="N142" s="111">
        <v>41450.602199074077</v>
      </c>
      <c r="O142" s="111">
        <v>41451.301782407405</v>
      </c>
      <c r="P142" s="1" t="s">
        <v>133</v>
      </c>
      <c r="Q142" s="1" t="s">
        <v>54</v>
      </c>
      <c r="R142" s="1" t="s">
        <v>55</v>
      </c>
      <c r="S142" s="1" t="s">
        <v>74</v>
      </c>
      <c r="T142" s="1" t="s">
        <v>375</v>
      </c>
      <c r="U142" s="1" t="s">
        <v>104</v>
      </c>
      <c r="V142" s="1"/>
      <c r="W142" s="1" t="s">
        <v>246</v>
      </c>
      <c r="X142" s="1" t="s">
        <v>1309</v>
      </c>
      <c r="Y142" s="1" t="s">
        <v>1370</v>
      </c>
      <c r="Z142" s="1" t="s">
        <v>49</v>
      </c>
      <c r="AA142" s="1" t="s">
        <v>74</v>
      </c>
      <c r="AB142" s="111">
        <v>41450.602199074077</v>
      </c>
      <c r="AC142" s="111">
        <v>41600.632060185184</v>
      </c>
      <c r="AD142" s="1" t="s">
        <v>58</v>
      </c>
      <c r="AE142" s="1" t="s">
        <v>58</v>
      </c>
      <c r="AF142" s="1">
        <v>47</v>
      </c>
      <c r="AG142" s="1" t="s">
        <v>46</v>
      </c>
      <c r="AH142" s="1" t="s">
        <v>906</v>
      </c>
      <c r="AI142" s="125">
        <v>41591</v>
      </c>
      <c r="AJ142" s="1">
        <f t="shared" si="17"/>
        <v>46</v>
      </c>
      <c r="AK142" s="1">
        <f t="shared" si="19"/>
        <v>26</v>
      </c>
      <c r="AL142" s="112">
        <v>41507</v>
      </c>
      <c r="AM142" s="113">
        <f t="shared" si="18"/>
        <v>34</v>
      </c>
      <c r="AN142" s="1">
        <v>2</v>
      </c>
      <c r="AO142"/>
    </row>
    <row r="143" spans="1:41">
      <c r="A143" s="1" t="s">
        <v>1450</v>
      </c>
      <c r="B143" s="1" t="s">
        <v>1451</v>
      </c>
      <c r="C143" s="1" t="s">
        <v>1188</v>
      </c>
      <c r="D143" s="1" t="s">
        <v>50</v>
      </c>
      <c r="E143" s="1" t="s">
        <v>4</v>
      </c>
      <c r="F143" s="1" t="s">
        <v>46</v>
      </c>
      <c r="G143" s="1"/>
      <c r="H143" s="1" t="s">
        <v>1393</v>
      </c>
      <c r="I143" s="1" t="s">
        <v>37</v>
      </c>
      <c r="J143" s="1" t="s">
        <v>47</v>
      </c>
      <c r="K143" s="1"/>
      <c r="L143" s="1" t="s">
        <v>57</v>
      </c>
      <c r="M143" s="111">
        <v>41475.562951388885</v>
      </c>
      <c r="N143" s="111">
        <v>41475.328831018516</v>
      </c>
      <c r="O143" s="111">
        <v>41652.581655092596</v>
      </c>
      <c r="P143" s="1" t="s">
        <v>133</v>
      </c>
      <c r="Q143" s="1" t="s">
        <v>54</v>
      </c>
      <c r="R143" s="1" t="s">
        <v>55</v>
      </c>
      <c r="S143" s="1" t="s">
        <v>56</v>
      </c>
      <c r="T143" s="1" t="s">
        <v>62</v>
      </c>
      <c r="U143" s="1" t="s">
        <v>104</v>
      </c>
      <c r="V143" s="1"/>
      <c r="W143" s="1" t="s">
        <v>57</v>
      </c>
      <c r="X143" s="1" t="s">
        <v>1309</v>
      </c>
      <c r="Y143" s="1">
        <v>11962</v>
      </c>
      <c r="Z143" s="1" t="s">
        <v>49</v>
      </c>
      <c r="AA143" s="1" t="s">
        <v>56</v>
      </c>
      <c r="AB143" s="111">
        <v>41475.328831018516</v>
      </c>
      <c r="AC143" s="111">
        <v>41652.581655092596</v>
      </c>
      <c r="AD143" s="1" t="s">
        <v>58</v>
      </c>
      <c r="AE143" s="1" t="s">
        <v>58</v>
      </c>
      <c r="AF143" s="1">
        <v>3</v>
      </c>
      <c r="AG143" s="1" t="s">
        <v>46</v>
      </c>
      <c r="AH143" s="1" t="s">
        <v>56</v>
      </c>
      <c r="AI143" s="124">
        <v>41657</v>
      </c>
      <c r="AJ143" s="114">
        <f t="shared" si="17"/>
        <v>3</v>
      </c>
      <c r="AK143" s="114">
        <f t="shared" si="19"/>
        <v>29</v>
      </c>
      <c r="AL143" s="112">
        <v>41507</v>
      </c>
      <c r="AM143" s="113">
        <f t="shared" si="18"/>
        <v>34</v>
      </c>
      <c r="AN143" s="1">
        <v>2</v>
      </c>
      <c r="AO143"/>
    </row>
    <row r="144" spans="1:41">
      <c r="A144" s="1" t="s">
        <v>3009</v>
      </c>
      <c r="B144" s="1" t="s">
        <v>3010</v>
      </c>
      <c r="C144" s="1" t="s">
        <v>1188</v>
      </c>
      <c r="D144" s="1" t="s">
        <v>50</v>
      </c>
      <c r="E144" s="1" t="s">
        <v>4</v>
      </c>
      <c r="F144" s="1"/>
      <c r="G144" s="1"/>
      <c r="H144" s="1" t="s">
        <v>3011</v>
      </c>
      <c r="I144" s="1" t="s">
        <v>245</v>
      </c>
      <c r="J144" s="1" t="s">
        <v>108</v>
      </c>
      <c r="K144" s="1"/>
      <c r="L144" s="1" t="s">
        <v>319</v>
      </c>
      <c r="M144" s="111">
        <v>41599.596817129626</v>
      </c>
      <c r="N144" s="111">
        <v>41598.699861111112</v>
      </c>
      <c r="O144" s="111">
        <v>41621.80060185185</v>
      </c>
      <c r="P144" s="1" t="s">
        <v>133</v>
      </c>
      <c r="Q144" s="1" t="s">
        <v>54</v>
      </c>
      <c r="R144" s="1" t="s">
        <v>55</v>
      </c>
      <c r="S144" s="1" t="s">
        <v>74</v>
      </c>
      <c r="T144" s="1" t="s">
        <v>415</v>
      </c>
      <c r="U144" s="1" t="s">
        <v>104</v>
      </c>
      <c r="V144" s="1"/>
      <c r="W144" s="1" t="s">
        <v>271</v>
      </c>
      <c r="X144" s="1" t="s">
        <v>1309</v>
      </c>
      <c r="Y144" s="1" t="s">
        <v>2994</v>
      </c>
      <c r="Z144" s="1" t="s">
        <v>219</v>
      </c>
      <c r="AA144" s="1" t="s">
        <v>74</v>
      </c>
      <c r="AB144" s="111">
        <v>41598.699861111112</v>
      </c>
      <c r="AC144" s="111">
        <v>41621.80060185185</v>
      </c>
      <c r="AD144" s="1" t="s">
        <v>58</v>
      </c>
      <c r="AE144" s="1" t="s">
        <v>58</v>
      </c>
      <c r="AF144" s="1">
        <v>50</v>
      </c>
      <c r="AG144" s="1" t="s">
        <v>46</v>
      </c>
      <c r="AH144" s="1" t="s">
        <v>906</v>
      </c>
      <c r="AI144" s="125">
        <v>41613</v>
      </c>
      <c r="AJ144" s="114">
        <f t="shared" si="17"/>
        <v>49</v>
      </c>
      <c r="AK144" s="114">
        <f t="shared" si="19"/>
        <v>47</v>
      </c>
      <c r="AL144" s="112">
        <v>41507</v>
      </c>
      <c r="AM144" s="113">
        <f t="shared" si="18"/>
        <v>34</v>
      </c>
      <c r="AN144" s="1">
        <v>2</v>
      </c>
      <c r="AO144"/>
    </row>
    <row r="145" spans="1:41">
      <c r="A145" s="1" t="s">
        <v>3074</v>
      </c>
      <c r="B145" s="1" t="s">
        <v>3075</v>
      </c>
      <c r="C145" s="1" t="s">
        <v>1188</v>
      </c>
      <c r="D145" s="1" t="s">
        <v>50</v>
      </c>
      <c r="E145" s="1" t="s">
        <v>4</v>
      </c>
      <c r="F145" s="1"/>
      <c r="G145" s="1" t="s">
        <v>3076</v>
      </c>
      <c r="H145" s="1" t="s">
        <v>3084</v>
      </c>
      <c r="I145" s="1" t="s">
        <v>130</v>
      </c>
      <c r="J145" s="1" t="s">
        <v>38</v>
      </c>
      <c r="K145" s="1"/>
      <c r="L145" s="1" t="s">
        <v>131</v>
      </c>
      <c r="M145" s="111">
        <v>41619.746782407405</v>
      </c>
      <c r="N145" s="111">
        <v>41618.72284722222</v>
      </c>
      <c r="O145" s="111">
        <v>41666.577523148146</v>
      </c>
      <c r="P145" s="1" t="s">
        <v>133</v>
      </c>
      <c r="Q145" s="1" t="s">
        <v>54</v>
      </c>
      <c r="R145" s="1" t="s">
        <v>55</v>
      </c>
      <c r="S145" s="1" t="s">
        <v>118</v>
      </c>
      <c r="T145" s="1" t="s">
        <v>415</v>
      </c>
      <c r="U145" s="1"/>
      <c r="V145" s="1"/>
      <c r="W145" s="1" t="s">
        <v>338</v>
      </c>
      <c r="X145" s="1" t="s">
        <v>1309</v>
      </c>
      <c r="Y145" s="1" t="s">
        <v>3113</v>
      </c>
      <c r="Z145" s="1" t="s">
        <v>42</v>
      </c>
      <c r="AA145" s="1" t="s">
        <v>74</v>
      </c>
      <c r="AB145" s="111">
        <v>41618.72284722222</v>
      </c>
      <c r="AC145" s="111">
        <v>41666.577523148146</v>
      </c>
      <c r="AD145" s="1" t="s">
        <v>58</v>
      </c>
      <c r="AE145" s="1" t="s">
        <v>58</v>
      </c>
      <c r="AF145" s="1">
        <v>5</v>
      </c>
      <c r="AG145" s="1" t="s">
        <v>46</v>
      </c>
      <c r="AH145" s="1" t="s">
        <v>906</v>
      </c>
      <c r="AI145" s="125">
        <v>41635</v>
      </c>
      <c r="AJ145" s="114">
        <f t="shared" si="17"/>
        <v>52</v>
      </c>
      <c r="AK145" s="114">
        <f t="shared" si="19"/>
        <v>50</v>
      </c>
      <c r="AL145" s="112">
        <v>41507</v>
      </c>
      <c r="AM145" s="113">
        <f t="shared" si="18"/>
        <v>34</v>
      </c>
      <c r="AN145" s="1">
        <v>2</v>
      </c>
      <c r="AO145"/>
    </row>
    <row r="146" spans="1:41">
      <c r="A146" s="1" t="s">
        <v>3080</v>
      </c>
      <c r="B146" s="1" t="s">
        <v>3081</v>
      </c>
      <c r="C146" s="1" t="s">
        <v>1188</v>
      </c>
      <c r="D146" s="1" t="s">
        <v>50</v>
      </c>
      <c r="E146" s="1" t="s">
        <v>4</v>
      </c>
      <c r="F146" s="1"/>
      <c r="G146" s="1"/>
      <c r="H146" s="1"/>
      <c r="I146" s="1" t="s">
        <v>245</v>
      </c>
      <c r="J146" s="1" t="s">
        <v>47</v>
      </c>
      <c r="K146" s="1">
        <v>3357</v>
      </c>
      <c r="L146" s="1" t="s">
        <v>248</v>
      </c>
      <c r="M146" s="111">
        <v>41619.824803240743</v>
      </c>
      <c r="N146" s="111">
        <v>41618.762731481482</v>
      </c>
      <c r="O146" s="111">
        <v>41669.384212962963</v>
      </c>
      <c r="P146" s="1" t="s">
        <v>173</v>
      </c>
      <c r="Q146" s="1" t="s">
        <v>54</v>
      </c>
      <c r="R146" s="1" t="s">
        <v>55</v>
      </c>
      <c r="S146" s="1" t="s">
        <v>74</v>
      </c>
      <c r="T146" s="1" t="s">
        <v>422</v>
      </c>
      <c r="U146" s="1" t="s">
        <v>104</v>
      </c>
      <c r="V146" s="1"/>
      <c r="W146" s="1" t="s">
        <v>248</v>
      </c>
      <c r="X146" s="1" t="s">
        <v>1309</v>
      </c>
      <c r="Y146" s="1"/>
      <c r="Z146" s="1" t="s">
        <v>49</v>
      </c>
      <c r="AA146" s="1" t="s">
        <v>74</v>
      </c>
      <c r="AB146" s="111">
        <v>41618.762731481482</v>
      </c>
      <c r="AC146" s="111">
        <v>41669.384212962963</v>
      </c>
      <c r="AD146" s="1" t="s">
        <v>45</v>
      </c>
      <c r="AE146" s="1" t="s">
        <v>45</v>
      </c>
      <c r="AF146" s="1">
        <v>5</v>
      </c>
      <c r="AG146" s="1" t="s">
        <v>46</v>
      </c>
      <c r="AH146" s="1" t="s">
        <v>903</v>
      </c>
      <c r="AI146" s="168">
        <v>41635</v>
      </c>
      <c r="AJ146" s="114">
        <f t="shared" si="17"/>
        <v>52</v>
      </c>
      <c r="AK146" s="114">
        <f t="shared" si="19"/>
        <v>50</v>
      </c>
      <c r="AL146" s="112">
        <v>41507</v>
      </c>
      <c r="AM146" s="113">
        <f t="shared" si="18"/>
        <v>34</v>
      </c>
      <c r="AN146" s="1">
        <v>2</v>
      </c>
      <c r="AO146"/>
    </row>
    <row r="147" spans="1:41">
      <c r="A147" s="1" t="s">
        <v>3109</v>
      </c>
      <c r="B147" s="1" t="s">
        <v>3166</v>
      </c>
      <c r="C147" s="1" t="s">
        <v>1188</v>
      </c>
      <c r="D147" s="1" t="s">
        <v>50</v>
      </c>
      <c r="E147" s="1" t="s">
        <v>4</v>
      </c>
      <c r="F147" s="1"/>
      <c r="G147" s="1"/>
      <c r="H147" s="1"/>
      <c r="I147" s="1" t="s">
        <v>130</v>
      </c>
      <c r="J147" s="1" t="s">
        <v>47</v>
      </c>
      <c r="K147" s="1"/>
      <c r="L147" s="1" t="s">
        <v>338</v>
      </c>
      <c r="M147" s="111">
        <v>41648.427777777775</v>
      </c>
      <c r="N147" s="111">
        <v>41647.412222222221</v>
      </c>
      <c r="O147" s="111">
        <v>41677.855451388888</v>
      </c>
      <c r="P147" s="1" t="s">
        <v>173</v>
      </c>
      <c r="Q147" s="1" t="s">
        <v>54</v>
      </c>
      <c r="R147" s="1" t="s">
        <v>55</v>
      </c>
      <c r="S147" s="1" t="s">
        <v>118</v>
      </c>
      <c r="T147" s="1" t="s">
        <v>422</v>
      </c>
      <c r="U147" s="1"/>
      <c r="V147" s="1"/>
      <c r="W147" s="1" t="s">
        <v>338</v>
      </c>
      <c r="X147" s="1" t="s">
        <v>1309</v>
      </c>
      <c r="Y147" s="1"/>
      <c r="Z147" s="1" t="s">
        <v>49</v>
      </c>
      <c r="AA147" s="1" t="s">
        <v>74</v>
      </c>
      <c r="AB147" s="111">
        <v>41647.412222222221</v>
      </c>
      <c r="AC147" s="111">
        <v>41677.855451388888</v>
      </c>
      <c r="AD147" s="1" t="s">
        <v>45</v>
      </c>
      <c r="AE147" s="1" t="s">
        <v>58</v>
      </c>
      <c r="AF147" s="1">
        <v>6</v>
      </c>
      <c r="AG147" s="1" t="s">
        <v>46</v>
      </c>
      <c r="AH147" s="1" t="s">
        <v>906</v>
      </c>
      <c r="AI147" s="125">
        <v>41679</v>
      </c>
      <c r="AJ147" s="114">
        <f t="shared" si="17"/>
        <v>7</v>
      </c>
      <c r="AK147" s="114">
        <f t="shared" si="19"/>
        <v>2</v>
      </c>
      <c r="AL147" s="112">
        <v>41507</v>
      </c>
      <c r="AM147" s="113">
        <f t="shared" si="18"/>
        <v>34</v>
      </c>
      <c r="AN147" s="1">
        <v>2</v>
      </c>
      <c r="AO147"/>
    </row>
    <row r="148" spans="1:41">
      <c r="A148" s="1" t="s">
        <v>3133</v>
      </c>
      <c r="B148" s="1" t="s">
        <v>3134</v>
      </c>
      <c r="C148" s="1" t="s">
        <v>1188</v>
      </c>
      <c r="D148" s="1" t="s">
        <v>50</v>
      </c>
      <c r="E148" s="1" t="s">
        <v>4</v>
      </c>
      <c r="F148" s="1" t="s">
        <v>170</v>
      </c>
      <c r="G148" s="1"/>
      <c r="H148" s="1" t="s">
        <v>1631</v>
      </c>
      <c r="I148" s="1" t="s">
        <v>37</v>
      </c>
      <c r="J148" s="1" t="s">
        <v>38</v>
      </c>
      <c r="K148" s="1">
        <v>3257</v>
      </c>
      <c r="L148" s="1" t="s">
        <v>95</v>
      </c>
      <c r="M148" s="111">
        <v>41652.618761574071</v>
      </c>
      <c r="N148" s="111">
        <v>41652.608946759261</v>
      </c>
      <c r="O148" s="111">
        <v>41678.843136574076</v>
      </c>
      <c r="P148" s="1" t="s">
        <v>133</v>
      </c>
      <c r="Q148" s="1" t="s">
        <v>132</v>
      </c>
      <c r="R148" s="1" t="s">
        <v>55</v>
      </c>
      <c r="S148" s="1" t="s">
        <v>109</v>
      </c>
      <c r="T148" s="1" t="s">
        <v>422</v>
      </c>
      <c r="U148" s="1"/>
      <c r="V148" s="1"/>
      <c r="W148" s="1" t="s">
        <v>95</v>
      </c>
      <c r="X148" s="1" t="s">
        <v>1309</v>
      </c>
      <c r="Y148" s="1">
        <v>12004</v>
      </c>
      <c r="Z148" s="1" t="s">
        <v>49</v>
      </c>
      <c r="AA148" s="1" t="s">
        <v>56</v>
      </c>
      <c r="AB148" s="111">
        <v>41652.608946759261</v>
      </c>
      <c r="AC148" s="111">
        <v>41678.843136574076</v>
      </c>
      <c r="AD148" s="1" t="s">
        <v>58</v>
      </c>
      <c r="AE148" s="1" t="s">
        <v>58</v>
      </c>
      <c r="AF148" s="1">
        <v>6</v>
      </c>
      <c r="AG148" s="1" t="s">
        <v>46</v>
      </c>
      <c r="AH148" s="1" t="s">
        <v>56</v>
      </c>
      <c r="AI148" s="168">
        <v>41676</v>
      </c>
      <c r="AJ148" s="114">
        <f t="shared" si="17"/>
        <v>6</v>
      </c>
      <c r="AK148" s="114">
        <f t="shared" si="19"/>
        <v>3</v>
      </c>
      <c r="AL148" s="112">
        <v>41507</v>
      </c>
      <c r="AM148" s="113">
        <f t="shared" si="18"/>
        <v>34</v>
      </c>
      <c r="AN148" s="1">
        <v>2</v>
      </c>
      <c r="AO148"/>
    </row>
    <row r="149" spans="1:41">
      <c r="A149" s="1" t="s">
        <v>3148</v>
      </c>
      <c r="B149" s="1" t="s">
        <v>3149</v>
      </c>
      <c r="C149" s="1" t="s">
        <v>1188</v>
      </c>
      <c r="D149" s="1" t="s">
        <v>50</v>
      </c>
      <c r="E149" s="1" t="s">
        <v>4</v>
      </c>
      <c r="F149" s="1"/>
      <c r="G149" s="1"/>
      <c r="H149" s="1"/>
      <c r="I149" s="1" t="s">
        <v>245</v>
      </c>
      <c r="J149" s="1" t="s">
        <v>38</v>
      </c>
      <c r="K149" s="1"/>
      <c r="L149" s="1" t="s">
        <v>248</v>
      </c>
      <c r="M149" s="111">
        <v>41654.689803240741</v>
      </c>
      <c r="N149" s="111">
        <v>41654.647488425922</v>
      </c>
      <c r="O149" s="111">
        <v>41663.023622685185</v>
      </c>
      <c r="P149" s="1" t="s">
        <v>133</v>
      </c>
      <c r="Q149" s="1" t="s">
        <v>54</v>
      </c>
      <c r="R149" s="1" t="s">
        <v>55</v>
      </c>
      <c r="S149" s="1" t="s">
        <v>74</v>
      </c>
      <c r="T149" s="1" t="s">
        <v>422</v>
      </c>
      <c r="U149" s="1" t="s">
        <v>373</v>
      </c>
      <c r="V149" s="1"/>
      <c r="W149" s="1" t="s">
        <v>248</v>
      </c>
      <c r="X149" s="1" t="s">
        <v>1309</v>
      </c>
      <c r="Y149" s="1" t="s">
        <v>3188</v>
      </c>
      <c r="Z149" s="1" t="s">
        <v>49</v>
      </c>
      <c r="AA149" s="1" t="s">
        <v>74</v>
      </c>
      <c r="AB149" s="111">
        <v>41654.647488425922</v>
      </c>
      <c r="AC149" s="111">
        <v>41663.023622685185</v>
      </c>
      <c r="AD149" s="1" t="s">
        <v>45</v>
      </c>
      <c r="AE149" s="1" t="s">
        <v>45</v>
      </c>
      <c r="AF149" s="1">
        <v>4</v>
      </c>
      <c r="AG149" s="1" t="s">
        <v>46</v>
      </c>
      <c r="AH149" s="1" t="s">
        <v>903</v>
      </c>
      <c r="AI149" s="124">
        <v>41660</v>
      </c>
      <c r="AJ149" s="114">
        <f t="shared" si="17"/>
        <v>4</v>
      </c>
      <c r="AK149" s="114">
        <f t="shared" si="19"/>
        <v>3</v>
      </c>
      <c r="AL149" s="112">
        <v>41507</v>
      </c>
      <c r="AM149" s="113">
        <f t="shared" si="18"/>
        <v>34</v>
      </c>
      <c r="AN149" s="1">
        <v>2</v>
      </c>
      <c r="AO149"/>
    </row>
    <row r="150" spans="1:41">
      <c r="A150" s="1" t="s">
        <v>3205</v>
      </c>
      <c r="B150" s="1" t="s">
        <v>3206</v>
      </c>
      <c r="C150" s="1" t="s">
        <v>71</v>
      </c>
      <c r="D150" s="1" t="s">
        <v>68</v>
      </c>
      <c r="E150" s="1" t="s">
        <v>4</v>
      </c>
      <c r="F150" s="1"/>
      <c r="G150" s="1"/>
      <c r="H150" s="1"/>
      <c r="I150" s="1" t="s">
        <v>245</v>
      </c>
      <c r="J150" s="1" t="s">
        <v>38</v>
      </c>
      <c r="K150" s="1"/>
      <c r="L150" s="1" t="s">
        <v>128</v>
      </c>
      <c r="M150" s="111">
        <v>41674.687476851854</v>
      </c>
      <c r="N150" s="111">
        <v>41669.536736111113</v>
      </c>
      <c r="O150" s="111">
        <v>41674.674166666664</v>
      </c>
      <c r="P150" s="1" t="s">
        <v>99</v>
      </c>
      <c r="Q150" s="1" t="s">
        <v>54</v>
      </c>
      <c r="R150" s="1"/>
      <c r="S150" s="1" t="s">
        <v>109</v>
      </c>
      <c r="T150" s="1" t="s">
        <v>320</v>
      </c>
      <c r="U150" s="1"/>
      <c r="V150" s="1"/>
      <c r="W150" s="1" t="s">
        <v>248</v>
      </c>
      <c r="X150" s="1" t="s">
        <v>1309</v>
      </c>
      <c r="Y150" s="1" t="s">
        <v>3207</v>
      </c>
      <c r="Z150" s="1" t="s">
        <v>42</v>
      </c>
      <c r="AA150" s="1" t="s">
        <v>74</v>
      </c>
      <c r="AB150" s="111">
        <v>41669.536736111113</v>
      </c>
      <c r="AC150" s="1"/>
      <c r="AD150" s="1" t="s">
        <v>45</v>
      </c>
      <c r="AE150" s="1" t="s">
        <v>58</v>
      </c>
      <c r="AF150" s="1">
        <v>0</v>
      </c>
      <c r="AG150" s="1" t="s">
        <v>46</v>
      </c>
      <c r="AH150" s="1" t="s">
        <v>906</v>
      </c>
      <c r="AI150" s="168">
        <v>41681</v>
      </c>
      <c r="AJ150" s="114">
        <f t="shared" si="17"/>
        <v>7</v>
      </c>
      <c r="AK150" s="114">
        <f t="shared" si="19"/>
        <v>5</v>
      </c>
      <c r="AL150" s="112">
        <v>41507</v>
      </c>
      <c r="AM150" s="113">
        <f t="shared" si="18"/>
        <v>34</v>
      </c>
      <c r="AN150" s="1">
        <v>2</v>
      </c>
      <c r="AO150"/>
    </row>
    <row r="151" spans="1:41">
      <c r="A151" s="1" t="s">
        <v>3208</v>
      </c>
      <c r="B151" s="1" t="s">
        <v>3209</v>
      </c>
      <c r="C151" s="1" t="s">
        <v>1188</v>
      </c>
      <c r="D151" s="1" t="s">
        <v>50</v>
      </c>
      <c r="E151" s="1" t="s">
        <v>4</v>
      </c>
      <c r="F151" s="1"/>
      <c r="G151" s="1"/>
      <c r="H151" s="1" t="s">
        <v>3210</v>
      </c>
      <c r="I151" s="1" t="s">
        <v>245</v>
      </c>
      <c r="J151" s="1" t="s">
        <v>38</v>
      </c>
      <c r="K151" s="1"/>
      <c r="L151" s="1" t="s">
        <v>1753</v>
      </c>
      <c r="M151" s="111">
        <v>41674.686990740738</v>
      </c>
      <c r="N151" s="111">
        <v>41669.711585648147</v>
      </c>
      <c r="O151" s="111">
        <v>41677.468460648146</v>
      </c>
      <c r="P151" s="1" t="s">
        <v>133</v>
      </c>
      <c r="Q151" s="1" t="s">
        <v>54</v>
      </c>
      <c r="R151" s="1" t="s">
        <v>55</v>
      </c>
      <c r="S151" s="1" t="s">
        <v>74</v>
      </c>
      <c r="T151" s="1" t="s">
        <v>320</v>
      </c>
      <c r="U151" s="1" t="s">
        <v>104</v>
      </c>
      <c r="V151" s="1"/>
      <c r="W151" s="1" t="s">
        <v>248</v>
      </c>
      <c r="X151" s="1" t="s">
        <v>1309</v>
      </c>
      <c r="Y151" s="1" t="s">
        <v>3207</v>
      </c>
      <c r="Z151" s="1" t="s">
        <v>219</v>
      </c>
      <c r="AA151" s="1" t="s">
        <v>74</v>
      </c>
      <c r="AB151" s="111">
        <v>41669.711585648147</v>
      </c>
      <c r="AC151" s="111">
        <v>41677.468460648146</v>
      </c>
      <c r="AD151" s="1" t="s">
        <v>45</v>
      </c>
      <c r="AE151" s="1" t="s">
        <v>58</v>
      </c>
      <c r="AF151" s="1">
        <v>6</v>
      </c>
      <c r="AG151" s="1" t="s">
        <v>46</v>
      </c>
      <c r="AH151" s="1" t="s">
        <v>906</v>
      </c>
      <c r="AI151" s="168">
        <v>41681</v>
      </c>
      <c r="AJ151" s="114">
        <f t="shared" si="17"/>
        <v>7</v>
      </c>
      <c r="AK151" s="114">
        <f t="shared" si="19"/>
        <v>5</v>
      </c>
      <c r="AL151" s="112">
        <v>41507</v>
      </c>
      <c r="AM151" s="113">
        <f t="shared" si="18"/>
        <v>34</v>
      </c>
      <c r="AN151" s="1">
        <v>2</v>
      </c>
      <c r="AO151"/>
    </row>
    <row r="152" spans="1:41">
      <c r="A152" s="1" t="s">
        <v>3211</v>
      </c>
      <c r="B152" s="1" t="s">
        <v>3212</v>
      </c>
      <c r="C152" s="1" t="s">
        <v>1188</v>
      </c>
      <c r="D152" s="1" t="s">
        <v>50</v>
      </c>
      <c r="E152" s="1" t="s">
        <v>4</v>
      </c>
      <c r="F152" s="1" t="s">
        <v>170</v>
      </c>
      <c r="G152" s="1"/>
      <c r="H152" s="1"/>
      <c r="I152" s="1" t="s">
        <v>37</v>
      </c>
      <c r="J152" s="1" t="s">
        <v>47</v>
      </c>
      <c r="K152" s="1"/>
      <c r="L152" s="1" t="s">
        <v>95</v>
      </c>
      <c r="M152" s="111">
        <v>41670.446030092593</v>
      </c>
      <c r="N152" s="111">
        <v>41670.43644675926</v>
      </c>
      <c r="O152" s="111">
        <v>41678.843576388892</v>
      </c>
      <c r="P152" s="1" t="s">
        <v>133</v>
      </c>
      <c r="Q152" s="1" t="s">
        <v>54</v>
      </c>
      <c r="R152" s="1" t="s">
        <v>55</v>
      </c>
      <c r="S152" s="1" t="s">
        <v>56</v>
      </c>
      <c r="T152" s="1" t="s">
        <v>165</v>
      </c>
      <c r="U152" s="1"/>
      <c r="V152" s="1"/>
      <c r="W152" s="1" t="s">
        <v>95</v>
      </c>
      <c r="X152" s="1" t="s">
        <v>1309</v>
      </c>
      <c r="Y152" s="1">
        <v>12004</v>
      </c>
      <c r="Z152" s="1" t="s">
        <v>49</v>
      </c>
      <c r="AA152" s="1" t="s">
        <v>56</v>
      </c>
      <c r="AB152" s="111">
        <v>41670.43644675926</v>
      </c>
      <c r="AC152" s="111">
        <v>41678.843576388892</v>
      </c>
      <c r="AD152" s="1" t="s">
        <v>58</v>
      </c>
      <c r="AE152" s="1" t="s">
        <v>58</v>
      </c>
      <c r="AF152" s="1">
        <v>6</v>
      </c>
      <c r="AG152" s="1" t="s">
        <v>46</v>
      </c>
      <c r="AH152" s="1" t="s">
        <v>56</v>
      </c>
      <c r="AI152" s="168">
        <v>41676</v>
      </c>
      <c r="AJ152" s="114">
        <f t="shared" si="17"/>
        <v>6</v>
      </c>
      <c r="AK152" s="114">
        <f t="shared" si="19"/>
        <v>5</v>
      </c>
      <c r="AL152" s="112">
        <v>41507</v>
      </c>
      <c r="AM152" s="113">
        <f t="shared" si="18"/>
        <v>34</v>
      </c>
      <c r="AN152" s="1">
        <v>2</v>
      </c>
      <c r="AO152"/>
    </row>
    <row r="153" spans="1:41">
      <c r="A153" s="1" t="s">
        <v>3213</v>
      </c>
      <c r="B153" s="1" t="s">
        <v>3214</v>
      </c>
      <c r="C153" s="1" t="s">
        <v>35</v>
      </c>
      <c r="D153" s="1" t="s">
        <v>36</v>
      </c>
      <c r="E153" s="1" t="s">
        <v>4</v>
      </c>
      <c r="F153" s="1"/>
      <c r="G153" s="1"/>
      <c r="H153" s="1" t="s">
        <v>3215</v>
      </c>
      <c r="I153" s="1" t="s">
        <v>245</v>
      </c>
      <c r="J153" s="1" t="s">
        <v>108</v>
      </c>
      <c r="K153" s="1"/>
      <c r="L153" s="1" t="s">
        <v>131</v>
      </c>
      <c r="M153" s="111">
        <v>41675.728738425925</v>
      </c>
      <c r="N153" s="111">
        <v>41675.536145833335</v>
      </c>
      <c r="O153" s="1"/>
      <c r="P153" s="1"/>
      <c r="Q153" s="1"/>
      <c r="R153" s="1"/>
      <c r="S153" s="1" t="s">
        <v>109</v>
      </c>
      <c r="T153" s="1"/>
      <c r="U153" s="1" t="s">
        <v>104</v>
      </c>
      <c r="V153" s="1"/>
      <c r="W153" s="1" t="s">
        <v>243</v>
      </c>
      <c r="X153" s="1" t="s">
        <v>1309</v>
      </c>
      <c r="Y153" s="1"/>
      <c r="Z153" s="1" t="s">
        <v>219</v>
      </c>
      <c r="AA153" s="1" t="s">
        <v>74</v>
      </c>
      <c r="AB153" s="111">
        <v>41675.536145833335</v>
      </c>
      <c r="AC153" s="1"/>
      <c r="AD153" s="1" t="s">
        <v>58</v>
      </c>
      <c r="AE153" s="1" t="s">
        <v>58</v>
      </c>
      <c r="AF153" s="1">
        <v>0</v>
      </c>
      <c r="AG153" s="1" t="s">
        <v>46</v>
      </c>
      <c r="AH153" s="1" t="s">
        <v>906</v>
      </c>
      <c r="AI153" s="168">
        <v>41681</v>
      </c>
      <c r="AJ153" s="114">
        <f t="shared" si="17"/>
        <v>7</v>
      </c>
      <c r="AK153" s="114">
        <f t="shared" si="19"/>
        <v>6</v>
      </c>
      <c r="AL153" s="112">
        <v>41507</v>
      </c>
      <c r="AM153" s="113">
        <f t="shared" si="18"/>
        <v>34</v>
      </c>
      <c r="AN153" s="1">
        <v>2</v>
      </c>
      <c r="AO153"/>
    </row>
    <row r="154" spans="1:41">
      <c r="A154" s="149" t="s">
        <v>686</v>
      </c>
      <c r="B154" s="149" t="s">
        <v>687</v>
      </c>
      <c r="C154" s="149" t="s">
        <v>1188</v>
      </c>
      <c r="D154" s="149" t="s">
        <v>50</v>
      </c>
      <c r="E154" s="149" t="s">
        <v>4</v>
      </c>
      <c r="F154" s="149" t="s">
        <v>688</v>
      </c>
      <c r="G154" s="149"/>
      <c r="H154" s="149"/>
      <c r="I154" s="149" t="s">
        <v>37</v>
      </c>
      <c r="J154" s="149" t="s">
        <v>47</v>
      </c>
      <c r="K154" s="149">
        <v>3065</v>
      </c>
      <c r="L154" s="149" t="s">
        <v>209</v>
      </c>
      <c r="M154" s="150">
        <v>41232.622395833336</v>
      </c>
      <c r="N154" s="150">
        <v>41183.606296296297</v>
      </c>
      <c r="O154" s="150">
        <v>41463.72111111111</v>
      </c>
      <c r="P154" s="149" t="s">
        <v>61</v>
      </c>
      <c r="Q154" s="149" t="s">
        <v>132</v>
      </c>
      <c r="R154" s="149" t="s">
        <v>55</v>
      </c>
      <c r="S154" s="149" t="s">
        <v>109</v>
      </c>
      <c r="T154" s="149" t="s">
        <v>312</v>
      </c>
      <c r="U154" s="149"/>
      <c r="V154" s="149"/>
      <c r="W154" s="149" t="s">
        <v>345</v>
      </c>
      <c r="X154" s="149" t="s">
        <v>1476</v>
      </c>
      <c r="Y154" s="149"/>
      <c r="Z154" s="149" t="s">
        <v>49</v>
      </c>
      <c r="AA154" s="149" t="s">
        <v>43</v>
      </c>
      <c r="AB154" s="150">
        <v>41183.606296296297</v>
      </c>
      <c r="AC154" s="150">
        <v>41463.72111111111</v>
      </c>
      <c r="AD154" s="149" t="s">
        <v>45</v>
      </c>
      <c r="AE154" s="149" t="s">
        <v>45</v>
      </c>
      <c r="AF154" s="149">
        <v>28</v>
      </c>
      <c r="AG154" s="149" t="s">
        <v>46</v>
      </c>
      <c r="AH154" s="149" t="s">
        <v>903</v>
      </c>
      <c r="AI154" s="151">
        <v>41463.72111111111</v>
      </c>
      <c r="AJ154" s="155">
        <f t="shared" ref="AJ154:AJ191" si="20">WEEKNUM(AI154)</f>
        <v>28</v>
      </c>
      <c r="AK154" s="155"/>
      <c r="AL154" s="152">
        <v>41512</v>
      </c>
      <c r="AM154" s="153">
        <f t="shared" ref="AM154:AM191" si="21">WEEKNUM(AL154)</f>
        <v>35</v>
      </c>
      <c r="AN154" s="149">
        <v>3</v>
      </c>
      <c r="AO154"/>
    </row>
    <row r="155" spans="1:41">
      <c r="A155" s="149" t="s">
        <v>752</v>
      </c>
      <c r="B155" s="149" t="s">
        <v>1415</v>
      </c>
      <c r="C155" s="149" t="s">
        <v>35</v>
      </c>
      <c r="D155" s="149" t="s">
        <v>36</v>
      </c>
      <c r="E155" s="149" t="s">
        <v>4</v>
      </c>
      <c r="F155" s="149"/>
      <c r="G155" s="149"/>
      <c r="H155" s="149"/>
      <c r="I155" s="149" t="s">
        <v>37</v>
      </c>
      <c r="J155" s="149" t="s">
        <v>108</v>
      </c>
      <c r="K155" s="149">
        <v>3059</v>
      </c>
      <c r="L155" s="149" t="s">
        <v>338</v>
      </c>
      <c r="M155" s="150">
        <v>41463.595532407409</v>
      </c>
      <c r="N155" s="150">
        <v>41241.361967592595</v>
      </c>
      <c r="O155" s="149"/>
      <c r="P155" s="149"/>
      <c r="Q155" s="149"/>
      <c r="R155" s="149"/>
      <c r="S155" s="149" t="s">
        <v>118</v>
      </c>
      <c r="T155" s="149"/>
      <c r="U155" s="149"/>
      <c r="V155" s="149"/>
      <c r="W155" s="149" t="s">
        <v>345</v>
      </c>
      <c r="X155" s="149" t="s">
        <v>1476</v>
      </c>
      <c r="Y155" s="149"/>
      <c r="Z155" s="149" t="s">
        <v>42</v>
      </c>
      <c r="AA155" s="149" t="s">
        <v>43</v>
      </c>
      <c r="AB155" s="150">
        <v>41241.361967592595</v>
      </c>
      <c r="AC155" s="149"/>
      <c r="AD155" s="149" t="s">
        <v>45</v>
      </c>
      <c r="AE155" s="149" t="s">
        <v>45</v>
      </c>
      <c r="AF155" s="149">
        <v>0</v>
      </c>
      <c r="AG155" s="149" t="s">
        <v>46</v>
      </c>
      <c r="AH155" s="149" t="s">
        <v>888</v>
      </c>
      <c r="AI155" s="151">
        <v>41691</v>
      </c>
      <c r="AJ155" s="155">
        <f t="shared" si="20"/>
        <v>8</v>
      </c>
      <c r="AK155" s="155"/>
      <c r="AL155" s="152">
        <v>41512</v>
      </c>
      <c r="AM155" s="153">
        <f t="shared" si="21"/>
        <v>35</v>
      </c>
      <c r="AN155" s="149">
        <v>3</v>
      </c>
      <c r="AO155"/>
    </row>
    <row r="156" spans="1:41">
      <c r="A156" s="149" t="s">
        <v>845</v>
      </c>
      <c r="B156" s="149" t="s">
        <v>846</v>
      </c>
      <c r="C156" s="149" t="s">
        <v>1188</v>
      </c>
      <c r="D156" s="149" t="s">
        <v>50</v>
      </c>
      <c r="E156" s="149" t="s">
        <v>4</v>
      </c>
      <c r="F156" s="149"/>
      <c r="G156" s="149"/>
      <c r="H156" s="149"/>
      <c r="I156" s="149" t="s">
        <v>37</v>
      </c>
      <c r="J156" s="149" t="s">
        <v>47</v>
      </c>
      <c r="K156" s="149"/>
      <c r="L156" s="149" t="s">
        <v>321</v>
      </c>
      <c r="M156" s="150">
        <v>41302.348865740743</v>
      </c>
      <c r="N156" s="150">
        <v>41299.519525462965</v>
      </c>
      <c r="O156" s="150">
        <v>41452.427766203706</v>
      </c>
      <c r="P156" s="149" t="s">
        <v>99</v>
      </c>
      <c r="Q156" s="149" t="s">
        <v>326</v>
      </c>
      <c r="R156" s="149" t="s">
        <v>55</v>
      </c>
      <c r="S156" s="149" t="s">
        <v>74</v>
      </c>
      <c r="T156" s="149" t="s">
        <v>318</v>
      </c>
      <c r="U156" s="149"/>
      <c r="V156" s="149"/>
      <c r="W156" s="149" t="s">
        <v>321</v>
      </c>
      <c r="X156" s="149" t="s">
        <v>1476</v>
      </c>
      <c r="Y156" s="149"/>
      <c r="Z156" s="149" t="s">
        <v>49</v>
      </c>
      <c r="AA156" s="149" t="s">
        <v>74</v>
      </c>
      <c r="AB156" s="150">
        <v>41299.519525462965</v>
      </c>
      <c r="AC156" s="150">
        <v>41452.427766203706</v>
      </c>
      <c r="AD156" s="149" t="s">
        <v>45</v>
      </c>
      <c r="AE156" s="149" t="s">
        <v>45</v>
      </c>
      <c r="AF156" s="149">
        <v>26</v>
      </c>
      <c r="AG156" s="149" t="s">
        <v>46</v>
      </c>
      <c r="AH156" s="149" t="s">
        <v>903</v>
      </c>
      <c r="AI156" s="151">
        <v>41452.427766203706</v>
      </c>
      <c r="AJ156" s="155">
        <f t="shared" si="20"/>
        <v>26</v>
      </c>
      <c r="AK156" s="155"/>
      <c r="AL156" s="152">
        <v>41512</v>
      </c>
      <c r="AM156" s="153">
        <f t="shared" si="21"/>
        <v>35</v>
      </c>
      <c r="AN156" s="149">
        <v>3</v>
      </c>
      <c r="AO156"/>
    </row>
    <row r="157" spans="1:41">
      <c r="A157" s="149" t="s">
        <v>987</v>
      </c>
      <c r="B157" s="149" t="s">
        <v>988</v>
      </c>
      <c r="C157" s="149" t="s">
        <v>1188</v>
      </c>
      <c r="D157" s="149" t="s">
        <v>50</v>
      </c>
      <c r="E157" s="149" t="s">
        <v>4</v>
      </c>
      <c r="F157" s="149"/>
      <c r="G157" s="149"/>
      <c r="H157" s="149"/>
      <c r="I157" s="149" t="s">
        <v>37</v>
      </c>
      <c r="J157" s="149" t="s">
        <v>64</v>
      </c>
      <c r="K157" s="149"/>
      <c r="L157" s="149" t="s">
        <v>191</v>
      </c>
      <c r="M157" s="150">
        <v>41351.476377314815</v>
      </c>
      <c r="N157" s="150">
        <v>41349.696875000001</v>
      </c>
      <c r="O157" s="150">
        <v>41453.562986111108</v>
      </c>
      <c r="P157" s="149" t="s">
        <v>249</v>
      </c>
      <c r="Q157" s="149" t="s">
        <v>70</v>
      </c>
      <c r="R157" s="149" t="s">
        <v>55</v>
      </c>
      <c r="S157" s="149" t="s">
        <v>74</v>
      </c>
      <c r="T157" s="149" t="s">
        <v>318</v>
      </c>
      <c r="U157" s="149"/>
      <c r="V157" s="149"/>
      <c r="W157" s="149" t="s">
        <v>321</v>
      </c>
      <c r="X157" s="149" t="s">
        <v>1476</v>
      </c>
      <c r="Y157" s="149"/>
      <c r="Z157" s="149" t="s">
        <v>63</v>
      </c>
      <c r="AA157" s="149" t="s">
        <v>74</v>
      </c>
      <c r="AB157" s="150">
        <v>41349.696875000001</v>
      </c>
      <c r="AC157" s="150">
        <v>41453.56355324074</v>
      </c>
      <c r="AD157" s="149" t="s">
        <v>45</v>
      </c>
      <c r="AE157" s="149" t="s">
        <v>45</v>
      </c>
      <c r="AF157" s="149">
        <v>26</v>
      </c>
      <c r="AG157" s="149" t="s">
        <v>46</v>
      </c>
      <c r="AH157" s="149" t="s">
        <v>903</v>
      </c>
      <c r="AI157" s="151">
        <v>41453.56355324074</v>
      </c>
      <c r="AJ157" s="155">
        <f t="shared" si="20"/>
        <v>26</v>
      </c>
      <c r="AK157" s="155"/>
      <c r="AL157" s="152">
        <v>41512</v>
      </c>
      <c r="AM157" s="153">
        <f t="shared" si="21"/>
        <v>35</v>
      </c>
      <c r="AN157" s="149">
        <v>3</v>
      </c>
      <c r="AO157"/>
    </row>
    <row r="158" spans="1:41">
      <c r="A158" s="149" t="s">
        <v>1081</v>
      </c>
      <c r="B158" s="149" t="s">
        <v>1113</v>
      </c>
      <c r="C158" s="149" t="s">
        <v>1188</v>
      </c>
      <c r="D158" s="149" t="s">
        <v>50</v>
      </c>
      <c r="E158" s="149" t="s">
        <v>4</v>
      </c>
      <c r="F158" s="149" t="s">
        <v>1080</v>
      </c>
      <c r="G158" s="149"/>
      <c r="H158" s="149"/>
      <c r="I158" s="149" t="s">
        <v>37</v>
      </c>
      <c r="J158" s="149" t="s">
        <v>38</v>
      </c>
      <c r="K158" s="149">
        <v>2792</v>
      </c>
      <c r="L158" s="149" t="s">
        <v>345</v>
      </c>
      <c r="M158" s="150">
        <v>41396.570833333331</v>
      </c>
      <c r="N158" s="150">
        <v>41379.597430555557</v>
      </c>
      <c r="O158" s="150">
        <v>41463.62604166667</v>
      </c>
      <c r="P158" s="149" t="s">
        <v>173</v>
      </c>
      <c r="Q158" s="149" t="s">
        <v>132</v>
      </c>
      <c r="R158" s="149" t="s">
        <v>55</v>
      </c>
      <c r="S158" s="149" t="s">
        <v>118</v>
      </c>
      <c r="T158" s="149" t="s">
        <v>422</v>
      </c>
      <c r="U158" s="149" t="s">
        <v>104</v>
      </c>
      <c r="V158" s="149"/>
      <c r="W158" s="149" t="s">
        <v>345</v>
      </c>
      <c r="X158" s="149" t="s">
        <v>1476</v>
      </c>
      <c r="Y158" s="149"/>
      <c r="Z158" s="149" t="s">
        <v>42</v>
      </c>
      <c r="AA158" s="149" t="s">
        <v>74</v>
      </c>
      <c r="AB158" s="150">
        <v>41379.597430555557</v>
      </c>
      <c r="AC158" s="150">
        <v>41463.62604166667</v>
      </c>
      <c r="AD158" s="149" t="s">
        <v>45</v>
      </c>
      <c r="AE158" s="149" t="s">
        <v>45</v>
      </c>
      <c r="AF158" s="149">
        <v>28</v>
      </c>
      <c r="AG158" s="149" t="s">
        <v>46</v>
      </c>
      <c r="AH158" s="149" t="s">
        <v>903</v>
      </c>
      <c r="AI158" s="151">
        <v>41463.62604166667</v>
      </c>
      <c r="AJ158" s="155">
        <f t="shared" si="20"/>
        <v>28</v>
      </c>
      <c r="AK158" s="155"/>
      <c r="AL158" s="152">
        <v>41512</v>
      </c>
      <c r="AM158" s="153">
        <f t="shared" si="21"/>
        <v>35</v>
      </c>
      <c r="AN158" s="149">
        <v>3</v>
      </c>
      <c r="AO158"/>
    </row>
    <row r="159" spans="1:41">
      <c r="A159" s="149" t="s">
        <v>1090</v>
      </c>
      <c r="B159" s="149" t="s">
        <v>1091</v>
      </c>
      <c r="C159" s="149" t="s">
        <v>67</v>
      </c>
      <c r="D159" s="149" t="s">
        <v>36</v>
      </c>
      <c r="E159" s="149" t="s">
        <v>4</v>
      </c>
      <c r="F159" s="149"/>
      <c r="G159" s="149"/>
      <c r="H159" s="149"/>
      <c r="I159" s="149" t="s">
        <v>37</v>
      </c>
      <c r="J159" s="149" t="s">
        <v>38</v>
      </c>
      <c r="K159" s="149"/>
      <c r="L159" s="149" t="s">
        <v>393</v>
      </c>
      <c r="M159" s="150">
        <v>41584.789780092593</v>
      </c>
      <c r="N159" s="150">
        <v>41381.309155092589</v>
      </c>
      <c r="O159" s="149"/>
      <c r="P159" s="149" t="s">
        <v>53</v>
      </c>
      <c r="Q159" s="149"/>
      <c r="R159" s="149"/>
      <c r="S159" s="149" t="s">
        <v>118</v>
      </c>
      <c r="T159" s="149" t="s">
        <v>318</v>
      </c>
      <c r="U159" s="149"/>
      <c r="V159" s="149"/>
      <c r="W159" s="149" t="s">
        <v>209</v>
      </c>
      <c r="X159" s="149" t="s">
        <v>1476</v>
      </c>
      <c r="Y159" s="149"/>
      <c r="Z159" s="149" t="s">
        <v>42</v>
      </c>
      <c r="AA159" s="149" t="s">
        <v>74</v>
      </c>
      <c r="AB159" s="150">
        <v>41381.309155092589</v>
      </c>
      <c r="AC159" s="149"/>
      <c r="AD159" s="149" t="s">
        <v>45</v>
      </c>
      <c r="AE159" s="149" t="s">
        <v>45</v>
      </c>
      <c r="AF159" s="149">
        <v>0</v>
      </c>
      <c r="AG159" s="149" t="s">
        <v>46</v>
      </c>
      <c r="AH159" s="149" t="s">
        <v>903</v>
      </c>
      <c r="AI159" s="151">
        <v>41691</v>
      </c>
      <c r="AJ159" s="155">
        <f t="shared" si="20"/>
        <v>8</v>
      </c>
      <c r="AK159" s="155"/>
      <c r="AL159" s="152">
        <v>41512</v>
      </c>
      <c r="AM159" s="153">
        <f t="shared" si="21"/>
        <v>35</v>
      </c>
      <c r="AN159" s="149">
        <v>3</v>
      </c>
      <c r="AO159"/>
    </row>
    <row r="160" spans="1:41">
      <c r="A160" s="149" t="s">
        <v>1296</v>
      </c>
      <c r="B160" s="149" t="s">
        <v>1297</v>
      </c>
      <c r="C160" s="149" t="s">
        <v>1188</v>
      </c>
      <c r="D160" s="149" t="s">
        <v>50</v>
      </c>
      <c r="E160" s="149" t="s">
        <v>4</v>
      </c>
      <c r="F160" s="149"/>
      <c r="G160" s="149"/>
      <c r="H160" s="149" t="s">
        <v>1298</v>
      </c>
      <c r="I160" s="149" t="s">
        <v>245</v>
      </c>
      <c r="J160" s="149" t="s">
        <v>38</v>
      </c>
      <c r="K160" s="149"/>
      <c r="L160" s="149" t="s">
        <v>128</v>
      </c>
      <c r="M160" s="150">
        <v>41431.637974537036</v>
      </c>
      <c r="N160" s="150">
        <v>41429.834467592591</v>
      </c>
      <c r="O160" s="150">
        <v>41597.799895833334</v>
      </c>
      <c r="P160" s="149" t="s">
        <v>133</v>
      </c>
      <c r="Q160" s="149" t="s">
        <v>54</v>
      </c>
      <c r="R160" s="149" t="s">
        <v>55</v>
      </c>
      <c r="S160" s="149" t="s">
        <v>74</v>
      </c>
      <c r="T160" s="149" t="s">
        <v>1358</v>
      </c>
      <c r="U160" s="149"/>
      <c r="V160" s="149"/>
      <c r="W160" s="149" t="s">
        <v>248</v>
      </c>
      <c r="X160" s="149" t="s">
        <v>1476</v>
      </c>
      <c r="Y160" s="149" t="s">
        <v>1370</v>
      </c>
      <c r="Z160" s="149" t="s">
        <v>49</v>
      </c>
      <c r="AA160" s="149" t="s">
        <v>74</v>
      </c>
      <c r="AB160" s="150">
        <v>41429.834467592591</v>
      </c>
      <c r="AC160" s="150">
        <v>41597.799895833334</v>
      </c>
      <c r="AD160" s="149" t="s">
        <v>45</v>
      </c>
      <c r="AE160" s="149" t="s">
        <v>58</v>
      </c>
      <c r="AF160" s="149">
        <v>47</v>
      </c>
      <c r="AG160" s="149" t="s">
        <v>46</v>
      </c>
      <c r="AH160" s="149" t="s">
        <v>906</v>
      </c>
      <c r="AI160" s="151">
        <v>41589</v>
      </c>
      <c r="AJ160" s="155">
        <f t="shared" si="20"/>
        <v>46</v>
      </c>
      <c r="AK160" s="155">
        <f t="shared" ref="AK160:AK167" si="22">WEEKNUM(AB160)</f>
        <v>23</v>
      </c>
      <c r="AL160" s="152">
        <v>41512</v>
      </c>
      <c r="AM160" s="153">
        <f t="shared" si="21"/>
        <v>35</v>
      </c>
      <c r="AN160" s="149">
        <v>3</v>
      </c>
      <c r="AO160"/>
    </row>
    <row r="161" spans="1:41">
      <c r="A161" s="149" t="s">
        <v>2985</v>
      </c>
      <c r="B161" s="149" t="s">
        <v>2986</v>
      </c>
      <c r="C161" s="149" t="s">
        <v>71</v>
      </c>
      <c r="D161" s="149" t="s">
        <v>83</v>
      </c>
      <c r="E161" s="149" t="s">
        <v>4</v>
      </c>
      <c r="F161" s="149" t="s">
        <v>170</v>
      </c>
      <c r="G161" s="149"/>
      <c r="H161" s="149" t="s">
        <v>2987</v>
      </c>
      <c r="I161" s="149" t="s">
        <v>37</v>
      </c>
      <c r="J161" s="149" t="s">
        <v>47</v>
      </c>
      <c r="K161" s="149"/>
      <c r="L161" s="149" t="s">
        <v>95</v>
      </c>
      <c r="M161" s="150">
        <v>41590.730324074073</v>
      </c>
      <c r="N161" s="150">
        <v>41589.853483796294</v>
      </c>
      <c r="O161" s="150">
        <v>41620.675092592595</v>
      </c>
      <c r="P161" s="149" t="s">
        <v>133</v>
      </c>
      <c r="Q161" s="149" t="s">
        <v>54</v>
      </c>
      <c r="R161" s="149"/>
      <c r="S161" s="149" t="s">
        <v>109</v>
      </c>
      <c r="T161" s="149" t="s">
        <v>165</v>
      </c>
      <c r="U161" s="149"/>
      <c r="V161" s="149"/>
      <c r="W161" s="149" t="s">
        <v>95</v>
      </c>
      <c r="X161" s="149" t="s">
        <v>1309</v>
      </c>
      <c r="Y161" s="149">
        <v>11991</v>
      </c>
      <c r="Z161" s="149" t="s">
        <v>49</v>
      </c>
      <c r="AA161" s="149" t="s">
        <v>56</v>
      </c>
      <c r="AB161" s="150">
        <v>41589.853483796294</v>
      </c>
      <c r="AC161" s="149"/>
      <c r="AD161" s="149" t="s">
        <v>58</v>
      </c>
      <c r="AE161" s="149" t="s">
        <v>58</v>
      </c>
      <c r="AF161" s="149">
        <v>0</v>
      </c>
      <c r="AG161" s="149" t="s">
        <v>46</v>
      </c>
      <c r="AH161" s="149" t="s">
        <v>56</v>
      </c>
      <c r="AI161" s="151">
        <v>41691</v>
      </c>
      <c r="AJ161" s="154">
        <f t="shared" si="20"/>
        <v>8</v>
      </c>
      <c r="AK161" s="155">
        <f t="shared" si="22"/>
        <v>46</v>
      </c>
      <c r="AL161" s="156">
        <v>41536</v>
      </c>
      <c r="AM161" s="157">
        <f t="shared" si="21"/>
        <v>38</v>
      </c>
      <c r="AN161" s="154">
        <v>3</v>
      </c>
      <c r="AO161"/>
    </row>
    <row r="162" spans="1:41">
      <c r="A162" s="149" t="s">
        <v>3025</v>
      </c>
      <c r="B162" s="149" t="s">
        <v>3026</v>
      </c>
      <c r="C162" s="149" t="s">
        <v>35</v>
      </c>
      <c r="D162" s="149" t="s">
        <v>36</v>
      </c>
      <c r="E162" s="149" t="s">
        <v>4</v>
      </c>
      <c r="F162" s="149"/>
      <c r="G162" s="149"/>
      <c r="H162" s="149" t="s">
        <v>3027</v>
      </c>
      <c r="I162" s="149" t="s">
        <v>130</v>
      </c>
      <c r="J162" s="149" t="s">
        <v>47</v>
      </c>
      <c r="K162" s="149"/>
      <c r="L162" s="149" t="s">
        <v>131</v>
      </c>
      <c r="M162" s="150">
        <v>41612.739236111112</v>
      </c>
      <c r="N162" s="150">
        <v>41601.548310185186</v>
      </c>
      <c r="O162" s="149"/>
      <c r="P162" s="149"/>
      <c r="Q162" s="149"/>
      <c r="R162" s="149"/>
      <c r="S162" s="149" t="s">
        <v>109</v>
      </c>
      <c r="T162" s="149"/>
      <c r="U162" s="149"/>
      <c r="V162" s="149"/>
      <c r="W162" s="149" t="s">
        <v>131</v>
      </c>
      <c r="X162" s="149" t="s">
        <v>1476</v>
      </c>
      <c r="Y162" s="149"/>
      <c r="Z162" s="149" t="s">
        <v>49</v>
      </c>
      <c r="AA162" s="149" t="s">
        <v>74</v>
      </c>
      <c r="AB162" s="150">
        <v>41601.548310185186</v>
      </c>
      <c r="AC162" s="149"/>
      <c r="AD162" s="149" t="s">
        <v>58</v>
      </c>
      <c r="AE162" s="149" t="s">
        <v>58</v>
      </c>
      <c r="AF162" s="149">
        <v>0</v>
      </c>
      <c r="AG162" s="149" t="s">
        <v>46</v>
      </c>
      <c r="AH162" s="149" t="s">
        <v>906</v>
      </c>
      <c r="AI162" s="151">
        <v>41694</v>
      </c>
      <c r="AJ162" s="155">
        <f t="shared" si="20"/>
        <v>9</v>
      </c>
      <c r="AK162" s="155">
        <f t="shared" si="22"/>
        <v>47</v>
      </c>
      <c r="AL162" s="152">
        <v>41512</v>
      </c>
      <c r="AM162" s="153">
        <f t="shared" si="21"/>
        <v>35</v>
      </c>
      <c r="AN162" s="149">
        <v>3</v>
      </c>
      <c r="AO162"/>
    </row>
    <row r="163" spans="1:41">
      <c r="A163" s="149" t="s">
        <v>3028</v>
      </c>
      <c r="B163" s="149" t="s">
        <v>3029</v>
      </c>
      <c r="C163" s="149" t="s">
        <v>35</v>
      </c>
      <c r="D163" s="149" t="s">
        <v>36</v>
      </c>
      <c r="E163" s="149" t="s">
        <v>4</v>
      </c>
      <c r="F163" s="149"/>
      <c r="G163" s="149"/>
      <c r="H163" s="149"/>
      <c r="I163" s="149" t="s">
        <v>130</v>
      </c>
      <c r="J163" s="149" t="s">
        <v>38</v>
      </c>
      <c r="K163" s="149"/>
      <c r="L163" s="149" t="s">
        <v>131</v>
      </c>
      <c r="M163" s="150">
        <v>41612.754513888889</v>
      </c>
      <c r="N163" s="150">
        <v>41603.564004629632</v>
      </c>
      <c r="O163" s="149"/>
      <c r="P163" s="149"/>
      <c r="Q163" s="149"/>
      <c r="R163" s="149"/>
      <c r="S163" s="149" t="s">
        <v>74</v>
      </c>
      <c r="T163" s="149"/>
      <c r="U163" s="149" t="s">
        <v>104</v>
      </c>
      <c r="V163" s="149"/>
      <c r="W163" s="149" t="s">
        <v>271</v>
      </c>
      <c r="X163" s="149" t="s">
        <v>1476</v>
      </c>
      <c r="Y163" s="149"/>
      <c r="Z163" s="149" t="s">
        <v>42</v>
      </c>
      <c r="AA163" s="149" t="s">
        <v>74</v>
      </c>
      <c r="AB163" s="150">
        <v>41603.564004629632</v>
      </c>
      <c r="AC163" s="149"/>
      <c r="AD163" s="149" t="s">
        <v>220</v>
      </c>
      <c r="AE163" s="149" t="s">
        <v>58</v>
      </c>
      <c r="AF163" s="149">
        <v>0</v>
      </c>
      <c r="AG163" s="149" t="s">
        <v>46</v>
      </c>
      <c r="AH163" s="149" t="s">
        <v>906</v>
      </c>
      <c r="AI163" s="151">
        <v>41694</v>
      </c>
      <c r="AJ163" s="155">
        <f t="shared" si="20"/>
        <v>9</v>
      </c>
      <c r="AK163" s="155">
        <f t="shared" si="22"/>
        <v>48</v>
      </c>
      <c r="AL163" s="152">
        <v>41512</v>
      </c>
      <c r="AM163" s="153">
        <f t="shared" si="21"/>
        <v>35</v>
      </c>
      <c r="AN163" s="149">
        <v>3</v>
      </c>
      <c r="AO163"/>
    </row>
    <row r="164" spans="1:41">
      <c r="A164" s="149" t="s">
        <v>3041</v>
      </c>
      <c r="B164" s="149" t="s">
        <v>3042</v>
      </c>
      <c r="C164" s="149" t="s">
        <v>35</v>
      </c>
      <c r="D164" s="149" t="s">
        <v>36</v>
      </c>
      <c r="E164" s="149" t="s">
        <v>4</v>
      </c>
      <c r="F164" s="149"/>
      <c r="G164" s="149"/>
      <c r="H164" s="149"/>
      <c r="I164" s="149" t="s">
        <v>130</v>
      </c>
      <c r="J164" s="149" t="s">
        <v>38</v>
      </c>
      <c r="K164" s="149"/>
      <c r="L164" s="149" t="s">
        <v>131</v>
      </c>
      <c r="M164" s="150">
        <v>41611.731666666667</v>
      </c>
      <c r="N164" s="150">
        <v>41603.614687499998</v>
      </c>
      <c r="O164" s="149"/>
      <c r="P164" s="149"/>
      <c r="Q164" s="149"/>
      <c r="R164" s="149"/>
      <c r="S164" s="149" t="s">
        <v>74</v>
      </c>
      <c r="T164" s="149"/>
      <c r="U164" s="149" t="s">
        <v>104</v>
      </c>
      <c r="V164" s="149"/>
      <c r="W164" s="149" t="s">
        <v>271</v>
      </c>
      <c r="X164" s="149" t="s">
        <v>1476</v>
      </c>
      <c r="Y164" s="149"/>
      <c r="Z164" s="149" t="s">
        <v>42</v>
      </c>
      <c r="AA164" s="149" t="s">
        <v>74</v>
      </c>
      <c r="AB164" s="150">
        <v>41603.614687499998</v>
      </c>
      <c r="AC164" s="149"/>
      <c r="AD164" s="149" t="s">
        <v>220</v>
      </c>
      <c r="AE164" s="149" t="s">
        <v>58</v>
      </c>
      <c r="AF164" s="149">
        <v>0</v>
      </c>
      <c r="AG164" s="149" t="s">
        <v>46</v>
      </c>
      <c r="AH164" s="149" t="s">
        <v>906</v>
      </c>
      <c r="AI164" s="151">
        <v>41696</v>
      </c>
      <c r="AJ164" s="155">
        <f t="shared" si="20"/>
        <v>9</v>
      </c>
      <c r="AK164" s="155">
        <f t="shared" si="22"/>
        <v>48</v>
      </c>
      <c r="AL164" s="152">
        <v>41512</v>
      </c>
      <c r="AM164" s="153">
        <f t="shared" si="21"/>
        <v>35</v>
      </c>
      <c r="AN164" s="149">
        <v>3</v>
      </c>
      <c r="AO164"/>
    </row>
    <row r="165" spans="1:41">
      <c r="A165" s="149" t="s">
        <v>3043</v>
      </c>
      <c r="B165" s="149" t="s">
        <v>3044</v>
      </c>
      <c r="C165" s="149" t="s">
        <v>35</v>
      </c>
      <c r="D165" s="149" t="s">
        <v>36</v>
      </c>
      <c r="E165" s="149" t="s">
        <v>4</v>
      </c>
      <c r="F165" s="149"/>
      <c r="G165" s="149"/>
      <c r="H165" s="149"/>
      <c r="I165" s="149" t="s">
        <v>245</v>
      </c>
      <c r="J165" s="149" t="s">
        <v>38</v>
      </c>
      <c r="K165" s="149"/>
      <c r="L165" s="149" t="s">
        <v>128</v>
      </c>
      <c r="M165" s="150">
        <v>41611.720729166664</v>
      </c>
      <c r="N165" s="150">
        <v>41604.638692129629</v>
      </c>
      <c r="O165" s="149"/>
      <c r="P165" s="149"/>
      <c r="Q165" s="149"/>
      <c r="R165" s="149"/>
      <c r="S165" s="149" t="s">
        <v>74</v>
      </c>
      <c r="T165" s="149"/>
      <c r="U165" s="149" t="s">
        <v>104</v>
      </c>
      <c r="V165" s="149"/>
      <c r="W165" s="149" t="s">
        <v>271</v>
      </c>
      <c r="X165" s="149" t="s">
        <v>1476</v>
      </c>
      <c r="Y165" s="149"/>
      <c r="Z165" s="149" t="s">
        <v>42</v>
      </c>
      <c r="AA165" s="149" t="s">
        <v>74</v>
      </c>
      <c r="AB165" s="150">
        <v>41604.638692129629</v>
      </c>
      <c r="AC165" s="149"/>
      <c r="AD165" s="149" t="s">
        <v>45</v>
      </c>
      <c r="AE165" s="149" t="s">
        <v>58</v>
      </c>
      <c r="AF165" s="149">
        <v>0</v>
      </c>
      <c r="AG165" s="149" t="s">
        <v>46</v>
      </c>
      <c r="AH165" s="149" t="s">
        <v>906</v>
      </c>
      <c r="AI165" s="151">
        <v>41696</v>
      </c>
      <c r="AJ165" s="155">
        <f t="shared" si="20"/>
        <v>9</v>
      </c>
      <c r="AK165" s="155">
        <f t="shared" si="22"/>
        <v>48</v>
      </c>
      <c r="AL165" s="152">
        <v>41512</v>
      </c>
      <c r="AM165" s="153">
        <f t="shared" si="21"/>
        <v>35</v>
      </c>
      <c r="AN165" s="149">
        <v>3</v>
      </c>
      <c r="AO165"/>
    </row>
    <row r="166" spans="1:41">
      <c r="A166" s="149" t="s">
        <v>3063</v>
      </c>
      <c r="B166" s="149" t="s">
        <v>3064</v>
      </c>
      <c r="C166" s="149" t="s">
        <v>35</v>
      </c>
      <c r="D166" s="149" t="s">
        <v>36</v>
      </c>
      <c r="E166" s="149" t="s">
        <v>4</v>
      </c>
      <c r="F166" s="149"/>
      <c r="G166" s="149"/>
      <c r="H166" s="149"/>
      <c r="I166" s="149" t="s">
        <v>117</v>
      </c>
      <c r="J166" s="149" t="s">
        <v>38</v>
      </c>
      <c r="K166" s="149"/>
      <c r="L166" s="149" t="s">
        <v>3065</v>
      </c>
      <c r="M166" s="150">
        <v>41613.60328703704</v>
      </c>
      <c r="N166" s="150">
        <v>41612.676678240743</v>
      </c>
      <c r="O166" s="150"/>
      <c r="P166" s="149"/>
      <c r="Q166" s="149"/>
      <c r="R166" s="149"/>
      <c r="S166" s="149" t="s">
        <v>109</v>
      </c>
      <c r="T166" s="149"/>
      <c r="U166" s="149"/>
      <c r="V166" s="149"/>
      <c r="W166" s="149" t="s">
        <v>269</v>
      </c>
      <c r="X166" s="149" t="s">
        <v>1309</v>
      </c>
      <c r="Y166" s="149"/>
      <c r="Z166" s="149" t="s">
        <v>42</v>
      </c>
      <c r="AA166" s="149" t="s">
        <v>74</v>
      </c>
      <c r="AB166" s="150">
        <v>41612.676678240743</v>
      </c>
      <c r="AC166" s="150"/>
      <c r="AD166" s="149" t="s">
        <v>220</v>
      </c>
      <c r="AE166" s="149" t="s">
        <v>44</v>
      </c>
      <c r="AF166" s="149">
        <v>0</v>
      </c>
      <c r="AG166" s="149" t="s">
        <v>59</v>
      </c>
      <c r="AH166" s="149" t="s">
        <v>904</v>
      </c>
      <c r="AI166" s="151">
        <v>41691</v>
      </c>
      <c r="AJ166" s="155">
        <f t="shared" si="20"/>
        <v>8</v>
      </c>
      <c r="AK166" s="155">
        <f t="shared" si="22"/>
        <v>49</v>
      </c>
      <c r="AL166" s="152">
        <v>41507</v>
      </c>
      <c r="AM166" s="153">
        <f t="shared" si="21"/>
        <v>34</v>
      </c>
      <c r="AN166" s="149">
        <v>3</v>
      </c>
      <c r="AO166"/>
    </row>
    <row r="167" spans="1:41">
      <c r="A167" s="149" t="s">
        <v>3191</v>
      </c>
      <c r="B167" s="149" t="s">
        <v>3192</v>
      </c>
      <c r="C167" s="149" t="s">
        <v>35</v>
      </c>
      <c r="D167" s="149" t="s">
        <v>36</v>
      </c>
      <c r="E167" s="149" t="s">
        <v>4</v>
      </c>
      <c r="F167" s="149"/>
      <c r="G167" s="149"/>
      <c r="H167" s="149"/>
      <c r="I167" s="149" t="s">
        <v>245</v>
      </c>
      <c r="J167" s="149" t="s">
        <v>47</v>
      </c>
      <c r="K167" s="149"/>
      <c r="L167" s="149" t="s">
        <v>248</v>
      </c>
      <c r="M167" s="150">
        <v>41662.605069444442</v>
      </c>
      <c r="N167" s="150">
        <v>41661.553425925929</v>
      </c>
      <c r="O167" s="150"/>
      <c r="P167" s="149" t="s">
        <v>127</v>
      </c>
      <c r="Q167" s="149"/>
      <c r="R167" s="149"/>
      <c r="S167" s="149" t="s">
        <v>74</v>
      </c>
      <c r="T167" s="149"/>
      <c r="U167" s="149"/>
      <c r="V167" s="149"/>
      <c r="W167" s="149" t="s">
        <v>248</v>
      </c>
      <c r="X167" s="149" t="s">
        <v>1309</v>
      </c>
      <c r="Y167" s="149"/>
      <c r="Z167" s="149" t="s">
        <v>49</v>
      </c>
      <c r="AA167" s="149" t="s">
        <v>74</v>
      </c>
      <c r="AB167" s="150">
        <v>41661.553425925929</v>
      </c>
      <c r="AC167" s="150"/>
      <c r="AD167" s="149" t="s">
        <v>45</v>
      </c>
      <c r="AE167" s="149" t="s">
        <v>45</v>
      </c>
      <c r="AF167" s="149">
        <v>0</v>
      </c>
      <c r="AG167" s="149" t="s">
        <v>46</v>
      </c>
      <c r="AH167" s="149" t="s">
        <v>903</v>
      </c>
      <c r="AI167" s="151">
        <v>41691</v>
      </c>
      <c r="AJ167" s="155">
        <f t="shared" si="20"/>
        <v>8</v>
      </c>
      <c r="AK167" s="155">
        <f t="shared" si="22"/>
        <v>4</v>
      </c>
      <c r="AL167" s="152">
        <v>41507</v>
      </c>
      <c r="AM167" s="153">
        <f t="shared" si="21"/>
        <v>34</v>
      </c>
      <c r="AN167" s="149">
        <v>3</v>
      </c>
      <c r="AO167"/>
    </row>
    <row r="168" spans="1:41">
      <c r="A168" s="159" t="s">
        <v>100</v>
      </c>
      <c r="B168" s="159" t="s">
        <v>101</v>
      </c>
      <c r="C168" s="159" t="s">
        <v>71</v>
      </c>
      <c r="D168" s="159" t="s">
        <v>68</v>
      </c>
      <c r="E168" s="159" t="s">
        <v>69</v>
      </c>
      <c r="F168" s="159" t="s">
        <v>102</v>
      </c>
      <c r="G168" s="159"/>
      <c r="H168" s="159"/>
      <c r="I168" s="159" t="s">
        <v>37</v>
      </c>
      <c r="J168" s="159" t="s">
        <v>47</v>
      </c>
      <c r="K168" s="159"/>
      <c r="L168" s="159" t="s">
        <v>52</v>
      </c>
      <c r="M168" s="160">
        <v>41206.644108796296</v>
      </c>
      <c r="N168" s="160">
        <v>40435.362268518518</v>
      </c>
      <c r="O168" s="160">
        <v>41590.842199074075</v>
      </c>
      <c r="P168" s="159" t="s">
        <v>127</v>
      </c>
      <c r="Q168" s="159" t="s">
        <v>132</v>
      </c>
      <c r="R168" s="159"/>
      <c r="S168" s="159" t="s">
        <v>40</v>
      </c>
      <c r="T168" s="159" t="s">
        <v>422</v>
      </c>
      <c r="U168" s="159"/>
      <c r="V168" s="159"/>
      <c r="W168" s="159" t="s">
        <v>103</v>
      </c>
      <c r="X168" s="159" t="s">
        <v>1346</v>
      </c>
      <c r="Y168" s="159"/>
      <c r="Z168" s="159" t="s">
        <v>63</v>
      </c>
      <c r="AA168" s="159" t="s">
        <v>43</v>
      </c>
      <c r="AB168" s="160">
        <v>40435.362268518518</v>
      </c>
      <c r="AC168" s="159"/>
      <c r="AD168" s="159" t="s">
        <v>45</v>
      </c>
      <c r="AE168" s="159" t="s">
        <v>45</v>
      </c>
      <c r="AF168" s="159">
        <v>0</v>
      </c>
      <c r="AG168" s="159" t="s">
        <v>59</v>
      </c>
      <c r="AH168" s="159" t="s">
        <v>888</v>
      </c>
      <c r="AI168" s="163">
        <v>41726</v>
      </c>
      <c r="AJ168" s="166">
        <f t="shared" si="20"/>
        <v>13</v>
      </c>
      <c r="AK168" s="166"/>
      <c r="AL168" s="161">
        <v>41536</v>
      </c>
      <c r="AM168" s="162">
        <f t="shared" si="21"/>
        <v>38</v>
      </c>
      <c r="AN168" s="159">
        <v>4</v>
      </c>
      <c r="AO168"/>
    </row>
    <row r="169" spans="1:41">
      <c r="A169" s="159" t="s">
        <v>154</v>
      </c>
      <c r="B169" s="159" t="s">
        <v>155</v>
      </c>
      <c r="C169" s="159" t="s">
        <v>1188</v>
      </c>
      <c r="D169" s="159" t="s">
        <v>50</v>
      </c>
      <c r="E169" s="159" t="s">
        <v>4</v>
      </c>
      <c r="F169" s="159"/>
      <c r="G169" s="159"/>
      <c r="H169" s="159"/>
      <c r="I169" s="159" t="s">
        <v>37</v>
      </c>
      <c r="J169" s="159" t="s">
        <v>38</v>
      </c>
      <c r="K169" s="159"/>
      <c r="L169" s="159" t="s">
        <v>156</v>
      </c>
      <c r="M169" s="160">
        <v>40962.405138888891</v>
      </c>
      <c r="N169" s="160">
        <v>40519.751099537039</v>
      </c>
      <c r="O169" s="160">
        <v>41590.843784722223</v>
      </c>
      <c r="P169" s="159" t="s">
        <v>173</v>
      </c>
      <c r="Q169" s="159" t="s">
        <v>54</v>
      </c>
      <c r="R169" s="159" t="s">
        <v>55</v>
      </c>
      <c r="S169" s="159" t="s">
        <v>40</v>
      </c>
      <c r="T169" s="159" t="s">
        <v>422</v>
      </c>
      <c r="U169" s="159" t="s">
        <v>104</v>
      </c>
      <c r="V169" s="159"/>
      <c r="W169" s="159" t="s">
        <v>103</v>
      </c>
      <c r="X169" s="159" t="s">
        <v>1346</v>
      </c>
      <c r="Y169" s="159"/>
      <c r="Z169" s="159" t="s">
        <v>42</v>
      </c>
      <c r="AA169" s="159" t="s">
        <v>43</v>
      </c>
      <c r="AB169" s="160">
        <v>40519.751099537039</v>
      </c>
      <c r="AC169" s="160">
        <v>41590.869050925925</v>
      </c>
      <c r="AD169" s="159" t="s">
        <v>44</v>
      </c>
      <c r="AE169" s="159" t="s">
        <v>45</v>
      </c>
      <c r="AF169" s="159">
        <v>46</v>
      </c>
      <c r="AG169" s="159" t="s">
        <v>46</v>
      </c>
      <c r="AH169" s="159" t="s">
        <v>888</v>
      </c>
      <c r="AI169" s="158">
        <v>41593</v>
      </c>
      <c r="AJ169" s="166">
        <f t="shared" si="20"/>
        <v>46</v>
      </c>
      <c r="AK169" s="166"/>
      <c r="AL169" s="161">
        <v>41536</v>
      </c>
      <c r="AM169" s="162">
        <f t="shared" si="21"/>
        <v>38</v>
      </c>
      <c r="AN169" s="159">
        <v>4</v>
      </c>
      <c r="AO169"/>
    </row>
    <row r="170" spans="1:41">
      <c r="A170" s="159" t="s">
        <v>205</v>
      </c>
      <c r="B170" s="159" t="s">
        <v>206</v>
      </c>
      <c r="C170" s="159" t="s">
        <v>71</v>
      </c>
      <c r="D170" s="159" t="s">
        <v>83</v>
      </c>
      <c r="E170" s="159" t="s">
        <v>4</v>
      </c>
      <c r="F170" s="159"/>
      <c r="G170" s="159"/>
      <c r="H170" s="159"/>
      <c r="I170" s="159" t="s">
        <v>130</v>
      </c>
      <c r="J170" s="159" t="s">
        <v>47</v>
      </c>
      <c r="K170" s="159">
        <v>1123</v>
      </c>
      <c r="L170" s="159" t="s">
        <v>131</v>
      </c>
      <c r="M170" s="160">
        <v>41470.758634259262</v>
      </c>
      <c r="N170" s="160">
        <v>40676.89571759259</v>
      </c>
      <c r="O170" s="160">
        <v>41593.699571759258</v>
      </c>
      <c r="P170" s="159" t="s">
        <v>99</v>
      </c>
      <c r="Q170" s="159" t="s">
        <v>54</v>
      </c>
      <c r="R170" s="159"/>
      <c r="S170" s="159" t="s">
        <v>118</v>
      </c>
      <c r="T170" s="159" t="s">
        <v>208</v>
      </c>
      <c r="U170" s="159"/>
      <c r="V170" s="159"/>
      <c r="W170" s="159" t="s">
        <v>209</v>
      </c>
      <c r="X170" s="159" t="s">
        <v>1304</v>
      </c>
      <c r="Y170" s="159" t="s">
        <v>2971</v>
      </c>
      <c r="Z170" s="159" t="s">
        <v>49</v>
      </c>
      <c r="AA170" s="159" t="s">
        <v>74</v>
      </c>
      <c r="AB170" s="160">
        <v>40676.89571759259</v>
      </c>
      <c r="AC170" s="159"/>
      <c r="AD170" s="159" t="s">
        <v>45</v>
      </c>
      <c r="AE170" s="159" t="s">
        <v>58</v>
      </c>
      <c r="AF170" s="159">
        <v>0</v>
      </c>
      <c r="AG170" s="159" t="s">
        <v>46</v>
      </c>
      <c r="AH170" s="159" t="s">
        <v>906</v>
      </c>
      <c r="AI170" s="158">
        <v>41719</v>
      </c>
      <c r="AJ170" s="166">
        <f t="shared" si="20"/>
        <v>12</v>
      </c>
      <c r="AK170" s="166"/>
      <c r="AL170" s="161">
        <v>41536</v>
      </c>
      <c r="AM170" s="162">
        <f t="shared" si="21"/>
        <v>38</v>
      </c>
      <c r="AN170" s="159">
        <v>4</v>
      </c>
      <c r="AO170"/>
    </row>
    <row r="171" spans="1:41">
      <c r="A171" s="159" t="s">
        <v>213</v>
      </c>
      <c r="B171" s="159" t="s">
        <v>214</v>
      </c>
      <c r="C171" s="159" t="s">
        <v>1188</v>
      </c>
      <c r="D171" s="159" t="s">
        <v>50</v>
      </c>
      <c r="E171" s="159" t="s">
        <v>4</v>
      </c>
      <c r="F171" s="159"/>
      <c r="G171" s="159"/>
      <c r="H171" s="159"/>
      <c r="I171" s="159" t="s">
        <v>130</v>
      </c>
      <c r="J171" s="159" t="s">
        <v>47</v>
      </c>
      <c r="K171" s="159"/>
      <c r="L171" s="159" t="s">
        <v>271</v>
      </c>
      <c r="M171" s="160">
        <v>41479.564895833333</v>
      </c>
      <c r="N171" s="160">
        <v>40676.926736111112</v>
      </c>
      <c r="O171" s="160">
        <v>41481.698067129626</v>
      </c>
      <c r="P171" s="159" t="s">
        <v>127</v>
      </c>
      <c r="Q171" s="159" t="s">
        <v>70</v>
      </c>
      <c r="R171" s="159" t="s">
        <v>55</v>
      </c>
      <c r="S171" s="159" t="s">
        <v>118</v>
      </c>
      <c r="T171" s="159" t="s">
        <v>312</v>
      </c>
      <c r="U171" s="159"/>
      <c r="V171" s="159"/>
      <c r="W171" s="159" t="s">
        <v>209</v>
      </c>
      <c r="X171" s="159" t="s">
        <v>1304</v>
      </c>
      <c r="Y171" s="159"/>
      <c r="Z171" s="159" t="s">
        <v>49</v>
      </c>
      <c r="AA171" s="159" t="s">
        <v>74</v>
      </c>
      <c r="AB171" s="160">
        <v>40676.926736111112</v>
      </c>
      <c r="AC171" s="160">
        <v>41481.698067129626</v>
      </c>
      <c r="AD171" s="159" t="s">
        <v>45</v>
      </c>
      <c r="AE171" s="159" t="s">
        <v>45</v>
      </c>
      <c r="AF171" s="159">
        <v>30</v>
      </c>
      <c r="AG171" s="159" t="s">
        <v>46</v>
      </c>
      <c r="AH171" s="159" t="s">
        <v>904</v>
      </c>
      <c r="AI171" s="158">
        <v>41481.698067129626</v>
      </c>
      <c r="AJ171" s="166">
        <f t="shared" si="20"/>
        <v>30</v>
      </c>
      <c r="AK171" s="166"/>
      <c r="AL171" s="161">
        <v>41536</v>
      </c>
      <c r="AM171" s="162">
        <f t="shared" si="21"/>
        <v>38</v>
      </c>
      <c r="AN171" s="159">
        <v>4</v>
      </c>
      <c r="AO171"/>
    </row>
    <row r="172" spans="1:41">
      <c r="A172" s="159" t="s">
        <v>474</v>
      </c>
      <c r="B172" s="159" t="s">
        <v>475</v>
      </c>
      <c r="C172" s="159" t="s">
        <v>67</v>
      </c>
      <c r="D172" s="159" t="s">
        <v>83</v>
      </c>
      <c r="E172" s="159" t="s">
        <v>4</v>
      </c>
      <c r="F172" s="159"/>
      <c r="G172" s="159"/>
      <c r="H172" s="159"/>
      <c r="I172" s="159" t="s">
        <v>117</v>
      </c>
      <c r="J172" s="159" t="s">
        <v>38</v>
      </c>
      <c r="K172" s="159">
        <v>2785</v>
      </c>
      <c r="L172" s="159" t="s">
        <v>271</v>
      </c>
      <c r="M172" s="160">
        <v>41479.58284722222</v>
      </c>
      <c r="N172" s="160">
        <v>41023.484733796293</v>
      </c>
      <c r="O172" s="160">
        <v>41423.628750000003</v>
      </c>
      <c r="P172" s="159" t="s">
        <v>61</v>
      </c>
      <c r="Q172" s="159" t="s">
        <v>54</v>
      </c>
      <c r="R172" s="159"/>
      <c r="S172" s="159" t="s">
        <v>118</v>
      </c>
      <c r="T172" s="159" t="s">
        <v>312</v>
      </c>
      <c r="U172" s="159" t="s">
        <v>104</v>
      </c>
      <c r="V172" s="159"/>
      <c r="W172" s="159" t="s">
        <v>278</v>
      </c>
      <c r="X172" s="159" t="s">
        <v>1304</v>
      </c>
      <c r="Y172" s="159"/>
      <c r="Z172" s="159" t="s">
        <v>49</v>
      </c>
      <c r="AA172" s="159" t="s">
        <v>74</v>
      </c>
      <c r="AB172" s="160">
        <v>41023.484733796293</v>
      </c>
      <c r="AC172" s="159"/>
      <c r="AD172" s="159" t="s">
        <v>45</v>
      </c>
      <c r="AE172" s="159" t="s">
        <v>45</v>
      </c>
      <c r="AF172" s="159">
        <v>0</v>
      </c>
      <c r="AG172" s="159" t="s">
        <v>46</v>
      </c>
      <c r="AH172" s="159" t="s">
        <v>903</v>
      </c>
      <c r="AI172" s="158">
        <v>41719</v>
      </c>
      <c r="AJ172" s="166">
        <f t="shared" si="20"/>
        <v>12</v>
      </c>
      <c r="AK172" s="166"/>
      <c r="AL172" s="161">
        <v>41536</v>
      </c>
      <c r="AM172" s="162">
        <f t="shared" si="21"/>
        <v>38</v>
      </c>
      <c r="AN172" s="159">
        <v>4</v>
      </c>
      <c r="AO172"/>
    </row>
    <row r="173" spans="1:41">
      <c r="A173" s="159" t="s">
        <v>541</v>
      </c>
      <c r="B173" s="159" t="s">
        <v>542</v>
      </c>
      <c r="C173" s="159" t="s">
        <v>71</v>
      </c>
      <c r="D173" s="159" t="s">
        <v>83</v>
      </c>
      <c r="E173" s="159" t="s">
        <v>4</v>
      </c>
      <c r="F173" s="159"/>
      <c r="G173" s="159"/>
      <c r="H173" s="159"/>
      <c r="I173" s="159" t="s">
        <v>130</v>
      </c>
      <c r="J173" s="159" t="s">
        <v>38</v>
      </c>
      <c r="K173" s="159">
        <v>1122</v>
      </c>
      <c r="L173" s="159" t="s">
        <v>207</v>
      </c>
      <c r="M173" s="160">
        <v>41323.458333333336</v>
      </c>
      <c r="N173" s="160">
        <v>41082.388136574074</v>
      </c>
      <c r="O173" s="160">
        <v>41540.511620370373</v>
      </c>
      <c r="P173" s="159" t="s">
        <v>73</v>
      </c>
      <c r="Q173" s="159" t="s">
        <v>326</v>
      </c>
      <c r="R173" s="159"/>
      <c r="S173" s="159" t="s">
        <v>109</v>
      </c>
      <c r="T173" s="159" t="s">
        <v>218</v>
      </c>
      <c r="U173" s="159"/>
      <c r="V173" s="159"/>
      <c r="W173" s="159" t="s">
        <v>269</v>
      </c>
      <c r="X173" s="159" t="s">
        <v>1304</v>
      </c>
      <c r="Y173" s="159" t="s">
        <v>2988</v>
      </c>
      <c r="Z173" s="159" t="s">
        <v>219</v>
      </c>
      <c r="AA173" s="159" t="s">
        <v>74</v>
      </c>
      <c r="AB173" s="160">
        <v>41082.388136574074</v>
      </c>
      <c r="AC173" s="159"/>
      <c r="AD173" s="159" t="s">
        <v>220</v>
      </c>
      <c r="AE173" s="159" t="s">
        <v>44</v>
      </c>
      <c r="AF173" s="159">
        <v>0</v>
      </c>
      <c r="AG173" s="159" t="s">
        <v>46</v>
      </c>
      <c r="AH173" s="159" t="s">
        <v>906</v>
      </c>
      <c r="AI173" s="163">
        <v>41726</v>
      </c>
      <c r="AJ173" s="166">
        <f t="shared" si="20"/>
        <v>13</v>
      </c>
      <c r="AK173" s="166"/>
      <c r="AL173" s="161">
        <v>41536</v>
      </c>
      <c r="AM173" s="162">
        <f t="shared" si="21"/>
        <v>38</v>
      </c>
      <c r="AN173" s="159">
        <v>4</v>
      </c>
      <c r="AO173"/>
    </row>
    <row r="174" spans="1:41">
      <c r="A174" s="159" t="s">
        <v>547</v>
      </c>
      <c r="B174" s="159" t="s">
        <v>548</v>
      </c>
      <c r="C174" s="159" t="s">
        <v>67</v>
      </c>
      <c r="D174" s="159" t="s">
        <v>36</v>
      </c>
      <c r="E174" s="159" t="s">
        <v>4</v>
      </c>
      <c r="F174" s="159"/>
      <c r="G174" s="159"/>
      <c r="H174" s="159"/>
      <c r="I174" s="159" t="s">
        <v>37</v>
      </c>
      <c r="J174" s="159" t="s">
        <v>47</v>
      </c>
      <c r="K174" s="159">
        <v>2278</v>
      </c>
      <c r="L174" s="159" t="s">
        <v>338</v>
      </c>
      <c r="M174" s="160">
        <v>41419.458634259259</v>
      </c>
      <c r="N174" s="160">
        <v>41085.70784722222</v>
      </c>
      <c r="O174" s="159"/>
      <c r="P174" s="159"/>
      <c r="Q174" s="159"/>
      <c r="R174" s="159"/>
      <c r="S174" s="159" t="s">
        <v>118</v>
      </c>
      <c r="T174" s="159" t="s">
        <v>312</v>
      </c>
      <c r="U174" s="159" t="s">
        <v>104</v>
      </c>
      <c r="V174" s="159"/>
      <c r="W174" s="159" t="s">
        <v>52</v>
      </c>
      <c r="X174" s="159" t="s">
        <v>1304</v>
      </c>
      <c r="Y174" s="159"/>
      <c r="Z174" s="159" t="s">
        <v>49</v>
      </c>
      <c r="AA174" s="159" t="s">
        <v>74</v>
      </c>
      <c r="AB174" s="160">
        <v>41085.70784722222</v>
      </c>
      <c r="AC174" s="159"/>
      <c r="AD174" s="159" t="s">
        <v>45</v>
      </c>
      <c r="AE174" s="159" t="s">
        <v>45</v>
      </c>
      <c r="AF174" s="159">
        <v>0</v>
      </c>
      <c r="AG174" s="159" t="s">
        <v>46</v>
      </c>
      <c r="AH174" s="159" t="s">
        <v>903</v>
      </c>
      <c r="AI174" s="163">
        <v>41712</v>
      </c>
      <c r="AJ174" s="166">
        <f t="shared" si="20"/>
        <v>11</v>
      </c>
      <c r="AK174" s="166"/>
      <c r="AL174" s="161">
        <v>41536</v>
      </c>
      <c r="AM174" s="162">
        <f t="shared" si="21"/>
        <v>38</v>
      </c>
      <c r="AN174" s="159">
        <v>4</v>
      </c>
      <c r="AO174"/>
    </row>
    <row r="175" spans="1:41">
      <c r="A175" s="159" t="s">
        <v>555</v>
      </c>
      <c r="B175" s="159" t="s">
        <v>556</v>
      </c>
      <c r="C175" s="159" t="s">
        <v>67</v>
      </c>
      <c r="D175" s="159" t="s">
        <v>36</v>
      </c>
      <c r="E175" s="159" t="s">
        <v>4</v>
      </c>
      <c r="F175" s="159"/>
      <c r="G175" s="159"/>
      <c r="H175" s="159"/>
      <c r="I175" s="160" t="s">
        <v>37</v>
      </c>
      <c r="J175" s="159" t="s">
        <v>38</v>
      </c>
      <c r="K175" s="159" t="s">
        <v>963</v>
      </c>
      <c r="L175" s="159" t="s">
        <v>335</v>
      </c>
      <c r="M175" s="160">
        <v>41194.458275462966</v>
      </c>
      <c r="N175" s="160">
        <v>41099.586354166669</v>
      </c>
      <c r="O175" s="160"/>
      <c r="P175" s="159"/>
      <c r="Q175" s="159"/>
      <c r="R175" s="159"/>
      <c r="S175" s="159" t="s">
        <v>118</v>
      </c>
      <c r="T175" s="159" t="s">
        <v>557</v>
      </c>
      <c r="U175" s="159" t="s">
        <v>104</v>
      </c>
      <c r="V175" s="159"/>
      <c r="W175" s="159" t="s">
        <v>52</v>
      </c>
      <c r="X175" s="159" t="s">
        <v>1346</v>
      </c>
      <c r="Y175" s="159"/>
      <c r="Z175" s="159" t="s">
        <v>42</v>
      </c>
      <c r="AA175" s="159" t="s">
        <v>43</v>
      </c>
      <c r="AB175" s="160">
        <v>41099.586354166669</v>
      </c>
      <c r="AC175" s="160"/>
      <c r="AD175" s="159" t="s">
        <v>45</v>
      </c>
      <c r="AE175" s="159" t="s">
        <v>45</v>
      </c>
      <c r="AF175" s="159">
        <v>0</v>
      </c>
      <c r="AG175" s="159" t="s">
        <v>46</v>
      </c>
      <c r="AH175" s="159" t="s">
        <v>890</v>
      </c>
      <c r="AI175" s="163">
        <v>41712</v>
      </c>
      <c r="AJ175" s="166">
        <f t="shared" si="20"/>
        <v>11</v>
      </c>
      <c r="AK175" s="166"/>
      <c r="AL175" s="161">
        <v>41536</v>
      </c>
      <c r="AM175" s="162">
        <f t="shared" si="21"/>
        <v>38</v>
      </c>
      <c r="AN175" s="159">
        <v>4</v>
      </c>
      <c r="AO175"/>
    </row>
    <row r="176" spans="1:41">
      <c r="A176" s="159" t="s">
        <v>1057</v>
      </c>
      <c r="B176" s="159" t="s">
        <v>1058</v>
      </c>
      <c r="C176" s="159" t="s">
        <v>1188</v>
      </c>
      <c r="D176" s="159" t="s">
        <v>68</v>
      </c>
      <c r="E176" s="159" t="s">
        <v>4</v>
      </c>
      <c r="F176" s="159"/>
      <c r="G176" s="159"/>
      <c r="H176" s="159" t="s">
        <v>892</v>
      </c>
      <c r="I176" s="159" t="s">
        <v>245</v>
      </c>
      <c r="J176" s="159" t="s">
        <v>108</v>
      </c>
      <c r="K176" s="159">
        <v>3127</v>
      </c>
      <c r="L176" s="159" t="s">
        <v>271</v>
      </c>
      <c r="M176" s="160">
        <v>41589.917719907404</v>
      </c>
      <c r="N176" s="160">
        <v>41373.618125000001</v>
      </c>
      <c r="O176" s="160">
        <v>41585.617708333331</v>
      </c>
      <c r="P176" s="159" t="s">
        <v>133</v>
      </c>
      <c r="Q176" s="159" t="s">
        <v>54</v>
      </c>
      <c r="R176" s="159"/>
      <c r="S176" s="159" t="s">
        <v>74</v>
      </c>
      <c r="T176" s="159" t="s">
        <v>320</v>
      </c>
      <c r="U176" s="159"/>
      <c r="V176" s="159" t="s">
        <v>1059</v>
      </c>
      <c r="W176" s="159" t="s">
        <v>319</v>
      </c>
      <c r="X176" s="159" t="s">
        <v>1304</v>
      </c>
      <c r="Y176" s="159" t="s">
        <v>1783</v>
      </c>
      <c r="Z176" s="159" t="s">
        <v>49</v>
      </c>
      <c r="AA176" s="159" t="s">
        <v>74</v>
      </c>
      <c r="AB176" s="160">
        <v>41373.618125000001</v>
      </c>
      <c r="AC176" s="161">
        <v>41647</v>
      </c>
      <c r="AD176" s="159" t="s">
        <v>45</v>
      </c>
      <c r="AE176" s="159" t="s">
        <v>58</v>
      </c>
      <c r="AF176" s="159">
        <v>2</v>
      </c>
      <c r="AG176" s="159" t="s">
        <v>46</v>
      </c>
      <c r="AH176" s="159" t="s">
        <v>906</v>
      </c>
      <c r="AI176" s="161">
        <v>41650</v>
      </c>
      <c r="AJ176" s="166">
        <f t="shared" si="20"/>
        <v>2</v>
      </c>
      <c r="AK176" s="166"/>
      <c r="AL176" s="161">
        <v>41536</v>
      </c>
      <c r="AM176" s="162">
        <f t="shared" si="21"/>
        <v>38</v>
      </c>
      <c r="AN176" s="159">
        <v>4</v>
      </c>
      <c r="AO176"/>
    </row>
    <row r="177" spans="1:41">
      <c r="A177" s="159" t="s">
        <v>1132</v>
      </c>
      <c r="B177" s="159" t="s">
        <v>1133</v>
      </c>
      <c r="C177" s="159" t="s">
        <v>67</v>
      </c>
      <c r="D177" s="159" t="s">
        <v>36</v>
      </c>
      <c r="E177" s="159" t="s">
        <v>4</v>
      </c>
      <c r="F177" s="159"/>
      <c r="G177" s="159"/>
      <c r="H177" s="159"/>
      <c r="I177" s="160" t="s">
        <v>37</v>
      </c>
      <c r="J177" s="159" t="s">
        <v>47</v>
      </c>
      <c r="K177" s="159"/>
      <c r="L177" s="159" t="s">
        <v>248</v>
      </c>
      <c r="M177" s="160">
        <v>41473.823587962965</v>
      </c>
      <c r="N177" s="160">
        <v>41394.660439814812</v>
      </c>
      <c r="O177" s="160"/>
      <c r="P177" s="159" t="s">
        <v>73</v>
      </c>
      <c r="Q177" s="159"/>
      <c r="R177" s="159"/>
      <c r="S177" s="159" t="s">
        <v>118</v>
      </c>
      <c r="T177" s="159" t="s">
        <v>422</v>
      </c>
      <c r="U177" s="159"/>
      <c r="V177" s="159"/>
      <c r="W177" s="159" t="s">
        <v>209</v>
      </c>
      <c r="X177" s="159" t="s">
        <v>1346</v>
      </c>
      <c r="Y177" s="159"/>
      <c r="Z177" s="159" t="s">
        <v>49</v>
      </c>
      <c r="AA177" s="159" t="s">
        <v>74</v>
      </c>
      <c r="AB177" s="160">
        <v>41394.660439814812</v>
      </c>
      <c r="AC177" s="160"/>
      <c r="AD177" s="159" t="s">
        <v>45</v>
      </c>
      <c r="AE177" s="159" t="s">
        <v>45</v>
      </c>
      <c r="AF177" s="159">
        <v>0</v>
      </c>
      <c r="AG177" s="159" t="s">
        <v>46</v>
      </c>
      <c r="AH177" s="159" t="s">
        <v>890</v>
      </c>
      <c r="AI177" s="163">
        <v>41712</v>
      </c>
      <c r="AJ177" s="166">
        <f t="shared" si="20"/>
        <v>11</v>
      </c>
      <c r="AK177" s="166">
        <f t="shared" ref="AK177:AK191" si="23">WEEKNUM(AB177)</f>
        <v>18</v>
      </c>
      <c r="AL177" s="161">
        <v>41536</v>
      </c>
      <c r="AM177" s="162">
        <f t="shared" si="21"/>
        <v>38</v>
      </c>
      <c r="AN177" s="159">
        <v>4</v>
      </c>
      <c r="AO177"/>
    </row>
    <row r="178" spans="1:41">
      <c r="A178" s="159" t="s">
        <v>1210</v>
      </c>
      <c r="B178" s="159" t="s">
        <v>1211</v>
      </c>
      <c r="C178" s="159" t="s">
        <v>1188</v>
      </c>
      <c r="D178" s="159" t="s">
        <v>50</v>
      </c>
      <c r="E178" s="159" t="s">
        <v>4</v>
      </c>
      <c r="F178" s="159"/>
      <c r="G178" s="159"/>
      <c r="H178" s="159" t="s">
        <v>1212</v>
      </c>
      <c r="I178" s="159" t="s">
        <v>245</v>
      </c>
      <c r="J178" s="159" t="s">
        <v>108</v>
      </c>
      <c r="K178" s="159" t="s">
        <v>1225</v>
      </c>
      <c r="L178" s="159" t="s">
        <v>319</v>
      </c>
      <c r="M178" s="160">
        <v>41414.655497685184</v>
      </c>
      <c r="N178" s="160">
        <v>41409.704155092593</v>
      </c>
      <c r="O178" s="160">
        <v>41481.694745370369</v>
      </c>
      <c r="P178" s="159" t="s">
        <v>73</v>
      </c>
      <c r="Q178" s="159" t="s">
        <v>54</v>
      </c>
      <c r="R178" s="159" t="s">
        <v>55</v>
      </c>
      <c r="S178" s="159" t="s">
        <v>74</v>
      </c>
      <c r="T178" s="159" t="s">
        <v>270</v>
      </c>
      <c r="U178" s="159" t="s">
        <v>104</v>
      </c>
      <c r="V178" s="159"/>
      <c r="W178" s="159" t="s">
        <v>271</v>
      </c>
      <c r="X178" s="159" t="s">
        <v>1304</v>
      </c>
      <c r="Y178" s="159" t="s">
        <v>1370</v>
      </c>
      <c r="Z178" s="159" t="s">
        <v>49</v>
      </c>
      <c r="AA178" s="159" t="s">
        <v>74</v>
      </c>
      <c r="AB178" s="160">
        <v>41409.704155092593</v>
      </c>
      <c r="AC178" s="160">
        <v>41502.582384259258</v>
      </c>
      <c r="AD178" s="159" t="s">
        <v>45</v>
      </c>
      <c r="AE178" s="159" t="s">
        <v>58</v>
      </c>
      <c r="AF178" s="159">
        <v>33</v>
      </c>
      <c r="AG178" s="159" t="s">
        <v>46</v>
      </c>
      <c r="AH178" s="159" t="s">
        <v>906</v>
      </c>
      <c r="AI178" s="158">
        <v>41481.694745370369</v>
      </c>
      <c r="AJ178" s="166">
        <f t="shared" si="20"/>
        <v>30</v>
      </c>
      <c r="AK178" s="166">
        <f t="shared" si="23"/>
        <v>20</v>
      </c>
      <c r="AL178" s="161">
        <v>41536</v>
      </c>
      <c r="AM178" s="162">
        <f t="shared" si="21"/>
        <v>38</v>
      </c>
      <c r="AN178" s="159">
        <v>4</v>
      </c>
    </row>
    <row r="179" spans="1:41">
      <c r="A179" s="159" t="s">
        <v>1232</v>
      </c>
      <c r="B179" s="159" t="s">
        <v>1233</v>
      </c>
      <c r="C179" s="159" t="s">
        <v>1188</v>
      </c>
      <c r="D179" s="159" t="s">
        <v>68</v>
      </c>
      <c r="E179" s="159" t="s">
        <v>4</v>
      </c>
      <c r="F179" s="159"/>
      <c r="G179" s="159"/>
      <c r="H179" s="159"/>
      <c r="I179" s="159" t="s">
        <v>245</v>
      </c>
      <c r="J179" s="159" t="s">
        <v>108</v>
      </c>
      <c r="K179" s="159"/>
      <c r="L179" s="159" t="s">
        <v>319</v>
      </c>
      <c r="M179" s="160">
        <v>41429.73097222222</v>
      </c>
      <c r="N179" s="160">
        <v>41417.573020833333</v>
      </c>
      <c r="O179" s="160">
        <v>41578.730624999997</v>
      </c>
      <c r="P179" s="159" t="s">
        <v>147</v>
      </c>
      <c r="Q179" s="159" t="s">
        <v>54</v>
      </c>
      <c r="R179" s="159"/>
      <c r="S179" s="159" t="s">
        <v>118</v>
      </c>
      <c r="T179" s="159" t="s">
        <v>270</v>
      </c>
      <c r="U179" s="159"/>
      <c r="V179" s="159"/>
      <c r="W179" s="159" t="s">
        <v>338</v>
      </c>
      <c r="X179" s="159" t="s">
        <v>1304</v>
      </c>
      <c r="Y179" s="159" t="s">
        <v>1783</v>
      </c>
      <c r="Z179" s="159" t="s">
        <v>42</v>
      </c>
      <c r="AA179" s="159" t="s">
        <v>74</v>
      </c>
      <c r="AB179" s="160">
        <v>41417.573020833333</v>
      </c>
      <c r="AC179" s="161">
        <v>41647</v>
      </c>
      <c r="AD179" s="159" t="s">
        <v>45</v>
      </c>
      <c r="AE179" s="159" t="s">
        <v>58</v>
      </c>
      <c r="AF179" s="159">
        <v>2</v>
      </c>
      <c r="AG179" s="159" t="s">
        <v>46</v>
      </c>
      <c r="AH179" s="159" t="s">
        <v>906</v>
      </c>
      <c r="AI179" s="161">
        <v>41650</v>
      </c>
      <c r="AJ179" s="166">
        <f t="shared" si="20"/>
        <v>2</v>
      </c>
      <c r="AK179" s="166">
        <f t="shared" si="23"/>
        <v>21</v>
      </c>
      <c r="AL179" s="161">
        <v>41536</v>
      </c>
      <c r="AM179" s="162">
        <f t="shared" si="21"/>
        <v>38</v>
      </c>
      <c r="AN179" s="159">
        <v>4</v>
      </c>
    </row>
    <row r="180" spans="1:41">
      <c r="A180" s="159" t="s">
        <v>1284</v>
      </c>
      <c r="B180" s="159" t="s">
        <v>1285</v>
      </c>
      <c r="C180" s="159" t="s">
        <v>1188</v>
      </c>
      <c r="D180" s="159" t="s">
        <v>68</v>
      </c>
      <c r="E180" s="159" t="s">
        <v>4</v>
      </c>
      <c r="F180" s="159"/>
      <c r="G180" s="159"/>
      <c r="H180" s="159"/>
      <c r="I180" s="159" t="s">
        <v>245</v>
      </c>
      <c r="J180" s="159" t="s">
        <v>47</v>
      </c>
      <c r="K180" s="159">
        <v>3127</v>
      </c>
      <c r="L180" s="159" t="s">
        <v>319</v>
      </c>
      <c r="M180" s="160">
        <v>41428.583877314813</v>
      </c>
      <c r="N180" s="160">
        <v>41425.608958333331</v>
      </c>
      <c r="O180" s="160">
        <v>41443.589259259257</v>
      </c>
      <c r="P180" s="159" t="s">
        <v>127</v>
      </c>
      <c r="Q180" s="159" t="s">
        <v>54</v>
      </c>
      <c r="R180" s="159"/>
      <c r="S180" s="159" t="s">
        <v>74</v>
      </c>
      <c r="T180" s="159" t="s">
        <v>270</v>
      </c>
      <c r="U180" s="159"/>
      <c r="V180" s="159"/>
      <c r="W180" s="159" t="s">
        <v>319</v>
      </c>
      <c r="X180" s="159" t="s">
        <v>1304</v>
      </c>
      <c r="Y180" s="159" t="s">
        <v>1783</v>
      </c>
      <c r="Z180" s="159" t="s">
        <v>49</v>
      </c>
      <c r="AA180" s="159" t="s">
        <v>74</v>
      </c>
      <c r="AB180" s="160">
        <v>41425.608958333331</v>
      </c>
      <c r="AC180" s="161">
        <v>41647</v>
      </c>
      <c r="AD180" s="159" t="s">
        <v>45</v>
      </c>
      <c r="AE180" s="159" t="s">
        <v>58</v>
      </c>
      <c r="AF180" s="159">
        <v>2</v>
      </c>
      <c r="AG180" s="159" t="s">
        <v>46</v>
      </c>
      <c r="AH180" s="159" t="s">
        <v>906</v>
      </c>
      <c r="AI180" s="161">
        <v>41650</v>
      </c>
      <c r="AJ180" s="166">
        <f t="shared" si="20"/>
        <v>2</v>
      </c>
      <c r="AK180" s="166">
        <f t="shared" si="23"/>
        <v>22</v>
      </c>
      <c r="AL180" s="161">
        <v>41536</v>
      </c>
      <c r="AM180" s="162">
        <f t="shared" si="21"/>
        <v>38</v>
      </c>
      <c r="AN180" s="159">
        <v>4</v>
      </c>
    </row>
    <row r="181" spans="1:41">
      <c r="A181" s="159" t="s">
        <v>1443</v>
      </c>
      <c r="B181" s="159" t="s">
        <v>1444</v>
      </c>
      <c r="C181" s="159" t="s">
        <v>1188</v>
      </c>
      <c r="D181" s="159" t="s">
        <v>50</v>
      </c>
      <c r="E181" s="159" t="s">
        <v>4</v>
      </c>
      <c r="F181" s="159" t="s">
        <v>46</v>
      </c>
      <c r="G181" s="159"/>
      <c r="H181" s="159" t="s">
        <v>1393</v>
      </c>
      <c r="I181" s="159" t="s">
        <v>37</v>
      </c>
      <c r="J181" s="159" t="s">
        <v>47</v>
      </c>
      <c r="K181" s="159"/>
      <c r="L181" s="159" t="s">
        <v>57</v>
      </c>
      <c r="M181" s="160">
        <v>41474.495520833334</v>
      </c>
      <c r="N181" s="160">
        <v>41474.483981481484</v>
      </c>
      <c r="O181" s="160">
        <v>41540.481400462966</v>
      </c>
      <c r="P181" s="159" t="s">
        <v>133</v>
      </c>
      <c r="Q181" s="159" t="s">
        <v>54</v>
      </c>
      <c r="R181" s="159" t="s">
        <v>55</v>
      </c>
      <c r="S181" s="159" t="s">
        <v>56</v>
      </c>
      <c r="T181" s="159" t="s">
        <v>62</v>
      </c>
      <c r="U181" s="159" t="s">
        <v>104</v>
      </c>
      <c r="V181" s="159"/>
      <c r="W181" s="159" t="s">
        <v>57</v>
      </c>
      <c r="X181" s="159" t="s">
        <v>1304</v>
      </c>
      <c r="Y181" s="159">
        <v>11962</v>
      </c>
      <c r="Z181" s="159" t="s">
        <v>49</v>
      </c>
      <c r="AA181" s="159" t="s">
        <v>56</v>
      </c>
      <c r="AB181" s="160">
        <v>41474.483981481484</v>
      </c>
      <c r="AC181" s="160">
        <v>41540.481400462966</v>
      </c>
      <c r="AD181" s="159" t="s">
        <v>58</v>
      </c>
      <c r="AE181" s="159" t="s">
        <v>58</v>
      </c>
      <c r="AF181" s="159">
        <v>39</v>
      </c>
      <c r="AG181" s="159" t="s">
        <v>46</v>
      </c>
      <c r="AH181" s="159" t="s">
        <v>56</v>
      </c>
      <c r="AI181" s="161">
        <v>41492</v>
      </c>
      <c r="AJ181" s="166">
        <f t="shared" si="20"/>
        <v>32</v>
      </c>
      <c r="AK181" s="166">
        <f t="shared" si="23"/>
        <v>29</v>
      </c>
      <c r="AL181" s="161">
        <v>41536</v>
      </c>
      <c r="AM181" s="162">
        <f t="shared" si="21"/>
        <v>38</v>
      </c>
      <c r="AN181" s="159">
        <v>4</v>
      </c>
    </row>
    <row r="182" spans="1:41">
      <c r="A182" s="159" t="s">
        <v>1445</v>
      </c>
      <c r="B182" s="159" t="s">
        <v>1446</v>
      </c>
      <c r="C182" s="159" t="s">
        <v>1188</v>
      </c>
      <c r="D182" s="159" t="s">
        <v>50</v>
      </c>
      <c r="E182" s="159" t="s">
        <v>4</v>
      </c>
      <c r="F182" s="159"/>
      <c r="G182" s="159"/>
      <c r="H182" s="159" t="s">
        <v>1642</v>
      </c>
      <c r="I182" s="159" t="s">
        <v>130</v>
      </c>
      <c r="J182" s="159" t="s">
        <v>108</v>
      </c>
      <c r="K182" s="159" t="s">
        <v>1060</v>
      </c>
      <c r="L182" s="159" t="s">
        <v>131</v>
      </c>
      <c r="M182" s="160">
        <v>41540.513240740744</v>
      </c>
      <c r="N182" s="160">
        <v>41474.544548611113</v>
      </c>
      <c r="O182" s="160">
        <v>41667.628078703703</v>
      </c>
      <c r="P182" s="159" t="s">
        <v>173</v>
      </c>
      <c r="Q182" s="159" t="s">
        <v>54</v>
      </c>
      <c r="R182" s="159" t="s">
        <v>55</v>
      </c>
      <c r="S182" s="159" t="s">
        <v>109</v>
      </c>
      <c r="T182" s="159" t="s">
        <v>320</v>
      </c>
      <c r="U182" s="159" t="s">
        <v>104</v>
      </c>
      <c r="V182" s="159"/>
      <c r="W182" s="159" t="s">
        <v>131</v>
      </c>
      <c r="X182" s="159" t="s">
        <v>1304</v>
      </c>
      <c r="Y182" s="159" t="s">
        <v>1766</v>
      </c>
      <c r="Z182" s="159" t="s">
        <v>49</v>
      </c>
      <c r="AA182" s="159" t="s">
        <v>74</v>
      </c>
      <c r="AB182" s="160">
        <v>41474.544548611113</v>
      </c>
      <c r="AC182" s="160">
        <v>41667.628078703703</v>
      </c>
      <c r="AD182" s="159" t="s">
        <v>58</v>
      </c>
      <c r="AE182" s="159" t="s">
        <v>58</v>
      </c>
      <c r="AF182" s="159">
        <v>5</v>
      </c>
      <c r="AG182" s="159" t="s">
        <v>46</v>
      </c>
      <c r="AH182" s="159" t="s">
        <v>906</v>
      </c>
      <c r="AI182" s="158">
        <v>41657</v>
      </c>
      <c r="AJ182" s="166">
        <f t="shared" si="20"/>
        <v>3</v>
      </c>
      <c r="AK182" s="166">
        <f t="shared" si="23"/>
        <v>29</v>
      </c>
      <c r="AL182" s="161">
        <v>41536</v>
      </c>
      <c r="AM182" s="162">
        <f t="shared" si="21"/>
        <v>38</v>
      </c>
      <c r="AN182" s="159">
        <v>4</v>
      </c>
    </row>
    <row r="183" spans="1:41">
      <c r="A183" s="159" t="s">
        <v>1454</v>
      </c>
      <c r="B183" s="159" t="s">
        <v>1455</v>
      </c>
      <c r="C183" s="159" t="s">
        <v>1188</v>
      </c>
      <c r="D183" s="159" t="s">
        <v>68</v>
      </c>
      <c r="E183" s="159" t="s">
        <v>4</v>
      </c>
      <c r="F183" s="159"/>
      <c r="G183" s="159"/>
      <c r="H183" s="159" t="s">
        <v>130</v>
      </c>
      <c r="I183" s="159" t="s">
        <v>130</v>
      </c>
      <c r="J183" s="159" t="s">
        <v>38</v>
      </c>
      <c r="K183" s="159"/>
      <c r="L183" s="159" t="s">
        <v>1685</v>
      </c>
      <c r="M183" s="160">
        <v>41541.600347222222</v>
      </c>
      <c r="N183" s="160">
        <v>41477.480358796296</v>
      </c>
      <c r="O183" s="160">
        <v>41541.73945601852</v>
      </c>
      <c r="P183" s="159" t="s">
        <v>99</v>
      </c>
      <c r="Q183" s="159" t="s">
        <v>326</v>
      </c>
      <c r="R183" s="159"/>
      <c r="S183" s="159" t="s">
        <v>74</v>
      </c>
      <c r="T183" s="159" t="s">
        <v>270</v>
      </c>
      <c r="U183" s="159" t="s">
        <v>104</v>
      </c>
      <c r="V183" s="159"/>
      <c r="W183" s="159" t="s">
        <v>271</v>
      </c>
      <c r="X183" s="159" t="s">
        <v>1304</v>
      </c>
      <c r="Y183" s="159" t="s">
        <v>1767</v>
      </c>
      <c r="Z183" s="159" t="s">
        <v>63</v>
      </c>
      <c r="AA183" s="159" t="s">
        <v>74</v>
      </c>
      <c r="AB183" s="160">
        <v>41477.480358796296</v>
      </c>
      <c r="AC183" s="160">
        <v>41652.712800925925</v>
      </c>
      <c r="AD183" s="159" t="s">
        <v>45</v>
      </c>
      <c r="AE183" s="159" t="s">
        <v>58</v>
      </c>
      <c r="AF183" s="159">
        <v>3</v>
      </c>
      <c r="AG183" s="159" t="s">
        <v>46</v>
      </c>
      <c r="AH183" s="159" t="s">
        <v>903</v>
      </c>
      <c r="AI183" s="161">
        <v>41650</v>
      </c>
      <c r="AJ183" s="166">
        <f t="shared" si="20"/>
        <v>2</v>
      </c>
      <c r="AK183" s="166">
        <f t="shared" si="23"/>
        <v>30</v>
      </c>
      <c r="AL183" s="161">
        <v>41536</v>
      </c>
      <c r="AM183" s="162">
        <f t="shared" si="21"/>
        <v>38</v>
      </c>
      <c r="AN183" s="159">
        <v>4</v>
      </c>
    </row>
    <row r="184" spans="1:41">
      <c r="A184" s="159" t="s">
        <v>1521</v>
      </c>
      <c r="B184" s="159" t="s">
        <v>1522</v>
      </c>
      <c r="C184" s="159" t="s">
        <v>35</v>
      </c>
      <c r="D184" s="159" t="s">
        <v>36</v>
      </c>
      <c r="E184" s="159" t="s">
        <v>4</v>
      </c>
      <c r="F184" s="159" t="s">
        <v>130</v>
      </c>
      <c r="G184" s="159"/>
      <c r="H184" s="159"/>
      <c r="I184" s="159" t="s">
        <v>130</v>
      </c>
      <c r="J184" s="159" t="s">
        <v>38</v>
      </c>
      <c r="K184" s="159"/>
      <c r="L184" s="159" t="s">
        <v>207</v>
      </c>
      <c r="M184" s="160">
        <v>41555.714166666665</v>
      </c>
      <c r="N184" s="160">
        <v>41492.502384259256</v>
      </c>
      <c r="O184" s="159"/>
      <c r="P184" s="159" t="s">
        <v>133</v>
      </c>
      <c r="Q184" s="159"/>
      <c r="R184" s="159"/>
      <c r="S184" s="159" t="s">
        <v>74</v>
      </c>
      <c r="T184" s="159"/>
      <c r="U184" s="159" t="s">
        <v>104</v>
      </c>
      <c r="V184" s="159"/>
      <c r="W184" s="159" t="s">
        <v>57</v>
      </c>
      <c r="X184" s="159" t="s">
        <v>1304</v>
      </c>
      <c r="Y184" s="159"/>
      <c r="Z184" s="159" t="s">
        <v>42</v>
      </c>
      <c r="AA184" s="159" t="s">
        <v>74</v>
      </c>
      <c r="AB184" s="160">
        <v>41492.502384259256</v>
      </c>
      <c r="AC184" s="159"/>
      <c r="AD184" s="159" t="s">
        <v>58</v>
      </c>
      <c r="AE184" s="159" t="s">
        <v>44</v>
      </c>
      <c r="AF184" s="159">
        <v>0</v>
      </c>
      <c r="AG184" s="159" t="s">
        <v>46</v>
      </c>
      <c r="AH184" s="159" t="s">
        <v>906</v>
      </c>
      <c r="AI184" s="163">
        <v>41726</v>
      </c>
      <c r="AJ184" s="166">
        <f t="shared" si="20"/>
        <v>13</v>
      </c>
      <c r="AK184" s="166">
        <f t="shared" si="23"/>
        <v>32</v>
      </c>
      <c r="AL184" s="161">
        <v>41536</v>
      </c>
      <c r="AM184" s="162">
        <f t="shared" si="21"/>
        <v>38</v>
      </c>
      <c r="AN184" s="159">
        <v>4</v>
      </c>
    </row>
    <row r="185" spans="1:41">
      <c r="A185" s="159" t="s">
        <v>1645</v>
      </c>
      <c r="B185" s="159" t="s">
        <v>1646</v>
      </c>
      <c r="C185" s="159" t="s">
        <v>1188</v>
      </c>
      <c r="D185" s="159" t="s">
        <v>50</v>
      </c>
      <c r="E185" s="159" t="s">
        <v>4</v>
      </c>
      <c r="F185" s="159"/>
      <c r="G185" s="159"/>
      <c r="H185" s="159"/>
      <c r="I185" s="159" t="s">
        <v>37</v>
      </c>
      <c r="J185" s="159" t="s">
        <v>47</v>
      </c>
      <c r="K185" s="159"/>
      <c r="L185" s="159" t="s">
        <v>345</v>
      </c>
      <c r="M185" s="160">
        <v>41526.598703703705</v>
      </c>
      <c r="N185" s="160">
        <v>41508.552812499998</v>
      </c>
      <c r="O185" s="160">
        <v>41624.580648148149</v>
      </c>
      <c r="P185" s="159" t="s">
        <v>73</v>
      </c>
      <c r="Q185" s="159" t="s">
        <v>54</v>
      </c>
      <c r="R185" s="159" t="s">
        <v>55</v>
      </c>
      <c r="S185" s="159" t="s">
        <v>118</v>
      </c>
      <c r="T185" s="159" t="s">
        <v>123</v>
      </c>
      <c r="U185" s="159"/>
      <c r="V185" s="159"/>
      <c r="W185" s="159" t="s">
        <v>345</v>
      </c>
      <c r="X185" s="159" t="s">
        <v>1304</v>
      </c>
      <c r="Y185" s="159"/>
      <c r="Z185" s="159" t="s">
        <v>49</v>
      </c>
      <c r="AA185" s="159" t="s">
        <v>43</v>
      </c>
      <c r="AB185" s="160">
        <v>41508.552812499998</v>
      </c>
      <c r="AC185" s="160">
        <v>41624.580648148149</v>
      </c>
      <c r="AD185" s="159" t="s">
        <v>44</v>
      </c>
      <c r="AE185" s="159" t="s">
        <v>44</v>
      </c>
      <c r="AF185" s="159">
        <v>51</v>
      </c>
      <c r="AG185" s="159" t="s">
        <v>46</v>
      </c>
      <c r="AH185" s="159" t="s">
        <v>904</v>
      </c>
      <c r="AI185" s="167">
        <v>41597</v>
      </c>
      <c r="AJ185" s="166">
        <f t="shared" si="20"/>
        <v>47</v>
      </c>
      <c r="AK185" s="166">
        <f t="shared" si="23"/>
        <v>34</v>
      </c>
      <c r="AL185" s="161">
        <v>41536</v>
      </c>
      <c r="AM185" s="162">
        <f t="shared" si="21"/>
        <v>38</v>
      </c>
      <c r="AN185" s="159">
        <v>4</v>
      </c>
    </row>
    <row r="186" spans="1:41">
      <c r="A186" s="159" t="s">
        <v>1658</v>
      </c>
      <c r="B186" s="159" t="s">
        <v>1659</v>
      </c>
      <c r="C186" s="159" t="s">
        <v>1188</v>
      </c>
      <c r="D186" s="159" t="s">
        <v>50</v>
      </c>
      <c r="E186" s="159" t="s">
        <v>4</v>
      </c>
      <c r="F186" s="159"/>
      <c r="G186" s="159"/>
      <c r="H186" s="159"/>
      <c r="I186" s="159" t="s">
        <v>245</v>
      </c>
      <c r="J186" s="159" t="s">
        <v>47</v>
      </c>
      <c r="K186" s="159"/>
      <c r="L186" s="159" t="s">
        <v>128</v>
      </c>
      <c r="M186" s="160">
        <v>41533.596030092594</v>
      </c>
      <c r="N186" s="160">
        <v>41521.658078703702</v>
      </c>
      <c r="O186" s="160">
        <v>41575.731863425928</v>
      </c>
      <c r="P186" s="159" t="s">
        <v>133</v>
      </c>
      <c r="Q186" s="159" t="s">
        <v>54</v>
      </c>
      <c r="R186" s="159" t="s">
        <v>55</v>
      </c>
      <c r="S186" s="159" t="s">
        <v>56</v>
      </c>
      <c r="T186" s="159" t="s">
        <v>415</v>
      </c>
      <c r="U186" s="159"/>
      <c r="V186" s="159"/>
      <c r="W186" s="159" t="s">
        <v>494</v>
      </c>
      <c r="X186" s="159" t="s">
        <v>1304</v>
      </c>
      <c r="Y186" s="159" t="s">
        <v>1686</v>
      </c>
      <c r="Z186" s="159" t="s">
        <v>49</v>
      </c>
      <c r="AA186" s="159" t="s">
        <v>74</v>
      </c>
      <c r="AB186" s="160">
        <v>41521.658078703702</v>
      </c>
      <c r="AC186" s="160">
        <v>41575.731863425928</v>
      </c>
      <c r="AD186" s="159" t="s">
        <v>58</v>
      </c>
      <c r="AE186" s="159" t="s">
        <v>58</v>
      </c>
      <c r="AF186" s="159">
        <v>44</v>
      </c>
      <c r="AG186" s="159" t="s">
        <v>46</v>
      </c>
      <c r="AH186" s="159" t="s">
        <v>906</v>
      </c>
      <c r="AI186" s="165">
        <v>41536</v>
      </c>
      <c r="AJ186" s="166">
        <f t="shared" si="20"/>
        <v>38</v>
      </c>
      <c r="AK186" s="166">
        <f t="shared" si="23"/>
        <v>36</v>
      </c>
      <c r="AL186" s="161">
        <v>41536</v>
      </c>
      <c r="AM186" s="162">
        <f t="shared" si="21"/>
        <v>38</v>
      </c>
      <c r="AN186" s="159">
        <v>4</v>
      </c>
    </row>
    <row r="187" spans="1:41">
      <c r="A187" s="159" t="s">
        <v>2983</v>
      </c>
      <c r="B187" s="159" t="s">
        <v>2984</v>
      </c>
      <c r="C187" s="159" t="s">
        <v>67</v>
      </c>
      <c r="D187" s="159" t="s">
        <v>83</v>
      </c>
      <c r="E187" s="159" t="s">
        <v>4</v>
      </c>
      <c r="F187" s="159"/>
      <c r="G187" s="159"/>
      <c r="H187" s="159" t="s">
        <v>1786</v>
      </c>
      <c r="I187" s="159" t="s">
        <v>37</v>
      </c>
      <c r="J187" s="159" t="s">
        <v>38</v>
      </c>
      <c r="K187" s="159"/>
      <c r="L187" s="159" t="s">
        <v>98</v>
      </c>
      <c r="M187" s="160">
        <v>41590.732743055552</v>
      </c>
      <c r="N187" s="160">
        <v>41589.656875000001</v>
      </c>
      <c r="O187" s="159"/>
      <c r="P187" s="159" t="s">
        <v>127</v>
      </c>
      <c r="Q187" s="159"/>
      <c r="R187" s="159"/>
      <c r="S187" s="159" t="s">
        <v>118</v>
      </c>
      <c r="T187" s="159"/>
      <c r="U187" s="159" t="s">
        <v>104</v>
      </c>
      <c r="V187" s="159"/>
      <c r="W187" s="159" t="s">
        <v>98</v>
      </c>
      <c r="X187" s="159" t="s">
        <v>1304</v>
      </c>
      <c r="Y187" s="159"/>
      <c r="Z187" s="159" t="s">
        <v>49</v>
      </c>
      <c r="AA187" s="159" t="s">
        <v>56</v>
      </c>
      <c r="AB187" s="160">
        <v>41589.656875000001</v>
      </c>
      <c r="AC187" s="159"/>
      <c r="AD187" s="159" t="s">
        <v>58</v>
      </c>
      <c r="AE187" s="159" t="s">
        <v>58</v>
      </c>
      <c r="AF187" s="159">
        <v>0</v>
      </c>
      <c r="AG187" s="159" t="s">
        <v>46</v>
      </c>
      <c r="AH187" s="159" t="s">
        <v>56</v>
      </c>
      <c r="AI187" s="158">
        <v>41719</v>
      </c>
      <c r="AJ187" s="166">
        <f t="shared" si="20"/>
        <v>12</v>
      </c>
      <c r="AK187" s="166">
        <f t="shared" si="23"/>
        <v>46</v>
      </c>
      <c r="AL187" s="161">
        <v>41536</v>
      </c>
      <c r="AM187" s="162">
        <f t="shared" si="21"/>
        <v>38</v>
      </c>
      <c r="AN187" s="159">
        <v>4</v>
      </c>
    </row>
    <row r="188" spans="1:41">
      <c r="A188" s="159" t="s">
        <v>3058</v>
      </c>
      <c r="B188" s="159" t="s">
        <v>3059</v>
      </c>
      <c r="C188" s="159" t="s">
        <v>35</v>
      </c>
      <c r="D188" s="159" t="s">
        <v>36</v>
      </c>
      <c r="E188" s="159" t="s">
        <v>4</v>
      </c>
      <c r="F188" s="159" t="s">
        <v>3060</v>
      </c>
      <c r="G188" s="159"/>
      <c r="H188" s="159"/>
      <c r="I188" s="160" t="s">
        <v>37</v>
      </c>
      <c r="J188" s="159" t="s">
        <v>108</v>
      </c>
      <c r="K188" s="159"/>
      <c r="L188" s="159" t="s">
        <v>52</v>
      </c>
      <c r="M188" s="160">
        <v>41613.622164351851</v>
      </c>
      <c r="N188" s="160">
        <v>41611.717372685183</v>
      </c>
      <c r="O188" s="160"/>
      <c r="P188" s="159" t="s">
        <v>249</v>
      </c>
      <c r="Q188" s="159"/>
      <c r="R188" s="159"/>
      <c r="S188" s="159" t="s">
        <v>109</v>
      </c>
      <c r="T188" s="159"/>
      <c r="U188" s="159" t="s">
        <v>373</v>
      </c>
      <c r="V188" s="159"/>
      <c r="W188" s="159" t="s">
        <v>41</v>
      </c>
      <c r="X188" s="159" t="s">
        <v>1346</v>
      </c>
      <c r="Y188" s="159"/>
      <c r="Z188" s="159" t="s">
        <v>219</v>
      </c>
      <c r="AA188" s="159" t="s">
        <v>74</v>
      </c>
      <c r="AB188" s="160">
        <v>41611.717372685183</v>
      </c>
      <c r="AC188" s="160"/>
      <c r="AD188" s="159" t="s">
        <v>45</v>
      </c>
      <c r="AE188" s="159" t="s">
        <v>44</v>
      </c>
      <c r="AF188" s="159">
        <v>0</v>
      </c>
      <c r="AG188" s="159" t="s">
        <v>46</v>
      </c>
      <c r="AH188" s="159" t="s">
        <v>904</v>
      </c>
      <c r="AI188" s="163">
        <v>41726</v>
      </c>
      <c r="AJ188" s="166">
        <f t="shared" si="20"/>
        <v>13</v>
      </c>
      <c r="AK188" s="166">
        <f t="shared" si="23"/>
        <v>49</v>
      </c>
      <c r="AL188" s="161">
        <v>41536</v>
      </c>
      <c r="AM188" s="162">
        <f t="shared" si="21"/>
        <v>38</v>
      </c>
      <c r="AN188" s="159">
        <v>4</v>
      </c>
    </row>
    <row r="189" spans="1:41">
      <c r="A189" s="86" t="s">
        <v>3193</v>
      </c>
      <c r="B189" s="86" t="s">
        <v>3194</v>
      </c>
      <c r="C189" s="86" t="s">
        <v>35</v>
      </c>
      <c r="D189" s="86" t="s">
        <v>36</v>
      </c>
      <c r="E189" s="86" t="s">
        <v>4</v>
      </c>
      <c r="F189" s="86"/>
      <c r="G189" s="86"/>
      <c r="H189" s="86"/>
      <c r="I189" s="86" t="s">
        <v>37</v>
      </c>
      <c r="J189" s="86" t="s">
        <v>108</v>
      </c>
      <c r="K189" s="86"/>
      <c r="L189" s="86" t="s">
        <v>52</v>
      </c>
      <c r="M189" s="87">
        <v>41662.598796296297</v>
      </c>
      <c r="N189" s="87">
        <v>41661.730752314812</v>
      </c>
      <c r="O189" s="86"/>
      <c r="P189" s="86"/>
      <c r="Q189" s="86"/>
      <c r="R189" s="86"/>
      <c r="S189" s="86" t="s">
        <v>118</v>
      </c>
      <c r="T189" s="86"/>
      <c r="U189" s="86"/>
      <c r="V189" s="86"/>
      <c r="W189" s="86" t="s">
        <v>52</v>
      </c>
      <c r="X189" s="86" t="s">
        <v>1309</v>
      </c>
      <c r="Y189" s="86"/>
      <c r="Z189" s="86" t="s">
        <v>42</v>
      </c>
      <c r="AA189" s="86" t="s">
        <v>43</v>
      </c>
      <c r="AB189" s="87">
        <v>41661.730752314812</v>
      </c>
      <c r="AC189" s="86"/>
      <c r="AD189" s="86" t="s">
        <v>45</v>
      </c>
      <c r="AE189" s="86" t="s">
        <v>44</v>
      </c>
      <c r="AF189" s="86">
        <v>0</v>
      </c>
      <c r="AG189" s="86" t="s">
        <v>46</v>
      </c>
      <c r="AH189" s="86" t="s">
        <v>903</v>
      </c>
      <c r="AI189" s="163">
        <v>41726</v>
      </c>
      <c r="AJ189" s="90">
        <f t="shared" si="20"/>
        <v>13</v>
      </c>
      <c r="AK189" s="90">
        <f t="shared" si="23"/>
        <v>4</v>
      </c>
      <c r="AL189" s="88">
        <v>41507</v>
      </c>
      <c r="AM189" s="89">
        <f t="shared" si="21"/>
        <v>34</v>
      </c>
      <c r="AN189" s="86">
        <v>4</v>
      </c>
    </row>
    <row r="190" spans="1:41">
      <c r="A190" s="86" t="s">
        <v>3216</v>
      </c>
      <c r="B190" s="86" t="s">
        <v>3217</v>
      </c>
      <c r="C190" s="86" t="s">
        <v>35</v>
      </c>
      <c r="D190" s="86" t="s">
        <v>36</v>
      </c>
      <c r="E190" s="86" t="s">
        <v>4</v>
      </c>
      <c r="F190" s="86"/>
      <c r="G190" s="86"/>
      <c r="H190" s="86"/>
      <c r="I190" s="86" t="s">
        <v>117</v>
      </c>
      <c r="J190" s="86" t="s">
        <v>47</v>
      </c>
      <c r="K190" s="86" t="s">
        <v>3218</v>
      </c>
      <c r="L190" s="86" t="s">
        <v>248</v>
      </c>
      <c r="M190" s="87">
        <v>41675.745891203704</v>
      </c>
      <c r="N190" s="87">
        <v>41668.823379629626</v>
      </c>
      <c r="O190" s="86"/>
      <c r="P190" s="86"/>
      <c r="Q190" s="86"/>
      <c r="R190" s="86"/>
      <c r="S190" s="86" t="s">
        <v>74</v>
      </c>
      <c r="T190" s="86"/>
      <c r="U190" s="86" t="s">
        <v>104</v>
      </c>
      <c r="V190" s="86"/>
      <c r="W190" s="86" t="s">
        <v>39</v>
      </c>
      <c r="X190" s="86" t="s">
        <v>1304</v>
      </c>
      <c r="Y190" s="86"/>
      <c r="Z190" s="86" t="s">
        <v>49</v>
      </c>
      <c r="AA190" s="121" t="s">
        <v>74</v>
      </c>
      <c r="AB190" s="87">
        <v>41668.823379629626</v>
      </c>
      <c r="AC190" s="87"/>
      <c r="AD190" s="121" t="s">
        <v>45</v>
      </c>
      <c r="AE190" s="121" t="s">
        <v>45</v>
      </c>
      <c r="AF190" s="159">
        <f>WEEKNUM(AC190)</f>
        <v>0</v>
      </c>
      <c r="AG190" s="86" t="s">
        <v>46</v>
      </c>
      <c r="AH190" s="86" t="s">
        <v>903</v>
      </c>
      <c r="AI190" s="163">
        <v>41726</v>
      </c>
      <c r="AJ190" s="90">
        <f t="shared" si="20"/>
        <v>13</v>
      </c>
      <c r="AK190" s="166">
        <f t="shared" si="23"/>
        <v>5</v>
      </c>
      <c r="AL190" s="88">
        <v>41536</v>
      </c>
      <c r="AM190" s="89">
        <f t="shared" si="21"/>
        <v>38</v>
      </c>
      <c r="AN190" s="86">
        <v>4</v>
      </c>
    </row>
    <row r="191" spans="1:41">
      <c r="A191" s="86" t="s">
        <v>3219</v>
      </c>
      <c r="B191" s="86" t="s">
        <v>3220</v>
      </c>
      <c r="C191" s="86" t="s">
        <v>35</v>
      </c>
      <c r="D191" s="86" t="s">
        <v>83</v>
      </c>
      <c r="E191" s="86" t="s">
        <v>4</v>
      </c>
      <c r="F191" s="86"/>
      <c r="G191" s="86"/>
      <c r="H191" s="86"/>
      <c r="I191" s="86" t="s">
        <v>245</v>
      </c>
      <c r="J191" s="86" t="s">
        <v>38</v>
      </c>
      <c r="K191" s="86"/>
      <c r="L191" s="86" t="s">
        <v>248</v>
      </c>
      <c r="M191" s="87">
        <v>41675.737453703703</v>
      </c>
      <c r="N191" s="87">
        <v>41674.458993055552</v>
      </c>
      <c r="O191" s="86"/>
      <c r="P191" s="86" t="s">
        <v>133</v>
      </c>
      <c r="Q191" s="86"/>
      <c r="R191" s="86"/>
      <c r="S191" s="86" t="s">
        <v>74</v>
      </c>
      <c r="T191" s="86"/>
      <c r="U191" s="86" t="s">
        <v>373</v>
      </c>
      <c r="V191" s="86"/>
      <c r="W191" s="86" t="s">
        <v>248</v>
      </c>
      <c r="X191" s="86" t="s">
        <v>1304</v>
      </c>
      <c r="Y191" s="86"/>
      <c r="Z191" s="86" t="s">
        <v>49</v>
      </c>
      <c r="AA191" s="121" t="s">
        <v>74</v>
      </c>
      <c r="AB191" s="87">
        <v>41674.458993055552</v>
      </c>
      <c r="AC191" s="87"/>
      <c r="AD191" s="121" t="s">
        <v>45</v>
      </c>
      <c r="AE191" s="121" t="s">
        <v>45</v>
      </c>
      <c r="AF191" s="159">
        <f>WEEKNUM(AC191)</f>
        <v>0</v>
      </c>
      <c r="AG191" s="86" t="s">
        <v>46</v>
      </c>
      <c r="AH191" s="86" t="s">
        <v>906</v>
      </c>
      <c r="AI191" s="163">
        <v>41726</v>
      </c>
      <c r="AJ191" s="90">
        <f t="shared" si="20"/>
        <v>13</v>
      </c>
      <c r="AK191" s="166">
        <f t="shared" si="23"/>
        <v>6</v>
      </c>
      <c r="AL191" s="88">
        <v>41536</v>
      </c>
      <c r="AM191" s="89">
        <f t="shared" si="21"/>
        <v>38</v>
      </c>
      <c r="AN191" s="86">
        <v>4</v>
      </c>
    </row>
  </sheetData>
  <sortState ref="C184:Z208">
    <sortCondition ref="Z184:Z208"/>
    <sortCondition ref="C184:C208"/>
  </sortState>
  <conditionalFormatting sqref="AG188:AG189">
    <cfRule type="cellIs" dxfId="7572" priority="291" operator="equal">
      <formula>"SV Qual"</formula>
    </cfRule>
    <cfRule type="cellIs" dxfId="7571" priority="292" operator="equal">
      <formula>"Engineering"</formula>
    </cfRule>
    <cfRule type="cellIs" dxfId="7570" priority="293" operator="equal">
      <formula>"NPE"</formula>
    </cfRule>
    <cfRule type="cellIs" dxfId="7569" priority="294" operator="equal">
      <formula>"MDU"</formula>
    </cfRule>
    <cfRule type="cellIs" dxfId="7568" priority="295" operator="equal">
      <formula>"Software"</formula>
    </cfRule>
  </conditionalFormatting>
  <conditionalFormatting sqref="AD185:AF185">
    <cfRule type="cellIs" dxfId="7567" priority="336" operator="equal">
      <formula>"SV Qual"</formula>
    </cfRule>
    <cfRule type="cellIs" dxfId="7566" priority="337" operator="equal">
      <formula>"Engineering"</formula>
    </cfRule>
    <cfRule type="cellIs" dxfId="7565" priority="338" operator="equal">
      <formula>"NPE"</formula>
    </cfRule>
    <cfRule type="cellIs" dxfId="7564" priority="339" operator="equal">
      <formula>"MDU"</formula>
    </cfRule>
    <cfRule type="cellIs" dxfId="7563" priority="340" operator="equal">
      <formula>"Software"</formula>
    </cfRule>
  </conditionalFormatting>
  <conditionalFormatting sqref="AG185">
    <cfRule type="cellIs" dxfId="7562" priority="331" operator="equal">
      <formula>"SV Qual"</formula>
    </cfRule>
    <cfRule type="cellIs" dxfId="7561" priority="332" operator="equal">
      <formula>"Engineering"</formula>
    </cfRule>
    <cfRule type="cellIs" dxfId="7560" priority="333" operator="equal">
      <formula>"NPE"</formula>
    </cfRule>
    <cfRule type="cellIs" dxfId="7559" priority="334" operator="equal">
      <formula>"MDU"</formula>
    </cfRule>
    <cfRule type="cellIs" dxfId="7558" priority="335" operator="equal">
      <formula>"Software"</formula>
    </cfRule>
  </conditionalFormatting>
  <conditionalFormatting sqref="AF186">
    <cfRule type="cellIs" dxfId="7557" priority="326" operator="equal">
      <formula>"SV Qual"</formula>
    </cfRule>
    <cfRule type="cellIs" dxfId="7556" priority="327" operator="equal">
      <formula>"Engineering"</formula>
    </cfRule>
    <cfRule type="cellIs" dxfId="7555" priority="328" operator="equal">
      <formula>"NPE"</formula>
    </cfRule>
    <cfRule type="cellIs" dxfId="7554" priority="329" operator="equal">
      <formula>"MDU"</formula>
    </cfRule>
    <cfRule type="cellIs" dxfId="7553" priority="330" operator="equal">
      <formula>"Software"</formula>
    </cfRule>
  </conditionalFormatting>
  <conditionalFormatting sqref="AG186">
    <cfRule type="cellIs" dxfId="7552" priority="321" operator="equal">
      <formula>"SV Qual"</formula>
    </cfRule>
    <cfRule type="cellIs" dxfId="7551" priority="322" operator="equal">
      <formula>"Engineering"</formula>
    </cfRule>
    <cfRule type="cellIs" dxfId="7550" priority="323" operator="equal">
      <formula>"NPE"</formula>
    </cfRule>
    <cfRule type="cellIs" dxfId="7549" priority="324" operator="equal">
      <formula>"MDU"</formula>
    </cfRule>
    <cfRule type="cellIs" dxfId="7548" priority="325" operator="equal">
      <formula>"Software"</formula>
    </cfRule>
  </conditionalFormatting>
  <conditionalFormatting sqref="X186">
    <cfRule type="cellIs" dxfId="7547" priority="316" operator="equal">
      <formula>"SV Qual"</formula>
    </cfRule>
    <cfRule type="cellIs" dxfId="7546" priority="317" operator="equal">
      <formula>"Engineering"</formula>
    </cfRule>
    <cfRule type="cellIs" dxfId="7545" priority="318" operator="equal">
      <formula>"NPE"</formula>
    </cfRule>
    <cfRule type="cellIs" dxfId="7544" priority="319" operator="equal">
      <formula>"MDU"</formula>
    </cfRule>
    <cfRule type="cellIs" dxfId="7543" priority="320" operator="equal">
      <formula>"Software"</formula>
    </cfRule>
  </conditionalFormatting>
  <conditionalFormatting sqref="AD187:AF187">
    <cfRule type="cellIs" dxfId="7542" priority="311" operator="equal">
      <formula>"SV Qual"</formula>
    </cfRule>
    <cfRule type="cellIs" dxfId="7541" priority="312" operator="equal">
      <formula>"Engineering"</formula>
    </cfRule>
    <cfRule type="cellIs" dxfId="7540" priority="313" operator="equal">
      <formula>"NPE"</formula>
    </cfRule>
    <cfRule type="cellIs" dxfId="7539" priority="314" operator="equal">
      <formula>"MDU"</formula>
    </cfRule>
    <cfRule type="cellIs" dxfId="7538" priority="315" operator="equal">
      <formula>"Software"</formula>
    </cfRule>
  </conditionalFormatting>
  <conditionalFormatting sqref="AG187">
    <cfRule type="cellIs" dxfId="7537" priority="306" operator="equal">
      <formula>"SV Qual"</formula>
    </cfRule>
    <cfRule type="cellIs" dxfId="7536" priority="307" operator="equal">
      <formula>"Engineering"</formula>
    </cfRule>
    <cfRule type="cellIs" dxfId="7535" priority="308" operator="equal">
      <formula>"NPE"</formula>
    </cfRule>
    <cfRule type="cellIs" dxfId="7534" priority="309" operator="equal">
      <formula>"MDU"</formula>
    </cfRule>
    <cfRule type="cellIs" dxfId="7533" priority="310" operator="equal">
      <formula>"Software"</formula>
    </cfRule>
  </conditionalFormatting>
  <conditionalFormatting sqref="AD188:AF189">
    <cfRule type="cellIs" dxfId="7532" priority="296" operator="equal">
      <formula>"SV Qual"</formula>
    </cfRule>
    <cfRule type="cellIs" dxfId="7531" priority="297" operator="equal">
      <formula>"Engineering"</formula>
    </cfRule>
    <cfRule type="cellIs" dxfId="7530" priority="298" operator="equal">
      <formula>"NPE"</formula>
    </cfRule>
    <cfRule type="cellIs" dxfId="7529" priority="299" operator="equal">
      <formula>"MDU"</formula>
    </cfRule>
    <cfRule type="cellIs" dxfId="7528" priority="300" operator="equal">
      <formula>"Software"</formula>
    </cfRule>
  </conditionalFormatting>
  <conditionalFormatting sqref="AF57:AH57">
    <cfRule type="cellIs" dxfId="7527" priority="236" operator="equal">
      <formula>"SV Qual"</formula>
    </cfRule>
    <cfRule type="cellIs" dxfId="7526" priority="237" operator="equal">
      <formula>"Engineering"</formula>
    </cfRule>
    <cfRule type="cellIs" dxfId="7525" priority="238" operator="equal">
      <formula>"NPE"</formula>
    </cfRule>
    <cfRule type="cellIs" dxfId="7524" priority="239" operator="equal">
      <formula>"MDU"</formula>
    </cfRule>
    <cfRule type="cellIs" dxfId="7523" priority="240" operator="equal">
      <formula>"Software"</formula>
    </cfRule>
  </conditionalFormatting>
  <conditionalFormatting sqref="AD127:AF127">
    <cfRule type="cellIs" dxfId="7522" priority="231" operator="equal">
      <formula>"SV Qual"</formula>
    </cfRule>
    <cfRule type="cellIs" dxfId="7521" priority="232" operator="equal">
      <formula>"Engineering"</formula>
    </cfRule>
    <cfRule type="cellIs" dxfId="7520" priority="233" operator="equal">
      <formula>"NPE"</formula>
    </cfRule>
    <cfRule type="cellIs" dxfId="7519" priority="234" operator="equal">
      <formula>"MDU"</formula>
    </cfRule>
    <cfRule type="cellIs" dxfId="7518" priority="235" operator="equal">
      <formula>"Software"</formula>
    </cfRule>
  </conditionalFormatting>
  <conditionalFormatting sqref="AG127">
    <cfRule type="cellIs" dxfId="7517" priority="226" operator="equal">
      <formula>"SV Qual"</formula>
    </cfRule>
    <cfRule type="cellIs" dxfId="7516" priority="227" operator="equal">
      <formula>"Engineering"</formula>
    </cfRule>
    <cfRule type="cellIs" dxfId="7515" priority="228" operator="equal">
      <formula>"NPE"</formula>
    </cfRule>
    <cfRule type="cellIs" dxfId="7514" priority="229" operator="equal">
      <formula>"MDU"</formula>
    </cfRule>
    <cfRule type="cellIs" dxfId="7513" priority="230" operator="equal">
      <formula>"Software"</formula>
    </cfRule>
  </conditionalFormatting>
  <conditionalFormatting sqref="AD128:AF128">
    <cfRule type="cellIs" dxfId="7512" priority="221" operator="equal">
      <formula>"SV Qual"</formula>
    </cfRule>
    <cfRule type="cellIs" dxfId="7511" priority="222" operator="equal">
      <formula>"Engineering"</formula>
    </cfRule>
    <cfRule type="cellIs" dxfId="7510" priority="223" operator="equal">
      <formula>"NPE"</formula>
    </cfRule>
    <cfRule type="cellIs" dxfId="7509" priority="224" operator="equal">
      <formula>"MDU"</formula>
    </cfRule>
    <cfRule type="cellIs" dxfId="7508" priority="225" operator="equal">
      <formula>"Software"</formula>
    </cfRule>
  </conditionalFormatting>
  <conditionalFormatting sqref="AG128">
    <cfRule type="cellIs" dxfId="7507" priority="216" operator="equal">
      <formula>"SV Qual"</formula>
    </cfRule>
    <cfRule type="cellIs" dxfId="7506" priority="217" operator="equal">
      <formula>"Engineering"</formula>
    </cfRule>
    <cfRule type="cellIs" dxfId="7505" priority="218" operator="equal">
      <formula>"NPE"</formula>
    </cfRule>
    <cfRule type="cellIs" dxfId="7504" priority="219" operator="equal">
      <formula>"MDU"</formula>
    </cfRule>
    <cfRule type="cellIs" dxfId="7503" priority="220" operator="equal">
      <formula>"Software"</formula>
    </cfRule>
  </conditionalFormatting>
  <conditionalFormatting sqref="AD129:AF130">
    <cfRule type="cellIs" dxfId="7502" priority="211" operator="equal">
      <formula>"SV Qual"</formula>
    </cfRule>
    <cfRule type="cellIs" dxfId="7501" priority="212" operator="equal">
      <formula>"Engineering"</formula>
    </cfRule>
    <cfRule type="cellIs" dxfId="7500" priority="213" operator="equal">
      <formula>"NPE"</formula>
    </cfRule>
    <cfRule type="cellIs" dxfId="7499" priority="214" operator="equal">
      <formula>"MDU"</formula>
    </cfRule>
    <cfRule type="cellIs" dxfId="7498" priority="215" operator="equal">
      <formula>"Software"</formula>
    </cfRule>
  </conditionalFormatting>
  <conditionalFormatting sqref="AG129:AG130">
    <cfRule type="cellIs" dxfId="7497" priority="206" operator="equal">
      <formula>"SV Qual"</formula>
    </cfRule>
    <cfRule type="cellIs" dxfId="7496" priority="207" operator="equal">
      <formula>"Engineering"</formula>
    </cfRule>
    <cfRule type="cellIs" dxfId="7495" priority="208" operator="equal">
      <formula>"NPE"</formula>
    </cfRule>
    <cfRule type="cellIs" dxfId="7494" priority="209" operator="equal">
      <formula>"MDU"</formula>
    </cfRule>
    <cfRule type="cellIs" dxfId="7493" priority="210" operator="equal">
      <formula>"Software"</formula>
    </cfRule>
  </conditionalFormatting>
  <conditionalFormatting sqref="AF190:AF191">
    <cfRule type="cellIs" dxfId="7492" priority="136" operator="equal">
      <formula>"SV Qual"</formula>
    </cfRule>
    <cfRule type="cellIs" dxfId="7491" priority="137" operator="equal">
      <formula>"Engineering"</formula>
    </cfRule>
    <cfRule type="cellIs" dxfId="7490" priority="138" operator="equal">
      <formula>"NPE"</formula>
    </cfRule>
    <cfRule type="cellIs" dxfId="7489" priority="139" operator="equal">
      <formula>"MDU"</formula>
    </cfRule>
    <cfRule type="cellIs" dxfId="7488" priority="140" operator="equal">
      <formula>"Software"</formula>
    </cfRule>
  </conditionalFormatting>
  <conditionalFormatting sqref="AG190:AH191">
    <cfRule type="cellIs" dxfId="7487" priority="131" operator="equal">
      <formula>"SV Qual"</formula>
    </cfRule>
    <cfRule type="cellIs" dxfId="7486" priority="132" operator="equal">
      <formula>"Engineering"</formula>
    </cfRule>
    <cfRule type="cellIs" dxfId="7485" priority="133" operator="equal">
      <formula>"NPE"</formula>
    </cfRule>
    <cfRule type="cellIs" dxfId="7484" priority="134" operator="equal">
      <formula>"MDU"</formula>
    </cfRule>
    <cfRule type="cellIs" dxfId="7483" priority="135" operator="equal">
      <formula>"Software"</formula>
    </cfRule>
  </conditionalFormatting>
  <conditionalFormatting sqref="AF154">
    <cfRule type="cellIs" dxfId="7482" priority="76" operator="equal">
      <formula>"SV Qual"</formula>
    </cfRule>
    <cfRule type="cellIs" dxfId="7481" priority="77" operator="equal">
      <formula>"Engineering"</formula>
    </cfRule>
    <cfRule type="cellIs" dxfId="7480" priority="78" operator="equal">
      <formula>"NPE"</formula>
    </cfRule>
    <cfRule type="cellIs" dxfId="7479" priority="79" operator="equal">
      <formula>"MDU"</formula>
    </cfRule>
    <cfRule type="cellIs" dxfId="7478" priority="80" operator="equal">
      <formula>"Software"</formula>
    </cfRule>
  </conditionalFormatting>
  <conditionalFormatting sqref="AG154">
    <cfRule type="cellIs" dxfId="7477" priority="71" operator="equal">
      <formula>"SV Qual"</formula>
    </cfRule>
    <cfRule type="cellIs" dxfId="7476" priority="72" operator="equal">
      <formula>"Engineering"</formula>
    </cfRule>
    <cfRule type="cellIs" dxfId="7475" priority="73" operator="equal">
      <formula>"NPE"</formula>
    </cfRule>
    <cfRule type="cellIs" dxfId="7474" priority="74" operator="equal">
      <formula>"MDU"</formula>
    </cfRule>
    <cfRule type="cellIs" dxfId="7473" priority="75" operator="equal">
      <formula>"Software"</formula>
    </cfRule>
  </conditionalFormatting>
  <conditionalFormatting sqref="AH154">
    <cfRule type="cellIs" dxfId="7472" priority="66" operator="equal">
      <formula>"SV Qual"</formula>
    </cfRule>
    <cfRule type="cellIs" dxfId="7471" priority="67" operator="equal">
      <formula>"Engineering"</formula>
    </cfRule>
    <cfRule type="cellIs" dxfId="7470" priority="68" operator="equal">
      <formula>"NPE"</formula>
    </cfRule>
    <cfRule type="cellIs" dxfId="7469" priority="69" operator="equal">
      <formula>"MDU"</formula>
    </cfRule>
    <cfRule type="cellIs" dxfId="7468" priority="70" operator="equal">
      <formula>"Software"</formula>
    </cfRule>
  </conditionalFormatting>
  <conditionalFormatting sqref="AF155">
    <cfRule type="cellIs" dxfId="7467" priority="61" operator="equal">
      <formula>"SV Qual"</formula>
    </cfRule>
    <cfRule type="cellIs" dxfId="7466" priority="62" operator="equal">
      <formula>"Engineering"</formula>
    </cfRule>
    <cfRule type="cellIs" dxfId="7465" priority="63" operator="equal">
      <formula>"NPE"</formula>
    </cfRule>
    <cfRule type="cellIs" dxfId="7464" priority="64" operator="equal">
      <formula>"MDU"</formula>
    </cfRule>
    <cfRule type="cellIs" dxfId="7463" priority="65" operator="equal">
      <formula>"Software"</formula>
    </cfRule>
  </conditionalFormatting>
  <conditionalFormatting sqref="AG155">
    <cfRule type="cellIs" dxfId="7462" priority="56" operator="equal">
      <formula>"SV Qual"</formula>
    </cfRule>
    <cfRule type="cellIs" dxfId="7461" priority="57" operator="equal">
      <formula>"Engineering"</formula>
    </cfRule>
    <cfRule type="cellIs" dxfId="7460" priority="58" operator="equal">
      <formula>"NPE"</formula>
    </cfRule>
    <cfRule type="cellIs" dxfId="7459" priority="59" operator="equal">
      <formula>"MDU"</formula>
    </cfRule>
    <cfRule type="cellIs" dxfId="7458" priority="60" operator="equal">
      <formula>"Software"</formula>
    </cfRule>
  </conditionalFormatting>
  <conditionalFormatting sqref="AH155">
    <cfRule type="cellIs" dxfId="7457" priority="51" operator="equal">
      <formula>"SV Qual"</formula>
    </cfRule>
    <cfRule type="cellIs" dxfId="7456" priority="52" operator="equal">
      <formula>"Engineering"</formula>
    </cfRule>
    <cfRule type="cellIs" dxfId="7455" priority="53" operator="equal">
      <formula>"NPE"</formula>
    </cfRule>
    <cfRule type="cellIs" dxfId="7454" priority="54" operator="equal">
      <formula>"MDU"</formula>
    </cfRule>
    <cfRule type="cellIs" dxfId="7453" priority="55" operator="equal">
      <formula>"Software"</formula>
    </cfRule>
  </conditionalFormatting>
  <conditionalFormatting sqref="AF149 AF150:AG151 AH150">
    <cfRule type="cellIs" dxfId="7452" priority="46" operator="equal">
      <formula>"SV Qual"</formula>
    </cfRule>
    <cfRule type="cellIs" dxfId="7451" priority="47" operator="equal">
      <formula>"Engineering"</formula>
    </cfRule>
    <cfRule type="cellIs" dxfId="7450" priority="48" operator="equal">
      <formula>"NPE"</formula>
    </cfRule>
    <cfRule type="cellIs" dxfId="7449" priority="49" operator="equal">
      <formula>"MDU"</formula>
    </cfRule>
    <cfRule type="cellIs" dxfId="7448" priority="50" operator="equal">
      <formula>"Software"</formula>
    </cfRule>
  </conditionalFormatting>
  <conditionalFormatting sqref="AG149">
    <cfRule type="cellIs" dxfId="7447" priority="41" operator="equal">
      <formula>"SV Qual"</formula>
    </cfRule>
    <cfRule type="cellIs" dxfId="7446" priority="42" operator="equal">
      <formula>"Engineering"</formula>
    </cfRule>
    <cfRule type="cellIs" dxfId="7445" priority="43" operator="equal">
      <formula>"NPE"</formula>
    </cfRule>
    <cfRule type="cellIs" dxfId="7444" priority="44" operator="equal">
      <formula>"MDU"</formula>
    </cfRule>
    <cfRule type="cellIs" dxfId="7443" priority="45" operator="equal">
      <formula>"Software"</formula>
    </cfRule>
  </conditionalFormatting>
  <conditionalFormatting sqref="AH151">
    <cfRule type="cellIs" dxfId="7442" priority="31" operator="equal">
      <formula>"SV Qual"</formula>
    </cfRule>
    <cfRule type="cellIs" dxfId="7441" priority="32" operator="equal">
      <formula>"Engineering"</formula>
    </cfRule>
    <cfRule type="cellIs" dxfId="7440" priority="33" operator="equal">
      <formula>"NPE"</formula>
    </cfRule>
    <cfRule type="cellIs" dxfId="7439" priority="34" operator="equal">
      <formula>"MDU"</formula>
    </cfRule>
    <cfRule type="cellIs" dxfId="7438" priority="35" operator="equal">
      <formula>"Software"</formula>
    </cfRule>
  </conditionalFormatting>
  <conditionalFormatting sqref="X149">
    <cfRule type="cellIs" dxfId="7437" priority="36" operator="equal">
      <formula>"SV Qual"</formula>
    </cfRule>
    <cfRule type="cellIs" dxfId="7436" priority="37" operator="equal">
      <formula>"Engineering"</formula>
    </cfRule>
    <cfRule type="cellIs" dxfId="7435" priority="38" operator="equal">
      <formula>"NPE"</formula>
    </cfRule>
    <cfRule type="cellIs" dxfId="7434" priority="39" operator="equal">
      <formula>"MDU"</formula>
    </cfRule>
    <cfRule type="cellIs" dxfId="7433" priority="40" operator="equal">
      <formula>"Software"</formula>
    </cfRule>
  </conditionalFormatting>
  <conditionalFormatting sqref="AF152">
    <cfRule type="cellIs" dxfId="7432" priority="26" operator="equal">
      <formula>"SV Qual"</formula>
    </cfRule>
    <cfRule type="cellIs" dxfId="7431" priority="27" operator="equal">
      <formula>"Engineering"</formula>
    </cfRule>
    <cfRule type="cellIs" dxfId="7430" priority="28" operator="equal">
      <formula>"NPE"</formula>
    </cfRule>
    <cfRule type="cellIs" dxfId="7429" priority="29" operator="equal">
      <formula>"MDU"</formula>
    </cfRule>
    <cfRule type="cellIs" dxfId="7428" priority="30" operator="equal">
      <formula>"Software"</formula>
    </cfRule>
  </conditionalFormatting>
  <conditionalFormatting sqref="AG152">
    <cfRule type="cellIs" dxfId="7427" priority="21" operator="equal">
      <formula>"SV Qual"</formula>
    </cfRule>
    <cfRule type="cellIs" dxfId="7426" priority="22" operator="equal">
      <formula>"Engineering"</formula>
    </cfRule>
    <cfRule type="cellIs" dxfId="7425" priority="23" operator="equal">
      <formula>"NPE"</formula>
    </cfRule>
    <cfRule type="cellIs" dxfId="7424" priority="24" operator="equal">
      <formula>"MDU"</formula>
    </cfRule>
    <cfRule type="cellIs" dxfId="7423" priority="25" operator="equal">
      <formula>"Software"</formula>
    </cfRule>
  </conditionalFormatting>
  <conditionalFormatting sqref="AH152">
    <cfRule type="cellIs" dxfId="7422" priority="16" operator="equal">
      <formula>"SV Qual"</formula>
    </cfRule>
    <cfRule type="cellIs" dxfId="7421" priority="17" operator="equal">
      <formula>"Engineering"</formula>
    </cfRule>
    <cfRule type="cellIs" dxfId="7420" priority="18" operator="equal">
      <formula>"NPE"</formula>
    </cfRule>
    <cfRule type="cellIs" dxfId="7419" priority="19" operator="equal">
      <formula>"MDU"</formula>
    </cfRule>
    <cfRule type="cellIs" dxfId="7418" priority="20" operator="equal">
      <formula>"Software"</formula>
    </cfRule>
  </conditionalFormatting>
  <conditionalFormatting sqref="AF153">
    <cfRule type="cellIs" dxfId="7417" priority="11" operator="equal">
      <formula>"SV Qual"</formula>
    </cfRule>
    <cfRule type="cellIs" dxfId="7416" priority="12" operator="equal">
      <formula>"Engineering"</formula>
    </cfRule>
    <cfRule type="cellIs" dxfId="7415" priority="13" operator="equal">
      <formula>"NPE"</formula>
    </cfRule>
    <cfRule type="cellIs" dxfId="7414" priority="14" operator="equal">
      <formula>"MDU"</formula>
    </cfRule>
    <cfRule type="cellIs" dxfId="7413" priority="15" operator="equal">
      <formula>"Software"</formula>
    </cfRule>
  </conditionalFormatting>
  <conditionalFormatting sqref="AG153">
    <cfRule type="cellIs" dxfId="7412" priority="6" operator="equal">
      <formula>"SV Qual"</formula>
    </cfRule>
    <cfRule type="cellIs" dxfId="7411" priority="7" operator="equal">
      <formula>"Engineering"</formula>
    </cfRule>
    <cfRule type="cellIs" dxfId="7410" priority="8" operator="equal">
      <formula>"NPE"</formula>
    </cfRule>
    <cfRule type="cellIs" dxfId="7409" priority="9" operator="equal">
      <formula>"MDU"</formula>
    </cfRule>
    <cfRule type="cellIs" dxfId="7408" priority="10" operator="equal">
      <formula>"Software"</formula>
    </cfRule>
  </conditionalFormatting>
  <conditionalFormatting sqref="AH153">
    <cfRule type="cellIs" dxfId="7407" priority="1" operator="equal">
      <formula>"SV Qual"</formula>
    </cfRule>
    <cfRule type="cellIs" dxfId="7406" priority="2" operator="equal">
      <formula>"Engineering"</formula>
    </cfRule>
    <cfRule type="cellIs" dxfId="7405" priority="3" operator="equal">
      <formula>"NPE"</formula>
    </cfRule>
    <cfRule type="cellIs" dxfId="7404" priority="4" operator="equal">
      <formula>"MDU"</formula>
    </cfRule>
    <cfRule type="cellIs" dxfId="7403" priority="5" operator="equal">
      <formula>"Software"</formula>
    </cfRule>
  </conditionalFormatting>
  <pageMargins left="0.7" right="0.7" top="0.75" bottom="0.75" header="0.3" footer="0.3"/>
  <pageSetup scale="78" orientation="landscape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31"/>
  <sheetViews>
    <sheetView topLeftCell="A3" workbookViewId="0">
      <selection activeCell="D11" sqref="D11"/>
    </sheetView>
  </sheetViews>
  <sheetFormatPr defaultRowHeight="15"/>
  <cols>
    <col min="1" max="1" width="29.7109375" style="62" customWidth="1"/>
    <col min="2" max="2" width="16.140625" style="62" customWidth="1"/>
    <col min="3" max="3" width="8.140625" style="62" customWidth="1"/>
    <col min="4" max="4" width="8.42578125" style="62" customWidth="1"/>
    <col min="5" max="5" width="11.28515625" style="62" customWidth="1"/>
    <col min="6" max="8" width="11.28515625" style="62" bestFit="1" customWidth="1"/>
    <col min="9" max="16384" width="9.140625" style="62"/>
  </cols>
  <sheetData>
    <row r="1" spans="1:8" hidden="1"/>
    <row r="2" spans="1:8" hidden="1"/>
    <row r="3" spans="1:8">
      <c r="A3" s="66" t="s">
        <v>874</v>
      </c>
      <c r="B3" s="66" t="s">
        <v>867</v>
      </c>
      <c r="C3" s="66"/>
      <c r="D3" s="66"/>
      <c r="E3" s="66"/>
      <c r="F3"/>
      <c r="G3"/>
      <c r="H3" s="66"/>
    </row>
    <row r="4" spans="1:8">
      <c r="A4" s="66" t="s">
        <v>873</v>
      </c>
      <c r="B4" s="66" t="s">
        <v>35</v>
      </c>
      <c r="C4" s="66" t="s">
        <v>67</v>
      </c>
      <c r="D4" s="66" t="s">
        <v>71</v>
      </c>
      <c r="E4" s="66" t="s">
        <v>868</v>
      </c>
      <c r="F4"/>
      <c r="G4"/>
      <c r="H4" s="66"/>
    </row>
    <row r="5" spans="1:8">
      <c r="A5" s="68" t="s">
        <v>1309</v>
      </c>
      <c r="B5" s="69">
        <v>2</v>
      </c>
      <c r="C5" s="69"/>
      <c r="D5" s="69">
        <v>2</v>
      </c>
      <c r="E5" s="69">
        <v>4</v>
      </c>
      <c r="F5"/>
      <c r="G5"/>
      <c r="H5" s="66"/>
    </row>
    <row r="6" spans="1:8">
      <c r="A6" s="68" t="s">
        <v>903</v>
      </c>
      <c r="B6" s="69">
        <v>1</v>
      </c>
      <c r="C6" s="69"/>
      <c r="D6" s="69"/>
      <c r="E6" s="69">
        <v>1</v>
      </c>
      <c r="F6"/>
      <c r="G6"/>
      <c r="H6" s="66"/>
    </row>
    <row r="7" spans="1:8">
      <c r="A7" s="68" t="s">
        <v>906</v>
      </c>
      <c r="B7" s="69">
        <v>1</v>
      </c>
      <c r="C7" s="69"/>
      <c r="D7" s="69">
        <v>2</v>
      </c>
      <c r="E7" s="69">
        <v>3</v>
      </c>
      <c r="F7"/>
      <c r="G7"/>
      <c r="H7" s="66"/>
    </row>
    <row r="8" spans="1:8">
      <c r="A8" s="66" t="s">
        <v>3055</v>
      </c>
      <c r="B8" s="67">
        <v>5</v>
      </c>
      <c r="C8" s="67">
        <v>3</v>
      </c>
      <c r="D8" s="67">
        <v>1</v>
      </c>
      <c r="E8" s="67">
        <v>9</v>
      </c>
      <c r="F8"/>
      <c r="G8"/>
      <c r="H8" s="66"/>
    </row>
    <row r="9" spans="1:8">
      <c r="A9" s="66" t="s">
        <v>888</v>
      </c>
      <c r="B9" s="67">
        <v>1</v>
      </c>
      <c r="C9" s="67"/>
      <c r="D9" s="67"/>
      <c r="E9" s="67">
        <v>1</v>
      </c>
      <c r="F9"/>
      <c r="G9"/>
      <c r="H9" s="66"/>
    </row>
    <row r="10" spans="1:8">
      <c r="A10" s="66" t="s">
        <v>56</v>
      </c>
      <c r="B10" s="67"/>
      <c r="C10" s="67"/>
      <c r="D10" s="67">
        <v>1</v>
      </c>
      <c r="E10" s="67">
        <v>1</v>
      </c>
      <c r="F10"/>
      <c r="G10"/>
      <c r="H10" s="66"/>
    </row>
    <row r="11" spans="1:8">
      <c r="A11" s="66" t="s">
        <v>903</v>
      </c>
      <c r="B11" s="67">
        <v>1</v>
      </c>
      <c r="C11" s="67">
        <v>1</v>
      </c>
      <c r="D11" s="67"/>
      <c r="E11" s="67">
        <v>2</v>
      </c>
      <c r="F11"/>
      <c r="G11"/>
      <c r="H11" s="66"/>
    </row>
    <row r="12" spans="1:8">
      <c r="A12" s="66" t="s">
        <v>904</v>
      </c>
      <c r="B12" s="67">
        <v>1</v>
      </c>
      <c r="C12" s="67"/>
      <c r="D12" s="67"/>
      <c r="E12" s="67">
        <v>1</v>
      </c>
      <c r="F12"/>
      <c r="G12"/>
      <c r="H12" s="66"/>
    </row>
    <row r="13" spans="1:8">
      <c r="A13" s="66" t="s">
        <v>906</v>
      </c>
      <c r="B13" s="67">
        <v>2</v>
      </c>
      <c r="C13" s="67">
        <v>2</v>
      </c>
      <c r="D13" s="67"/>
      <c r="E13" s="67">
        <v>4</v>
      </c>
      <c r="F13"/>
      <c r="G13"/>
      <c r="H13" s="66"/>
    </row>
    <row r="14" spans="1:8">
      <c r="A14" s="68" t="s">
        <v>1304</v>
      </c>
      <c r="B14" s="69">
        <v>2</v>
      </c>
      <c r="C14" s="69">
        <v>2</v>
      </c>
      <c r="D14" s="69">
        <v>4</v>
      </c>
      <c r="E14" s="69">
        <v>8</v>
      </c>
      <c r="F14"/>
      <c r="G14"/>
      <c r="H14" s="66"/>
    </row>
    <row r="15" spans="1:8">
      <c r="A15" s="108" t="s">
        <v>56</v>
      </c>
      <c r="B15" s="69"/>
      <c r="C15" s="69"/>
      <c r="D15" s="69">
        <v>1</v>
      </c>
      <c r="E15" s="69">
        <v>1</v>
      </c>
      <c r="F15"/>
      <c r="G15"/>
      <c r="H15" s="66"/>
    </row>
    <row r="16" spans="1:8">
      <c r="A16" s="109" t="s">
        <v>903</v>
      </c>
      <c r="B16" s="69">
        <v>1</v>
      </c>
      <c r="C16" s="69">
        <v>2</v>
      </c>
      <c r="D16" s="69"/>
      <c r="E16" s="69">
        <v>3</v>
      </c>
      <c r="F16"/>
      <c r="G16"/>
      <c r="H16" s="66"/>
    </row>
    <row r="17" spans="1:8">
      <c r="A17" s="110" t="s">
        <v>906</v>
      </c>
      <c r="B17" s="69">
        <v>1</v>
      </c>
      <c r="C17" s="69"/>
      <c r="D17" s="69">
        <v>3</v>
      </c>
      <c r="E17" s="69">
        <v>4</v>
      </c>
      <c r="F17"/>
      <c r="G17"/>
      <c r="H17" s="66"/>
    </row>
    <row r="18" spans="1:8">
      <c r="A18" s="66" t="s">
        <v>1346</v>
      </c>
      <c r="B18" s="67">
        <v>2</v>
      </c>
      <c r="C18" s="67">
        <v>2</v>
      </c>
      <c r="D18" s="67">
        <v>1</v>
      </c>
      <c r="E18" s="67">
        <v>5</v>
      </c>
      <c r="F18"/>
      <c r="G18"/>
      <c r="H18" s="66"/>
    </row>
    <row r="19" spans="1:8">
      <c r="A19" s="66" t="s">
        <v>868</v>
      </c>
      <c r="B19" s="67">
        <v>11</v>
      </c>
      <c r="C19" s="67">
        <v>7</v>
      </c>
      <c r="D19" s="67">
        <v>8</v>
      </c>
      <c r="E19" s="67">
        <v>26</v>
      </c>
      <c r="F19"/>
      <c r="G19"/>
      <c r="H19" s="66"/>
    </row>
    <row r="20" spans="1:8">
      <c r="A20"/>
      <c r="B20"/>
      <c r="C20"/>
      <c r="D20"/>
      <c r="E20"/>
      <c r="F20"/>
      <c r="G20"/>
      <c r="H20" s="66"/>
    </row>
    <row r="21" spans="1:8">
      <c r="A21"/>
      <c r="B21"/>
      <c r="C21"/>
      <c r="D21"/>
      <c r="E21"/>
      <c r="F21"/>
      <c r="G21"/>
      <c r="H21" s="66"/>
    </row>
    <row r="22" spans="1:8">
      <c r="A22"/>
      <c r="B22"/>
      <c r="C22"/>
      <c r="D22"/>
      <c r="E22"/>
      <c r="F22"/>
      <c r="G22"/>
      <c r="H22" s="66"/>
    </row>
    <row r="23" spans="1:8">
      <c r="A23"/>
      <c r="B23"/>
      <c r="C23"/>
      <c r="D23"/>
      <c r="E23"/>
      <c r="G23"/>
      <c r="H23" s="66"/>
    </row>
    <row r="24" spans="1:8">
      <c r="A24"/>
      <c r="B24"/>
      <c r="C24"/>
      <c r="D24"/>
      <c r="E24"/>
      <c r="G24"/>
      <c r="H24" s="66"/>
    </row>
    <row r="25" spans="1:8">
      <c r="G25"/>
      <c r="H25" s="66"/>
    </row>
    <row r="26" spans="1:8">
      <c r="A26"/>
      <c r="B26"/>
      <c r="C26"/>
      <c r="D26"/>
      <c r="E26"/>
      <c r="F26"/>
      <c r="G26"/>
    </row>
    <row r="27" spans="1:8">
      <c r="A27"/>
      <c r="B27"/>
      <c r="C27"/>
      <c r="D27"/>
      <c r="E27"/>
      <c r="F27"/>
      <c r="G27"/>
    </row>
    <row r="28" spans="1:8">
      <c r="A28"/>
      <c r="B28"/>
      <c r="C28"/>
      <c r="D28"/>
      <c r="E28"/>
      <c r="F28"/>
      <c r="G28"/>
    </row>
    <row r="29" spans="1:8">
      <c r="A29"/>
      <c r="B29"/>
      <c r="C29"/>
      <c r="D29"/>
      <c r="E29"/>
      <c r="F29"/>
      <c r="G29"/>
    </row>
    <row r="30" spans="1:8">
      <c r="A30"/>
      <c r="B30"/>
      <c r="C30"/>
      <c r="D30"/>
      <c r="E30"/>
      <c r="F30"/>
      <c r="G30"/>
    </row>
    <row r="31" spans="1:8">
      <c r="A31"/>
      <c r="B31"/>
      <c r="C31"/>
      <c r="D31"/>
      <c r="E31"/>
      <c r="F31"/>
      <c r="G31"/>
    </row>
  </sheetData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Z176"/>
  <sheetViews>
    <sheetView workbookViewId="0">
      <pane xSplit="1" ySplit="1" topLeftCell="AK38" activePane="bottomRight" state="frozen"/>
      <selection pane="topRight" activeCell="B1" sqref="B1"/>
      <selection pane="bottomLeft" activeCell="A2" sqref="A2"/>
      <selection pane="bottomRight" activeCell="AW71" sqref="AW71"/>
    </sheetView>
  </sheetViews>
  <sheetFormatPr defaultRowHeight="15"/>
  <cols>
    <col min="1" max="1" width="13.5703125" style="38" bestFit="1" customWidth="1"/>
    <col min="2" max="2" width="66.5703125" style="38" customWidth="1"/>
    <col min="3" max="3" width="9.140625" style="38" customWidth="1"/>
    <col min="4" max="4" width="10.28515625" style="38" hidden="1" customWidth="1"/>
    <col min="5" max="5" width="16.7109375" style="38" hidden="1" customWidth="1"/>
    <col min="6" max="6" width="15" style="38" hidden="1" customWidth="1"/>
    <col min="7" max="7" width="10.5703125" style="38" hidden="1" customWidth="1"/>
    <col min="8" max="8" width="11.28515625" style="38" hidden="1" customWidth="1"/>
    <col min="9" max="9" width="15.140625" style="38" hidden="1" customWidth="1"/>
    <col min="10" max="10" width="9.5703125" style="38" hidden="1" customWidth="1"/>
    <col min="11" max="11" width="12.28515625" style="38" hidden="1" customWidth="1"/>
    <col min="12" max="12" width="22.7109375" style="38" hidden="1" customWidth="1"/>
    <col min="13" max="13" width="16.140625" style="38" hidden="1" customWidth="1"/>
    <col min="14" max="14" width="15.28515625" style="38" hidden="1" customWidth="1"/>
    <col min="15" max="15" width="16.28515625" style="38" hidden="1" customWidth="1"/>
    <col min="16" max="16" width="13.42578125" style="38" hidden="1" customWidth="1"/>
    <col min="17" max="17" width="12.5703125" style="38" hidden="1" customWidth="1"/>
    <col min="18" max="18" width="15.7109375" style="38" hidden="1" customWidth="1"/>
    <col min="19" max="19" width="10.7109375" style="38" hidden="1" customWidth="1"/>
    <col min="20" max="20" width="21.140625" style="38" hidden="1" customWidth="1"/>
    <col min="21" max="21" width="13" style="38" hidden="1" customWidth="1"/>
    <col min="22" max="22" width="19" style="38" hidden="1" customWidth="1"/>
    <col min="23" max="23" width="20.42578125" style="38" hidden="1" customWidth="1"/>
    <col min="24" max="24" width="13" style="38" hidden="1" customWidth="1"/>
    <col min="25" max="25" width="9.7109375" style="38" hidden="1" customWidth="1"/>
    <col min="26" max="26" width="10.28515625" style="38" customWidth="1"/>
    <col min="27" max="27" width="17.42578125" style="38" hidden="1" customWidth="1"/>
    <col min="28" max="28" width="17.140625" style="38" customWidth="1"/>
    <col min="29" max="29" width="16.28515625" style="38" customWidth="1"/>
    <col min="30" max="30" width="13.5703125" style="38" hidden="1" customWidth="1"/>
    <col min="31" max="31" width="13" style="38" hidden="1" customWidth="1"/>
    <col min="32" max="32" width="11.5703125" style="38" customWidth="1"/>
    <col min="33" max="33" width="9.140625" style="38" customWidth="1"/>
    <col min="34" max="34" width="17.7109375" style="38" customWidth="1"/>
    <col min="35" max="35" width="14.42578125" style="42" customWidth="1"/>
    <col min="36" max="36" width="13.42578125" style="38" customWidth="1"/>
    <col min="37" max="38" width="9.42578125" style="38" customWidth="1"/>
    <col min="39" max="39" width="9.42578125" style="59" customWidth="1"/>
    <col min="40" max="41" width="6.7109375" style="38" customWidth="1"/>
    <col min="42" max="42" width="9.140625" style="38"/>
    <col min="43" max="43" width="13.85546875" customWidth="1"/>
    <col min="46" max="46" width="9" customWidth="1"/>
    <col min="48" max="48" width="10.140625" customWidth="1"/>
    <col min="49" max="49" width="10.5703125" customWidth="1"/>
    <col min="50" max="50" width="10.7109375" customWidth="1"/>
    <col min="51" max="51" width="10.28515625" customWidth="1"/>
    <col min="52" max="52" width="10.85546875" customWidth="1"/>
  </cols>
  <sheetData>
    <row r="1" spans="1:52" ht="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1240</v>
      </c>
      <c r="AD1" t="s">
        <v>28</v>
      </c>
      <c r="AE1" t="s">
        <v>29</v>
      </c>
      <c r="AF1" t="s">
        <v>1251</v>
      </c>
      <c r="AG1" t="s">
        <v>30</v>
      </c>
      <c r="AH1" t="s">
        <v>887</v>
      </c>
      <c r="AI1" s="44" t="s">
        <v>1249</v>
      </c>
      <c r="AJ1" s="45" t="s">
        <v>1250</v>
      </c>
      <c r="AK1" s="45" t="s">
        <v>1246</v>
      </c>
      <c r="AL1" s="45" t="s">
        <v>1483</v>
      </c>
      <c r="AM1" s="56" t="s">
        <v>1484</v>
      </c>
      <c r="AN1" s="45" t="s">
        <v>1322</v>
      </c>
      <c r="AO1" s="61"/>
      <c r="AP1" s="61"/>
      <c r="AQ1" s="31" t="s">
        <v>1247</v>
      </c>
      <c r="AR1" s="26" t="s">
        <v>1242</v>
      </c>
      <c r="AS1" s="26" t="s">
        <v>1243</v>
      </c>
      <c r="AT1" s="26" t="s">
        <v>1244</v>
      </c>
      <c r="AU1" s="26" t="s">
        <v>1252</v>
      </c>
      <c r="AV1" s="26" t="s">
        <v>1253</v>
      </c>
      <c r="AW1" s="26" t="s">
        <v>1254</v>
      </c>
      <c r="AX1" s="26" t="s">
        <v>1255</v>
      </c>
      <c r="AY1" s="26" t="s">
        <v>1256</v>
      </c>
      <c r="AZ1" s="26" t="s">
        <v>1257</v>
      </c>
    </row>
    <row r="2" spans="1:52">
      <c r="A2" t="s">
        <v>33</v>
      </c>
      <c r="B2" t="s">
        <v>34</v>
      </c>
      <c r="C2" t="s">
        <v>1188</v>
      </c>
      <c r="D2" t="s">
        <v>50</v>
      </c>
      <c r="E2" t="s">
        <v>4</v>
      </c>
      <c r="F2" t="s">
        <v>1073</v>
      </c>
      <c r="G2" t="s">
        <v>1074</v>
      </c>
      <c r="H2"/>
      <c r="I2" t="s">
        <v>37</v>
      </c>
      <c r="J2" t="s">
        <v>38</v>
      </c>
      <c r="K2" t="s">
        <v>1075</v>
      </c>
      <c r="L2" t="s">
        <v>41</v>
      </c>
      <c r="M2" s="5">
        <v>41383.447800925926</v>
      </c>
      <c r="N2"/>
      <c r="O2" s="5">
        <v>41418.72047453704</v>
      </c>
      <c r="P2" t="s">
        <v>147</v>
      </c>
      <c r="Q2" t="s">
        <v>132</v>
      </c>
      <c r="R2" t="s">
        <v>55</v>
      </c>
      <c r="S2" t="s">
        <v>40</v>
      </c>
      <c r="T2" t="s">
        <v>422</v>
      </c>
      <c r="U2" t="s">
        <v>373</v>
      </c>
      <c r="V2"/>
      <c r="W2" t="s">
        <v>41</v>
      </c>
      <c r="X2" t="s">
        <v>1303</v>
      </c>
      <c r="Y2"/>
      <c r="Z2" t="s">
        <v>42</v>
      </c>
      <c r="AA2" t="s">
        <v>43</v>
      </c>
      <c r="AB2" s="5">
        <v>40134.640868055554</v>
      </c>
      <c r="AC2" s="5">
        <v>41418.72047453704</v>
      </c>
      <c r="AD2" t="s">
        <v>44</v>
      </c>
      <c r="AE2" t="s">
        <v>45</v>
      </c>
      <c r="AF2">
        <v>21</v>
      </c>
      <c r="AG2" t="s">
        <v>46</v>
      </c>
      <c r="AH2" t="s">
        <v>888</v>
      </c>
      <c r="AI2" s="39">
        <v>41418.72047453704</v>
      </c>
      <c r="AJ2" s="37">
        <f t="shared" ref="AJ2:AJ33" si="0">WEEKNUM(AI2)</f>
        <v>21</v>
      </c>
      <c r="AK2" s="37"/>
      <c r="AL2" s="54">
        <v>41492</v>
      </c>
      <c r="AM2" s="57">
        <f t="shared" ref="AM2:AM33" si="1">WEEKNUM(AL2)</f>
        <v>32</v>
      </c>
      <c r="AN2" s="41">
        <v>1</v>
      </c>
      <c r="AO2" s="41"/>
      <c r="AP2" s="46"/>
      <c r="AQ2" s="27"/>
      <c r="AR2" s="10" t="s">
        <v>1245</v>
      </c>
      <c r="AS2" s="27">
        <v>98</v>
      </c>
      <c r="AT2">
        <f>AS2</f>
        <v>98</v>
      </c>
      <c r="AU2" s="28">
        <v>0</v>
      </c>
      <c r="AV2">
        <f>AU2</f>
        <v>0</v>
      </c>
      <c r="AW2" s="28">
        <f>AT2-AV2</f>
        <v>98</v>
      </c>
      <c r="AX2" s="28">
        <v>0</v>
      </c>
      <c r="AY2">
        <f>AX2</f>
        <v>0</v>
      </c>
      <c r="AZ2" s="28">
        <f>AT2-AY2</f>
        <v>98</v>
      </c>
    </row>
    <row r="3" spans="1:52" ht="15" customHeight="1">
      <c r="A3" t="s">
        <v>241</v>
      </c>
      <c r="B3" t="s">
        <v>242</v>
      </c>
      <c r="C3" t="s">
        <v>1188</v>
      </c>
      <c r="D3" t="s">
        <v>50</v>
      </c>
      <c r="E3" t="s">
        <v>4</v>
      </c>
      <c r="F3"/>
      <c r="G3"/>
      <c r="H3"/>
      <c r="I3" t="s">
        <v>117</v>
      </c>
      <c r="J3" t="s">
        <v>47</v>
      </c>
      <c r="K3"/>
      <c r="L3" t="s">
        <v>248</v>
      </c>
      <c r="M3" s="5">
        <v>41422.740208333336</v>
      </c>
      <c r="N3" s="5">
        <v>40735.397013888891</v>
      </c>
      <c r="O3" s="5">
        <v>41424.778807870367</v>
      </c>
      <c r="P3" t="s">
        <v>61</v>
      </c>
      <c r="Q3" t="s">
        <v>54</v>
      </c>
      <c r="R3" t="s">
        <v>55</v>
      </c>
      <c r="S3" t="s">
        <v>74</v>
      </c>
      <c r="T3" t="s">
        <v>422</v>
      </c>
      <c r="U3"/>
      <c r="V3"/>
      <c r="W3" t="s">
        <v>209</v>
      </c>
      <c r="X3" t="s">
        <v>1303</v>
      </c>
      <c r="Y3"/>
      <c r="Z3" t="s">
        <v>49</v>
      </c>
      <c r="AA3" t="s">
        <v>74</v>
      </c>
      <c r="AB3" s="5">
        <v>40735.397013888891</v>
      </c>
      <c r="AC3" s="5">
        <v>41424.778807870367</v>
      </c>
      <c r="AD3" t="s">
        <v>45</v>
      </c>
      <c r="AE3" t="s">
        <v>45</v>
      </c>
      <c r="AF3">
        <v>22</v>
      </c>
      <c r="AG3" t="s">
        <v>46</v>
      </c>
      <c r="AH3" t="s">
        <v>903</v>
      </c>
      <c r="AI3" s="39">
        <v>41424.778807870367</v>
      </c>
      <c r="AJ3" s="37">
        <f t="shared" si="0"/>
        <v>22</v>
      </c>
      <c r="AK3" s="37"/>
      <c r="AL3" s="54">
        <v>41492</v>
      </c>
      <c r="AM3" s="57">
        <f t="shared" si="1"/>
        <v>32</v>
      </c>
      <c r="AN3" s="41">
        <v>1</v>
      </c>
      <c r="AO3" s="41"/>
      <c r="AP3" s="46"/>
      <c r="AQ3" s="32">
        <v>41397</v>
      </c>
      <c r="AR3" s="10">
        <v>18</v>
      </c>
      <c r="AS3" s="29">
        <f t="shared" ref="AS3:AS43" si="2">COUNTIF(AK:AK,AR3)</f>
        <v>2</v>
      </c>
      <c r="AT3">
        <f>AT2+AS3</f>
        <v>100</v>
      </c>
      <c r="AU3" s="29">
        <f t="shared" ref="AU3:AU43" si="3">COUNTIF(AF:AF,AR3)</f>
        <v>0</v>
      </c>
      <c r="AV3">
        <f>AV2+AU3</f>
        <v>0</v>
      </c>
      <c r="AW3" s="30">
        <f>AT3-AV3</f>
        <v>100</v>
      </c>
      <c r="AX3" s="29">
        <f t="shared" ref="AX3:AX43" si="4">COUNTIF(AJ:AJ,AR3)</f>
        <v>0</v>
      </c>
      <c r="AY3">
        <f>AY2+AX3</f>
        <v>0</v>
      </c>
      <c r="AZ3" s="30">
        <f>AT3-AY3</f>
        <v>100</v>
      </c>
    </row>
    <row r="4" spans="1:52">
      <c r="A4" t="s">
        <v>310</v>
      </c>
      <c r="B4" t="s">
        <v>311</v>
      </c>
      <c r="C4" t="s">
        <v>1188</v>
      </c>
      <c r="D4" t="s">
        <v>50</v>
      </c>
      <c r="E4" t="s">
        <v>4</v>
      </c>
      <c r="F4"/>
      <c r="G4"/>
      <c r="H4"/>
      <c r="I4" t="s">
        <v>117</v>
      </c>
      <c r="J4" t="s">
        <v>38</v>
      </c>
      <c r="K4"/>
      <c r="L4" t="s">
        <v>39</v>
      </c>
      <c r="M4" s="5">
        <v>41394.471446759257</v>
      </c>
      <c r="N4" s="5">
        <v>40824.484965277778</v>
      </c>
      <c r="O4" s="5">
        <v>41449.457106481481</v>
      </c>
      <c r="P4" t="s">
        <v>173</v>
      </c>
      <c r="Q4" t="s">
        <v>54</v>
      </c>
      <c r="R4" t="s">
        <v>55</v>
      </c>
      <c r="S4" t="s">
        <v>118</v>
      </c>
      <c r="T4" t="s">
        <v>312</v>
      </c>
      <c r="U4" t="s">
        <v>104</v>
      </c>
      <c r="V4"/>
      <c r="W4" t="s">
        <v>209</v>
      </c>
      <c r="X4" t="s">
        <v>1303</v>
      </c>
      <c r="Y4"/>
      <c r="Z4" t="s">
        <v>49</v>
      </c>
      <c r="AA4" t="s">
        <v>43</v>
      </c>
      <c r="AB4" s="5">
        <v>40824.484965277778</v>
      </c>
      <c r="AC4" s="5">
        <v>41449.457106481481</v>
      </c>
      <c r="AD4" t="s">
        <v>45</v>
      </c>
      <c r="AE4" t="s">
        <v>45</v>
      </c>
      <c r="AF4">
        <v>26</v>
      </c>
      <c r="AG4" t="s">
        <v>46</v>
      </c>
      <c r="AH4" t="s">
        <v>903</v>
      </c>
      <c r="AI4" s="39">
        <v>41449.457106481481</v>
      </c>
      <c r="AJ4" s="37">
        <f t="shared" si="0"/>
        <v>26</v>
      </c>
      <c r="AK4" s="37"/>
      <c r="AL4" s="54">
        <v>41492</v>
      </c>
      <c r="AM4" s="57">
        <f t="shared" si="1"/>
        <v>32</v>
      </c>
      <c r="AN4" s="41">
        <v>1</v>
      </c>
      <c r="AO4" s="41"/>
      <c r="AP4" s="46"/>
      <c r="AQ4" s="32">
        <v>41404</v>
      </c>
      <c r="AR4" s="10">
        <v>19</v>
      </c>
      <c r="AS4" s="29">
        <f t="shared" si="2"/>
        <v>1</v>
      </c>
      <c r="AT4">
        <f t="shared" ref="AT4:AT43" si="5">AT3+AS4</f>
        <v>101</v>
      </c>
      <c r="AU4" s="29">
        <f t="shared" si="3"/>
        <v>0</v>
      </c>
      <c r="AV4">
        <f t="shared" ref="AV4:AV43" si="6">AV3+AU4</f>
        <v>0</v>
      </c>
      <c r="AW4" s="30">
        <f t="shared" ref="AW4:AW6" si="7">AT4-AV4</f>
        <v>101</v>
      </c>
      <c r="AX4" s="29">
        <f t="shared" si="4"/>
        <v>0</v>
      </c>
      <c r="AY4">
        <f t="shared" ref="AY4:AY43" si="8">AY3+AX4</f>
        <v>0</v>
      </c>
      <c r="AZ4" s="30">
        <f t="shared" ref="AZ4:AZ43" si="9">AT4-AY4</f>
        <v>101</v>
      </c>
    </row>
    <row r="5" spans="1:52" ht="15" customHeight="1">
      <c r="A5" t="s">
        <v>341</v>
      </c>
      <c r="B5" t="s">
        <v>342</v>
      </c>
      <c r="C5" t="s">
        <v>1188</v>
      </c>
      <c r="D5" t="s">
        <v>68</v>
      </c>
      <c r="E5" t="s">
        <v>4</v>
      </c>
      <c r="F5"/>
      <c r="G5"/>
      <c r="H5"/>
      <c r="I5" t="s">
        <v>84</v>
      </c>
      <c r="J5" t="s">
        <v>108</v>
      </c>
      <c r="K5"/>
      <c r="L5" t="s">
        <v>343</v>
      </c>
      <c r="M5" s="5">
        <v>41012.412916666668</v>
      </c>
      <c r="N5" s="5">
        <v>40852.517777777779</v>
      </c>
      <c r="O5" s="5">
        <v>41277.699502314812</v>
      </c>
      <c r="P5" t="s">
        <v>249</v>
      </c>
      <c r="Q5" t="s">
        <v>54</v>
      </c>
      <c r="R5" t="s">
        <v>55</v>
      </c>
      <c r="S5" t="s">
        <v>118</v>
      </c>
      <c r="T5" t="s">
        <v>288</v>
      </c>
      <c r="U5" t="s">
        <v>104</v>
      </c>
      <c r="V5"/>
      <c r="W5" t="s">
        <v>191</v>
      </c>
      <c r="X5" t="s">
        <v>1303</v>
      </c>
      <c r="Y5"/>
      <c r="Z5" t="s">
        <v>219</v>
      </c>
      <c r="AA5" t="s">
        <v>74</v>
      </c>
      <c r="AB5" s="5">
        <v>40852.517777777779</v>
      </c>
      <c r="AC5" s="5">
        <v>41409.682812500003</v>
      </c>
      <c r="AD5" t="s">
        <v>44</v>
      </c>
      <c r="AE5" t="s">
        <v>44</v>
      </c>
      <c r="AF5">
        <v>20</v>
      </c>
      <c r="AG5" t="s">
        <v>46</v>
      </c>
      <c r="AH5" t="s">
        <v>904</v>
      </c>
      <c r="AI5" s="39">
        <v>41409.682812500003</v>
      </c>
      <c r="AJ5" s="37">
        <f t="shared" si="0"/>
        <v>20</v>
      </c>
      <c r="AK5" s="37"/>
      <c r="AL5" s="54">
        <v>41492</v>
      </c>
      <c r="AM5" s="57">
        <f t="shared" si="1"/>
        <v>32</v>
      </c>
      <c r="AN5" s="41">
        <v>1</v>
      </c>
      <c r="AO5" s="41"/>
      <c r="AP5" s="46"/>
      <c r="AQ5" s="32">
        <v>41411</v>
      </c>
      <c r="AR5" s="10">
        <v>20</v>
      </c>
      <c r="AS5" s="29">
        <f t="shared" si="2"/>
        <v>0</v>
      </c>
      <c r="AT5">
        <f t="shared" si="5"/>
        <v>101</v>
      </c>
      <c r="AU5" s="29">
        <f t="shared" si="3"/>
        <v>7</v>
      </c>
      <c r="AV5">
        <f t="shared" si="6"/>
        <v>7</v>
      </c>
      <c r="AW5" s="30">
        <f t="shared" si="7"/>
        <v>94</v>
      </c>
      <c r="AX5" s="29">
        <f t="shared" si="4"/>
        <v>12</v>
      </c>
      <c r="AY5">
        <f t="shared" si="8"/>
        <v>12</v>
      </c>
      <c r="AZ5" s="30">
        <f t="shared" si="9"/>
        <v>89</v>
      </c>
    </row>
    <row r="6" spans="1:52" ht="15" customHeight="1">
      <c r="A6" t="s">
        <v>381</v>
      </c>
      <c r="B6" t="s">
        <v>1124</v>
      </c>
      <c r="C6" t="s">
        <v>1188</v>
      </c>
      <c r="D6" t="s">
        <v>50</v>
      </c>
      <c r="E6" t="s">
        <v>4</v>
      </c>
      <c r="F6"/>
      <c r="G6" t="s">
        <v>382</v>
      </c>
      <c r="H6"/>
      <c r="I6" t="s">
        <v>37</v>
      </c>
      <c r="J6" t="s">
        <v>38</v>
      </c>
      <c r="K6" t="s">
        <v>1218</v>
      </c>
      <c r="L6" t="s">
        <v>335</v>
      </c>
      <c r="M6" s="5">
        <v>41225.609467592592</v>
      </c>
      <c r="N6" s="5">
        <v>40915.721655092595</v>
      </c>
      <c r="O6" s="5">
        <v>41411.392071759263</v>
      </c>
      <c r="P6" t="s">
        <v>147</v>
      </c>
      <c r="Q6" t="s">
        <v>54</v>
      </c>
      <c r="R6" t="s">
        <v>55</v>
      </c>
      <c r="S6" t="s">
        <v>40</v>
      </c>
      <c r="T6" t="s">
        <v>303</v>
      </c>
      <c r="U6"/>
      <c r="V6"/>
      <c r="W6" t="s">
        <v>278</v>
      </c>
      <c r="X6" t="s">
        <v>1303</v>
      </c>
      <c r="Y6"/>
      <c r="Z6" t="s">
        <v>219</v>
      </c>
      <c r="AA6" t="s">
        <v>74</v>
      </c>
      <c r="AB6" s="5">
        <v>40915.721655092595</v>
      </c>
      <c r="AC6" s="5">
        <v>41411.392071759263</v>
      </c>
      <c r="AD6" t="s">
        <v>45</v>
      </c>
      <c r="AE6" t="s">
        <v>45</v>
      </c>
      <c r="AF6">
        <v>20</v>
      </c>
      <c r="AG6" t="s">
        <v>46</v>
      </c>
      <c r="AH6" t="s">
        <v>903</v>
      </c>
      <c r="AI6" s="39">
        <v>41411.392071759263</v>
      </c>
      <c r="AJ6" s="37">
        <f t="shared" si="0"/>
        <v>20</v>
      </c>
      <c r="AK6" s="37"/>
      <c r="AL6" s="54">
        <v>41492</v>
      </c>
      <c r="AM6" s="57">
        <f t="shared" si="1"/>
        <v>32</v>
      </c>
      <c r="AN6" s="41">
        <v>1</v>
      </c>
      <c r="AO6" s="41"/>
      <c r="AP6" s="46"/>
      <c r="AQ6" s="32">
        <v>41418</v>
      </c>
      <c r="AR6" s="10">
        <v>21</v>
      </c>
      <c r="AS6" s="29">
        <f t="shared" si="2"/>
        <v>1</v>
      </c>
      <c r="AT6">
        <f t="shared" si="5"/>
        <v>102</v>
      </c>
      <c r="AU6" s="29">
        <f t="shared" si="3"/>
        <v>25</v>
      </c>
      <c r="AV6">
        <f t="shared" si="6"/>
        <v>32</v>
      </c>
      <c r="AW6" s="30">
        <f t="shared" si="7"/>
        <v>70</v>
      </c>
      <c r="AX6" s="29">
        <f t="shared" si="4"/>
        <v>37</v>
      </c>
      <c r="AY6">
        <f t="shared" si="8"/>
        <v>49</v>
      </c>
      <c r="AZ6" s="30">
        <f t="shared" si="9"/>
        <v>53</v>
      </c>
    </row>
    <row r="7" spans="1:52" ht="15" customHeight="1">
      <c r="A7" t="s">
        <v>383</v>
      </c>
      <c r="B7" t="s">
        <v>384</v>
      </c>
      <c r="C7" t="s">
        <v>1188</v>
      </c>
      <c r="D7" t="s">
        <v>50</v>
      </c>
      <c r="E7" t="s">
        <v>4</v>
      </c>
      <c r="F7"/>
      <c r="G7"/>
      <c r="H7"/>
      <c r="I7" t="s">
        <v>247</v>
      </c>
      <c r="J7" t="s">
        <v>64</v>
      </c>
      <c r="K7"/>
      <c r="L7" t="s">
        <v>319</v>
      </c>
      <c r="M7" s="5">
        <v>41241.692465277774</v>
      </c>
      <c r="N7" s="5">
        <v>40917.387048611112</v>
      </c>
      <c r="O7" s="5">
        <v>41457.502604166664</v>
      </c>
      <c r="P7" t="s">
        <v>99</v>
      </c>
      <c r="Q7" t="s">
        <v>54</v>
      </c>
      <c r="R7" t="s">
        <v>55</v>
      </c>
      <c r="S7" t="s">
        <v>118</v>
      </c>
      <c r="T7" t="s">
        <v>318</v>
      </c>
      <c r="U7"/>
      <c r="V7"/>
      <c r="W7" t="s">
        <v>191</v>
      </c>
      <c r="X7" t="s">
        <v>1303</v>
      </c>
      <c r="Y7" t="s">
        <v>747</v>
      </c>
      <c r="Z7" t="s">
        <v>63</v>
      </c>
      <c r="AA7" t="s">
        <v>74</v>
      </c>
      <c r="AB7" s="5">
        <v>40917.387048611112</v>
      </c>
      <c r="AC7" s="5">
        <v>41457.502604166664</v>
      </c>
      <c r="AD7" t="s">
        <v>58</v>
      </c>
      <c r="AE7" t="s">
        <v>58</v>
      </c>
      <c r="AF7">
        <v>27</v>
      </c>
      <c r="AG7" t="s">
        <v>46</v>
      </c>
      <c r="AH7" t="s">
        <v>906</v>
      </c>
      <c r="AI7" s="39">
        <v>41457</v>
      </c>
      <c r="AJ7" s="37">
        <f t="shared" si="0"/>
        <v>27</v>
      </c>
      <c r="AK7" s="37"/>
      <c r="AL7" s="54">
        <v>41492</v>
      </c>
      <c r="AM7" s="57">
        <f t="shared" si="1"/>
        <v>32</v>
      </c>
      <c r="AN7" s="41">
        <v>1</v>
      </c>
      <c r="AO7" s="41"/>
      <c r="AP7" s="46"/>
      <c r="AQ7" s="32">
        <v>41425</v>
      </c>
      <c r="AR7" s="10">
        <v>22</v>
      </c>
      <c r="AS7" s="29">
        <f t="shared" si="2"/>
        <v>1</v>
      </c>
      <c r="AT7">
        <f t="shared" si="5"/>
        <v>103</v>
      </c>
      <c r="AU7" s="29">
        <f t="shared" si="3"/>
        <v>7</v>
      </c>
      <c r="AV7">
        <f t="shared" si="6"/>
        <v>39</v>
      </c>
      <c r="AW7" s="30">
        <f>AT7-AV7</f>
        <v>64</v>
      </c>
      <c r="AX7" s="29">
        <f t="shared" si="4"/>
        <v>10</v>
      </c>
      <c r="AY7">
        <f t="shared" si="8"/>
        <v>59</v>
      </c>
      <c r="AZ7" s="30">
        <f t="shared" si="9"/>
        <v>44</v>
      </c>
    </row>
    <row r="8" spans="1:52">
      <c r="A8" t="s">
        <v>401</v>
      </c>
      <c r="B8" t="s">
        <v>402</v>
      </c>
      <c r="C8" t="s">
        <v>1188</v>
      </c>
      <c r="D8" t="s">
        <v>50</v>
      </c>
      <c r="E8" t="s">
        <v>4</v>
      </c>
      <c r="F8"/>
      <c r="G8"/>
      <c r="H8"/>
      <c r="I8" t="s">
        <v>37</v>
      </c>
      <c r="J8" t="s">
        <v>38</v>
      </c>
      <c r="K8"/>
      <c r="L8" t="s">
        <v>39</v>
      </c>
      <c r="M8" s="5">
        <v>41065.415405092594</v>
      </c>
      <c r="N8" s="5">
        <v>40939.073807870373</v>
      </c>
      <c r="O8" s="5">
        <v>41481.70071759259</v>
      </c>
      <c r="P8" t="s">
        <v>147</v>
      </c>
      <c r="Q8" t="s">
        <v>70</v>
      </c>
      <c r="R8" t="s">
        <v>55</v>
      </c>
      <c r="S8" t="s">
        <v>118</v>
      </c>
      <c r="T8" t="s">
        <v>318</v>
      </c>
      <c r="U8" t="s">
        <v>104</v>
      </c>
      <c r="V8"/>
      <c r="W8" t="s">
        <v>191</v>
      </c>
      <c r="X8" t="s">
        <v>1303</v>
      </c>
      <c r="Y8"/>
      <c r="Z8" t="s">
        <v>42</v>
      </c>
      <c r="AA8" t="s">
        <v>43</v>
      </c>
      <c r="AB8" s="5">
        <v>40939.073807870373</v>
      </c>
      <c r="AC8" s="5">
        <v>41481.70071759259</v>
      </c>
      <c r="AD8" t="s">
        <v>44</v>
      </c>
      <c r="AE8" t="s">
        <v>45</v>
      </c>
      <c r="AF8">
        <v>30</v>
      </c>
      <c r="AG8" t="s">
        <v>46</v>
      </c>
      <c r="AH8" t="s">
        <v>888</v>
      </c>
      <c r="AI8" s="39">
        <v>41457</v>
      </c>
      <c r="AJ8" s="37">
        <f t="shared" si="0"/>
        <v>27</v>
      </c>
      <c r="AK8" s="37"/>
      <c r="AL8" s="54">
        <v>41492</v>
      </c>
      <c r="AM8" s="57">
        <f t="shared" si="1"/>
        <v>32</v>
      </c>
      <c r="AN8" s="41">
        <v>1</v>
      </c>
      <c r="AO8" s="41"/>
      <c r="AP8" s="46"/>
      <c r="AQ8" s="32">
        <v>41432</v>
      </c>
      <c r="AR8" s="10">
        <v>23</v>
      </c>
      <c r="AS8" s="29">
        <f t="shared" si="2"/>
        <v>1</v>
      </c>
      <c r="AT8">
        <f t="shared" si="5"/>
        <v>104</v>
      </c>
      <c r="AU8" s="29">
        <f t="shared" si="3"/>
        <v>7</v>
      </c>
      <c r="AV8">
        <f t="shared" si="6"/>
        <v>46</v>
      </c>
      <c r="AW8" s="30">
        <f t="shared" ref="AW8:AW43" si="10">AT8-AV8</f>
        <v>58</v>
      </c>
      <c r="AX8" s="29">
        <f t="shared" si="4"/>
        <v>10</v>
      </c>
      <c r="AY8">
        <f t="shared" si="8"/>
        <v>69</v>
      </c>
      <c r="AZ8" s="30">
        <f>AT8-AY8</f>
        <v>35</v>
      </c>
    </row>
    <row r="9" spans="1:52">
      <c r="A9" t="s">
        <v>412</v>
      </c>
      <c r="B9" t="s">
        <v>413</v>
      </c>
      <c r="C9" t="s">
        <v>1188</v>
      </c>
      <c r="D9" t="s">
        <v>50</v>
      </c>
      <c r="E9" t="s">
        <v>4</v>
      </c>
      <c r="F9"/>
      <c r="G9"/>
      <c r="H9" t="s">
        <v>414</v>
      </c>
      <c r="I9" t="s">
        <v>245</v>
      </c>
      <c r="J9" t="s">
        <v>38</v>
      </c>
      <c r="K9">
        <v>2875</v>
      </c>
      <c r="L9" t="s">
        <v>128</v>
      </c>
      <c r="M9" s="5">
        <v>40969.430497685185</v>
      </c>
      <c r="N9" s="5">
        <v>40954.2893287037</v>
      </c>
      <c r="O9" s="5">
        <v>41414.751250000001</v>
      </c>
      <c r="P9" t="s">
        <v>99</v>
      </c>
      <c r="Q9" t="s">
        <v>54</v>
      </c>
      <c r="R9" t="s">
        <v>55</v>
      </c>
      <c r="S9" t="s">
        <v>74</v>
      </c>
      <c r="T9" t="s">
        <v>415</v>
      </c>
      <c r="U9" t="s">
        <v>104</v>
      </c>
      <c r="V9"/>
      <c r="W9" t="s">
        <v>380</v>
      </c>
      <c r="X9" t="s">
        <v>1303</v>
      </c>
      <c r="Y9" t="s">
        <v>416</v>
      </c>
      <c r="Z9" t="s">
        <v>49</v>
      </c>
      <c r="AA9" t="s">
        <v>74</v>
      </c>
      <c r="AB9" s="5">
        <v>40954.2893287037</v>
      </c>
      <c r="AC9" s="5">
        <v>41414.751250000001</v>
      </c>
      <c r="AD9" t="s">
        <v>45</v>
      </c>
      <c r="AE9" t="s">
        <v>58</v>
      </c>
      <c r="AF9">
        <v>21</v>
      </c>
      <c r="AG9" t="s">
        <v>46</v>
      </c>
      <c r="AH9" t="s">
        <v>906</v>
      </c>
      <c r="AI9" s="39">
        <v>41414.751250000001</v>
      </c>
      <c r="AJ9" s="37">
        <f t="shared" si="0"/>
        <v>21</v>
      </c>
      <c r="AK9" s="37"/>
      <c r="AL9" s="54">
        <v>41492</v>
      </c>
      <c r="AM9" s="57">
        <f t="shared" si="1"/>
        <v>32</v>
      </c>
      <c r="AN9" s="41">
        <v>1</v>
      </c>
      <c r="AO9" s="41"/>
      <c r="AP9" s="46"/>
      <c r="AQ9" s="32">
        <v>41439</v>
      </c>
      <c r="AR9" s="10">
        <v>24</v>
      </c>
      <c r="AS9" s="29">
        <f t="shared" si="2"/>
        <v>0</v>
      </c>
      <c r="AT9">
        <f t="shared" si="5"/>
        <v>104</v>
      </c>
      <c r="AU9" s="29">
        <f t="shared" si="3"/>
        <v>5</v>
      </c>
      <c r="AV9">
        <f t="shared" si="6"/>
        <v>51</v>
      </c>
      <c r="AW9" s="30">
        <f t="shared" si="10"/>
        <v>53</v>
      </c>
      <c r="AX9" s="29">
        <f t="shared" si="4"/>
        <v>6</v>
      </c>
      <c r="AY9">
        <f t="shared" si="8"/>
        <v>75</v>
      </c>
      <c r="AZ9" s="30">
        <f t="shared" si="9"/>
        <v>29</v>
      </c>
    </row>
    <row r="10" spans="1:52" ht="15" customHeight="1">
      <c r="A10" t="s">
        <v>419</v>
      </c>
      <c r="B10" t="s">
        <v>420</v>
      </c>
      <c r="C10" t="s">
        <v>1188</v>
      </c>
      <c r="D10" t="s">
        <v>50</v>
      </c>
      <c r="E10" t="s">
        <v>4</v>
      </c>
      <c r="F10" t="s">
        <v>421</v>
      </c>
      <c r="G10"/>
      <c r="H10"/>
      <c r="I10" t="s">
        <v>117</v>
      </c>
      <c r="J10" t="s">
        <v>38</v>
      </c>
      <c r="K10" t="s">
        <v>1350</v>
      </c>
      <c r="L10" t="s">
        <v>248</v>
      </c>
      <c r="M10" s="5">
        <v>41618.628900462965</v>
      </c>
      <c r="N10" s="5">
        <v>40954.684560185182</v>
      </c>
      <c r="O10" s="5">
        <v>41618.754062499997</v>
      </c>
      <c r="P10" t="s">
        <v>173</v>
      </c>
      <c r="Q10" t="s">
        <v>54</v>
      </c>
      <c r="R10" t="s">
        <v>55</v>
      </c>
      <c r="S10" t="s">
        <v>109</v>
      </c>
      <c r="T10" t="s">
        <v>318</v>
      </c>
      <c r="U10" t="s">
        <v>104</v>
      </c>
      <c r="V10"/>
      <c r="W10" t="s">
        <v>418</v>
      </c>
      <c r="X10" t="s">
        <v>1303</v>
      </c>
      <c r="Y10"/>
      <c r="Z10" t="s">
        <v>42</v>
      </c>
      <c r="AA10" t="s">
        <v>74</v>
      </c>
      <c r="AB10" s="5">
        <v>40954.684571759259</v>
      </c>
      <c r="AC10" s="5">
        <v>41618.754062499997</v>
      </c>
      <c r="AD10" t="s">
        <v>45</v>
      </c>
      <c r="AE10" t="s">
        <v>45</v>
      </c>
      <c r="AF10">
        <v>50</v>
      </c>
      <c r="AG10" t="s">
        <v>46</v>
      </c>
      <c r="AH10" t="s">
        <v>890</v>
      </c>
      <c r="AI10" s="78">
        <v>41597</v>
      </c>
      <c r="AJ10" s="37">
        <f t="shared" si="0"/>
        <v>47</v>
      </c>
      <c r="AK10" s="37"/>
      <c r="AL10" s="54">
        <v>41492</v>
      </c>
      <c r="AM10" s="57">
        <f t="shared" si="1"/>
        <v>32</v>
      </c>
      <c r="AN10" s="41">
        <v>1</v>
      </c>
      <c r="AO10" s="41"/>
      <c r="AP10" s="46"/>
      <c r="AQ10" s="32">
        <v>41446</v>
      </c>
      <c r="AR10" s="10">
        <v>25</v>
      </c>
      <c r="AS10" s="29">
        <f t="shared" si="2"/>
        <v>0</v>
      </c>
      <c r="AT10">
        <f t="shared" si="5"/>
        <v>104</v>
      </c>
      <c r="AU10" s="29">
        <f t="shared" si="3"/>
        <v>14</v>
      </c>
      <c r="AV10">
        <f t="shared" si="6"/>
        <v>65</v>
      </c>
      <c r="AW10" s="30">
        <f t="shared" si="10"/>
        <v>39</v>
      </c>
      <c r="AX10" s="29">
        <f t="shared" si="4"/>
        <v>10</v>
      </c>
      <c r="AY10">
        <f t="shared" si="8"/>
        <v>85</v>
      </c>
      <c r="AZ10" s="30">
        <f t="shared" si="9"/>
        <v>19</v>
      </c>
    </row>
    <row r="11" spans="1:52" ht="15" customHeight="1">
      <c r="A11" t="s">
        <v>424</v>
      </c>
      <c r="B11" t="s">
        <v>425</v>
      </c>
      <c r="C11" t="s">
        <v>1188</v>
      </c>
      <c r="D11" t="s">
        <v>50</v>
      </c>
      <c r="E11" t="s">
        <v>4</v>
      </c>
      <c r="F11"/>
      <c r="G11"/>
      <c r="H11"/>
      <c r="I11" t="s">
        <v>117</v>
      </c>
      <c r="J11" t="s">
        <v>108</v>
      </c>
      <c r="K11"/>
      <c r="L11" t="s">
        <v>243</v>
      </c>
      <c r="M11" s="5">
        <v>40970.32603009259</v>
      </c>
      <c r="N11" s="5">
        <v>40964.449884259258</v>
      </c>
      <c r="O11" s="5">
        <v>41413.641747685186</v>
      </c>
      <c r="P11" t="s">
        <v>133</v>
      </c>
      <c r="Q11" t="s">
        <v>54</v>
      </c>
      <c r="R11" t="s">
        <v>55</v>
      </c>
      <c r="S11" t="s">
        <v>109</v>
      </c>
      <c r="T11" t="s">
        <v>303</v>
      </c>
      <c r="U11" t="s">
        <v>104</v>
      </c>
      <c r="V11"/>
      <c r="W11" t="s">
        <v>243</v>
      </c>
      <c r="X11" t="s">
        <v>1303</v>
      </c>
      <c r="Y11" t="s">
        <v>1220</v>
      </c>
      <c r="Z11" t="s">
        <v>219</v>
      </c>
      <c r="AA11" t="s">
        <v>74</v>
      </c>
      <c r="AB11" s="5">
        <v>40964.449884259258</v>
      </c>
      <c r="AC11" s="5">
        <v>41413.641747685186</v>
      </c>
      <c r="AD11" t="s">
        <v>45</v>
      </c>
      <c r="AE11" t="s">
        <v>45</v>
      </c>
      <c r="AF11">
        <v>21</v>
      </c>
      <c r="AG11" t="s">
        <v>46</v>
      </c>
      <c r="AH11" t="s">
        <v>903</v>
      </c>
      <c r="AI11" s="39">
        <v>41414.751250000001</v>
      </c>
      <c r="AJ11" s="37">
        <f t="shared" si="0"/>
        <v>21</v>
      </c>
      <c r="AK11" s="37"/>
      <c r="AL11" s="54">
        <v>41492</v>
      </c>
      <c r="AM11" s="57">
        <f t="shared" si="1"/>
        <v>32</v>
      </c>
      <c r="AN11" s="41">
        <v>1</v>
      </c>
      <c r="AO11" s="41"/>
      <c r="AP11" s="46"/>
      <c r="AQ11" s="32">
        <v>41453</v>
      </c>
      <c r="AR11" s="10">
        <v>26</v>
      </c>
      <c r="AS11" s="29">
        <f t="shared" si="2"/>
        <v>1</v>
      </c>
      <c r="AT11">
        <f t="shared" si="5"/>
        <v>105</v>
      </c>
      <c r="AU11" s="29">
        <f t="shared" si="3"/>
        <v>8</v>
      </c>
      <c r="AV11">
        <f t="shared" si="6"/>
        <v>73</v>
      </c>
      <c r="AW11" s="30">
        <f t="shared" si="10"/>
        <v>32</v>
      </c>
      <c r="AX11" s="29">
        <f t="shared" si="4"/>
        <v>5</v>
      </c>
      <c r="AY11">
        <f t="shared" si="8"/>
        <v>90</v>
      </c>
      <c r="AZ11" s="30">
        <f t="shared" si="9"/>
        <v>15</v>
      </c>
    </row>
    <row r="12" spans="1:52" ht="15" customHeight="1">
      <c r="A12" t="s">
        <v>440</v>
      </c>
      <c r="B12" t="s">
        <v>1022</v>
      </c>
      <c r="C12" t="s">
        <v>1188</v>
      </c>
      <c r="D12" t="s">
        <v>50</v>
      </c>
      <c r="E12" t="s">
        <v>4</v>
      </c>
      <c r="F12"/>
      <c r="G12"/>
      <c r="H12"/>
      <c r="I12" t="s">
        <v>117</v>
      </c>
      <c r="J12" t="s">
        <v>38</v>
      </c>
      <c r="K12"/>
      <c r="L12" t="s">
        <v>319</v>
      </c>
      <c r="M12" s="5">
        <v>40981.406030092592</v>
      </c>
      <c r="N12" s="5">
        <v>40980.436388888891</v>
      </c>
      <c r="O12" s="5">
        <v>41418.723124999997</v>
      </c>
      <c r="P12" t="s">
        <v>133</v>
      </c>
      <c r="Q12" t="s">
        <v>132</v>
      </c>
      <c r="R12" t="s">
        <v>55</v>
      </c>
      <c r="S12" t="s">
        <v>118</v>
      </c>
      <c r="T12" t="s">
        <v>375</v>
      </c>
      <c r="U12" t="s">
        <v>104</v>
      </c>
      <c r="V12"/>
      <c r="W12" t="s">
        <v>338</v>
      </c>
      <c r="X12" t="s">
        <v>1303</v>
      </c>
      <c r="Y12"/>
      <c r="Z12" t="s">
        <v>49</v>
      </c>
      <c r="AA12" t="s">
        <v>74</v>
      </c>
      <c r="AB12" s="5">
        <v>40980.436388888891</v>
      </c>
      <c r="AC12" s="5">
        <v>41418.723124999997</v>
      </c>
      <c r="AD12" t="s">
        <v>45</v>
      </c>
      <c r="AE12" t="s">
        <v>45</v>
      </c>
      <c r="AF12">
        <v>21</v>
      </c>
      <c r="AG12" t="s">
        <v>46</v>
      </c>
      <c r="AH12" t="s">
        <v>903</v>
      </c>
      <c r="AI12" s="39">
        <v>41418.723124999997</v>
      </c>
      <c r="AJ12" s="37">
        <f t="shared" si="0"/>
        <v>21</v>
      </c>
      <c r="AK12" s="37"/>
      <c r="AL12" s="54">
        <v>41492</v>
      </c>
      <c r="AM12" s="57">
        <f t="shared" si="1"/>
        <v>32</v>
      </c>
      <c r="AN12" s="41">
        <v>1</v>
      </c>
      <c r="AO12" s="41"/>
      <c r="AP12" s="46"/>
      <c r="AQ12" s="32">
        <v>41460</v>
      </c>
      <c r="AR12" s="10">
        <v>27</v>
      </c>
      <c r="AS12" s="29">
        <f t="shared" si="2"/>
        <v>3</v>
      </c>
      <c r="AT12">
        <f t="shared" si="5"/>
        <v>108</v>
      </c>
      <c r="AU12" s="29">
        <f t="shared" si="3"/>
        <v>10</v>
      </c>
      <c r="AV12">
        <f t="shared" si="6"/>
        <v>83</v>
      </c>
      <c r="AW12" s="30">
        <f t="shared" si="10"/>
        <v>25</v>
      </c>
      <c r="AX12" s="29">
        <f t="shared" si="4"/>
        <v>4</v>
      </c>
      <c r="AY12">
        <f t="shared" si="8"/>
        <v>94</v>
      </c>
      <c r="AZ12" s="30">
        <f t="shared" si="9"/>
        <v>14</v>
      </c>
    </row>
    <row r="13" spans="1:52" ht="15" customHeight="1">
      <c r="A13" t="s">
        <v>441</v>
      </c>
      <c r="B13" t="s">
        <v>442</v>
      </c>
      <c r="C13" t="s">
        <v>1188</v>
      </c>
      <c r="D13" t="s">
        <v>50</v>
      </c>
      <c r="E13" t="s">
        <v>4</v>
      </c>
      <c r="F13"/>
      <c r="G13"/>
      <c r="H13"/>
      <c r="I13" t="s">
        <v>37</v>
      </c>
      <c r="J13" t="s">
        <v>64</v>
      </c>
      <c r="K13"/>
      <c r="L13" t="s">
        <v>321</v>
      </c>
      <c r="M13" s="5">
        <v>41277.6487037037</v>
      </c>
      <c r="N13" s="5">
        <v>40984.676828703705</v>
      </c>
      <c r="O13" s="5">
        <v>41458.826655092591</v>
      </c>
      <c r="P13" t="s">
        <v>147</v>
      </c>
      <c r="Q13" t="s">
        <v>54</v>
      </c>
      <c r="R13" t="s">
        <v>55</v>
      </c>
      <c r="S13" t="s">
        <v>74</v>
      </c>
      <c r="T13" t="s">
        <v>320</v>
      </c>
      <c r="U13"/>
      <c r="V13"/>
      <c r="W13" t="s">
        <v>248</v>
      </c>
      <c r="X13" t="s">
        <v>1303</v>
      </c>
      <c r="Y13"/>
      <c r="Z13" t="s">
        <v>42</v>
      </c>
      <c r="AA13" t="s">
        <v>74</v>
      </c>
      <c r="AB13" s="5">
        <v>40984.676828703705</v>
      </c>
      <c r="AC13" s="5">
        <v>41458.826655092591</v>
      </c>
      <c r="AD13" t="s">
        <v>45</v>
      </c>
      <c r="AE13" t="s">
        <v>45</v>
      </c>
      <c r="AF13">
        <v>27</v>
      </c>
      <c r="AG13" t="s">
        <v>46</v>
      </c>
      <c r="AH13" t="s">
        <v>903</v>
      </c>
      <c r="AI13" s="39">
        <v>41413.641747685186</v>
      </c>
      <c r="AJ13" s="37">
        <f t="shared" si="0"/>
        <v>21</v>
      </c>
      <c r="AK13" s="37"/>
      <c r="AL13" s="54">
        <v>41492</v>
      </c>
      <c r="AM13" s="57">
        <f t="shared" si="1"/>
        <v>32</v>
      </c>
      <c r="AN13" s="41">
        <v>1</v>
      </c>
      <c r="AO13" s="41"/>
      <c r="AP13" s="46"/>
      <c r="AQ13" s="32">
        <v>41467</v>
      </c>
      <c r="AR13" s="10">
        <v>28</v>
      </c>
      <c r="AS13" s="29">
        <f t="shared" si="2"/>
        <v>1</v>
      </c>
      <c r="AT13">
        <f t="shared" si="5"/>
        <v>109</v>
      </c>
      <c r="AU13" s="29">
        <f t="shared" si="3"/>
        <v>3</v>
      </c>
      <c r="AV13">
        <f t="shared" si="6"/>
        <v>86</v>
      </c>
      <c r="AW13" s="30">
        <f t="shared" si="10"/>
        <v>23</v>
      </c>
      <c r="AX13" s="29">
        <f t="shared" si="4"/>
        <v>1</v>
      </c>
      <c r="AY13">
        <f t="shared" si="8"/>
        <v>95</v>
      </c>
      <c r="AZ13" s="30">
        <f t="shared" si="9"/>
        <v>14</v>
      </c>
    </row>
    <row r="14" spans="1:52">
      <c r="A14" t="s">
        <v>468</v>
      </c>
      <c r="B14" t="s">
        <v>1128</v>
      </c>
      <c r="C14" t="s">
        <v>1188</v>
      </c>
      <c r="D14" t="s">
        <v>50</v>
      </c>
      <c r="E14" t="s">
        <v>4</v>
      </c>
      <c r="F14"/>
      <c r="G14"/>
      <c r="H14"/>
      <c r="I14" t="s">
        <v>117</v>
      </c>
      <c r="J14" t="s">
        <v>47</v>
      </c>
      <c r="K14" t="s">
        <v>467</v>
      </c>
      <c r="L14" t="s">
        <v>248</v>
      </c>
      <c r="M14" s="5">
        <v>41305.742754629631</v>
      </c>
      <c r="N14" s="5">
        <v>41018.664722222224</v>
      </c>
      <c r="O14" s="5">
        <v>41444.529386574075</v>
      </c>
      <c r="P14" t="s">
        <v>73</v>
      </c>
      <c r="Q14" t="s">
        <v>54</v>
      </c>
      <c r="R14" t="s">
        <v>55</v>
      </c>
      <c r="S14" t="s">
        <v>109</v>
      </c>
      <c r="T14" t="s">
        <v>303</v>
      </c>
      <c r="U14" t="s">
        <v>104</v>
      </c>
      <c r="V14"/>
      <c r="W14" t="s">
        <v>48</v>
      </c>
      <c r="X14" t="s">
        <v>1303</v>
      </c>
      <c r="Y14"/>
      <c r="Z14" t="s">
        <v>49</v>
      </c>
      <c r="AA14" t="s">
        <v>74</v>
      </c>
      <c r="AB14" s="5">
        <v>41018.664722222224</v>
      </c>
      <c r="AC14" s="5">
        <v>41444.529386574075</v>
      </c>
      <c r="AD14" t="s">
        <v>45</v>
      </c>
      <c r="AE14" t="s">
        <v>45</v>
      </c>
      <c r="AF14">
        <v>25</v>
      </c>
      <c r="AG14" t="s">
        <v>46</v>
      </c>
      <c r="AH14" t="s">
        <v>903</v>
      </c>
      <c r="AI14" s="39">
        <v>41444.529386574075</v>
      </c>
      <c r="AJ14" s="37">
        <f t="shared" si="0"/>
        <v>25</v>
      </c>
      <c r="AK14" s="37"/>
      <c r="AL14" s="54">
        <v>41492</v>
      </c>
      <c r="AM14" s="57">
        <f t="shared" si="1"/>
        <v>32</v>
      </c>
      <c r="AN14" s="41">
        <v>1</v>
      </c>
      <c r="AO14" s="41"/>
      <c r="AP14" s="46"/>
      <c r="AQ14" s="32">
        <v>41474</v>
      </c>
      <c r="AR14" s="10">
        <v>29</v>
      </c>
      <c r="AS14" s="29">
        <f t="shared" si="2"/>
        <v>0</v>
      </c>
      <c r="AT14">
        <f t="shared" si="5"/>
        <v>109</v>
      </c>
      <c r="AU14" s="29">
        <f t="shared" si="3"/>
        <v>3</v>
      </c>
      <c r="AV14">
        <f t="shared" si="6"/>
        <v>89</v>
      </c>
      <c r="AW14" s="30">
        <f t="shared" si="10"/>
        <v>20</v>
      </c>
      <c r="AX14" s="29">
        <f t="shared" si="4"/>
        <v>1</v>
      </c>
      <c r="AY14">
        <f t="shared" si="8"/>
        <v>96</v>
      </c>
      <c r="AZ14" s="30">
        <f t="shared" si="9"/>
        <v>13</v>
      </c>
    </row>
    <row r="15" spans="1:52" ht="15" customHeight="1">
      <c r="A15" t="s">
        <v>469</v>
      </c>
      <c r="B15" t="s">
        <v>470</v>
      </c>
      <c r="C15" t="s">
        <v>1188</v>
      </c>
      <c r="D15" t="s">
        <v>50</v>
      </c>
      <c r="E15" t="s">
        <v>4</v>
      </c>
      <c r="F15"/>
      <c r="G15"/>
      <c r="H15" t="s">
        <v>471</v>
      </c>
      <c r="I15" t="s">
        <v>117</v>
      </c>
      <c r="J15" t="s">
        <v>108</v>
      </c>
      <c r="K15">
        <v>2268</v>
      </c>
      <c r="L15" t="s">
        <v>243</v>
      </c>
      <c r="M15" s="5">
        <v>41024.404803240737</v>
      </c>
      <c r="N15" s="5">
        <v>41019.556076388886</v>
      </c>
      <c r="O15" s="5">
        <v>41428.507789351854</v>
      </c>
      <c r="P15" t="s">
        <v>133</v>
      </c>
      <c r="Q15" t="s">
        <v>132</v>
      </c>
      <c r="R15" t="s">
        <v>55</v>
      </c>
      <c r="S15" t="s">
        <v>118</v>
      </c>
      <c r="T15" t="s">
        <v>303</v>
      </c>
      <c r="U15"/>
      <c r="V15"/>
      <c r="W15" t="s">
        <v>243</v>
      </c>
      <c r="X15" t="s">
        <v>1303</v>
      </c>
      <c r="Y15"/>
      <c r="Z15" t="s">
        <v>219</v>
      </c>
      <c r="AA15" t="s">
        <v>74</v>
      </c>
      <c r="AB15" s="5">
        <v>41019.556076388886</v>
      </c>
      <c r="AC15" s="5">
        <v>41428.507939814815</v>
      </c>
      <c r="AD15" t="s">
        <v>45</v>
      </c>
      <c r="AE15" t="s">
        <v>45</v>
      </c>
      <c r="AF15">
        <v>23</v>
      </c>
      <c r="AG15" t="s">
        <v>46</v>
      </c>
      <c r="AH15" t="s">
        <v>903</v>
      </c>
      <c r="AI15" s="39">
        <v>41428.507939814815</v>
      </c>
      <c r="AJ15" s="37">
        <f t="shared" si="0"/>
        <v>23</v>
      </c>
      <c r="AK15" s="37"/>
      <c r="AL15" s="54">
        <v>41492</v>
      </c>
      <c r="AM15" s="57">
        <f t="shared" si="1"/>
        <v>32</v>
      </c>
      <c r="AN15" s="41">
        <v>1</v>
      </c>
      <c r="AO15" s="41"/>
      <c r="AP15" s="46"/>
      <c r="AQ15" s="32">
        <v>41481</v>
      </c>
      <c r="AR15" s="10">
        <v>30</v>
      </c>
      <c r="AS15" s="29">
        <f t="shared" si="2"/>
        <v>2</v>
      </c>
      <c r="AT15">
        <f t="shared" si="5"/>
        <v>111</v>
      </c>
      <c r="AU15" s="29">
        <f t="shared" si="3"/>
        <v>6</v>
      </c>
      <c r="AV15">
        <f t="shared" si="6"/>
        <v>95</v>
      </c>
      <c r="AW15" s="30">
        <f t="shared" si="10"/>
        <v>16</v>
      </c>
      <c r="AX15" s="29">
        <f t="shared" si="4"/>
        <v>3</v>
      </c>
      <c r="AY15">
        <f t="shared" si="8"/>
        <v>99</v>
      </c>
      <c r="AZ15" s="30">
        <f t="shared" si="9"/>
        <v>12</v>
      </c>
    </row>
    <row r="16" spans="1:52">
      <c r="A16" t="s">
        <v>472</v>
      </c>
      <c r="B16" t="s">
        <v>473</v>
      </c>
      <c r="C16" t="s">
        <v>1188</v>
      </c>
      <c r="D16" t="s">
        <v>50</v>
      </c>
      <c r="E16" t="s">
        <v>4</v>
      </c>
      <c r="F16"/>
      <c r="G16"/>
      <c r="H16"/>
      <c r="I16" t="s">
        <v>117</v>
      </c>
      <c r="J16" t="s">
        <v>38</v>
      </c>
      <c r="K16"/>
      <c r="L16" t="s">
        <v>393</v>
      </c>
      <c r="M16" s="5">
        <v>41127.43204861111</v>
      </c>
      <c r="N16" s="5">
        <v>41022.676574074074</v>
      </c>
      <c r="O16" s="5">
        <v>41442.549178240741</v>
      </c>
      <c r="P16" t="s">
        <v>127</v>
      </c>
      <c r="Q16" t="s">
        <v>54</v>
      </c>
      <c r="R16" t="s">
        <v>55</v>
      </c>
      <c r="S16" t="s">
        <v>118</v>
      </c>
      <c r="T16" t="s">
        <v>303</v>
      </c>
      <c r="U16"/>
      <c r="V16"/>
      <c r="W16" t="s">
        <v>278</v>
      </c>
      <c r="X16" t="s">
        <v>1303</v>
      </c>
      <c r="Y16"/>
      <c r="Z16" t="s">
        <v>49</v>
      </c>
      <c r="AA16" t="s">
        <v>74</v>
      </c>
      <c r="AB16" s="5">
        <v>41022.676574074074</v>
      </c>
      <c r="AC16" s="5">
        <v>41442.549178240741</v>
      </c>
      <c r="AD16" t="s">
        <v>45</v>
      </c>
      <c r="AE16" t="s">
        <v>45</v>
      </c>
      <c r="AF16">
        <v>25</v>
      </c>
      <c r="AG16" t="s">
        <v>46</v>
      </c>
      <c r="AH16" t="s">
        <v>903</v>
      </c>
      <c r="AI16" s="39">
        <v>41444.529386574075</v>
      </c>
      <c r="AJ16" s="37">
        <f t="shared" si="0"/>
        <v>25</v>
      </c>
      <c r="AK16" s="37"/>
      <c r="AL16" s="54">
        <v>41492</v>
      </c>
      <c r="AM16" s="57">
        <f t="shared" si="1"/>
        <v>32</v>
      </c>
      <c r="AN16" s="41">
        <v>1</v>
      </c>
      <c r="AO16" s="41"/>
      <c r="AP16" s="46"/>
      <c r="AQ16" s="32">
        <v>41488</v>
      </c>
      <c r="AR16" s="10">
        <v>31</v>
      </c>
      <c r="AS16" s="29">
        <f t="shared" si="2"/>
        <v>2</v>
      </c>
      <c r="AT16">
        <f t="shared" si="5"/>
        <v>113</v>
      </c>
      <c r="AU16" s="29">
        <f t="shared" si="3"/>
        <v>4</v>
      </c>
      <c r="AV16">
        <f t="shared" si="6"/>
        <v>99</v>
      </c>
      <c r="AW16" s="30">
        <f t="shared" si="10"/>
        <v>14</v>
      </c>
      <c r="AX16" s="29">
        <f t="shared" si="4"/>
        <v>5</v>
      </c>
      <c r="AY16">
        <f t="shared" si="8"/>
        <v>104</v>
      </c>
      <c r="AZ16" s="30">
        <f t="shared" si="9"/>
        <v>9</v>
      </c>
    </row>
    <row r="17" spans="1:52">
      <c r="A17" t="s">
        <v>476</v>
      </c>
      <c r="B17" t="s">
        <v>477</v>
      </c>
      <c r="C17" t="s">
        <v>1188</v>
      </c>
      <c r="D17" t="s">
        <v>50</v>
      </c>
      <c r="E17" t="s">
        <v>4</v>
      </c>
      <c r="F17"/>
      <c r="G17"/>
      <c r="H17"/>
      <c r="I17" t="s">
        <v>117</v>
      </c>
      <c r="J17" t="s">
        <v>108</v>
      </c>
      <c r="K17"/>
      <c r="L17" t="s">
        <v>335</v>
      </c>
      <c r="M17" s="5">
        <v>41164.44091435185</v>
      </c>
      <c r="N17" s="5">
        <v>41025.466064814813</v>
      </c>
      <c r="O17" s="5">
        <v>41442.532916666663</v>
      </c>
      <c r="P17" t="s">
        <v>133</v>
      </c>
      <c r="Q17" t="s">
        <v>54</v>
      </c>
      <c r="R17" t="s">
        <v>55</v>
      </c>
      <c r="S17" t="s">
        <v>118</v>
      </c>
      <c r="T17" t="s">
        <v>312</v>
      </c>
      <c r="U17" t="s">
        <v>104</v>
      </c>
      <c r="V17"/>
      <c r="W17" t="s">
        <v>52</v>
      </c>
      <c r="X17" t="s">
        <v>1303</v>
      </c>
      <c r="Y17"/>
      <c r="Z17" t="s">
        <v>219</v>
      </c>
      <c r="AA17" t="s">
        <v>74</v>
      </c>
      <c r="AB17" s="5">
        <v>41025.466064814813</v>
      </c>
      <c r="AC17" s="5">
        <v>41442.532916666663</v>
      </c>
      <c r="AD17" t="s">
        <v>45</v>
      </c>
      <c r="AE17" t="s">
        <v>45</v>
      </c>
      <c r="AF17">
        <v>25</v>
      </c>
      <c r="AG17" t="s">
        <v>46</v>
      </c>
      <c r="AH17" t="s">
        <v>903</v>
      </c>
      <c r="AI17" s="39">
        <v>41428.507939814815</v>
      </c>
      <c r="AJ17" s="37">
        <f t="shared" si="0"/>
        <v>23</v>
      </c>
      <c r="AK17" s="37"/>
      <c r="AL17" s="54">
        <v>41492</v>
      </c>
      <c r="AM17" s="57">
        <f t="shared" si="1"/>
        <v>32</v>
      </c>
      <c r="AN17" s="41">
        <v>1</v>
      </c>
      <c r="AO17" s="41"/>
      <c r="AP17" s="46"/>
      <c r="AQ17" s="32">
        <v>41495</v>
      </c>
      <c r="AR17" s="10">
        <v>32</v>
      </c>
      <c r="AS17" s="29">
        <f t="shared" si="2"/>
        <v>2</v>
      </c>
      <c r="AT17">
        <f t="shared" si="5"/>
        <v>115</v>
      </c>
      <c r="AU17" s="29">
        <f t="shared" si="3"/>
        <v>3</v>
      </c>
      <c r="AV17">
        <f t="shared" si="6"/>
        <v>102</v>
      </c>
      <c r="AW17" s="30">
        <f t="shared" si="10"/>
        <v>13</v>
      </c>
      <c r="AX17" s="29">
        <f t="shared" si="4"/>
        <v>6</v>
      </c>
      <c r="AY17">
        <f t="shared" si="8"/>
        <v>110</v>
      </c>
      <c r="AZ17" s="30">
        <f t="shared" si="9"/>
        <v>5</v>
      </c>
    </row>
    <row r="18" spans="1:52" ht="15" customHeight="1">
      <c r="A18" t="s">
        <v>478</v>
      </c>
      <c r="B18" t="s">
        <v>479</v>
      </c>
      <c r="C18" t="s">
        <v>1188</v>
      </c>
      <c r="D18" t="s">
        <v>50</v>
      </c>
      <c r="E18" t="s">
        <v>4</v>
      </c>
      <c r="F18" t="s">
        <v>480</v>
      </c>
      <c r="G18"/>
      <c r="H18"/>
      <c r="I18" t="s">
        <v>84</v>
      </c>
      <c r="J18" t="s">
        <v>38</v>
      </c>
      <c r="K18"/>
      <c r="L18" t="s">
        <v>302</v>
      </c>
      <c r="M18" s="5">
        <v>41065.315057870372</v>
      </c>
      <c r="N18" s="5">
        <v>41025.470081018517</v>
      </c>
      <c r="O18" s="5">
        <v>41414.716284722221</v>
      </c>
      <c r="P18" t="s">
        <v>127</v>
      </c>
      <c r="Q18" t="s">
        <v>54</v>
      </c>
      <c r="R18" t="s">
        <v>55</v>
      </c>
      <c r="S18" t="s">
        <v>109</v>
      </c>
      <c r="T18" t="s">
        <v>375</v>
      </c>
      <c r="U18" t="s">
        <v>104</v>
      </c>
      <c r="V18"/>
      <c r="W18" t="s">
        <v>269</v>
      </c>
      <c r="X18" t="s">
        <v>1303</v>
      </c>
      <c r="Y18" t="s">
        <v>438</v>
      </c>
      <c r="Z18" t="s">
        <v>49</v>
      </c>
      <c r="AA18" t="s">
        <v>74</v>
      </c>
      <c r="AB18" s="5">
        <v>41025.470081018517</v>
      </c>
      <c r="AC18" s="5">
        <v>41414.716284722221</v>
      </c>
      <c r="AD18" t="s">
        <v>220</v>
      </c>
      <c r="AE18" t="s">
        <v>58</v>
      </c>
      <c r="AF18">
        <v>21</v>
      </c>
      <c r="AG18" t="s">
        <v>46</v>
      </c>
      <c r="AH18" t="s">
        <v>906</v>
      </c>
      <c r="AI18" s="39">
        <v>41414.716284722221</v>
      </c>
      <c r="AJ18" s="37">
        <f t="shared" si="0"/>
        <v>21</v>
      </c>
      <c r="AK18" s="37"/>
      <c r="AL18" s="54">
        <v>41492</v>
      </c>
      <c r="AM18" s="57">
        <f t="shared" si="1"/>
        <v>32</v>
      </c>
      <c r="AN18" s="41">
        <v>1</v>
      </c>
      <c r="AO18" s="41"/>
      <c r="AP18" s="46"/>
      <c r="AQ18" s="32">
        <v>41502</v>
      </c>
      <c r="AR18" s="10">
        <v>33</v>
      </c>
      <c r="AS18" s="29">
        <f t="shared" si="2"/>
        <v>1</v>
      </c>
      <c r="AT18">
        <f t="shared" si="5"/>
        <v>116</v>
      </c>
      <c r="AU18" s="29">
        <f t="shared" si="3"/>
        <v>5</v>
      </c>
      <c r="AV18">
        <f t="shared" si="6"/>
        <v>107</v>
      </c>
      <c r="AW18" s="30">
        <f t="shared" si="10"/>
        <v>9</v>
      </c>
      <c r="AX18" s="29">
        <f t="shared" si="4"/>
        <v>0</v>
      </c>
      <c r="AY18">
        <f t="shared" si="8"/>
        <v>110</v>
      </c>
      <c r="AZ18" s="30">
        <f t="shared" si="9"/>
        <v>6</v>
      </c>
    </row>
    <row r="19" spans="1:52" ht="15" customHeight="1">
      <c r="A19" t="s">
        <v>482</v>
      </c>
      <c r="B19" t="s">
        <v>483</v>
      </c>
      <c r="C19" t="s">
        <v>1188</v>
      </c>
      <c r="D19" t="s">
        <v>50</v>
      </c>
      <c r="E19" t="s">
        <v>4</v>
      </c>
      <c r="F19"/>
      <c r="G19"/>
      <c r="H19"/>
      <c r="I19" t="s">
        <v>245</v>
      </c>
      <c r="J19" t="s">
        <v>38</v>
      </c>
      <c r="K19"/>
      <c r="L19" t="s">
        <v>319</v>
      </c>
      <c r="M19" s="5">
        <v>41031.809710648151</v>
      </c>
      <c r="N19" s="5">
        <v>41030.003078703703</v>
      </c>
      <c r="O19" s="5">
        <v>41414.723680555559</v>
      </c>
      <c r="P19" t="s">
        <v>133</v>
      </c>
      <c r="Q19" t="s">
        <v>54</v>
      </c>
      <c r="R19" t="s">
        <v>55</v>
      </c>
      <c r="S19" t="s">
        <v>74</v>
      </c>
      <c r="T19" t="s">
        <v>87</v>
      </c>
      <c r="U19" t="s">
        <v>104</v>
      </c>
      <c r="V19" t="s">
        <v>484</v>
      </c>
      <c r="W19" t="s">
        <v>319</v>
      </c>
      <c r="X19" t="s">
        <v>1303</v>
      </c>
      <c r="Y19" t="s">
        <v>485</v>
      </c>
      <c r="Z19" t="s">
        <v>49</v>
      </c>
      <c r="AA19" t="s">
        <v>74</v>
      </c>
      <c r="AB19" s="5">
        <v>41030.003078703703</v>
      </c>
      <c r="AC19" s="5">
        <v>41414.723680555559</v>
      </c>
      <c r="AD19" t="s">
        <v>45</v>
      </c>
      <c r="AE19" t="s">
        <v>58</v>
      </c>
      <c r="AF19">
        <v>21</v>
      </c>
      <c r="AG19" t="s">
        <v>46</v>
      </c>
      <c r="AH19" t="s">
        <v>906</v>
      </c>
      <c r="AI19" s="39">
        <v>41414.723680555559</v>
      </c>
      <c r="AJ19" s="37">
        <f t="shared" si="0"/>
        <v>21</v>
      </c>
      <c r="AK19" s="37"/>
      <c r="AL19" s="54">
        <v>41492</v>
      </c>
      <c r="AM19" s="57">
        <f t="shared" si="1"/>
        <v>32</v>
      </c>
      <c r="AN19" s="41">
        <v>1</v>
      </c>
      <c r="AO19" s="41"/>
      <c r="AP19" s="46"/>
      <c r="AQ19" s="32">
        <v>41509</v>
      </c>
      <c r="AR19" s="10">
        <v>34</v>
      </c>
      <c r="AS19" s="29">
        <f t="shared" si="2"/>
        <v>0</v>
      </c>
      <c r="AT19">
        <f t="shared" si="5"/>
        <v>116</v>
      </c>
      <c r="AU19" s="29">
        <f t="shared" si="3"/>
        <v>2</v>
      </c>
      <c r="AV19">
        <f t="shared" si="6"/>
        <v>109</v>
      </c>
      <c r="AW19" s="30">
        <f t="shared" si="10"/>
        <v>7</v>
      </c>
      <c r="AX19" s="29">
        <f t="shared" si="4"/>
        <v>0</v>
      </c>
      <c r="AY19">
        <f t="shared" si="8"/>
        <v>110</v>
      </c>
      <c r="AZ19" s="30">
        <f t="shared" si="9"/>
        <v>6</v>
      </c>
    </row>
    <row r="20" spans="1:52" ht="15" customHeight="1">
      <c r="A20" t="s">
        <v>487</v>
      </c>
      <c r="B20" t="s">
        <v>488</v>
      </c>
      <c r="C20" t="s">
        <v>1188</v>
      </c>
      <c r="D20" t="s">
        <v>50</v>
      </c>
      <c r="E20" t="s">
        <v>4</v>
      </c>
      <c r="F20"/>
      <c r="G20"/>
      <c r="H20"/>
      <c r="I20" t="s">
        <v>37</v>
      </c>
      <c r="J20" t="s">
        <v>38</v>
      </c>
      <c r="K20"/>
      <c r="L20" t="s">
        <v>335</v>
      </c>
      <c r="M20" s="5">
        <v>41164.44159722222</v>
      </c>
      <c r="N20" s="5">
        <v>41031.474791666667</v>
      </c>
      <c r="O20" s="5">
        <v>41442.521550925929</v>
      </c>
      <c r="P20" t="s">
        <v>173</v>
      </c>
      <c r="Q20" t="s">
        <v>54</v>
      </c>
      <c r="R20" t="s">
        <v>55</v>
      </c>
      <c r="S20" t="s">
        <v>109</v>
      </c>
      <c r="T20" t="s">
        <v>318</v>
      </c>
      <c r="U20" t="s">
        <v>104</v>
      </c>
      <c r="V20"/>
      <c r="W20" t="s">
        <v>278</v>
      </c>
      <c r="X20" t="s">
        <v>1303</v>
      </c>
      <c r="Y20"/>
      <c r="Z20" t="s">
        <v>42</v>
      </c>
      <c r="AA20" t="s">
        <v>43</v>
      </c>
      <c r="AB20" s="5">
        <v>41031.474791666667</v>
      </c>
      <c r="AC20" s="5">
        <v>41442.521550925929</v>
      </c>
      <c r="AD20" t="s">
        <v>45</v>
      </c>
      <c r="AE20" t="s">
        <v>45</v>
      </c>
      <c r="AF20">
        <v>25</v>
      </c>
      <c r="AG20" t="s">
        <v>46</v>
      </c>
      <c r="AH20" t="s">
        <v>903</v>
      </c>
      <c r="AI20" s="39">
        <v>41414.716284722221</v>
      </c>
      <c r="AJ20" s="37">
        <f t="shared" si="0"/>
        <v>21</v>
      </c>
      <c r="AK20" s="37"/>
      <c r="AL20" s="54">
        <v>41492</v>
      </c>
      <c r="AM20" s="57">
        <f t="shared" si="1"/>
        <v>32</v>
      </c>
      <c r="AN20" s="41">
        <v>1</v>
      </c>
      <c r="AO20" s="41"/>
      <c r="AP20" s="46"/>
      <c r="AQ20" s="32">
        <v>41516</v>
      </c>
      <c r="AR20" s="10">
        <v>35</v>
      </c>
      <c r="AS20" s="29">
        <f t="shared" si="2"/>
        <v>0</v>
      </c>
      <c r="AT20">
        <f t="shared" si="5"/>
        <v>116</v>
      </c>
      <c r="AU20" s="29">
        <f t="shared" si="3"/>
        <v>0</v>
      </c>
      <c r="AV20">
        <f t="shared" si="6"/>
        <v>109</v>
      </c>
      <c r="AW20" s="30">
        <f t="shared" si="10"/>
        <v>7</v>
      </c>
      <c r="AX20" s="29">
        <f t="shared" si="4"/>
        <v>0</v>
      </c>
      <c r="AY20">
        <f t="shared" si="8"/>
        <v>110</v>
      </c>
      <c r="AZ20" s="30">
        <f t="shared" si="9"/>
        <v>6</v>
      </c>
    </row>
    <row r="21" spans="1:52">
      <c r="A21" t="s">
        <v>489</v>
      </c>
      <c r="B21" t="s">
        <v>490</v>
      </c>
      <c r="C21" t="s">
        <v>1188</v>
      </c>
      <c r="D21" t="s">
        <v>50</v>
      </c>
      <c r="E21" t="s">
        <v>4</v>
      </c>
      <c r="F21"/>
      <c r="G21"/>
      <c r="H21"/>
      <c r="I21" t="s">
        <v>37</v>
      </c>
      <c r="J21" t="s">
        <v>38</v>
      </c>
      <c r="K21">
        <v>618</v>
      </c>
      <c r="L21" t="s">
        <v>335</v>
      </c>
      <c r="M21" s="5">
        <v>41487.820821759262</v>
      </c>
      <c r="N21" s="5">
        <v>41031.579629629632</v>
      </c>
      <c r="O21" s="5">
        <v>41590.869664351849</v>
      </c>
      <c r="P21" t="s">
        <v>147</v>
      </c>
      <c r="Q21" t="s">
        <v>132</v>
      </c>
      <c r="R21" t="s">
        <v>55</v>
      </c>
      <c r="S21" t="s">
        <v>118</v>
      </c>
      <c r="T21" t="s">
        <v>312</v>
      </c>
      <c r="U21" t="s">
        <v>104</v>
      </c>
      <c r="V21"/>
      <c r="W21" t="s">
        <v>52</v>
      </c>
      <c r="X21" t="s">
        <v>1303</v>
      </c>
      <c r="Y21"/>
      <c r="Z21" t="s">
        <v>42</v>
      </c>
      <c r="AA21" t="s">
        <v>43</v>
      </c>
      <c r="AB21" s="5">
        <v>41031.579629629632</v>
      </c>
      <c r="AC21" s="5">
        <v>41590.869664351849</v>
      </c>
      <c r="AD21" t="s">
        <v>45</v>
      </c>
      <c r="AE21" t="s">
        <v>45</v>
      </c>
      <c r="AF21">
        <v>46</v>
      </c>
      <c r="AG21" t="s">
        <v>46</v>
      </c>
      <c r="AH21" t="s">
        <v>890</v>
      </c>
      <c r="AI21" s="78">
        <v>41586</v>
      </c>
      <c r="AJ21" s="37">
        <f t="shared" si="0"/>
        <v>45</v>
      </c>
      <c r="AK21" s="37"/>
      <c r="AL21" s="54">
        <v>41492</v>
      </c>
      <c r="AM21" s="57">
        <f t="shared" si="1"/>
        <v>32</v>
      </c>
      <c r="AN21" s="41">
        <v>1</v>
      </c>
      <c r="AO21" s="41"/>
      <c r="AP21" s="46"/>
      <c r="AQ21" s="32">
        <v>41523</v>
      </c>
      <c r="AR21" s="10">
        <v>36</v>
      </c>
      <c r="AS21" s="29">
        <f t="shared" si="2"/>
        <v>0</v>
      </c>
      <c r="AT21">
        <f t="shared" si="5"/>
        <v>116</v>
      </c>
      <c r="AU21" s="29">
        <f t="shared" si="3"/>
        <v>0</v>
      </c>
      <c r="AV21">
        <f t="shared" si="6"/>
        <v>109</v>
      </c>
      <c r="AW21" s="30">
        <f t="shared" si="10"/>
        <v>7</v>
      </c>
      <c r="AX21" s="29">
        <f t="shared" si="4"/>
        <v>0</v>
      </c>
      <c r="AY21">
        <f t="shared" si="8"/>
        <v>110</v>
      </c>
      <c r="AZ21" s="30">
        <f t="shared" si="9"/>
        <v>6</v>
      </c>
    </row>
    <row r="22" spans="1:52">
      <c r="A22" t="s">
        <v>504</v>
      </c>
      <c r="B22" t="s">
        <v>505</v>
      </c>
      <c r="C22" t="s">
        <v>1188</v>
      </c>
      <c r="D22" t="s">
        <v>50</v>
      </c>
      <c r="E22" t="s">
        <v>4</v>
      </c>
      <c r="F22"/>
      <c r="G22"/>
      <c r="H22"/>
      <c r="I22" t="s">
        <v>245</v>
      </c>
      <c r="J22" t="s">
        <v>38</v>
      </c>
      <c r="K22"/>
      <c r="L22" t="s">
        <v>128</v>
      </c>
      <c r="M22" s="5">
        <v>41298.445567129631</v>
      </c>
      <c r="N22" s="5">
        <v>41047.653553240743</v>
      </c>
      <c r="O22" s="5">
        <v>41457.501944444448</v>
      </c>
      <c r="P22" t="s">
        <v>99</v>
      </c>
      <c r="Q22" t="s">
        <v>326</v>
      </c>
      <c r="R22" t="s">
        <v>55</v>
      </c>
      <c r="S22" t="s">
        <v>74</v>
      </c>
      <c r="T22" t="s">
        <v>270</v>
      </c>
      <c r="U22" t="s">
        <v>104</v>
      </c>
      <c r="V22"/>
      <c r="W22" t="s">
        <v>271</v>
      </c>
      <c r="X22" t="s">
        <v>1303</v>
      </c>
      <c r="Y22" t="s">
        <v>908</v>
      </c>
      <c r="Z22" t="s">
        <v>49</v>
      </c>
      <c r="AA22" t="s">
        <v>74</v>
      </c>
      <c r="AB22" s="5">
        <v>41047.653553240743</v>
      </c>
      <c r="AC22" s="5">
        <v>41457.501944444448</v>
      </c>
      <c r="AD22" t="s">
        <v>220</v>
      </c>
      <c r="AE22" t="s">
        <v>58</v>
      </c>
      <c r="AF22">
        <v>27</v>
      </c>
      <c r="AG22" t="s">
        <v>46</v>
      </c>
      <c r="AH22" t="s">
        <v>906</v>
      </c>
      <c r="AI22" s="39">
        <v>41442.521550925929</v>
      </c>
      <c r="AJ22" s="37">
        <f t="shared" si="0"/>
        <v>25</v>
      </c>
      <c r="AK22" s="37"/>
      <c r="AL22" s="54">
        <v>41492</v>
      </c>
      <c r="AM22" s="57">
        <f t="shared" si="1"/>
        <v>32</v>
      </c>
      <c r="AN22" s="41">
        <v>1</v>
      </c>
      <c r="AO22" s="41"/>
      <c r="AP22" s="46"/>
      <c r="AQ22" s="32">
        <v>41530</v>
      </c>
      <c r="AR22" s="10">
        <v>37</v>
      </c>
      <c r="AS22" s="29">
        <f t="shared" si="2"/>
        <v>0</v>
      </c>
      <c r="AT22">
        <f t="shared" si="5"/>
        <v>116</v>
      </c>
      <c r="AU22" s="29">
        <f t="shared" si="3"/>
        <v>0</v>
      </c>
      <c r="AV22">
        <f t="shared" si="6"/>
        <v>109</v>
      </c>
      <c r="AW22" s="30">
        <f t="shared" si="10"/>
        <v>7</v>
      </c>
      <c r="AX22" s="29">
        <f t="shared" si="4"/>
        <v>0</v>
      </c>
      <c r="AY22">
        <f t="shared" si="8"/>
        <v>110</v>
      </c>
      <c r="AZ22" s="30">
        <f t="shared" si="9"/>
        <v>6</v>
      </c>
    </row>
    <row r="23" spans="1:52" ht="15" customHeight="1">
      <c r="A23" t="s">
        <v>513</v>
      </c>
      <c r="B23" t="s">
        <v>514</v>
      </c>
      <c r="C23" t="s">
        <v>1188</v>
      </c>
      <c r="D23" t="s">
        <v>50</v>
      </c>
      <c r="E23" t="s">
        <v>4</v>
      </c>
      <c r="F23"/>
      <c r="G23"/>
      <c r="H23"/>
      <c r="I23" t="s">
        <v>245</v>
      </c>
      <c r="J23" t="s">
        <v>47</v>
      </c>
      <c r="K23"/>
      <c r="L23" t="s">
        <v>319</v>
      </c>
      <c r="M23" s="5">
        <v>41059.601493055554</v>
      </c>
      <c r="N23" s="5">
        <v>41054.972731481481</v>
      </c>
      <c r="O23" s="5">
        <v>41323.698854166665</v>
      </c>
      <c r="P23" t="s">
        <v>173</v>
      </c>
      <c r="Q23" t="s">
        <v>54</v>
      </c>
      <c r="R23" t="s">
        <v>55</v>
      </c>
      <c r="S23" t="s">
        <v>74</v>
      </c>
      <c r="T23" t="s">
        <v>415</v>
      </c>
      <c r="U23"/>
      <c r="V23"/>
      <c r="W23" t="s">
        <v>319</v>
      </c>
      <c r="X23" t="s">
        <v>1303</v>
      </c>
      <c r="Y23" t="s">
        <v>891</v>
      </c>
      <c r="Z23" t="s">
        <v>49</v>
      </c>
      <c r="AA23" t="s">
        <v>74</v>
      </c>
      <c r="AB23" s="5">
        <v>41054.972731481481</v>
      </c>
      <c r="AC23" s="5">
        <v>41422.646516203706</v>
      </c>
      <c r="AD23" t="s">
        <v>45</v>
      </c>
      <c r="AE23" t="s">
        <v>45</v>
      </c>
      <c r="AF23">
        <v>22</v>
      </c>
      <c r="AG23" t="s">
        <v>46</v>
      </c>
      <c r="AH23" t="s">
        <v>903</v>
      </c>
      <c r="AI23" s="39">
        <v>41422.646516203706</v>
      </c>
      <c r="AJ23" s="37">
        <f t="shared" si="0"/>
        <v>22</v>
      </c>
      <c r="AK23" s="37"/>
      <c r="AL23" s="54">
        <v>41492</v>
      </c>
      <c r="AM23" s="57">
        <f t="shared" si="1"/>
        <v>32</v>
      </c>
      <c r="AN23" s="41">
        <v>1</v>
      </c>
      <c r="AO23" s="41"/>
      <c r="AP23" s="46"/>
      <c r="AQ23" s="32">
        <v>41537</v>
      </c>
      <c r="AR23" s="10">
        <v>38</v>
      </c>
      <c r="AS23" s="29">
        <f t="shared" si="2"/>
        <v>0</v>
      </c>
      <c r="AT23">
        <f t="shared" si="5"/>
        <v>116</v>
      </c>
      <c r="AU23" s="29">
        <f t="shared" si="3"/>
        <v>0</v>
      </c>
      <c r="AV23">
        <f t="shared" si="6"/>
        <v>109</v>
      </c>
      <c r="AW23" s="30">
        <f t="shared" si="10"/>
        <v>7</v>
      </c>
      <c r="AX23" s="29">
        <f t="shared" si="4"/>
        <v>0</v>
      </c>
      <c r="AY23">
        <f t="shared" si="8"/>
        <v>110</v>
      </c>
      <c r="AZ23" s="30">
        <f t="shared" si="9"/>
        <v>6</v>
      </c>
    </row>
    <row r="24" spans="1:52">
      <c r="A24" t="s">
        <v>515</v>
      </c>
      <c r="B24" t="s">
        <v>516</v>
      </c>
      <c r="C24" t="s">
        <v>1188</v>
      </c>
      <c r="D24" t="s">
        <v>50</v>
      </c>
      <c r="E24" t="s">
        <v>4</v>
      </c>
      <c r="F24"/>
      <c r="G24"/>
      <c r="H24"/>
      <c r="I24" t="s">
        <v>130</v>
      </c>
      <c r="J24" t="s">
        <v>38</v>
      </c>
      <c r="K24" t="s">
        <v>1511</v>
      </c>
      <c r="L24" t="s">
        <v>338</v>
      </c>
      <c r="M24" s="5">
        <v>41420.467303240737</v>
      </c>
      <c r="N24" s="5">
        <v>41055.392731481479</v>
      </c>
      <c r="O24" s="5">
        <v>41499.725381944445</v>
      </c>
      <c r="P24" t="s">
        <v>173</v>
      </c>
      <c r="Q24" t="s">
        <v>54</v>
      </c>
      <c r="R24" t="s">
        <v>55</v>
      </c>
      <c r="S24" t="s">
        <v>118</v>
      </c>
      <c r="T24" t="s">
        <v>422</v>
      </c>
      <c r="U24"/>
      <c r="V24"/>
      <c r="W24" t="s">
        <v>338</v>
      </c>
      <c r="X24" t="s">
        <v>1303</v>
      </c>
      <c r="Y24" t="s">
        <v>1370</v>
      </c>
      <c r="Z24" t="s">
        <v>42</v>
      </c>
      <c r="AA24" t="s">
        <v>74</v>
      </c>
      <c r="AB24" s="5">
        <v>41055.392731481479</v>
      </c>
      <c r="AC24" s="5">
        <v>41499.725381944445</v>
      </c>
      <c r="AD24" t="s">
        <v>45</v>
      </c>
      <c r="AE24" t="s">
        <v>45</v>
      </c>
      <c r="AF24">
        <v>33</v>
      </c>
      <c r="AG24" t="s">
        <v>46</v>
      </c>
      <c r="AH24" t="s">
        <v>890</v>
      </c>
      <c r="AI24" s="39">
        <v>41492</v>
      </c>
      <c r="AJ24" s="37">
        <f t="shared" si="0"/>
        <v>32</v>
      </c>
      <c r="AK24" s="37"/>
      <c r="AL24" s="54">
        <v>41492</v>
      </c>
      <c r="AM24" s="57">
        <f t="shared" si="1"/>
        <v>32</v>
      </c>
      <c r="AN24" s="41">
        <v>1</v>
      </c>
      <c r="AO24" s="41"/>
      <c r="AP24" s="46"/>
      <c r="AQ24" s="32">
        <v>41544</v>
      </c>
      <c r="AR24" s="10">
        <v>39</v>
      </c>
      <c r="AS24" s="29">
        <f t="shared" si="2"/>
        <v>4</v>
      </c>
      <c r="AT24">
        <f t="shared" si="5"/>
        <v>120</v>
      </c>
      <c r="AU24" s="29">
        <f t="shared" si="3"/>
        <v>0</v>
      </c>
      <c r="AV24">
        <f t="shared" si="6"/>
        <v>109</v>
      </c>
      <c r="AW24" s="30">
        <f t="shared" si="10"/>
        <v>11</v>
      </c>
      <c r="AX24" s="29">
        <f t="shared" si="4"/>
        <v>0</v>
      </c>
      <c r="AY24">
        <f t="shared" si="8"/>
        <v>110</v>
      </c>
      <c r="AZ24" s="30">
        <f t="shared" si="9"/>
        <v>10</v>
      </c>
    </row>
    <row r="25" spans="1:52">
      <c r="A25" t="s">
        <v>528</v>
      </c>
      <c r="B25" t="s">
        <v>529</v>
      </c>
      <c r="C25" t="s">
        <v>1188</v>
      </c>
      <c r="D25" t="s">
        <v>50</v>
      </c>
      <c r="E25" t="s">
        <v>4</v>
      </c>
      <c r="F25"/>
      <c r="G25"/>
      <c r="H25" t="s">
        <v>340</v>
      </c>
      <c r="I25" t="s">
        <v>245</v>
      </c>
      <c r="J25" t="s">
        <v>47</v>
      </c>
      <c r="K25">
        <v>2436</v>
      </c>
      <c r="L25" t="s">
        <v>302</v>
      </c>
      <c r="M25" s="5">
        <v>41081.441053240742</v>
      </c>
      <c r="N25" s="5">
        <v>41068.669050925928</v>
      </c>
      <c r="O25" s="5">
        <v>41409.694976851853</v>
      </c>
      <c r="P25" t="s">
        <v>147</v>
      </c>
      <c r="Q25" t="s">
        <v>54</v>
      </c>
      <c r="R25" t="s">
        <v>55</v>
      </c>
      <c r="S25" t="s">
        <v>74</v>
      </c>
      <c r="T25" t="s">
        <v>348</v>
      </c>
      <c r="U25" t="s">
        <v>104</v>
      </c>
      <c r="V25"/>
      <c r="W25" t="s">
        <v>243</v>
      </c>
      <c r="X25" t="s">
        <v>1303</v>
      </c>
      <c r="Y25"/>
      <c r="Z25" t="s">
        <v>49</v>
      </c>
      <c r="AA25" t="s">
        <v>74</v>
      </c>
      <c r="AB25" s="5">
        <v>41068.669050925928</v>
      </c>
      <c r="AC25" s="5">
        <v>41409.694976851853</v>
      </c>
      <c r="AD25" t="s">
        <v>45</v>
      </c>
      <c r="AE25" t="s">
        <v>45</v>
      </c>
      <c r="AF25">
        <v>20</v>
      </c>
      <c r="AG25" t="s">
        <v>46</v>
      </c>
      <c r="AH25" t="s">
        <v>906</v>
      </c>
      <c r="AI25" s="39">
        <v>41409.694976851853</v>
      </c>
      <c r="AJ25" s="37">
        <f t="shared" si="0"/>
        <v>20</v>
      </c>
      <c r="AK25" s="37"/>
      <c r="AL25" s="54">
        <v>41492</v>
      </c>
      <c r="AM25" s="57">
        <f t="shared" si="1"/>
        <v>32</v>
      </c>
      <c r="AN25" s="41">
        <v>1</v>
      </c>
      <c r="AO25" s="41"/>
      <c r="AP25" s="46"/>
      <c r="AQ25" s="32">
        <v>41551</v>
      </c>
      <c r="AR25" s="10">
        <v>40</v>
      </c>
      <c r="AS25" s="29">
        <f t="shared" si="2"/>
        <v>0</v>
      </c>
      <c r="AT25">
        <f t="shared" si="5"/>
        <v>120</v>
      </c>
      <c r="AU25" s="29">
        <f t="shared" si="3"/>
        <v>0</v>
      </c>
      <c r="AV25">
        <f t="shared" si="6"/>
        <v>109</v>
      </c>
      <c r="AW25" s="30">
        <f t="shared" si="10"/>
        <v>11</v>
      </c>
      <c r="AX25" s="29">
        <f t="shared" si="4"/>
        <v>0</v>
      </c>
      <c r="AY25">
        <f t="shared" si="8"/>
        <v>110</v>
      </c>
      <c r="AZ25" s="30">
        <f t="shared" si="9"/>
        <v>10</v>
      </c>
    </row>
    <row r="26" spans="1:52">
      <c r="A26" t="s">
        <v>530</v>
      </c>
      <c r="B26" t="s">
        <v>531</v>
      </c>
      <c r="C26" t="s">
        <v>1188</v>
      </c>
      <c r="D26" t="s">
        <v>50</v>
      </c>
      <c r="E26" t="s">
        <v>4</v>
      </c>
      <c r="F26"/>
      <c r="G26"/>
      <c r="H26"/>
      <c r="I26" t="s">
        <v>37</v>
      </c>
      <c r="J26" t="s">
        <v>38</v>
      </c>
      <c r="K26"/>
      <c r="L26" t="s">
        <v>338</v>
      </c>
      <c r="M26" s="5">
        <v>41419.462094907409</v>
      </c>
      <c r="N26" s="5">
        <v>41073.730196759258</v>
      </c>
      <c r="O26" s="5">
        <v>41429.62122685185</v>
      </c>
      <c r="P26" t="s">
        <v>127</v>
      </c>
      <c r="Q26" t="s">
        <v>54</v>
      </c>
      <c r="R26" t="s">
        <v>55</v>
      </c>
      <c r="S26" t="s">
        <v>118</v>
      </c>
      <c r="T26" t="s">
        <v>318</v>
      </c>
      <c r="U26"/>
      <c r="V26"/>
      <c r="W26" t="s">
        <v>52</v>
      </c>
      <c r="X26" t="s">
        <v>1303</v>
      </c>
      <c r="Y26"/>
      <c r="Z26" t="s">
        <v>42</v>
      </c>
      <c r="AA26" t="s">
        <v>74</v>
      </c>
      <c r="AB26" s="5">
        <v>41073.730196759258</v>
      </c>
      <c r="AC26" s="5">
        <v>41429.62122685185</v>
      </c>
      <c r="AD26" t="s">
        <v>45</v>
      </c>
      <c r="AE26" t="s">
        <v>45</v>
      </c>
      <c r="AF26">
        <v>23</v>
      </c>
      <c r="AG26" t="s">
        <v>46</v>
      </c>
      <c r="AH26" t="s">
        <v>903</v>
      </c>
      <c r="AI26" s="39">
        <v>41429.62122685185</v>
      </c>
      <c r="AJ26" s="37">
        <f t="shared" si="0"/>
        <v>23</v>
      </c>
      <c r="AK26" s="37"/>
      <c r="AL26" s="54">
        <v>41492</v>
      </c>
      <c r="AM26" s="57">
        <f t="shared" si="1"/>
        <v>32</v>
      </c>
      <c r="AN26" s="41">
        <v>1</v>
      </c>
      <c r="AO26" s="41"/>
      <c r="AP26" s="46"/>
      <c r="AQ26" s="32">
        <v>41558</v>
      </c>
      <c r="AR26" s="10">
        <v>41</v>
      </c>
      <c r="AS26" s="29">
        <f t="shared" si="2"/>
        <v>0</v>
      </c>
      <c r="AT26">
        <f t="shared" si="5"/>
        <v>120</v>
      </c>
      <c r="AU26" s="29">
        <f t="shared" si="3"/>
        <v>0</v>
      </c>
      <c r="AV26">
        <f t="shared" si="6"/>
        <v>109</v>
      </c>
      <c r="AW26" s="30">
        <f t="shared" si="10"/>
        <v>11</v>
      </c>
      <c r="AX26" s="29">
        <f t="shared" si="4"/>
        <v>2</v>
      </c>
      <c r="AY26">
        <f t="shared" si="8"/>
        <v>112</v>
      </c>
      <c r="AZ26" s="30">
        <f t="shared" si="9"/>
        <v>8</v>
      </c>
    </row>
    <row r="27" spans="1:52">
      <c r="A27" t="s">
        <v>532</v>
      </c>
      <c r="B27" t="s">
        <v>533</v>
      </c>
      <c r="C27" t="s">
        <v>1188</v>
      </c>
      <c r="D27" t="s">
        <v>50</v>
      </c>
      <c r="E27" t="s">
        <v>4</v>
      </c>
      <c r="F27"/>
      <c r="G27"/>
      <c r="H27"/>
      <c r="I27" t="s">
        <v>37</v>
      </c>
      <c r="J27" t="s">
        <v>38</v>
      </c>
      <c r="K27"/>
      <c r="L27" t="s">
        <v>321</v>
      </c>
      <c r="M27" s="5">
        <v>41291.656099537038</v>
      </c>
      <c r="N27" s="5">
        <v>41073.736481481479</v>
      </c>
      <c r="O27" s="5">
        <v>41477.312465277777</v>
      </c>
      <c r="P27" t="s">
        <v>147</v>
      </c>
      <c r="Q27" t="s">
        <v>326</v>
      </c>
      <c r="R27" t="s">
        <v>55</v>
      </c>
      <c r="S27" t="s">
        <v>118</v>
      </c>
      <c r="T27" t="s">
        <v>312</v>
      </c>
      <c r="U27" t="s">
        <v>104</v>
      </c>
      <c r="V27"/>
      <c r="W27" t="s">
        <v>52</v>
      </c>
      <c r="X27" t="s">
        <v>1303</v>
      </c>
      <c r="Y27"/>
      <c r="Z27" t="s">
        <v>49</v>
      </c>
      <c r="AA27" t="s">
        <v>74</v>
      </c>
      <c r="AB27" s="5">
        <v>41073.736481481479</v>
      </c>
      <c r="AC27" s="5">
        <v>41477.312465277777</v>
      </c>
      <c r="AD27" t="s">
        <v>45</v>
      </c>
      <c r="AE27" t="s">
        <v>45</v>
      </c>
      <c r="AF27">
        <v>30</v>
      </c>
      <c r="AG27" t="s">
        <v>46</v>
      </c>
      <c r="AH27" t="s">
        <v>903</v>
      </c>
      <c r="AI27" s="39">
        <v>41409.694976851853</v>
      </c>
      <c r="AJ27" s="37">
        <f t="shared" si="0"/>
        <v>20</v>
      </c>
      <c r="AK27" s="37"/>
      <c r="AL27" s="54">
        <v>41492</v>
      </c>
      <c r="AM27" s="57">
        <f t="shared" si="1"/>
        <v>32</v>
      </c>
      <c r="AN27" s="41">
        <v>1</v>
      </c>
      <c r="AO27" s="41"/>
      <c r="AP27" s="46"/>
      <c r="AQ27" s="32">
        <v>41565</v>
      </c>
      <c r="AR27" s="10">
        <v>42</v>
      </c>
      <c r="AS27" s="29">
        <f t="shared" si="2"/>
        <v>1</v>
      </c>
      <c r="AT27">
        <f t="shared" si="5"/>
        <v>121</v>
      </c>
      <c r="AU27" s="29">
        <f t="shared" si="3"/>
        <v>0</v>
      </c>
      <c r="AV27">
        <f t="shared" si="6"/>
        <v>109</v>
      </c>
      <c r="AW27" s="30">
        <f t="shared" si="10"/>
        <v>12</v>
      </c>
      <c r="AX27" s="29">
        <f t="shared" si="4"/>
        <v>0</v>
      </c>
      <c r="AY27">
        <f t="shared" si="8"/>
        <v>112</v>
      </c>
      <c r="AZ27" s="30">
        <f t="shared" si="9"/>
        <v>9</v>
      </c>
    </row>
    <row r="28" spans="1:52" ht="15" customHeight="1">
      <c r="A28" t="s">
        <v>534</v>
      </c>
      <c r="B28" t="s">
        <v>535</v>
      </c>
      <c r="C28" t="s">
        <v>1188</v>
      </c>
      <c r="D28" t="s">
        <v>50</v>
      </c>
      <c r="E28" t="s">
        <v>4</v>
      </c>
      <c r="F28"/>
      <c r="G28"/>
      <c r="H28"/>
      <c r="I28" t="s">
        <v>37</v>
      </c>
      <c r="J28" t="s">
        <v>47</v>
      </c>
      <c r="K28"/>
      <c r="L28" t="s">
        <v>248</v>
      </c>
      <c r="M28" s="5">
        <v>41422.739699074074</v>
      </c>
      <c r="N28" s="5">
        <v>41073.783379629633</v>
      </c>
      <c r="O28" s="5">
        <v>41424.779502314814</v>
      </c>
      <c r="P28" t="s">
        <v>73</v>
      </c>
      <c r="Q28" t="s">
        <v>54</v>
      </c>
      <c r="R28" t="s">
        <v>55</v>
      </c>
      <c r="S28" t="s">
        <v>118</v>
      </c>
      <c r="T28" t="s">
        <v>422</v>
      </c>
      <c r="U28" t="s">
        <v>104</v>
      </c>
      <c r="V28"/>
      <c r="W28" t="s">
        <v>52</v>
      </c>
      <c r="X28" t="s">
        <v>1303</v>
      </c>
      <c r="Y28"/>
      <c r="Z28" t="s">
        <v>49</v>
      </c>
      <c r="AA28" t="s">
        <v>74</v>
      </c>
      <c r="AB28" s="5">
        <v>41073.783379629633</v>
      </c>
      <c r="AC28" s="5">
        <v>41424.779502314814</v>
      </c>
      <c r="AD28" t="s">
        <v>45</v>
      </c>
      <c r="AE28" t="s">
        <v>45</v>
      </c>
      <c r="AF28">
        <v>22</v>
      </c>
      <c r="AG28" t="s">
        <v>46</v>
      </c>
      <c r="AH28" t="s">
        <v>903</v>
      </c>
      <c r="AI28" s="39">
        <v>41424.779502314814</v>
      </c>
      <c r="AJ28" s="37">
        <f t="shared" si="0"/>
        <v>22</v>
      </c>
      <c r="AK28" s="37"/>
      <c r="AL28" s="54">
        <v>41492</v>
      </c>
      <c r="AM28" s="57">
        <f t="shared" si="1"/>
        <v>32</v>
      </c>
      <c r="AN28" s="41">
        <v>1</v>
      </c>
      <c r="AO28" s="41"/>
      <c r="AP28" s="46"/>
      <c r="AQ28" s="32">
        <v>41572</v>
      </c>
      <c r="AR28" s="10">
        <v>43</v>
      </c>
      <c r="AS28" s="29">
        <f t="shared" si="2"/>
        <v>0</v>
      </c>
      <c r="AT28">
        <f t="shared" si="5"/>
        <v>121</v>
      </c>
      <c r="AU28" s="29">
        <f t="shared" si="3"/>
        <v>0</v>
      </c>
      <c r="AV28">
        <f t="shared" si="6"/>
        <v>109</v>
      </c>
      <c r="AW28" s="30">
        <f t="shared" si="10"/>
        <v>12</v>
      </c>
      <c r="AX28" s="29">
        <f t="shared" si="4"/>
        <v>0</v>
      </c>
      <c r="AY28">
        <f t="shared" si="8"/>
        <v>112</v>
      </c>
      <c r="AZ28" s="30">
        <f t="shared" si="9"/>
        <v>9</v>
      </c>
    </row>
    <row r="29" spans="1:52" ht="15" customHeight="1">
      <c r="A29" t="s">
        <v>536</v>
      </c>
      <c r="B29" t="s">
        <v>537</v>
      </c>
      <c r="C29" t="s">
        <v>1188</v>
      </c>
      <c r="D29" t="s">
        <v>50</v>
      </c>
      <c r="E29" t="s">
        <v>4</v>
      </c>
      <c r="F29"/>
      <c r="G29"/>
      <c r="H29"/>
      <c r="I29" t="s">
        <v>37</v>
      </c>
      <c r="J29" t="s">
        <v>38</v>
      </c>
      <c r="K29"/>
      <c r="L29" t="s">
        <v>248</v>
      </c>
      <c r="M29" s="5">
        <v>41422.73945601852</v>
      </c>
      <c r="N29" s="5">
        <v>41073.795289351852</v>
      </c>
      <c r="O29" s="5">
        <v>41424.780034722222</v>
      </c>
      <c r="P29" t="s">
        <v>73</v>
      </c>
      <c r="Q29" t="s">
        <v>54</v>
      </c>
      <c r="R29" t="s">
        <v>55</v>
      </c>
      <c r="S29" t="s">
        <v>118</v>
      </c>
      <c r="T29" t="s">
        <v>312</v>
      </c>
      <c r="U29" t="s">
        <v>104</v>
      </c>
      <c r="V29"/>
      <c r="W29" t="s">
        <v>52</v>
      </c>
      <c r="X29" t="s">
        <v>1303</v>
      </c>
      <c r="Y29"/>
      <c r="Z29" t="s">
        <v>42</v>
      </c>
      <c r="AA29" t="s">
        <v>74</v>
      </c>
      <c r="AB29" s="5">
        <v>41073.795289351852</v>
      </c>
      <c r="AC29" s="5">
        <v>41424.78019675926</v>
      </c>
      <c r="AD29" t="s">
        <v>45</v>
      </c>
      <c r="AE29" t="s">
        <v>45</v>
      </c>
      <c r="AF29">
        <v>22</v>
      </c>
      <c r="AG29" t="s">
        <v>46</v>
      </c>
      <c r="AH29" t="s">
        <v>903</v>
      </c>
      <c r="AI29" s="39">
        <v>41424.78019675926</v>
      </c>
      <c r="AJ29" s="37">
        <f t="shared" si="0"/>
        <v>22</v>
      </c>
      <c r="AK29" s="37"/>
      <c r="AL29" s="54">
        <v>41492</v>
      </c>
      <c r="AM29" s="57">
        <f t="shared" si="1"/>
        <v>32</v>
      </c>
      <c r="AN29" s="41">
        <v>1</v>
      </c>
      <c r="AO29" s="41"/>
      <c r="AP29" s="46"/>
      <c r="AQ29" s="32">
        <v>41579</v>
      </c>
      <c r="AR29" s="10">
        <v>44</v>
      </c>
      <c r="AS29" s="29">
        <f t="shared" si="2"/>
        <v>0</v>
      </c>
      <c r="AT29">
        <f t="shared" si="5"/>
        <v>121</v>
      </c>
      <c r="AU29" s="29">
        <f t="shared" si="3"/>
        <v>4</v>
      </c>
      <c r="AV29">
        <f t="shared" si="6"/>
        <v>113</v>
      </c>
      <c r="AW29" s="30">
        <f t="shared" si="10"/>
        <v>8</v>
      </c>
      <c r="AX29" s="29">
        <f t="shared" si="4"/>
        <v>1</v>
      </c>
      <c r="AY29">
        <f t="shared" si="8"/>
        <v>113</v>
      </c>
      <c r="AZ29" s="30">
        <f t="shared" si="9"/>
        <v>8</v>
      </c>
    </row>
    <row r="30" spans="1:52">
      <c r="A30" t="s">
        <v>543</v>
      </c>
      <c r="B30" t="s">
        <v>544</v>
      </c>
      <c r="C30" t="s">
        <v>1188</v>
      </c>
      <c r="D30" t="s">
        <v>50</v>
      </c>
      <c r="E30" t="s">
        <v>4</v>
      </c>
      <c r="F30"/>
      <c r="G30"/>
      <c r="H30"/>
      <c r="I30" t="s">
        <v>37</v>
      </c>
      <c r="J30" t="s">
        <v>47</v>
      </c>
      <c r="K30" t="s">
        <v>1439</v>
      </c>
      <c r="L30" t="s">
        <v>52</v>
      </c>
      <c r="M30" s="5">
        <v>41088.55914351852</v>
      </c>
      <c r="N30" s="5">
        <v>41082.98945601852</v>
      </c>
      <c r="O30" s="5">
        <v>41473.566354166665</v>
      </c>
      <c r="P30" t="s">
        <v>252</v>
      </c>
      <c r="Q30" t="s">
        <v>70</v>
      </c>
      <c r="R30" t="s">
        <v>55</v>
      </c>
      <c r="S30" t="s">
        <v>109</v>
      </c>
      <c r="T30" t="s">
        <v>422</v>
      </c>
      <c r="U30"/>
      <c r="V30"/>
      <c r="W30" t="s">
        <v>358</v>
      </c>
      <c r="X30" t="s">
        <v>1303</v>
      </c>
      <c r="Y30"/>
      <c r="Z30" t="s">
        <v>49</v>
      </c>
      <c r="AA30" t="s">
        <v>74</v>
      </c>
      <c r="AB30" s="5">
        <v>41082.98945601852</v>
      </c>
      <c r="AC30" s="5">
        <v>41473.566354166665</v>
      </c>
      <c r="AD30" t="s">
        <v>45</v>
      </c>
      <c r="AE30" t="s">
        <v>44</v>
      </c>
      <c r="AF30">
        <v>29</v>
      </c>
      <c r="AG30" t="s">
        <v>46</v>
      </c>
      <c r="AH30" t="s">
        <v>890</v>
      </c>
      <c r="AI30" s="39">
        <v>41424.779502314814</v>
      </c>
      <c r="AJ30" s="37">
        <f t="shared" si="0"/>
        <v>22</v>
      </c>
      <c r="AK30" s="37"/>
      <c r="AL30" s="54">
        <v>41492</v>
      </c>
      <c r="AM30" s="57">
        <f t="shared" si="1"/>
        <v>32</v>
      </c>
      <c r="AN30" s="41">
        <v>1</v>
      </c>
      <c r="AO30" s="41"/>
      <c r="AP30" s="46"/>
      <c r="AQ30" s="32">
        <v>41586</v>
      </c>
      <c r="AR30" s="10">
        <v>45</v>
      </c>
      <c r="AS30" s="29">
        <f t="shared" si="2"/>
        <v>1</v>
      </c>
      <c r="AT30">
        <f t="shared" si="5"/>
        <v>122</v>
      </c>
      <c r="AU30" s="29">
        <f t="shared" si="3"/>
        <v>1</v>
      </c>
      <c r="AV30">
        <f t="shared" si="6"/>
        <v>114</v>
      </c>
      <c r="AW30" s="30">
        <f t="shared" si="10"/>
        <v>8</v>
      </c>
      <c r="AX30" s="29">
        <f t="shared" si="4"/>
        <v>2</v>
      </c>
      <c r="AY30">
        <f t="shared" si="8"/>
        <v>115</v>
      </c>
      <c r="AZ30" s="30">
        <f t="shared" si="9"/>
        <v>7</v>
      </c>
    </row>
    <row r="31" spans="1:52" ht="15" customHeight="1">
      <c r="A31" t="s">
        <v>545</v>
      </c>
      <c r="B31" t="s">
        <v>546</v>
      </c>
      <c r="C31" t="s">
        <v>1188</v>
      </c>
      <c r="D31" t="s">
        <v>50</v>
      </c>
      <c r="E31" t="s">
        <v>4</v>
      </c>
      <c r="F31"/>
      <c r="G31"/>
      <c r="H31"/>
      <c r="I31" t="s">
        <v>37</v>
      </c>
      <c r="J31" t="s">
        <v>38</v>
      </c>
      <c r="K31"/>
      <c r="L31" t="s">
        <v>248</v>
      </c>
      <c r="M31" s="5">
        <v>41088.513483796298</v>
      </c>
      <c r="N31" s="5">
        <v>41085.581238425926</v>
      </c>
      <c r="O31" s="5">
        <v>41428.765462962961</v>
      </c>
      <c r="P31" t="s">
        <v>147</v>
      </c>
      <c r="Q31" t="s">
        <v>70</v>
      </c>
      <c r="R31" t="s">
        <v>55</v>
      </c>
      <c r="S31" t="s">
        <v>118</v>
      </c>
      <c r="T31" t="s">
        <v>312</v>
      </c>
      <c r="U31" t="s">
        <v>486</v>
      </c>
      <c r="V31"/>
      <c r="W31" t="s">
        <v>52</v>
      </c>
      <c r="X31" t="s">
        <v>1303</v>
      </c>
      <c r="Y31"/>
      <c r="Z31" t="s">
        <v>49</v>
      </c>
      <c r="AA31" t="s">
        <v>74</v>
      </c>
      <c r="AB31" s="5">
        <v>41085.581238425926</v>
      </c>
      <c r="AC31" s="5">
        <v>41428.765462962961</v>
      </c>
      <c r="AD31" t="s">
        <v>45</v>
      </c>
      <c r="AE31" t="s">
        <v>45</v>
      </c>
      <c r="AF31">
        <v>23</v>
      </c>
      <c r="AG31" t="s">
        <v>46</v>
      </c>
      <c r="AH31" t="s">
        <v>903</v>
      </c>
      <c r="AI31" s="39">
        <v>41424.78019675926</v>
      </c>
      <c r="AJ31" s="37">
        <f t="shared" si="0"/>
        <v>22</v>
      </c>
      <c r="AK31" s="37"/>
      <c r="AL31" s="54">
        <v>41492</v>
      </c>
      <c r="AM31" s="57">
        <f t="shared" si="1"/>
        <v>32</v>
      </c>
      <c r="AN31" s="41">
        <v>1</v>
      </c>
      <c r="AO31" s="41"/>
      <c r="AP31" s="46"/>
      <c r="AQ31" s="32">
        <v>41593</v>
      </c>
      <c r="AR31" s="10">
        <v>46</v>
      </c>
      <c r="AS31" s="29">
        <f t="shared" si="2"/>
        <v>1</v>
      </c>
      <c r="AT31">
        <f t="shared" si="5"/>
        <v>123</v>
      </c>
      <c r="AU31" s="29">
        <f t="shared" si="3"/>
        <v>6</v>
      </c>
      <c r="AV31">
        <f t="shared" si="6"/>
        <v>120</v>
      </c>
      <c r="AW31" s="30">
        <f t="shared" si="10"/>
        <v>3</v>
      </c>
      <c r="AX31" s="29">
        <f t="shared" si="4"/>
        <v>5</v>
      </c>
      <c r="AY31">
        <f t="shared" si="8"/>
        <v>120</v>
      </c>
      <c r="AZ31" s="30">
        <f t="shared" si="9"/>
        <v>3</v>
      </c>
    </row>
    <row r="32" spans="1:52">
      <c r="A32" t="s">
        <v>549</v>
      </c>
      <c r="B32" t="s">
        <v>550</v>
      </c>
      <c r="C32" t="s">
        <v>1188</v>
      </c>
      <c r="D32" t="s">
        <v>50</v>
      </c>
      <c r="E32" t="s">
        <v>4</v>
      </c>
      <c r="F32"/>
      <c r="G32"/>
      <c r="H32"/>
      <c r="I32" t="s">
        <v>245</v>
      </c>
      <c r="J32" t="s">
        <v>108</v>
      </c>
      <c r="K32"/>
      <c r="L32" t="s">
        <v>319</v>
      </c>
      <c r="M32" s="5">
        <v>41086.534861111111</v>
      </c>
      <c r="N32" s="5">
        <v>41085.809930555559</v>
      </c>
      <c r="O32" s="5">
        <v>41414.726805555554</v>
      </c>
      <c r="P32" t="s">
        <v>173</v>
      </c>
      <c r="Q32" t="s">
        <v>54</v>
      </c>
      <c r="R32" t="s">
        <v>55</v>
      </c>
      <c r="S32" t="s">
        <v>74</v>
      </c>
      <c r="T32" t="s">
        <v>313</v>
      </c>
      <c r="U32"/>
      <c r="V32"/>
      <c r="W32" t="s">
        <v>319</v>
      </c>
      <c r="X32" t="s">
        <v>1303</v>
      </c>
      <c r="Y32" t="s">
        <v>203</v>
      </c>
      <c r="Z32" t="s">
        <v>49</v>
      </c>
      <c r="AA32" t="s">
        <v>74</v>
      </c>
      <c r="AB32" s="5">
        <v>41085.809930555559</v>
      </c>
      <c r="AC32" s="5">
        <v>41414.726805555554</v>
      </c>
      <c r="AD32" t="s">
        <v>45</v>
      </c>
      <c r="AE32" t="s">
        <v>58</v>
      </c>
      <c r="AF32">
        <v>21</v>
      </c>
      <c r="AG32" t="s">
        <v>46</v>
      </c>
      <c r="AH32" t="s">
        <v>906</v>
      </c>
      <c r="AI32" s="39">
        <v>41414.726805555554</v>
      </c>
      <c r="AJ32" s="37">
        <f t="shared" si="0"/>
        <v>21</v>
      </c>
      <c r="AK32" s="37"/>
      <c r="AL32" s="54">
        <v>41492</v>
      </c>
      <c r="AM32" s="57">
        <f t="shared" si="1"/>
        <v>32</v>
      </c>
      <c r="AN32" s="41">
        <v>1</v>
      </c>
      <c r="AO32" s="41"/>
      <c r="AP32" s="46"/>
      <c r="AQ32" s="32">
        <v>41600</v>
      </c>
      <c r="AR32" s="10">
        <v>47</v>
      </c>
      <c r="AS32" s="29">
        <f t="shared" si="2"/>
        <v>1</v>
      </c>
      <c r="AT32">
        <f t="shared" si="5"/>
        <v>124</v>
      </c>
      <c r="AU32" s="29">
        <f t="shared" si="3"/>
        <v>1</v>
      </c>
      <c r="AV32">
        <f t="shared" si="6"/>
        <v>121</v>
      </c>
      <c r="AW32" s="30">
        <f t="shared" si="10"/>
        <v>3</v>
      </c>
      <c r="AX32" s="29">
        <f t="shared" si="4"/>
        <v>3</v>
      </c>
      <c r="AY32">
        <f t="shared" si="8"/>
        <v>123</v>
      </c>
      <c r="AZ32" s="30">
        <f t="shared" si="9"/>
        <v>1</v>
      </c>
    </row>
    <row r="33" spans="1:52">
      <c r="A33" t="s">
        <v>551</v>
      </c>
      <c r="B33" t="s">
        <v>552</v>
      </c>
      <c r="C33" t="s">
        <v>1188</v>
      </c>
      <c r="D33" t="s">
        <v>50</v>
      </c>
      <c r="E33" t="s">
        <v>4</v>
      </c>
      <c r="F33"/>
      <c r="G33"/>
      <c r="H33"/>
      <c r="I33" t="s">
        <v>37</v>
      </c>
      <c r="J33" t="s">
        <v>38</v>
      </c>
      <c r="K33" t="s">
        <v>1420</v>
      </c>
      <c r="L33" t="s">
        <v>248</v>
      </c>
      <c r="M33" s="5">
        <v>41088.511342592596</v>
      </c>
      <c r="N33" s="5">
        <v>41086.670624999999</v>
      </c>
      <c r="O33" s="5">
        <v>41465.475648148145</v>
      </c>
      <c r="P33" t="s">
        <v>73</v>
      </c>
      <c r="Q33" t="s">
        <v>54</v>
      </c>
      <c r="R33" t="s">
        <v>55</v>
      </c>
      <c r="S33" t="s">
        <v>118</v>
      </c>
      <c r="T33" t="s">
        <v>202</v>
      </c>
      <c r="U33" t="s">
        <v>81</v>
      </c>
      <c r="V33"/>
      <c r="W33" t="s">
        <v>52</v>
      </c>
      <c r="X33" t="s">
        <v>1303</v>
      </c>
      <c r="Y33">
        <v>11840</v>
      </c>
      <c r="Z33" t="s">
        <v>42</v>
      </c>
      <c r="AA33" t="s">
        <v>43</v>
      </c>
      <c r="AB33" s="5">
        <v>41086.670624999999</v>
      </c>
      <c r="AC33" s="5">
        <v>41465.475648148145</v>
      </c>
      <c r="AD33" t="s">
        <v>45</v>
      </c>
      <c r="AE33" t="s">
        <v>45</v>
      </c>
      <c r="AF33">
        <v>28</v>
      </c>
      <c r="AG33" t="s">
        <v>46</v>
      </c>
      <c r="AH33" t="s">
        <v>903</v>
      </c>
      <c r="AI33" s="39">
        <v>41428.765462962961</v>
      </c>
      <c r="AJ33" s="37">
        <f t="shared" si="0"/>
        <v>23</v>
      </c>
      <c r="AK33" s="37"/>
      <c r="AL33" s="54">
        <v>41492</v>
      </c>
      <c r="AM33" s="57">
        <f t="shared" si="1"/>
        <v>32</v>
      </c>
      <c r="AN33" s="41">
        <v>1</v>
      </c>
      <c r="AO33" s="41"/>
      <c r="AP33" s="46"/>
      <c r="AQ33" s="32">
        <v>41607</v>
      </c>
      <c r="AR33" s="10">
        <v>48</v>
      </c>
      <c r="AS33" s="29">
        <f t="shared" si="2"/>
        <v>1</v>
      </c>
      <c r="AT33">
        <f t="shared" si="5"/>
        <v>125</v>
      </c>
      <c r="AU33" s="29">
        <f t="shared" si="3"/>
        <v>0</v>
      </c>
      <c r="AV33">
        <f t="shared" si="6"/>
        <v>121</v>
      </c>
      <c r="AW33" s="30">
        <f t="shared" si="10"/>
        <v>4</v>
      </c>
      <c r="AX33" s="29">
        <f t="shared" si="4"/>
        <v>0</v>
      </c>
      <c r="AY33">
        <f t="shared" si="8"/>
        <v>123</v>
      </c>
      <c r="AZ33" s="30">
        <f t="shared" si="9"/>
        <v>2</v>
      </c>
    </row>
    <row r="34" spans="1:52" ht="15" customHeight="1">
      <c r="A34" t="s">
        <v>558</v>
      </c>
      <c r="B34" t="s">
        <v>907</v>
      </c>
      <c r="C34" t="s">
        <v>1188</v>
      </c>
      <c r="D34" t="s">
        <v>50</v>
      </c>
      <c r="E34" t="s">
        <v>4</v>
      </c>
      <c r="F34"/>
      <c r="G34"/>
      <c r="H34"/>
      <c r="I34" t="s">
        <v>37</v>
      </c>
      <c r="J34" t="s">
        <v>47</v>
      </c>
      <c r="K34"/>
      <c r="L34" t="s">
        <v>191</v>
      </c>
      <c r="M34" s="5">
        <v>41388.634247685186</v>
      </c>
      <c r="N34" s="5">
        <v>41099.601909722223</v>
      </c>
      <c r="O34" s="5">
        <v>41430.669618055559</v>
      </c>
      <c r="P34" t="s">
        <v>166</v>
      </c>
      <c r="Q34" t="s">
        <v>70</v>
      </c>
      <c r="R34" t="s">
        <v>55</v>
      </c>
      <c r="S34" t="s">
        <v>118</v>
      </c>
      <c r="T34" t="s">
        <v>1294</v>
      </c>
      <c r="U34" t="s">
        <v>104</v>
      </c>
      <c r="V34"/>
      <c r="W34" t="s">
        <v>52</v>
      </c>
      <c r="X34" t="s">
        <v>1303</v>
      </c>
      <c r="Y34"/>
      <c r="Z34" t="s">
        <v>49</v>
      </c>
      <c r="AA34" t="s">
        <v>74</v>
      </c>
      <c r="AB34" s="5">
        <v>41099.601909722223</v>
      </c>
      <c r="AC34" s="5">
        <v>41430.669618055559</v>
      </c>
      <c r="AD34" t="s">
        <v>45</v>
      </c>
      <c r="AE34" t="s">
        <v>45</v>
      </c>
      <c r="AF34">
        <v>23</v>
      </c>
      <c r="AG34" t="s">
        <v>46</v>
      </c>
      <c r="AH34" t="s">
        <v>903</v>
      </c>
      <c r="AI34" s="39">
        <v>41430.669618055559</v>
      </c>
      <c r="AJ34" s="37">
        <f t="shared" ref="AJ34:AJ65" si="11">WEEKNUM(AI34)</f>
        <v>23</v>
      </c>
      <c r="AK34" s="37"/>
      <c r="AL34" s="54">
        <v>41492</v>
      </c>
      <c r="AM34" s="57">
        <f t="shared" ref="AM34:AM65" si="12">WEEKNUM(AL34)</f>
        <v>32</v>
      </c>
      <c r="AN34" s="41">
        <v>1</v>
      </c>
      <c r="AO34" s="41"/>
      <c r="AP34" s="46"/>
      <c r="AQ34" s="32">
        <v>41614</v>
      </c>
      <c r="AR34" s="10">
        <v>49</v>
      </c>
      <c r="AS34" s="29">
        <f t="shared" si="2"/>
        <v>0</v>
      </c>
      <c r="AT34">
        <f t="shared" si="5"/>
        <v>125</v>
      </c>
      <c r="AU34" s="29">
        <f t="shared" si="3"/>
        <v>0</v>
      </c>
      <c r="AV34">
        <f t="shared" si="6"/>
        <v>121</v>
      </c>
      <c r="AW34" s="30">
        <f t="shared" si="10"/>
        <v>4</v>
      </c>
      <c r="AX34" s="29">
        <f t="shared" si="4"/>
        <v>0</v>
      </c>
      <c r="AY34">
        <f t="shared" si="8"/>
        <v>123</v>
      </c>
      <c r="AZ34" s="30">
        <f t="shared" si="9"/>
        <v>2</v>
      </c>
    </row>
    <row r="35" spans="1:52">
      <c r="A35" t="s">
        <v>561</v>
      </c>
      <c r="B35" t="s">
        <v>562</v>
      </c>
      <c r="C35" t="s">
        <v>1188</v>
      </c>
      <c r="D35" t="s">
        <v>50</v>
      </c>
      <c r="E35" t="s">
        <v>4</v>
      </c>
      <c r="F35"/>
      <c r="G35"/>
      <c r="H35"/>
      <c r="I35" t="s">
        <v>245</v>
      </c>
      <c r="J35" t="s">
        <v>47</v>
      </c>
      <c r="K35">
        <v>2532</v>
      </c>
      <c r="L35" t="s">
        <v>248</v>
      </c>
      <c r="M35" s="5">
        <v>41107.434895833336</v>
      </c>
      <c r="N35" s="5">
        <v>41107.323541666665</v>
      </c>
      <c r="O35" s="5">
        <v>41418.728217592594</v>
      </c>
      <c r="P35" t="s">
        <v>147</v>
      </c>
      <c r="Q35" t="s">
        <v>54</v>
      </c>
      <c r="R35" t="s">
        <v>55</v>
      </c>
      <c r="S35" t="s">
        <v>74</v>
      </c>
      <c r="T35" t="s">
        <v>354</v>
      </c>
      <c r="U35"/>
      <c r="V35"/>
      <c r="W35" t="s">
        <v>248</v>
      </c>
      <c r="X35" t="s">
        <v>1303</v>
      </c>
      <c r="Y35"/>
      <c r="Z35" t="s">
        <v>49</v>
      </c>
      <c r="AA35" t="s">
        <v>74</v>
      </c>
      <c r="AB35" s="5">
        <v>41107.323541666665</v>
      </c>
      <c r="AC35" s="5">
        <v>41418.728217592594</v>
      </c>
      <c r="AD35" t="s">
        <v>45</v>
      </c>
      <c r="AE35" t="s">
        <v>45</v>
      </c>
      <c r="AF35">
        <v>21</v>
      </c>
      <c r="AG35" t="s">
        <v>46</v>
      </c>
      <c r="AH35" t="s">
        <v>903</v>
      </c>
      <c r="AI35" s="39">
        <v>41418.728217592594</v>
      </c>
      <c r="AJ35" s="37">
        <f t="shared" si="11"/>
        <v>21</v>
      </c>
      <c r="AK35" s="37"/>
      <c r="AL35" s="54">
        <v>41492</v>
      </c>
      <c r="AM35" s="57">
        <f t="shared" si="12"/>
        <v>32</v>
      </c>
      <c r="AN35" s="41">
        <v>1</v>
      </c>
      <c r="AO35" s="41"/>
      <c r="AP35" s="46"/>
      <c r="AQ35" s="32">
        <v>41621</v>
      </c>
      <c r="AR35" s="10">
        <v>50</v>
      </c>
      <c r="AS35" s="29">
        <f t="shared" si="2"/>
        <v>0</v>
      </c>
      <c r="AT35">
        <f t="shared" si="5"/>
        <v>125</v>
      </c>
      <c r="AU35" s="29">
        <f t="shared" si="3"/>
        <v>3</v>
      </c>
      <c r="AV35">
        <f t="shared" si="6"/>
        <v>124</v>
      </c>
      <c r="AW35" s="30">
        <f t="shared" si="10"/>
        <v>1</v>
      </c>
      <c r="AX35" s="29">
        <f t="shared" si="4"/>
        <v>0</v>
      </c>
      <c r="AY35">
        <f t="shared" si="8"/>
        <v>123</v>
      </c>
      <c r="AZ35" s="30">
        <f t="shared" si="9"/>
        <v>2</v>
      </c>
    </row>
    <row r="36" spans="1:52">
      <c r="A36" t="s">
        <v>567</v>
      </c>
      <c r="B36" t="s">
        <v>568</v>
      </c>
      <c r="C36" t="s">
        <v>1188</v>
      </c>
      <c r="D36" t="s">
        <v>50</v>
      </c>
      <c r="E36" t="s">
        <v>4</v>
      </c>
      <c r="F36"/>
      <c r="G36"/>
      <c r="H36"/>
      <c r="I36" t="s">
        <v>37</v>
      </c>
      <c r="J36" t="s">
        <v>47</v>
      </c>
      <c r="K36"/>
      <c r="L36" t="s">
        <v>248</v>
      </c>
      <c r="M36" s="5">
        <v>41417.686145833337</v>
      </c>
      <c r="N36" s="5">
        <v>41114.584421296298</v>
      </c>
      <c r="O36" s="5">
        <v>41444.53</v>
      </c>
      <c r="P36" t="s">
        <v>73</v>
      </c>
      <c r="Q36" t="s">
        <v>54</v>
      </c>
      <c r="R36" t="s">
        <v>55</v>
      </c>
      <c r="S36" t="s">
        <v>118</v>
      </c>
      <c r="T36" t="s">
        <v>318</v>
      </c>
      <c r="U36"/>
      <c r="V36"/>
      <c r="W36" t="s">
        <v>209</v>
      </c>
      <c r="X36" t="s">
        <v>1303</v>
      </c>
      <c r="Y36"/>
      <c r="Z36" t="s">
        <v>49</v>
      </c>
      <c r="AA36" t="s">
        <v>74</v>
      </c>
      <c r="AB36" s="5">
        <v>41114.584421296298</v>
      </c>
      <c r="AC36" s="5">
        <v>41444.53</v>
      </c>
      <c r="AD36" t="s">
        <v>45</v>
      </c>
      <c r="AE36" t="s">
        <v>45</v>
      </c>
      <c r="AF36">
        <v>25</v>
      </c>
      <c r="AG36" t="s">
        <v>46</v>
      </c>
      <c r="AH36" t="s">
        <v>903</v>
      </c>
      <c r="AI36" s="39">
        <v>41430.669618055559</v>
      </c>
      <c r="AJ36" s="37">
        <f t="shared" si="11"/>
        <v>23</v>
      </c>
      <c r="AK36" s="37"/>
      <c r="AL36" s="54">
        <v>41492</v>
      </c>
      <c r="AM36" s="57">
        <f t="shared" si="12"/>
        <v>32</v>
      </c>
      <c r="AN36" s="41">
        <v>1</v>
      </c>
      <c r="AO36" s="41"/>
      <c r="AP36" s="46"/>
      <c r="AQ36" s="32">
        <v>41628</v>
      </c>
      <c r="AR36" s="10">
        <v>51</v>
      </c>
      <c r="AS36" s="29">
        <f t="shared" si="2"/>
        <v>0</v>
      </c>
      <c r="AT36">
        <f t="shared" si="5"/>
        <v>125</v>
      </c>
      <c r="AU36" s="29">
        <f t="shared" si="3"/>
        <v>1</v>
      </c>
      <c r="AV36">
        <f t="shared" si="6"/>
        <v>125</v>
      </c>
      <c r="AW36" s="30">
        <f t="shared" si="10"/>
        <v>0</v>
      </c>
      <c r="AX36" s="29">
        <f t="shared" si="4"/>
        <v>0</v>
      </c>
      <c r="AY36">
        <f t="shared" si="8"/>
        <v>123</v>
      </c>
      <c r="AZ36" s="30">
        <f t="shared" si="9"/>
        <v>2</v>
      </c>
    </row>
    <row r="37" spans="1:52" ht="15" customHeight="1">
      <c r="A37" t="s">
        <v>574</v>
      </c>
      <c r="B37" t="s">
        <v>575</v>
      </c>
      <c r="C37" t="s">
        <v>1188</v>
      </c>
      <c r="D37" t="s">
        <v>50</v>
      </c>
      <c r="E37" t="s">
        <v>4</v>
      </c>
      <c r="F37"/>
      <c r="G37"/>
      <c r="H37"/>
      <c r="I37" t="s">
        <v>37</v>
      </c>
      <c r="J37" t="s">
        <v>47</v>
      </c>
      <c r="K37"/>
      <c r="L37" t="s">
        <v>271</v>
      </c>
      <c r="M37" s="5">
        <v>41291.631319444445</v>
      </c>
      <c r="N37" s="5">
        <v>41117.592349537037</v>
      </c>
      <c r="O37" s="5">
        <v>41416.700208333335</v>
      </c>
      <c r="P37" t="s">
        <v>61</v>
      </c>
      <c r="Q37" t="s">
        <v>54</v>
      </c>
      <c r="R37" t="s">
        <v>55</v>
      </c>
      <c r="S37" t="s">
        <v>118</v>
      </c>
      <c r="T37" t="s">
        <v>422</v>
      </c>
      <c r="U37"/>
      <c r="V37"/>
      <c r="W37" t="s">
        <v>209</v>
      </c>
      <c r="X37" t="s">
        <v>1303</v>
      </c>
      <c r="Y37"/>
      <c r="Z37" t="s">
        <v>49</v>
      </c>
      <c r="AA37" t="s">
        <v>74</v>
      </c>
      <c r="AB37" s="5">
        <v>41117.592349537037</v>
      </c>
      <c r="AC37" s="5">
        <v>41416.700208333335</v>
      </c>
      <c r="AD37" t="s">
        <v>45</v>
      </c>
      <c r="AE37" t="s">
        <v>45</v>
      </c>
      <c r="AF37">
        <v>21</v>
      </c>
      <c r="AG37" t="s">
        <v>46</v>
      </c>
      <c r="AH37" t="s">
        <v>903</v>
      </c>
      <c r="AI37" s="39">
        <v>41418.728217592594</v>
      </c>
      <c r="AJ37" s="37">
        <f t="shared" si="11"/>
        <v>21</v>
      </c>
      <c r="AK37" s="37"/>
      <c r="AL37" s="54">
        <v>41492</v>
      </c>
      <c r="AM37" s="57">
        <f t="shared" si="12"/>
        <v>32</v>
      </c>
      <c r="AN37" s="41">
        <v>1</v>
      </c>
      <c r="AO37" s="41"/>
      <c r="AP37" s="46"/>
      <c r="AQ37" s="32">
        <v>41635</v>
      </c>
      <c r="AR37" s="10">
        <v>52</v>
      </c>
      <c r="AS37" s="29">
        <f t="shared" si="2"/>
        <v>0</v>
      </c>
      <c r="AT37">
        <f t="shared" si="5"/>
        <v>125</v>
      </c>
      <c r="AU37" s="29">
        <f t="shared" si="3"/>
        <v>0</v>
      </c>
      <c r="AV37">
        <f t="shared" si="6"/>
        <v>125</v>
      </c>
      <c r="AW37" s="30">
        <f t="shared" si="10"/>
        <v>0</v>
      </c>
      <c r="AX37" s="29">
        <f t="shared" si="4"/>
        <v>2</v>
      </c>
      <c r="AY37">
        <f t="shared" si="8"/>
        <v>125</v>
      </c>
      <c r="AZ37" s="30">
        <f t="shared" si="9"/>
        <v>0</v>
      </c>
    </row>
    <row r="38" spans="1:52">
      <c r="A38" t="s">
        <v>582</v>
      </c>
      <c r="B38" t="s">
        <v>583</v>
      </c>
      <c r="C38" t="s">
        <v>1188</v>
      </c>
      <c r="D38" t="s">
        <v>50</v>
      </c>
      <c r="E38" t="s">
        <v>4</v>
      </c>
      <c r="F38"/>
      <c r="G38"/>
      <c r="H38" t="s">
        <v>584</v>
      </c>
      <c r="I38" t="s">
        <v>245</v>
      </c>
      <c r="J38" t="s">
        <v>38</v>
      </c>
      <c r="K38"/>
      <c r="L38" t="s">
        <v>494</v>
      </c>
      <c r="M38" s="5">
        <v>41164.410069444442</v>
      </c>
      <c r="N38" s="5">
        <v>41136.501504629632</v>
      </c>
      <c r="O38" s="5">
        <v>41417.584768518522</v>
      </c>
      <c r="P38" t="s">
        <v>133</v>
      </c>
      <c r="Q38" t="s">
        <v>54</v>
      </c>
      <c r="R38" t="s">
        <v>55</v>
      </c>
      <c r="S38" t="s">
        <v>74</v>
      </c>
      <c r="T38" t="s">
        <v>270</v>
      </c>
      <c r="U38" t="s">
        <v>104</v>
      </c>
      <c r="V38"/>
      <c r="W38" t="s">
        <v>271</v>
      </c>
      <c r="X38" t="s">
        <v>1303</v>
      </c>
      <c r="Y38" t="s">
        <v>416</v>
      </c>
      <c r="Z38" t="s">
        <v>42</v>
      </c>
      <c r="AA38" t="s">
        <v>74</v>
      </c>
      <c r="AB38" s="5">
        <v>41136.501504629632</v>
      </c>
      <c r="AC38" s="5">
        <v>41417.584768518522</v>
      </c>
      <c r="AD38" t="s">
        <v>220</v>
      </c>
      <c r="AE38" t="s">
        <v>58</v>
      </c>
      <c r="AF38">
        <v>21</v>
      </c>
      <c r="AG38" t="s">
        <v>46</v>
      </c>
      <c r="AH38" t="s">
        <v>906</v>
      </c>
      <c r="AI38" s="39">
        <v>41417.584768518522</v>
      </c>
      <c r="AJ38" s="37">
        <f t="shared" si="11"/>
        <v>21</v>
      </c>
      <c r="AK38" s="37"/>
      <c r="AL38" s="54">
        <v>41492</v>
      </c>
      <c r="AM38" s="57">
        <f t="shared" si="12"/>
        <v>32</v>
      </c>
      <c r="AN38" s="41">
        <v>1</v>
      </c>
      <c r="AO38" s="41"/>
      <c r="AP38" s="46"/>
      <c r="AQ38" s="32">
        <v>41642</v>
      </c>
      <c r="AR38" s="10">
        <v>1</v>
      </c>
      <c r="AS38" s="29">
        <f t="shared" si="2"/>
        <v>0</v>
      </c>
      <c r="AT38">
        <f t="shared" si="5"/>
        <v>125</v>
      </c>
      <c r="AU38" s="29">
        <f t="shared" si="3"/>
        <v>0</v>
      </c>
      <c r="AV38">
        <f t="shared" si="6"/>
        <v>125</v>
      </c>
      <c r="AW38" s="30">
        <f t="shared" si="10"/>
        <v>0</v>
      </c>
      <c r="AX38" s="29">
        <f t="shared" si="4"/>
        <v>0</v>
      </c>
      <c r="AY38">
        <f t="shared" si="8"/>
        <v>125</v>
      </c>
      <c r="AZ38" s="30">
        <f t="shared" si="9"/>
        <v>0</v>
      </c>
    </row>
    <row r="39" spans="1:52" ht="15" customHeight="1">
      <c r="A39" t="s">
        <v>605</v>
      </c>
      <c r="B39" t="s">
        <v>606</v>
      </c>
      <c r="C39" t="s">
        <v>1188</v>
      </c>
      <c r="D39" t="s">
        <v>50</v>
      </c>
      <c r="E39" t="s">
        <v>4</v>
      </c>
      <c r="F39"/>
      <c r="G39"/>
      <c r="H39"/>
      <c r="I39" t="s">
        <v>130</v>
      </c>
      <c r="J39" t="s">
        <v>108</v>
      </c>
      <c r="K39"/>
      <c r="L39" t="s">
        <v>207</v>
      </c>
      <c r="M39" s="5">
        <v>41148.423634259256</v>
      </c>
      <c r="N39" s="5">
        <v>41148.343634259261</v>
      </c>
      <c r="O39" s="5">
        <v>41479.735162037039</v>
      </c>
      <c r="P39" t="s">
        <v>173</v>
      </c>
      <c r="Q39" t="s">
        <v>54</v>
      </c>
      <c r="R39" t="s">
        <v>55</v>
      </c>
      <c r="S39" t="s">
        <v>118</v>
      </c>
      <c r="T39" t="s">
        <v>312</v>
      </c>
      <c r="U39" t="s">
        <v>104</v>
      </c>
      <c r="V39"/>
      <c r="W39" t="s">
        <v>52</v>
      </c>
      <c r="X39" t="s">
        <v>1303</v>
      </c>
      <c r="Y39" t="s">
        <v>1361</v>
      </c>
      <c r="Z39" t="s">
        <v>42</v>
      </c>
      <c r="AA39" t="s">
        <v>74</v>
      </c>
      <c r="AB39" s="5">
        <v>41148.343634259261</v>
      </c>
      <c r="AC39" s="5">
        <v>41479.735162037039</v>
      </c>
      <c r="AD39" t="s">
        <v>45</v>
      </c>
      <c r="AE39" t="s">
        <v>58</v>
      </c>
      <c r="AF39">
        <v>30</v>
      </c>
      <c r="AG39" t="s">
        <v>46</v>
      </c>
      <c r="AH39" t="s">
        <v>906</v>
      </c>
      <c r="AI39" s="39">
        <v>41416.700208333335</v>
      </c>
      <c r="AJ39" s="37">
        <f t="shared" si="11"/>
        <v>21</v>
      </c>
      <c r="AK39" s="37"/>
      <c r="AL39" s="54">
        <v>41492</v>
      </c>
      <c r="AM39" s="57">
        <f t="shared" si="12"/>
        <v>32</v>
      </c>
      <c r="AN39" s="41">
        <v>1</v>
      </c>
      <c r="AO39" s="41"/>
      <c r="AP39" s="46"/>
      <c r="AQ39" s="32">
        <v>41649</v>
      </c>
      <c r="AR39" s="10">
        <v>2</v>
      </c>
      <c r="AS39" s="29">
        <f t="shared" si="2"/>
        <v>0</v>
      </c>
      <c r="AT39">
        <f t="shared" si="5"/>
        <v>125</v>
      </c>
      <c r="AU39" s="29">
        <f t="shared" si="3"/>
        <v>0</v>
      </c>
      <c r="AV39">
        <f t="shared" si="6"/>
        <v>125</v>
      </c>
      <c r="AW39" s="30">
        <f t="shared" si="10"/>
        <v>0</v>
      </c>
      <c r="AX39" s="29">
        <f t="shared" si="4"/>
        <v>0</v>
      </c>
      <c r="AY39">
        <f t="shared" si="8"/>
        <v>125</v>
      </c>
      <c r="AZ39" s="30">
        <f t="shared" si="9"/>
        <v>0</v>
      </c>
    </row>
    <row r="40" spans="1:52">
      <c r="A40" t="s">
        <v>669</v>
      </c>
      <c r="B40" t="s">
        <v>670</v>
      </c>
      <c r="C40" t="s">
        <v>1188</v>
      </c>
      <c r="D40" t="s">
        <v>50</v>
      </c>
      <c r="E40" t="s">
        <v>4</v>
      </c>
      <c r="F40"/>
      <c r="G40"/>
      <c r="H40" t="s">
        <v>671</v>
      </c>
      <c r="I40" t="s">
        <v>245</v>
      </c>
      <c r="J40" t="s">
        <v>38</v>
      </c>
      <c r="K40"/>
      <c r="L40" t="s">
        <v>494</v>
      </c>
      <c r="M40" s="5">
        <v>41295.559664351851</v>
      </c>
      <c r="N40" s="5">
        <v>41178.693460648145</v>
      </c>
      <c r="O40" s="5">
        <v>41417.586041666669</v>
      </c>
      <c r="P40" t="s">
        <v>99</v>
      </c>
      <c r="Q40" t="s">
        <v>54</v>
      </c>
      <c r="R40" t="s">
        <v>55</v>
      </c>
      <c r="S40" t="s">
        <v>74</v>
      </c>
      <c r="T40" t="s">
        <v>270</v>
      </c>
      <c r="U40" t="s">
        <v>104</v>
      </c>
      <c r="V40"/>
      <c r="W40" t="s">
        <v>271</v>
      </c>
      <c r="X40" t="s">
        <v>1303</v>
      </c>
      <c r="Y40" t="s">
        <v>908</v>
      </c>
      <c r="Z40" t="s">
        <v>42</v>
      </c>
      <c r="AA40" t="s">
        <v>74</v>
      </c>
      <c r="AB40" s="5">
        <v>41178.693460648145</v>
      </c>
      <c r="AC40" s="5">
        <v>41417.586041666669</v>
      </c>
      <c r="AD40" t="s">
        <v>220</v>
      </c>
      <c r="AE40" t="s">
        <v>220</v>
      </c>
      <c r="AF40">
        <v>21</v>
      </c>
      <c r="AG40" t="s">
        <v>46</v>
      </c>
      <c r="AH40" t="s">
        <v>906</v>
      </c>
      <c r="AI40" s="39">
        <v>41417.584768518522</v>
      </c>
      <c r="AJ40" s="37">
        <f t="shared" si="11"/>
        <v>21</v>
      </c>
      <c r="AK40" s="37"/>
      <c r="AL40" s="54">
        <v>41492</v>
      </c>
      <c r="AM40" s="57">
        <f t="shared" si="12"/>
        <v>32</v>
      </c>
      <c r="AN40" s="41">
        <v>1</v>
      </c>
      <c r="AO40" s="41"/>
      <c r="AP40" s="46"/>
      <c r="AQ40" s="32">
        <v>41656</v>
      </c>
      <c r="AR40" s="10">
        <v>3</v>
      </c>
      <c r="AS40" s="29">
        <f t="shared" si="2"/>
        <v>5</v>
      </c>
      <c r="AT40">
        <f t="shared" si="5"/>
        <v>130</v>
      </c>
      <c r="AU40" s="29">
        <f t="shared" si="3"/>
        <v>0</v>
      </c>
      <c r="AV40">
        <f t="shared" si="6"/>
        <v>125</v>
      </c>
      <c r="AW40" s="30">
        <f t="shared" si="10"/>
        <v>5</v>
      </c>
      <c r="AX40" s="29">
        <f t="shared" si="4"/>
        <v>0</v>
      </c>
      <c r="AY40">
        <f t="shared" si="8"/>
        <v>125</v>
      </c>
      <c r="AZ40" s="30">
        <f t="shared" si="9"/>
        <v>5</v>
      </c>
    </row>
    <row r="41" spans="1:52" ht="15" customHeight="1">
      <c r="A41" t="s">
        <v>674</v>
      </c>
      <c r="B41" t="s">
        <v>675</v>
      </c>
      <c r="C41" t="s">
        <v>1188</v>
      </c>
      <c r="D41" t="s">
        <v>50</v>
      </c>
      <c r="E41" t="s">
        <v>4</v>
      </c>
      <c r="F41"/>
      <c r="G41"/>
      <c r="H41"/>
      <c r="I41" t="s">
        <v>37</v>
      </c>
      <c r="J41" t="s">
        <v>47</v>
      </c>
      <c r="K41"/>
      <c r="L41" t="s">
        <v>319</v>
      </c>
      <c r="M41" s="5">
        <v>41394.43310185185</v>
      </c>
      <c r="N41" s="5">
        <v>41179.46230324074</v>
      </c>
      <c r="O41" s="5">
        <v>41442.548321759263</v>
      </c>
      <c r="P41" t="s">
        <v>173</v>
      </c>
      <c r="Q41" t="s">
        <v>132</v>
      </c>
      <c r="R41" t="s">
        <v>55</v>
      </c>
      <c r="S41" t="s">
        <v>118</v>
      </c>
      <c r="T41" t="s">
        <v>422</v>
      </c>
      <c r="U41" t="s">
        <v>373</v>
      </c>
      <c r="V41"/>
      <c r="W41" t="s">
        <v>52</v>
      </c>
      <c r="X41" t="s">
        <v>1303</v>
      </c>
      <c r="Y41"/>
      <c r="Z41" t="s">
        <v>49</v>
      </c>
      <c r="AA41" t="s">
        <v>74</v>
      </c>
      <c r="AB41" s="5">
        <v>41179.46230324074</v>
      </c>
      <c r="AC41" s="5">
        <v>41442.548321759263</v>
      </c>
      <c r="AD41" t="s">
        <v>45</v>
      </c>
      <c r="AE41" t="s">
        <v>45</v>
      </c>
      <c r="AF41">
        <v>25</v>
      </c>
      <c r="AG41" t="s">
        <v>46</v>
      </c>
      <c r="AH41" t="s">
        <v>903</v>
      </c>
      <c r="AI41" s="39">
        <v>41442.548321759263</v>
      </c>
      <c r="AJ41" s="37">
        <f t="shared" si="11"/>
        <v>25</v>
      </c>
      <c r="AK41" s="37"/>
      <c r="AL41" s="54">
        <v>41492</v>
      </c>
      <c r="AM41" s="57">
        <f t="shared" si="12"/>
        <v>32</v>
      </c>
      <c r="AN41" s="41">
        <v>1</v>
      </c>
      <c r="AO41" s="41"/>
      <c r="AP41" s="46"/>
      <c r="AQ41" s="32">
        <v>41663</v>
      </c>
      <c r="AR41" s="10">
        <v>4</v>
      </c>
      <c r="AS41" s="29">
        <f t="shared" si="2"/>
        <v>2</v>
      </c>
      <c r="AT41">
        <f t="shared" si="5"/>
        <v>132</v>
      </c>
      <c r="AU41" s="29">
        <f t="shared" si="3"/>
        <v>2</v>
      </c>
      <c r="AV41">
        <f t="shared" si="6"/>
        <v>127</v>
      </c>
      <c r="AW41" s="30">
        <f t="shared" si="10"/>
        <v>5</v>
      </c>
      <c r="AX41" s="29">
        <f t="shared" si="4"/>
        <v>4</v>
      </c>
      <c r="AY41">
        <f t="shared" si="8"/>
        <v>129</v>
      </c>
      <c r="AZ41" s="30">
        <f t="shared" si="9"/>
        <v>3</v>
      </c>
    </row>
    <row r="42" spans="1:52" ht="15" customHeight="1">
      <c r="A42" t="s">
        <v>676</v>
      </c>
      <c r="B42" t="s">
        <v>677</v>
      </c>
      <c r="C42" t="s">
        <v>1188</v>
      </c>
      <c r="D42" t="s">
        <v>50</v>
      </c>
      <c r="E42" t="s">
        <v>4</v>
      </c>
      <c r="F42"/>
      <c r="G42"/>
      <c r="H42"/>
      <c r="I42" t="s">
        <v>37</v>
      </c>
      <c r="J42" t="s">
        <v>38</v>
      </c>
      <c r="K42">
        <v>2407</v>
      </c>
      <c r="L42" t="s">
        <v>338</v>
      </c>
      <c r="M42" s="5">
        <v>41194.58258101852</v>
      </c>
      <c r="N42" s="5">
        <v>41179.470706018517</v>
      </c>
      <c r="O42" s="5">
        <v>41499.739421296297</v>
      </c>
      <c r="P42" t="s">
        <v>173</v>
      </c>
      <c r="Q42" t="s">
        <v>54</v>
      </c>
      <c r="R42" t="s">
        <v>55</v>
      </c>
      <c r="S42" t="s">
        <v>118</v>
      </c>
      <c r="T42" t="s">
        <v>312</v>
      </c>
      <c r="U42" t="s">
        <v>373</v>
      </c>
      <c r="V42"/>
      <c r="W42" t="s">
        <v>52</v>
      </c>
      <c r="X42" t="s">
        <v>1303</v>
      </c>
      <c r="Y42"/>
      <c r="Z42" t="s">
        <v>42</v>
      </c>
      <c r="AA42" t="s">
        <v>43</v>
      </c>
      <c r="AB42" s="5">
        <v>41179.470706018517</v>
      </c>
      <c r="AC42" s="5">
        <v>41499.739421296297</v>
      </c>
      <c r="AD42" t="s">
        <v>45</v>
      </c>
      <c r="AE42" t="s">
        <v>45</v>
      </c>
      <c r="AF42">
        <v>33</v>
      </c>
      <c r="AG42" t="s">
        <v>46</v>
      </c>
      <c r="AH42" t="s">
        <v>890</v>
      </c>
      <c r="AI42" s="39">
        <v>41492</v>
      </c>
      <c r="AJ42" s="37">
        <f t="shared" si="11"/>
        <v>32</v>
      </c>
      <c r="AK42" s="37"/>
      <c r="AL42" s="54">
        <v>41492</v>
      </c>
      <c r="AM42" s="57">
        <f t="shared" si="12"/>
        <v>32</v>
      </c>
      <c r="AN42" s="41">
        <v>1</v>
      </c>
      <c r="AO42" s="41"/>
      <c r="AP42" s="46"/>
      <c r="AQ42" s="32">
        <v>41670</v>
      </c>
      <c r="AR42" s="10">
        <v>5</v>
      </c>
      <c r="AS42" s="29">
        <f t="shared" si="2"/>
        <v>0</v>
      </c>
      <c r="AT42">
        <f t="shared" si="5"/>
        <v>132</v>
      </c>
      <c r="AU42" s="29">
        <f t="shared" si="3"/>
        <v>5</v>
      </c>
      <c r="AV42">
        <f t="shared" si="6"/>
        <v>132</v>
      </c>
      <c r="AW42" s="30">
        <f t="shared" si="10"/>
        <v>0</v>
      </c>
      <c r="AX42" s="29">
        <f t="shared" si="4"/>
        <v>3</v>
      </c>
      <c r="AY42">
        <f t="shared" si="8"/>
        <v>132</v>
      </c>
      <c r="AZ42" s="30">
        <f t="shared" si="9"/>
        <v>0</v>
      </c>
    </row>
    <row r="43" spans="1:52" ht="15" customHeight="1">
      <c r="A43" t="s">
        <v>695</v>
      </c>
      <c r="B43" t="s">
        <v>696</v>
      </c>
      <c r="C43" t="s">
        <v>1188</v>
      </c>
      <c r="D43" t="s">
        <v>50</v>
      </c>
      <c r="E43" t="s">
        <v>4</v>
      </c>
      <c r="F43"/>
      <c r="G43"/>
      <c r="H43"/>
      <c r="I43" t="s">
        <v>117</v>
      </c>
      <c r="J43" t="s">
        <v>47</v>
      </c>
      <c r="K43"/>
      <c r="L43" t="s">
        <v>268</v>
      </c>
      <c r="M43" s="5">
        <v>41396.680046296293</v>
      </c>
      <c r="N43" s="5">
        <v>41184.337326388886</v>
      </c>
      <c r="O43" s="5">
        <v>41442.541886574072</v>
      </c>
      <c r="P43" t="s">
        <v>99</v>
      </c>
      <c r="Q43" t="s">
        <v>54</v>
      </c>
      <c r="R43" t="s">
        <v>55</v>
      </c>
      <c r="S43" t="s">
        <v>109</v>
      </c>
      <c r="T43" t="s">
        <v>1351</v>
      </c>
      <c r="U43" t="s">
        <v>373</v>
      </c>
      <c r="V43"/>
      <c r="W43" t="s">
        <v>251</v>
      </c>
      <c r="X43" t="s">
        <v>1303</v>
      </c>
      <c r="Y43"/>
      <c r="Z43" t="s">
        <v>42</v>
      </c>
      <c r="AA43" t="s">
        <v>43</v>
      </c>
      <c r="AB43" s="5">
        <v>41184.337326388886</v>
      </c>
      <c r="AC43" s="5">
        <v>41442.541886574072</v>
      </c>
      <c r="AD43" t="s">
        <v>45</v>
      </c>
      <c r="AE43" t="s">
        <v>45</v>
      </c>
      <c r="AF43">
        <v>25</v>
      </c>
      <c r="AG43" t="s">
        <v>46</v>
      </c>
      <c r="AH43" t="s">
        <v>888</v>
      </c>
      <c r="AI43" s="39">
        <v>41417.586041666669</v>
      </c>
      <c r="AJ43" s="37">
        <f t="shared" si="11"/>
        <v>21</v>
      </c>
      <c r="AK43" s="37"/>
      <c r="AL43" s="54">
        <v>41492</v>
      </c>
      <c r="AM43" s="57">
        <f t="shared" si="12"/>
        <v>32</v>
      </c>
      <c r="AN43" s="41">
        <v>1</v>
      </c>
      <c r="AO43" s="41"/>
      <c r="AP43" s="46"/>
      <c r="AQ43" s="32">
        <v>41677</v>
      </c>
      <c r="AR43" s="10">
        <v>6</v>
      </c>
      <c r="AS43" s="29">
        <f t="shared" si="2"/>
        <v>0</v>
      </c>
      <c r="AT43">
        <f t="shared" si="5"/>
        <v>132</v>
      </c>
      <c r="AU43" s="29">
        <f t="shared" si="3"/>
        <v>0</v>
      </c>
      <c r="AV43">
        <f t="shared" si="6"/>
        <v>132</v>
      </c>
      <c r="AW43" s="30">
        <f t="shared" si="10"/>
        <v>0</v>
      </c>
      <c r="AX43" s="29">
        <f t="shared" si="4"/>
        <v>0</v>
      </c>
      <c r="AY43">
        <f t="shared" si="8"/>
        <v>132</v>
      </c>
      <c r="AZ43" s="30">
        <f t="shared" si="9"/>
        <v>0</v>
      </c>
    </row>
    <row r="44" spans="1:52">
      <c r="A44" t="s">
        <v>730</v>
      </c>
      <c r="B44" t="s">
        <v>731</v>
      </c>
      <c r="C44" t="s">
        <v>1188</v>
      </c>
      <c r="D44" t="s">
        <v>50</v>
      </c>
      <c r="E44" t="s">
        <v>4</v>
      </c>
      <c r="F44"/>
      <c r="G44"/>
      <c r="H44"/>
      <c r="I44" t="s">
        <v>37</v>
      </c>
      <c r="J44" t="s">
        <v>38</v>
      </c>
      <c r="K44"/>
      <c r="L44" t="s">
        <v>338</v>
      </c>
      <c r="M44" s="5">
        <v>41205.357233796298</v>
      </c>
      <c r="N44" s="5">
        <v>41202.766504629632</v>
      </c>
      <c r="O44" s="5">
        <v>41428.506793981483</v>
      </c>
      <c r="P44" t="s">
        <v>73</v>
      </c>
      <c r="Q44" t="s">
        <v>70</v>
      </c>
      <c r="R44" t="s">
        <v>55</v>
      </c>
      <c r="S44" t="s">
        <v>109</v>
      </c>
      <c r="T44" t="s">
        <v>318</v>
      </c>
      <c r="U44"/>
      <c r="V44"/>
      <c r="W44" t="s">
        <v>191</v>
      </c>
      <c r="X44" t="s">
        <v>1303</v>
      </c>
      <c r="Y44"/>
      <c r="Z44" t="s">
        <v>219</v>
      </c>
      <c r="AA44" t="s">
        <v>74</v>
      </c>
      <c r="AB44" s="5">
        <v>41202.766504629632</v>
      </c>
      <c r="AC44" s="5">
        <v>41428.506793981483</v>
      </c>
      <c r="AD44" t="s">
        <v>220</v>
      </c>
      <c r="AE44" t="s">
        <v>220</v>
      </c>
      <c r="AF44">
        <v>23</v>
      </c>
      <c r="AG44" t="s">
        <v>46</v>
      </c>
      <c r="AH44" t="s">
        <v>890</v>
      </c>
      <c r="AI44" s="39">
        <v>41428.506793981483</v>
      </c>
      <c r="AJ44" s="37">
        <f t="shared" si="11"/>
        <v>23</v>
      </c>
      <c r="AK44" s="37"/>
      <c r="AL44" s="54">
        <v>41492</v>
      </c>
      <c r="AM44" s="57">
        <f t="shared" si="12"/>
        <v>32</v>
      </c>
      <c r="AN44" s="41">
        <v>1</v>
      </c>
      <c r="AO44" s="41"/>
      <c r="AP44" s="46"/>
    </row>
    <row r="45" spans="1:52">
      <c r="A45" t="s">
        <v>737</v>
      </c>
      <c r="B45" t="s">
        <v>738</v>
      </c>
      <c r="C45" t="s">
        <v>1188</v>
      </c>
      <c r="D45" t="s">
        <v>50</v>
      </c>
      <c r="E45" t="s">
        <v>4</v>
      </c>
      <c r="F45"/>
      <c r="G45"/>
      <c r="H45"/>
      <c r="I45" t="s">
        <v>130</v>
      </c>
      <c r="J45" t="s">
        <v>38</v>
      </c>
      <c r="K45"/>
      <c r="L45" t="s">
        <v>338</v>
      </c>
      <c r="M45" s="5">
        <v>41487.818981481483</v>
      </c>
      <c r="N45" s="5">
        <v>41221.238171296296</v>
      </c>
      <c r="O45" s="5">
        <v>41491.381504629629</v>
      </c>
      <c r="P45" t="s">
        <v>173</v>
      </c>
      <c r="Q45" t="s">
        <v>54</v>
      </c>
      <c r="R45" t="s">
        <v>55</v>
      </c>
      <c r="S45" t="s">
        <v>118</v>
      </c>
      <c r="T45" t="s">
        <v>422</v>
      </c>
      <c r="U45"/>
      <c r="V45"/>
      <c r="W45" t="s">
        <v>338</v>
      </c>
      <c r="X45" t="s">
        <v>1303</v>
      </c>
      <c r="Y45"/>
      <c r="Z45" t="s">
        <v>219</v>
      </c>
      <c r="AA45" t="s">
        <v>74</v>
      </c>
      <c r="AB45" s="5">
        <v>41221.238171296296</v>
      </c>
      <c r="AC45" s="5">
        <v>41491.381504629629</v>
      </c>
      <c r="AD45" t="s">
        <v>220</v>
      </c>
      <c r="AE45" t="s">
        <v>45</v>
      </c>
      <c r="AF45">
        <v>32</v>
      </c>
      <c r="AG45" t="s">
        <v>46</v>
      </c>
      <c r="AH45" t="s">
        <v>890</v>
      </c>
      <c r="AI45" s="39">
        <v>41492</v>
      </c>
      <c r="AJ45" s="37">
        <f t="shared" si="11"/>
        <v>32</v>
      </c>
      <c r="AK45" s="37"/>
      <c r="AL45" s="54">
        <v>41492</v>
      </c>
      <c r="AM45" s="57">
        <f t="shared" si="12"/>
        <v>32</v>
      </c>
      <c r="AN45" s="41">
        <v>1</v>
      </c>
      <c r="AO45" s="41"/>
      <c r="AP45" s="46"/>
    </row>
    <row r="46" spans="1:52" ht="15" customHeight="1">
      <c r="A46" t="s">
        <v>743</v>
      </c>
      <c r="B46" t="s">
        <v>744</v>
      </c>
      <c r="C46" t="s">
        <v>1188</v>
      </c>
      <c r="D46" t="s">
        <v>50</v>
      </c>
      <c r="E46" t="s">
        <v>4</v>
      </c>
      <c r="F46"/>
      <c r="G46"/>
      <c r="H46"/>
      <c r="I46" t="s">
        <v>117</v>
      </c>
      <c r="J46" t="s">
        <v>38</v>
      </c>
      <c r="K46">
        <v>1275</v>
      </c>
      <c r="L46" t="s">
        <v>248</v>
      </c>
      <c r="M46" s="5">
        <v>41292.299942129626</v>
      </c>
      <c r="N46" s="5">
        <v>41232.481458333335</v>
      </c>
      <c r="O46" s="5">
        <v>41442.448263888888</v>
      </c>
      <c r="P46" t="s">
        <v>61</v>
      </c>
      <c r="Q46" t="s">
        <v>54</v>
      </c>
      <c r="R46" t="s">
        <v>55</v>
      </c>
      <c r="S46" t="s">
        <v>109</v>
      </c>
      <c r="T46" t="s">
        <v>303</v>
      </c>
      <c r="U46" t="s">
        <v>104</v>
      </c>
      <c r="V46"/>
      <c r="W46" t="s">
        <v>278</v>
      </c>
      <c r="X46" t="s">
        <v>1303</v>
      </c>
      <c r="Y46"/>
      <c r="Z46" t="s">
        <v>49</v>
      </c>
      <c r="AA46" t="s">
        <v>74</v>
      </c>
      <c r="AB46" s="5">
        <v>41232.481458333335</v>
      </c>
      <c r="AC46" s="5">
        <v>41442.448263888888</v>
      </c>
      <c r="AD46" t="s">
        <v>45</v>
      </c>
      <c r="AE46" t="s">
        <v>45</v>
      </c>
      <c r="AF46">
        <v>25</v>
      </c>
      <c r="AG46" t="s">
        <v>46</v>
      </c>
      <c r="AH46" t="s">
        <v>903</v>
      </c>
      <c r="AI46" s="39">
        <v>41442.541886574072</v>
      </c>
      <c r="AJ46" s="37">
        <f t="shared" si="11"/>
        <v>25</v>
      </c>
      <c r="AK46" s="37"/>
      <c r="AL46" s="54">
        <v>41492</v>
      </c>
      <c r="AM46" s="57">
        <f t="shared" si="12"/>
        <v>32</v>
      </c>
      <c r="AN46" s="41">
        <v>1</v>
      </c>
      <c r="AO46" s="41"/>
      <c r="AP46" s="46"/>
    </row>
    <row r="47" spans="1:52">
      <c r="A47" t="s">
        <v>745</v>
      </c>
      <c r="B47" t="s">
        <v>746</v>
      </c>
      <c r="C47" t="s">
        <v>1188</v>
      </c>
      <c r="D47" t="s">
        <v>50</v>
      </c>
      <c r="E47" t="s">
        <v>4</v>
      </c>
      <c r="F47"/>
      <c r="G47"/>
      <c r="H47"/>
      <c r="I47" t="s">
        <v>245</v>
      </c>
      <c r="J47" t="s">
        <v>38</v>
      </c>
      <c r="K47" t="s">
        <v>474</v>
      </c>
      <c r="L47" t="s">
        <v>319</v>
      </c>
      <c r="M47" s="5">
        <v>41291.429143518515</v>
      </c>
      <c r="N47" s="5">
        <v>41232.599803240744</v>
      </c>
      <c r="O47" s="5">
        <v>41414.74322916667</v>
      </c>
      <c r="P47" t="s">
        <v>99</v>
      </c>
      <c r="Q47" t="s">
        <v>326</v>
      </c>
      <c r="R47" t="s">
        <v>55</v>
      </c>
      <c r="S47" t="s">
        <v>118</v>
      </c>
      <c r="T47" t="s">
        <v>215</v>
      </c>
      <c r="U47"/>
      <c r="V47"/>
      <c r="W47" t="s">
        <v>338</v>
      </c>
      <c r="X47" t="s">
        <v>1303</v>
      </c>
      <c r="Y47" t="s">
        <v>908</v>
      </c>
      <c r="Z47" t="s">
        <v>42</v>
      </c>
      <c r="AA47" t="s">
        <v>74</v>
      </c>
      <c r="AB47" s="5">
        <v>41232.599803240744</v>
      </c>
      <c r="AC47" s="5">
        <v>41414.74322916667</v>
      </c>
      <c r="AD47" t="s">
        <v>45</v>
      </c>
      <c r="AE47" t="s">
        <v>45</v>
      </c>
      <c r="AF47">
        <v>21</v>
      </c>
      <c r="AG47" t="s">
        <v>46</v>
      </c>
      <c r="AH47" t="s">
        <v>906</v>
      </c>
      <c r="AI47" s="39">
        <v>41414.74322916667</v>
      </c>
      <c r="AJ47" s="37">
        <f t="shared" si="11"/>
        <v>21</v>
      </c>
      <c r="AK47" s="37"/>
      <c r="AL47" s="54">
        <v>41492</v>
      </c>
      <c r="AM47" s="57">
        <f t="shared" si="12"/>
        <v>32</v>
      </c>
      <c r="AN47" s="41">
        <v>1</v>
      </c>
      <c r="AO47" s="41"/>
      <c r="AP47" s="46"/>
    </row>
    <row r="48" spans="1:52" ht="15" customHeight="1">
      <c r="A48" t="s">
        <v>753</v>
      </c>
      <c r="B48" t="s">
        <v>754</v>
      </c>
      <c r="C48" t="s">
        <v>1188</v>
      </c>
      <c r="D48" t="s">
        <v>50</v>
      </c>
      <c r="E48" t="s">
        <v>4</v>
      </c>
      <c r="F48"/>
      <c r="G48"/>
      <c r="H48"/>
      <c r="I48" t="s">
        <v>117</v>
      </c>
      <c r="J48" t="s">
        <v>38</v>
      </c>
      <c r="K48"/>
      <c r="L48" t="s">
        <v>426</v>
      </c>
      <c r="M48" s="5">
        <v>41248.494340277779</v>
      </c>
      <c r="N48" s="5">
        <v>41242.61215277778</v>
      </c>
      <c r="O48" s="5">
        <v>41418.729212962964</v>
      </c>
      <c r="P48" t="s">
        <v>133</v>
      </c>
      <c r="Q48" t="s">
        <v>54</v>
      </c>
      <c r="R48" t="s">
        <v>55</v>
      </c>
      <c r="S48" t="s">
        <v>74</v>
      </c>
      <c r="T48" t="s">
        <v>202</v>
      </c>
      <c r="U48"/>
      <c r="V48"/>
      <c r="W48" t="s">
        <v>243</v>
      </c>
      <c r="X48" t="s">
        <v>1303</v>
      </c>
      <c r="Y48">
        <v>11840</v>
      </c>
      <c r="Z48" t="s">
        <v>42</v>
      </c>
      <c r="AA48" t="s">
        <v>74</v>
      </c>
      <c r="AB48" s="5">
        <v>41242.61215277778</v>
      </c>
      <c r="AC48" s="5">
        <v>41418.729212962964</v>
      </c>
      <c r="AD48" t="s">
        <v>45</v>
      </c>
      <c r="AE48" t="s">
        <v>45</v>
      </c>
      <c r="AF48">
        <v>21</v>
      </c>
      <c r="AG48" t="s">
        <v>46</v>
      </c>
      <c r="AH48" t="s">
        <v>903</v>
      </c>
      <c r="AI48" s="39">
        <v>41418.729212962964</v>
      </c>
      <c r="AJ48" s="37">
        <f t="shared" si="11"/>
        <v>21</v>
      </c>
      <c r="AK48" s="37"/>
      <c r="AL48" s="54">
        <v>41492</v>
      </c>
      <c r="AM48" s="57">
        <f t="shared" si="12"/>
        <v>32</v>
      </c>
      <c r="AN48" s="41">
        <v>1</v>
      </c>
      <c r="AO48" s="41"/>
      <c r="AP48" s="46"/>
    </row>
    <row r="49" spans="1:42">
      <c r="A49" t="s">
        <v>772</v>
      </c>
      <c r="B49" t="s">
        <v>773</v>
      </c>
      <c r="C49" t="s">
        <v>1188</v>
      </c>
      <c r="D49" t="s">
        <v>50</v>
      </c>
      <c r="E49" t="s">
        <v>4</v>
      </c>
      <c r="F49"/>
      <c r="G49"/>
      <c r="H49"/>
      <c r="I49" t="s">
        <v>117</v>
      </c>
      <c r="J49" t="s">
        <v>38</v>
      </c>
      <c r="K49">
        <v>2563</v>
      </c>
      <c r="L49" t="s">
        <v>321</v>
      </c>
      <c r="M49" s="5">
        <v>41248.492835648147</v>
      </c>
      <c r="N49" s="5">
        <v>41248.376006944447</v>
      </c>
      <c r="O49" s="5">
        <v>41411.391180555554</v>
      </c>
      <c r="P49" t="s">
        <v>133</v>
      </c>
      <c r="Q49" t="s">
        <v>54</v>
      </c>
      <c r="R49" t="s">
        <v>55</v>
      </c>
      <c r="S49" t="s">
        <v>74</v>
      </c>
      <c r="T49" t="s">
        <v>422</v>
      </c>
      <c r="U49"/>
      <c r="V49"/>
      <c r="W49" t="s">
        <v>321</v>
      </c>
      <c r="X49" t="s">
        <v>1303</v>
      </c>
      <c r="Y49"/>
      <c r="Z49" t="s">
        <v>63</v>
      </c>
      <c r="AA49" t="s">
        <v>74</v>
      </c>
      <c r="AB49" s="5">
        <v>41248.376006944447</v>
      </c>
      <c r="AC49" s="5">
        <v>41411.391180555554</v>
      </c>
      <c r="AD49" t="s">
        <v>45</v>
      </c>
      <c r="AE49" t="s">
        <v>45</v>
      </c>
      <c r="AF49">
        <v>20</v>
      </c>
      <c r="AG49" t="s">
        <v>46</v>
      </c>
      <c r="AH49" t="s">
        <v>903</v>
      </c>
      <c r="AI49" s="39">
        <v>41411.391180555554</v>
      </c>
      <c r="AJ49" s="37">
        <f t="shared" si="11"/>
        <v>20</v>
      </c>
      <c r="AK49" s="37"/>
      <c r="AL49" s="54">
        <v>41492</v>
      </c>
      <c r="AM49" s="57">
        <f t="shared" si="12"/>
        <v>32</v>
      </c>
      <c r="AN49" s="41">
        <v>1</v>
      </c>
      <c r="AO49" s="41"/>
      <c r="AP49" s="46"/>
    </row>
    <row r="50" spans="1:42" ht="15" customHeight="1">
      <c r="A50" t="s">
        <v>781</v>
      </c>
      <c r="B50" t="s">
        <v>782</v>
      </c>
      <c r="C50" t="s">
        <v>1188</v>
      </c>
      <c r="D50" t="s">
        <v>50</v>
      </c>
      <c r="E50" t="s">
        <v>4</v>
      </c>
      <c r="F50"/>
      <c r="G50"/>
      <c r="H50"/>
      <c r="I50" t="s">
        <v>117</v>
      </c>
      <c r="J50" t="s">
        <v>38</v>
      </c>
      <c r="K50"/>
      <c r="L50" t="s">
        <v>321</v>
      </c>
      <c r="M50" s="5">
        <v>41440.732604166667</v>
      </c>
      <c r="N50" s="5">
        <v>41254.657523148147</v>
      </c>
      <c r="O50" s="5">
        <v>41443.732581018521</v>
      </c>
      <c r="P50" t="s">
        <v>133</v>
      </c>
      <c r="Q50" t="s">
        <v>54</v>
      </c>
      <c r="R50" t="s">
        <v>55</v>
      </c>
      <c r="S50" t="s">
        <v>74</v>
      </c>
      <c r="T50" t="s">
        <v>422</v>
      </c>
      <c r="U50" t="s">
        <v>104</v>
      </c>
      <c r="V50"/>
      <c r="W50" t="s">
        <v>243</v>
      </c>
      <c r="X50" t="s">
        <v>1303</v>
      </c>
      <c r="Y50"/>
      <c r="Z50" t="s">
        <v>42</v>
      </c>
      <c r="AA50" t="s">
        <v>74</v>
      </c>
      <c r="AB50" s="5">
        <v>41254.657523148147</v>
      </c>
      <c r="AC50" s="5">
        <v>41443.732581018521</v>
      </c>
      <c r="AD50" t="s">
        <v>45</v>
      </c>
      <c r="AE50" t="s">
        <v>45</v>
      </c>
      <c r="AF50">
        <v>25</v>
      </c>
      <c r="AG50" t="s">
        <v>46</v>
      </c>
      <c r="AH50" t="s">
        <v>903</v>
      </c>
      <c r="AI50" s="39">
        <v>41414.74322916667</v>
      </c>
      <c r="AJ50" s="37">
        <f t="shared" si="11"/>
        <v>21</v>
      </c>
      <c r="AK50" s="37"/>
      <c r="AL50" s="54">
        <v>41492</v>
      </c>
      <c r="AM50" s="57">
        <f t="shared" si="12"/>
        <v>32</v>
      </c>
      <c r="AN50" s="41">
        <v>1</v>
      </c>
      <c r="AO50" s="41"/>
      <c r="AP50" s="46"/>
    </row>
    <row r="51" spans="1:42" ht="15" customHeight="1">
      <c r="A51" t="s">
        <v>786</v>
      </c>
      <c r="B51" t="s">
        <v>787</v>
      </c>
      <c r="C51" t="s">
        <v>1188</v>
      </c>
      <c r="D51" t="s">
        <v>50</v>
      </c>
      <c r="E51" t="s">
        <v>4</v>
      </c>
      <c r="F51"/>
      <c r="G51"/>
      <c r="H51" t="s">
        <v>788</v>
      </c>
      <c r="I51" t="s">
        <v>245</v>
      </c>
      <c r="J51" t="s">
        <v>38</v>
      </c>
      <c r="K51"/>
      <c r="L51" t="s">
        <v>248</v>
      </c>
      <c r="M51" s="5">
        <v>41288.567152777781</v>
      </c>
      <c r="N51" s="5">
        <v>41255.765787037039</v>
      </c>
      <c r="O51" s="5">
        <v>41418.753275462965</v>
      </c>
      <c r="P51" t="s">
        <v>99</v>
      </c>
      <c r="Q51" t="s">
        <v>54</v>
      </c>
      <c r="R51" t="s">
        <v>55</v>
      </c>
      <c r="S51" t="s">
        <v>74</v>
      </c>
      <c r="T51" t="s">
        <v>354</v>
      </c>
      <c r="U51"/>
      <c r="V51"/>
      <c r="W51" t="s">
        <v>248</v>
      </c>
      <c r="X51" t="s">
        <v>1303</v>
      </c>
      <c r="Y51">
        <v>11840</v>
      </c>
      <c r="Z51" t="s">
        <v>219</v>
      </c>
      <c r="AA51" t="s">
        <v>74</v>
      </c>
      <c r="AB51" s="5">
        <v>41255.765787037039</v>
      </c>
      <c r="AC51" s="5">
        <v>41418.753275462965</v>
      </c>
      <c r="AD51" t="s">
        <v>45</v>
      </c>
      <c r="AE51" t="s">
        <v>45</v>
      </c>
      <c r="AF51">
        <v>21</v>
      </c>
      <c r="AG51" t="s">
        <v>46</v>
      </c>
      <c r="AH51" t="s">
        <v>903</v>
      </c>
      <c r="AI51" s="39">
        <v>41418.729212962964</v>
      </c>
      <c r="AJ51" s="37">
        <f t="shared" si="11"/>
        <v>21</v>
      </c>
      <c r="AK51" s="37"/>
      <c r="AL51" s="54">
        <v>41492</v>
      </c>
      <c r="AM51" s="57">
        <f t="shared" si="12"/>
        <v>32</v>
      </c>
      <c r="AN51" s="41">
        <v>1</v>
      </c>
      <c r="AO51" s="41"/>
      <c r="AP51" s="46"/>
    </row>
    <row r="52" spans="1:42">
      <c r="A52" t="s">
        <v>789</v>
      </c>
      <c r="B52" t="s">
        <v>790</v>
      </c>
      <c r="C52" t="s">
        <v>1188</v>
      </c>
      <c r="D52" t="s">
        <v>50</v>
      </c>
      <c r="E52" t="s">
        <v>4</v>
      </c>
      <c r="F52"/>
      <c r="G52"/>
      <c r="H52" t="s">
        <v>791</v>
      </c>
      <c r="I52" t="s">
        <v>117</v>
      </c>
      <c r="J52" t="s">
        <v>38</v>
      </c>
      <c r="K52"/>
      <c r="L52" t="s">
        <v>271</v>
      </c>
      <c r="M52" s="5">
        <v>41277.337060185186</v>
      </c>
      <c r="N52" s="5">
        <v>41270.386805555558</v>
      </c>
      <c r="O52" s="5">
        <v>41484.578912037039</v>
      </c>
      <c r="P52" t="s">
        <v>133</v>
      </c>
      <c r="Q52" t="s">
        <v>54</v>
      </c>
      <c r="R52" t="s">
        <v>55</v>
      </c>
      <c r="S52" t="s">
        <v>74</v>
      </c>
      <c r="T52" t="s">
        <v>318</v>
      </c>
      <c r="U52" t="s">
        <v>104</v>
      </c>
      <c r="V52"/>
      <c r="W52" t="s">
        <v>271</v>
      </c>
      <c r="X52" t="s">
        <v>1303</v>
      </c>
      <c r="Y52"/>
      <c r="Z52" t="s">
        <v>42</v>
      </c>
      <c r="AA52" t="s">
        <v>74</v>
      </c>
      <c r="AB52" s="5">
        <v>41270.386805555558</v>
      </c>
      <c r="AC52" s="5">
        <v>41484.578912037039</v>
      </c>
      <c r="AD52" t="s">
        <v>45</v>
      </c>
      <c r="AE52" t="s">
        <v>45</v>
      </c>
      <c r="AF52">
        <v>31</v>
      </c>
      <c r="AG52" t="s">
        <v>46</v>
      </c>
      <c r="AH52" t="s">
        <v>903</v>
      </c>
      <c r="AI52" s="39">
        <v>41411.391180555554</v>
      </c>
      <c r="AJ52" s="37">
        <f t="shared" si="11"/>
        <v>20</v>
      </c>
      <c r="AK52" s="37"/>
      <c r="AL52" s="54">
        <v>41492</v>
      </c>
      <c r="AM52" s="57">
        <f t="shared" si="12"/>
        <v>32</v>
      </c>
      <c r="AN52" s="41">
        <v>1</v>
      </c>
      <c r="AO52" s="41"/>
      <c r="AP52" s="46"/>
    </row>
    <row r="53" spans="1:42">
      <c r="A53" t="s">
        <v>792</v>
      </c>
      <c r="B53" t="s">
        <v>793</v>
      </c>
      <c r="C53" t="s">
        <v>1188</v>
      </c>
      <c r="D53" t="s">
        <v>50</v>
      </c>
      <c r="E53" t="s">
        <v>4</v>
      </c>
      <c r="F53"/>
      <c r="G53"/>
      <c r="H53"/>
      <c r="I53" t="s">
        <v>247</v>
      </c>
      <c r="J53" t="s">
        <v>47</v>
      </c>
      <c r="K53"/>
      <c r="L53" t="s">
        <v>271</v>
      </c>
      <c r="M53" s="5">
        <v>41420.464178240742</v>
      </c>
      <c r="N53" s="5">
        <v>41278.480254629627</v>
      </c>
      <c r="O53" s="5">
        <v>41594.605370370373</v>
      </c>
      <c r="P53" t="s">
        <v>249</v>
      </c>
      <c r="Q53" t="s">
        <v>54</v>
      </c>
      <c r="R53" t="s">
        <v>55</v>
      </c>
      <c r="S53" t="s">
        <v>74</v>
      </c>
      <c r="T53" t="s">
        <v>422</v>
      </c>
      <c r="U53" t="s">
        <v>104</v>
      </c>
      <c r="V53"/>
      <c r="W53" t="s">
        <v>271</v>
      </c>
      <c r="X53" t="s">
        <v>1303</v>
      </c>
      <c r="Y53"/>
      <c r="Z53" t="s">
        <v>49</v>
      </c>
      <c r="AA53" t="s">
        <v>74</v>
      </c>
      <c r="AB53" s="5">
        <v>41278.480254629627</v>
      </c>
      <c r="AC53" s="5">
        <v>41594.605474537035</v>
      </c>
      <c r="AD53" t="s">
        <v>45</v>
      </c>
      <c r="AE53" t="s">
        <v>45</v>
      </c>
      <c r="AF53">
        <v>46</v>
      </c>
      <c r="AG53" t="s">
        <v>46</v>
      </c>
      <c r="AH53" t="s">
        <v>903</v>
      </c>
      <c r="AI53" s="78">
        <v>41597</v>
      </c>
      <c r="AJ53" s="41">
        <f t="shared" si="11"/>
        <v>47</v>
      </c>
      <c r="AK53" s="41"/>
      <c r="AL53" s="54">
        <v>41492</v>
      </c>
      <c r="AM53" s="57">
        <f t="shared" si="12"/>
        <v>32</v>
      </c>
      <c r="AN53" s="41">
        <v>1</v>
      </c>
      <c r="AO53" s="41"/>
      <c r="AP53" s="46"/>
    </row>
    <row r="54" spans="1:42" ht="15" customHeight="1">
      <c r="A54" t="s">
        <v>796</v>
      </c>
      <c r="B54" t="s">
        <v>797</v>
      </c>
      <c r="C54" t="s">
        <v>1188</v>
      </c>
      <c r="D54" t="s">
        <v>50</v>
      </c>
      <c r="E54" t="s">
        <v>4</v>
      </c>
      <c r="F54"/>
      <c r="G54"/>
      <c r="H54" t="s">
        <v>798</v>
      </c>
      <c r="I54" t="s">
        <v>117</v>
      </c>
      <c r="J54" t="s">
        <v>38</v>
      </c>
      <c r="K54"/>
      <c r="L54" t="s">
        <v>248</v>
      </c>
      <c r="M54" s="5">
        <v>41438.464050925926</v>
      </c>
      <c r="N54" s="5">
        <v>41281.761608796296</v>
      </c>
      <c r="O54" s="5">
        <v>41452.430578703701</v>
      </c>
      <c r="P54" t="s">
        <v>133</v>
      </c>
      <c r="Q54" t="s">
        <v>54</v>
      </c>
      <c r="R54" t="s">
        <v>55</v>
      </c>
      <c r="S54" t="s">
        <v>74</v>
      </c>
      <c r="T54" t="s">
        <v>244</v>
      </c>
      <c r="U54" t="s">
        <v>104</v>
      </c>
      <c r="V54"/>
      <c r="W54" t="s">
        <v>271</v>
      </c>
      <c r="X54" t="s">
        <v>1303</v>
      </c>
      <c r="Y54"/>
      <c r="Z54" t="s">
        <v>42</v>
      </c>
      <c r="AA54" t="s">
        <v>74</v>
      </c>
      <c r="AB54" s="5">
        <v>41281.761608796296</v>
      </c>
      <c r="AC54" s="5">
        <v>41452.430578703701</v>
      </c>
      <c r="AD54" t="s">
        <v>45</v>
      </c>
      <c r="AE54" t="s">
        <v>45</v>
      </c>
      <c r="AF54">
        <v>26</v>
      </c>
      <c r="AG54" t="s">
        <v>46</v>
      </c>
      <c r="AH54" t="s">
        <v>903</v>
      </c>
      <c r="AI54" s="39">
        <v>41418.753275462965</v>
      </c>
      <c r="AJ54" s="37">
        <f t="shared" si="11"/>
        <v>21</v>
      </c>
      <c r="AK54" s="37"/>
      <c r="AL54" s="54">
        <v>41492</v>
      </c>
      <c r="AM54" s="57">
        <f t="shared" si="12"/>
        <v>32</v>
      </c>
      <c r="AN54" s="41">
        <v>1</v>
      </c>
      <c r="AO54" s="41"/>
      <c r="AP54" s="46"/>
    </row>
    <row r="55" spans="1:42">
      <c r="A55" t="s">
        <v>799</v>
      </c>
      <c r="B55" t="s">
        <v>800</v>
      </c>
      <c r="C55" t="s">
        <v>1188</v>
      </c>
      <c r="D55" t="s">
        <v>50</v>
      </c>
      <c r="E55" t="s">
        <v>4</v>
      </c>
      <c r="F55"/>
      <c r="G55"/>
      <c r="H55" t="s">
        <v>801</v>
      </c>
      <c r="I55" t="s">
        <v>245</v>
      </c>
      <c r="J55" t="s">
        <v>108</v>
      </c>
      <c r="K55"/>
      <c r="L55" t="s">
        <v>319</v>
      </c>
      <c r="M55" s="5">
        <v>41282.70040509259</v>
      </c>
      <c r="N55" s="5">
        <v>41282.691435185188</v>
      </c>
      <c r="O55" s="5">
        <v>41414.732372685183</v>
      </c>
      <c r="P55" t="s">
        <v>133</v>
      </c>
      <c r="Q55" t="s">
        <v>54</v>
      </c>
      <c r="R55" t="s">
        <v>55</v>
      </c>
      <c r="S55" t="s">
        <v>74</v>
      </c>
      <c r="T55" t="s">
        <v>415</v>
      </c>
      <c r="U55" t="s">
        <v>104</v>
      </c>
      <c r="V55"/>
      <c r="W55" t="s">
        <v>271</v>
      </c>
      <c r="X55" t="s">
        <v>1303</v>
      </c>
      <c r="Y55" t="s">
        <v>964</v>
      </c>
      <c r="Z55" t="s">
        <v>219</v>
      </c>
      <c r="AA55" t="s">
        <v>74</v>
      </c>
      <c r="AB55" s="5">
        <v>41282.691435185188</v>
      </c>
      <c r="AC55" s="5">
        <v>41414.732372685183</v>
      </c>
      <c r="AD55" t="s">
        <v>45</v>
      </c>
      <c r="AE55" t="s">
        <v>45</v>
      </c>
      <c r="AF55">
        <v>21</v>
      </c>
      <c r="AG55" t="s">
        <v>46</v>
      </c>
      <c r="AH55" t="s">
        <v>906</v>
      </c>
      <c r="AI55" s="39">
        <v>41414.732372685183</v>
      </c>
      <c r="AJ55" s="37">
        <f t="shared" si="11"/>
        <v>21</v>
      </c>
      <c r="AK55" s="37"/>
      <c r="AL55" s="54">
        <v>41492</v>
      </c>
      <c r="AM55" s="57">
        <f t="shared" si="12"/>
        <v>32</v>
      </c>
      <c r="AN55" s="41">
        <v>1</v>
      </c>
      <c r="AO55" s="41"/>
      <c r="AP55" s="46"/>
    </row>
    <row r="56" spans="1:42" ht="15" customHeight="1">
      <c r="A56" t="s">
        <v>806</v>
      </c>
      <c r="B56" t="s">
        <v>807</v>
      </c>
      <c r="C56" t="s">
        <v>1188</v>
      </c>
      <c r="D56" t="s">
        <v>50</v>
      </c>
      <c r="E56" t="s">
        <v>4</v>
      </c>
      <c r="F56"/>
      <c r="G56"/>
      <c r="H56"/>
      <c r="I56" t="s">
        <v>37</v>
      </c>
      <c r="J56" t="s">
        <v>38</v>
      </c>
      <c r="K56">
        <v>2406</v>
      </c>
      <c r="L56" t="s">
        <v>335</v>
      </c>
      <c r="M56" s="5">
        <v>41394.433935185189</v>
      </c>
      <c r="N56" s="5">
        <v>41285.463437500002</v>
      </c>
      <c r="O56" s="5">
        <v>41452.430995370371</v>
      </c>
      <c r="P56" t="s">
        <v>173</v>
      </c>
      <c r="Q56" t="s">
        <v>132</v>
      </c>
      <c r="R56" t="s">
        <v>55</v>
      </c>
      <c r="S56" t="s">
        <v>118</v>
      </c>
      <c r="T56" t="s">
        <v>312</v>
      </c>
      <c r="U56"/>
      <c r="V56"/>
      <c r="W56" t="s">
        <v>52</v>
      </c>
      <c r="X56" t="s">
        <v>1303</v>
      </c>
      <c r="Y56"/>
      <c r="Z56" t="s">
        <v>42</v>
      </c>
      <c r="AA56" t="s">
        <v>74</v>
      </c>
      <c r="AB56" s="5">
        <v>41285.463437500002</v>
      </c>
      <c r="AC56" s="5">
        <v>41452.430995370371</v>
      </c>
      <c r="AD56" t="s">
        <v>45</v>
      </c>
      <c r="AE56" t="s">
        <v>45</v>
      </c>
      <c r="AF56">
        <v>26</v>
      </c>
      <c r="AG56" t="s">
        <v>46</v>
      </c>
      <c r="AH56" t="s">
        <v>903</v>
      </c>
      <c r="AI56" s="39">
        <v>41452.430995370371</v>
      </c>
      <c r="AJ56" s="37">
        <f t="shared" si="11"/>
        <v>26</v>
      </c>
      <c r="AK56" s="37"/>
      <c r="AL56" s="54">
        <v>41492</v>
      </c>
      <c r="AM56" s="57">
        <f t="shared" si="12"/>
        <v>32</v>
      </c>
      <c r="AN56" s="41">
        <v>1</v>
      </c>
      <c r="AO56" s="41"/>
      <c r="AP56" s="46"/>
    </row>
    <row r="57" spans="1:42">
      <c r="A57" t="s">
        <v>808</v>
      </c>
      <c r="B57" t="s">
        <v>809</v>
      </c>
      <c r="C57" t="s">
        <v>1188</v>
      </c>
      <c r="D57" t="s">
        <v>50</v>
      </c>
      <c r="E57" t="s">
        <v>4</v>
      </c>
      <c r="F57"/>
      <c r="G57"/>
      <c r="H57"/>
      <c r="I57" t="s">
        <v>37</v>
      </c>
      <c r="J57" t="s">
        <v>38</v>
      </c>
      <c r="K57"/>
      <c r="L57" t="s">
        <v>321</v>
      </c>
      <c r="M57" s="5">
        <v>41289.347719907404</v>
      </c>
      <c r="N57" s="5">
        <v>41288.492858796293</v>
      </c>
      <c r="O57" s="5">
        <v>41452.430115740739</v>
      </c>
      <c r="P57" t="s">
        <v>99</v>
      </c>
      <c r="Q57" t="s">
        <v>326</v>
      </c>
      <c r="R57" t="s">
        <v>55</v>
      </c>
      <c r="S57" t="s">
        <v>74</v>
      </c>
      <c r="T57" t="s">
        <v>318</v>
      </c>
      <c r="U57"/>
      <c r="V57"/>
      <c r="W57" t="s">
        <v>321</v>
      </c>
      <c r="X57" t="s">
        <v>1303</v>
      </c>
      <c r="Y57"/>
      <c r="Z57" t="s">
        <v>42</v>
      </c>
      <c r="AA57" t="s">
        <v>74</v>
      </c>
      <c r="AB57" s="5">
        <v>41288.492858796293</v>
      </c>
      <c r="AC57" s="5">
        <v>41452.430115740739</v>
      </c>
      <c r="AD57" t="s">
        <v>45</v>
      </c>
      <c r="AE57" t="s">
        <v>45</v>
      </c>
      <c r="AF57">
        <v>26</v>
      </c>
      <c r="AG57" t="s">
        <v>46</v>
      </c>
      <c r="AH57" t="s">
        <v>903</v>
      </c>
      <c r="AI57" s="39">
        <v>41452</v>
      </c>
      <c r="AJ57" s="37">
        <f t="shared" si="11"/>
        <v>26</v>
      </c>
      <c r="AK57" s="37"/>
      <c r="AL57" s="54">
        <v>41492</v>
      </c>
      <c r="AM57" s="57">
        <f t="shared" si="12"/>
        <v>32</v>
      </c>
      <c r="AN57" s="41">
        <v>1</v>
      </c>
      <c r="AO57" s="41"/>
      <c r="AP57" s="46"/>
    </row>
    <row r="58" spans="1:42" ht="15" customHeight="1">
      <c r="A58" t="s">
        <v>812</v>
      </c>
      <c r="B58" t="s">
        <v>813</v>
      </c>
      <c r="C58" t="s">
        <v>1188</v>
      </c>
      <c r="D58" t="s">
        <v>50</v>
      </c>
      <c r="E58" t="s">
        <v>4</v>
      </c>
      <c r="F58"/>
      <c r="G58"/>
      <c r="H58"/>
      <c r="I58" t="s">
        <v>117</v>
      </c>
      <c r="J58" t="s">
        <v>47</v>
      </c>
      <c r="K58">
        <v>3074</v>
      </c>
      <c r="L58" t="s">
        <v>248</v>
      </c>
      <c r="M58" s="5">
        <v>41289.344571759262</v>
      </c>
      <c r="N58" s="5">
        <v>41288.641412037039</v>
      </c>
      <c r="O58" s="5">
        <v>41411.390682870369</v>
      </c>
      <c r="P58" t="s">
        <v>147</v>
      </c>
      <c r="Q58" t="s">
        <v>1197</v>
      </c>
      <c r="R58" t="s">
        <v>55</v>
      </c>
      <c r="S58" t="s">
        <v>118</v>
      </c>
      <c r="T58" t="s">
        <v>422</v>
      </c>
      <c r="U58"/>
      <c r="V58"/>
      <c r="W58" t="s">
        <v>209</v>
      </c>
      <c r="X58" t="s">
        <v>1303</v>
      </c>
      <c r="Y58"/>
      <c r="Z58" t="s">
        <v>49</v>
      </c>
      <c r="AA58" t="s">
        <v>74</v>
      </c>
      <c r="AB58" s="5">
        <v>41288.641412037039</v>
      </c>
      <c r="AC58" s="5">
        <v>41411.390682870369</v>
      </c>
      <c r="AD58" t="s">
        <v>45</v>
      </c>
      <c r="AE58" t="s">
        <v>45</v>
      </c>
      <c r="AF58">
        <v>20</v>
      </c>
      <c r="AG58" t="s">
        <v>46</v>
      </c>
      <c r="AH58" t="s">
        <v>903</v>
      </c>
      <c r="AI58" s="39">
        <v>41411.390682870369</v>
      </c>
      <c r="AJ58" s="37">
        <f t="shared" si="11"/>
        <v>20</v>
      </c>
      <c r="AK58" s="37"/>
      <c r="AL58" s="54">
        <v>41492</v>
      </c>
      <c r="AM58" s="57">
        <f t="shared" si="12"/>
        <v>32</v>
      </c>
      <c r="AN58" s="41">
        <v>1</v>
      </c>
      <c r="AO58" s="41"/>
      <c r="AP58" s="46"/>
    </row>
    <row r="59" spans="1:42">
      <c r="A59" t="s">
        <v>833</v>
      </c>
      <c r="B59" t="s">
        <v>834</v>
      </c>
      <c r="C59" t="s">
        <v>1188</v>
      </c>
      <c r="D59" t="s">
        <v>50</v>
      </c>
      <c r="E59" t="s">
        <v>4</v>
      </c>
      <c r="F59"/>
      <c r="G59"/>
      <c r="H59"/>
      <c r="I59" t="s">
        <v>245</v>
      </c>
      <c r="J59" t="s">
        <v>38</v>
      </c>
      <c r="K59" t="s">
        <v>1219</v>
      </c>
      <c r="L59" t="s">
        <v>248</v>
      </c>
      <c r="M59" s="5">
        <v>41291.50984953704</v>
      </c>
      <c r="N59" s="5">
        <v>41291.487500000003</v>
      </c>
      <c r="O59" s="5">
        <v>41418.751469907409</v>
      </c>
      <c r="P59" t="s">
        <v>73</v>
      </c>
      <c r="Q59" t="s">
        <v>54</v>
      </c>
      <c r="R59" t="s">
        <v>55</v>
      </c>
      <c r="S59" t="s">
        <v>74</v>
      </c>
      <c r="T59" t="s">
        <v>417</v>
      </c>
      <c r="U59"/>
      <c r="V59"/>
      <c r="W59" t="s">
        <v>248</v>
      </c>
      <c r="X59" t="s">
        <v>1303</v>
      </c>
      <c r="Y59"/>
      <c r="Z59" t="s">
        <v>219</v>
      </c>
      <c r="AA59" t="s">
        <v>74</v>
      </c>
      <c r="AB59" s="5">
        <v>41291.487500000003</v>
      </c>
      <c r="AC59" s="5">
        <v>41418.751469907409</v>
      </c>
      <c r="AD59" t="s">
        <v>45</v>
      </c>
      <c r="AE59" t="s">
        <v>45</v>
      </c>
      <c r="AF59">
        <v>21</v>
      </c>
      <c r="AG59" t="s">
        <v>46</v>
      </c>
      <c r="AH59" t="s">
        <v>903</v>
      </c>
      <c r="AI59" s="39">
        <v>41418.751469907409</v>
      </c>
      <c r="AJ59" s="37">
        <f t="shared" si="11"/>
        <v>21</v>
      </c>
      <c r="AK59" s="37"/>
      <c r="AL59" s="54">
        <v>41492</v>
      </c>
      <c r="AM59" s="57">
        <f t="shared" si="12"/>
        <v>32</v>
      </c>
      <c r="AN59" s="41">
        <v>1</v>
      </c>
      <c r="AO59" s="41"/>
      <c r="AP59" s="46"/>
    </row>
    <row r="60" spans="1:42">
      <c r="A60" t="s">
        <v>839</v>
      </c>
      <c r="B60" t="s">
        <v>840</v>
      </c>
      <c r="C60" t="s">
        <v>1188</v>
      </c>
      <c r="D60" t="s">
        <v>50</v>
      </c>
      <c r="E60" t="s">
        <v>4</v>
      </c>
      <c r="F60"/>
      <c r="G60"/>
      <c r="H60"/>
      <c r="I60" t="s">
        <v>37</v>
      </c>
      <c r="J60" t="s">
        <v>38</v>
      </c>
      <c r="K60"/>
      <c r="L60" t="s">
        <v>321</v>
      </c>
      <c r="M60" s="5">
        <v>41298.419537037036</v>
      </c>
      <c r="N60" s="5">
        <v>41296.436851851853</v>
      </c>
      <c r="O60" s="5">
        <v>41409.464085648149</v>
      </c>
      <c r="P60" t="s">
        <v>147</v>
      </c>
      <c r="Q60" t="s">
        <v>54</v>
      </c>
      <c r="R60" t="s">
        <v>55</v>
      </c>
      <c r="S60" t="s">
        <v>74</v>
      </c>
      <c r="T60" t="s">
        <v>422</v>
      </c>
      <c r="U60"/>
      <c r="V60"/>
      <c r="W60" t="s">
        <v>321</v>
      </c>
      <c r="X60" t="s">
        <v>1303</v>
      </c>
      <c r="Y60"/>
      <c r="Z60" t="s">
        <v>42</v>
      </c>
      <c r="AA60" t="s">
        <v>74</v>
      </c>
      <c r="AB60" s="5">
        <v>41296.436851851853</v>
      </c>
      <c r="AC60" s="5">
        <v>41409.464085648149</v>
      </c>
      <c r="AD60" t="s">
        <v>45</v>
      </c>
      <c r="AE60" t="s">
        <v>45</v>
      </c>
      <c r="AF60">
        <v>20</v>
      </c>
      <c r="AG60" t="s">
        <v>46</v>
      </c>
      <c r="AH60" t="s">
        <v>903</v>
      </c>
      <c r="AI60" s="39">
        <v>41409.464085648149</v>
      </c>
      <c r="AJ60" s="37">
        <f t="shared" si="11"/>
        <v>20</v>
      </c>
      <c r="AK60" s="37"/>
      <c r="AL60" s="54">
        <v>41492</v>
      </c>
      <c r="AM60" s="57">
        <f t="shared" si="12"/>
        <v>32</v>
      </c>
      <c r="AN60" s="41">
        <v>1</v>
      </c>
      <c r="AO60" s="41"/>
      <c r="AP60" s="46"/>
    </row>
    <row r="61" spans="1:42">
      <c r="A61" t="s">
        <v>843</v>
      </c>
      <c r="B61" t="s">
        <v>844</v>
      </c>
      <c r="C61" t="s">
        <v>1188</v>
      </c>
      <c r="D61" t="s">
        <v>50</v>
      </c>
      <c r="E61" t="s">
        <v>4</v>
      </c>
      <c r="F61"/>
      <c r="G61"/>
      <c r="H61"/>
      <c r="I61" t="s">
        <v>37</v>
      </c>
      <c r="J61" t="s">
        <v>38</v>
      </c>
      <c r="K61"/>
      <c r="L61" t="s">
        <v>321</v>
      </c>
      <c r="M61" s="5">
        <v>41298.420694444445</v>
      </c>
      <c r="N61" s="5">
        <v>41298.407696759263</v>
      </c>
      <c r="O61" s="5">
        <v>41458.82608796296</v>
      </c>
      <c r="P61" t="s">
        <v>147</v>
      </c>
      <c r="Q61" t="s">
        <v>54</v>
      </c>
      <c r="R61" t="s">
        <v>55</v>
      </c>
      <c r="S61" t="s">
        <v>74</v>
      </c>
      <c r="T61" t="s">
        <v>318</v>
      </c>
      <c r="U61"/>
      <c r="V61"/>
      <c r="W61" t="s">
        <v>321</v>
      </c>
      <c r="X61" t="s">
        <v>1303</v>
      </c>
      <c r="Y61"/>
      <c r="Z61" t="s">
        <v>42</v>
      </c>
      <c r="AA61" t="s">
        <v>74</v>
      </c>
      <c r="AB61" s="5">
        <v>41298.407696759263</v>
      </c>
      <c r="AC61" s="5">
        <v>41458.82608796296</v>
      </c>
      <c r="AD61" t="s">
        <v>45</v>
      </c>
      <c r="AE61" t="s">
        <v>45</v>
      </c>
      <c r="AF61">
        <v>27</v>
      </c>
      <c r="AG61" t="s">
        <v>46</v>
      </c>
      <c r="AH61" t="s">
        <v>903</v>
      </c>
      <c r="AI61" s="39">
        <v>41411.390682870369</v>
      </c>
      <c r="AJ61" s="37">
        <f t="shared" si="11"/>
        <v>20</v>
      </c>
      <c r="AK61" s="37"/>
      <c r="AL61" s="54">
        <v>41492</v>
      </c>
      <c r="AM61" s="57">
        <f t="shared" si="12"/>
        <v>32</v>
      </c>
      <c r="AN61" s="41">
        <v>1</v>
      </c>
      <c r="AO61" s="41"/>
      <c r="AP61" s="46"/>
    </row>
    <row r="62" spans="1:42">
      <c r="A62" t="s">
        <v>923</v>
      </c>
      <c r="B62" t="s">
        <v>924</v>
      </c>
      <c r="C62" t="s">
        <v>1188</v>
      </c>
      <c r="D62" t="s">
        <v>50</v>
      </c>
      <c r="E62" t="s">
        <v>4</v>
      </c>
      <c r="F62"/>
      <c r="G62"/>
      <c r="H62" t="s">
        <v>925</v>
      </c>
      <c r="I62" t="s">
        <v>117</v>
      </c>
      <c r="J62" t="s">
        <v>38</v>
      </c>
      <c r="K62">
        <v>289528962898</v>
      </c>
      <c r="L62" t="s">
        <v>439</v>
      </c>
      <c r="M62" s="5">
        <v>41347.526678240742</v>
      </c>
      <c r="N62" s="5">
        <v>41298.745659722219</v>
      </c>
      <c r="O62" s="5">
        <v>41355.415185185186</v>
      </c>
      <c r="P62" t="s">
        <v>133</v>
      </c>
      <c r="Q62" t="s">
        <v>54</v>
      </c>
      <c r="R62" t="s">
        <v>55</v>
      </c>
      <c r="S62" t="s">
        <v>74</v>
      </c>
      <c r="T62" t="s">
        <v>320</v>
      </c>
      <c r="U62"/>
      <c r="V62"/>
      <c r="W62" t="s">
        <v>248</v>
      </c>
      <c r="X62" t="s">
        <v>1303</v>
      </c>
      <c r="Y62" t="s">
        <v>948</v>
      </c>
      <c r="Z62" t="s">
        <v>49</v>
      </c>
      <c r="AA62" t="s">
        <v>74</v>
      </c>
      <c r="AB62" s="5">
        <v>41298.745659722219</v>
      </c>
      <c r="AC62" s="5">
        <v>41430.672337962962</v>
      </c>
      <c r="AD62" t="s">
        <v>45</v>
      </c>
      <c r="AE62" t="s">
        <v>58</v>
      </c>
      <c r="AF62">
        <v>23</v>
      </c>
      <c r="AG62" t="s">
        <v>46</v>
      </c>
      <c r="AH62" t="s">
        <v>906</v>
      </c>
      <c r="AI62" s="39">
        <v>41430.672337962962</v>
      </c>
      <c r="AJ62" s="41">
        <f t="shared" si="11"/>
        <v>23</v>
      </c>
      <c r="AK62" s="41"/>
      <c r="AL62" s="54">
        <v>41492</v>
      </c>
      <c r="AM62" s="57">
        <f t="shared" si="12"/>
        <v>32</v>
      </c>
      <c r="AN62" s="41">
        <v>1</v>
      </c>
      <c r="AO62" s="41"/>
      <c r="AP62" s="46"/>
    </row>
    <row r="63" spans="1:42" ht="15" customHeight="1">
      <c r="A63" t="s">
        <v>851</v>
      </c>
      <c r="B63" t="s">
        <v>852</v>
      </c>
      <c r="C63" t="s">
        <v>1188</v>
      </c>
      <c r="D63" t="s">
        <v>50</v>
      </c>
      <c r="E63" t="s">
        <v>4</v>
      </c>
      <c r="F63"/>
      <c r="G63"/>
      <c r="H63"/>
      <c r="I63" t="s">
        <v>37</v>
      </c>
      <c r="J63" t="s">
        <v>47</v>
      </c>
      <c r="K63"/>
      <c r="L63" t="s">
        <v>321</v>
      </c>
      <c r="M63" s="5">
        <v>41302.352083333331</v>
      </c>
      <c r="N63" s="5">
        <v>41299.52511574074</v>
      </c>
      <c r="O63" s="5">
        <v>41458.827025462961</v>
      </c>
      <c r="P63" t="s">
        <v>147</v>
      </c>
      <c r="Q63" t="s">
        <v>54</v>
      </c>
      <c r="R63" t="s">
        <v>55</v>
      </c>
      <c r="S63" t="s">
        <v>118</v>
      </c>
      <c r="T63" t="s">
        <v>318</v>
      </c>
      <c r="U63"/>
      <c r="V63"/>
      <c r="W63" t="s">
        <v>321</v>
      </c>
      <c r="X63" t="s">
        <v>1303</v>
      </c>
      <c r="Y63"/>
      <c r="Z63" t="s">
        <v>63</v>
      </c>
      <c r="AA63" t="s">
        <v>74</v>
      </c>
      <c r="AB63" s="5">
        <v>41299.52511574074</v>
      </c>
      <c r="AC63" s="5">
        <v>41458.827025462961</v>
      </c>
      <c r="AD63" t="s">
        <v>45</v>
      </c>
      <c r="AE63" t="s">
        <v>45</v>
      </c>
      <c r="AF63">
        <v>27</v>
      </c>
      <c r="AG63" t="s">
        <v>46</v>
      </c>
      <c r="AH63" t="s">
        <v>903</v>
      </c>
      <c r="AI63" s="39">
        <v>41418.751469907409</v>
      </c>
      <c r="AJ63" s="37">
        <f t="shared" si="11"/>
        <v>21</v>
      </c>
      <c r="AK63" s="37"/>
      <c r="AL63" s="54">
        <v>41492</v>
      </c>
      <c r="AM63" s="57">
        <f t="shared" si="12"/>
        <v>32</v>
      </c>
      <c r="AN63" s="41">
        <v>1</v>
      </c>
      <c r="AO63" s="41"/>
      <c r="AP63" s="46"/>
    </row>
    <row r="64" spans="1:42">
      <c r="A64" t="s">
        <v>853</v>
      </c>
      <c r="B64" t="s">
        <v>854</v>
      </c>
      <c r="C64" t="s">
        <v>1188</v>
      </c>
      <c r="D64" t="s">
        <v>50</v>
      </c>
      <c r="E64" t="s">
        <v>4</v>
      </c>
      <c r="F64"/>
      <c r="G64"/>
      <c r="H64"/>
      <c r="I64" t="s">
        <v>37</v>
      </c>
      <c r="J64" t="s">
        <v>47</v>
      </c>
      <c r="K64"/>
      <c r="L64" t="s">
        <v>321</v>
      </c>
      <c r="M64" s="5">
        <v>41302.354004629633</v>
      </c>
      <c r="N64" s="5">
        <v>41299.527870370373</v>
      </c>
      <c r="O64" s="5">
        <v>41414.794374999998</v>
      </c>
      <c r="P64" t="s">
        <v>147</v>
      </c>
      <c r="Q64" t="s">
        <v>54</v>
      </c>
      <c r="R64" t="s">
        <v>55</v>
      </c>
      <c r="S64" t="s">
        <v>118</v>
      </c>
      <c r="T64" t="s">
        <v>318</v>
      </c>
      <c r="U64"/>
      <c r="V64"/>
      <c r="W64" t="s">
        <v>321</v>
      </c>
      <c r="X64" t="s">
        <v>1303</v>
      </c>
      <c r="Y64"/>
      <c r="Z64" t="s">
        <v>49</v>
      </c>
      <c r="AA64" t="s">
        <v>74</v>
      </c>
      <c r="AB64" s="5">
        <v>41299.527870370373</v>
      </c>
      <c r="AC64" s="5">
        <v>41414.794374999998</v>
      </c>
      <c r="AD64" t="s">
        <v>45</v>
      </c>
      <c r="AE64" t="s">
        <v>45</v>
      </c>
      <c r="AF64">
        <v>21</v>
      </c>
      <c r="AG64" t="s">
        <v>46</v>
      </c>
      <c r="AH64" t="s">
        <v>903</v>
      </c>
      <c r="AI64" s="39">
        <v>41409.464085648149</v>
      </c>
      <c r="AJ64" s="37">
        <f t="shared" si="11"/>
        <v>20</v>
      </c>
      <c r="AK64" s="37"/>
      <c r="AL64" s="54">
        <v>41492</v>
      </c>
      <c r="AM64" s="57">
        <f t="shared" si="12"/>
        <v>32</v>
      </c>
      <c r="AN64" s="41">
        <v>1</v>
      </c>
      <c r="AO64" s="41"/>
      <c r="AP64" s="46"/>
    </row>
    <row r="65" spans="1:42" ht="15" customHeight="1">
      <c r="A65" t="s">
        <v>855</v>
      </c>
      <c r="B65" t="s">
        <v>856</v>
      </c>
      <c r="C65" t="s">
        <v>1188</v>
      </c>
      <c r="D65" t="s">
        <v>50</v>
      </c>
      <c r="E65" t="s">
        <v>4</v>
      </c>
      <c r="F65"/>
      <c r="G65"/>
      <c r="H65"/>
      <c r="I65" t="s">
        <v>117</v>
      </c>
      <c r="J65" t="s">
        <v>47</v>
      </c>
      <c r="K65" t="s">
        <v>928</v>
      </c>
      <c r="L65" t="s">
        <v>278</v>
      </c>
      <c r="M65" s="5">
        <v>41326.641643518517</v>
      </c>
      <c r="N65" s="5">
        <v>41299.884525462963</v>
      </c>
      <c r="O65" s="5">
        <v>41418.731851851851</v>
      </c>
      <c r="P65" t="s">
        <v>127</v>
      </c>
      <c r="Q65" t="s">
        <v>54</v>
      </c>
      <c r="R65" t="s">
        <v>55</v>
      </c>
      <c r="S65" t="s">
        <v>74</v>
      </c>
      <c r="T65" t="s">
        <v>303</v>
      </c>
      <c r="U65" t="s">
        <v>104</v>
      </c>
      <c r="V65" t="s">
        <v>929</v>
      </c>
      <c r="W65" t="s">
        <v>393</v>
      </c>
      <c r="X65" t="s">
        <v>1303</v>
      </c>
      <c r="Y65"/>
      <c r="Z65" t="s">
        <v>49</v>
      </c>
      <c r="AA65" t="s">
        <v>74</v>
      </c>
      <c r="AB65" s="5">
        <v>41299.884525462963</v>
      </c>
      <c r="AC65" s="5">
        <v>41418.731851851851</v>
      </c>
      <c r="AD65" t="s">
        <v>45</v>
      </c>
      <c r="AE65" t="s">
        <v>45</v>
      </c>
      <c r="AF65">
        <v>21</v>
      </c>
      <c r="AG65" t="s">
        <v>46</v>
      </c>
      <c r="AH65" t="s">
        <v>904</v>
      </c>
      <c r="AI65" s="39">
        <v>41418.731851851851</v>
      </c>
      <c r="AJ65" s="37">
        <f t="shared" si="11"/>
        <v>21</v>
      </c>
      <c r="AK65" s="37"/>
      <c r="AL65" s="54">
        <v>41492</v>
      </c>
      <c r="AM65" s="57">
        <f t="shared" si="12"/>
        <v>32</v>
      </c>
      <c r="AN65" s="41">
        <v>1</v>
      </c>
      <c r="AO65" s="41"/>
      <c r="AP65" s="46"/>
    </row>
    <row r="66" spans="1:42" ht="15" customHeight="1">
      <c r="A66" t="s">
        <v>857</v>
      </c>
      <c r="B66" t="s">
        <v>858</v>
      </c>
      <c r="C66" t="s">
        <v>1188</v>
      </c>
      <c r="D66" t="s">
        <v>50</v>
      </c>
      <c r="E66" t="s">
        <v>4</v>
      </c>
      <c r="F66"/>
      <c r="G66" t="s">
        <v>859</v>
      </c>
      <c r="H66"/>
      <c r="I66" t="s">
        <v>117</v>
      </c>
      <c r="J66" t="s">
        <v>47</v>
      </c>
      <c r="K66"/>
      <c r="L66" t="s">
        <v>248</v>
      </c>
      <c r="M66" s="5">
        <v>41303.385682870372</v>
      </c>
      <c r="N66" s="5">
        <v>41303.320844907408</v>
      </c>
      <c r="O66" s="5">
        <v>41418.750023148146</v>
      </c>
      <c r="P66" t="s">
        <v>73</v>
      </c>
      <c r="Q66" t="s">
        <v>54</v>
      </c>
      <c r="R66" t="s">
        <v>55</v>
      </c>
      <c r="S66" t="s">
        <v>74</v>
      </c>
      <c r="T66" t="s">
        <v>244</v>
      </c>
      <c r="U66"/>
      <c r="V66"/>
      <c r="W66" t="s">
        <v>209</v>
      </c>
      <c r="X66" t="s">
        <v>1303</v>
      </c>
      <c r="Y66">
        <v>11840</v>
      </c>
      <c r="Z66" t="s">
        <v>49</v>
      </c>
      <c r="AA66" t="s">
        <v>74</v>
      </c>
      <c r="AB66" s="5">
        <v>41303.320844907408</v>
      </c>
      <c r="AC66" s="5">
        <v>41418.750023148146</v>
      </c>
      <c r="AD66" t="s">
        <v>45</v>
      </c>
      <c r="AE66" t="s">
        <v>45</v>
      </c>
      <c r="AF66">
        <v>21</v>
      </c>
      <c r="AG66" t="s">
        <v>46</v>
      </c>
      <c r="AH66" t="s">
        <v>903</v>
      </c>
      <c r="AI66" s="39">
        <v>41418.750023148146</v>
      </c>
      <c r="AJ66" s="37">
        <f t="shared" ref="AJ66:AJ97" si="13">WEEKNUM(AI66)</f>
        <v>21</v>
      </c>
      <c r="AK66" s="37"/>
      <c r="AL66" s="54">
        <v>41492</v>
      </c>
      <c r="AM66" s="57">
        <f t="shared" ref="AM66:AM97" si="14">WEEKNUM(AL66)</f>
        <v>32</v>
      </c>
      <c r="AN66" s="41">
        <v>1</v>
      </c>
      <c r="AO66" s="41"/>
      <c r="AP66" s="46"/>
    </row>
    <row r="67" spans="1:42" ht="15" customHeight="1">
      <c r="A67" t="s">
        <v>862</v>
      </c>
      <c r="B67" t="s">
        <v>863</v>
      </c>
      <c r="C67" t="s">
        <v>1188</v>
      </c>
      <c r="D67" t="s">
        <v>50</v>
      </c>
      <c r="E67" t="s">
        <v>4</v>
      </c>
      <c r="F67"/>
      <c r="G67"/>
      <c r="H67"/>
      <c r="I67" t="s">
        <v>37</v>
      </c>
      <c r="J67" t="s">
        <v>47</v>
      </c>
      <c r="K67"/>
      <c r="L67" t="s">
        <v>321</v>
      </c>
      <c r="M67" s="5">
        <v>41304.377210648148</v>
      </c>
      <c r="N67" s="5">
        <v>41303.708391203705</v>
      </c>
      <c r="O67" s="5">
        <v>41418.732627314814</v>
      </c>
      <c r="P67" t="s">
        <v>133</v>
      </c>
      <c r="Q67" t="s">
        <v>54</v>
      </c>
      <c r="R67" t="s">
        <v>55</v>
      </c>
      <c r="S67" t="s">
        <v>118</v>
      </c>
      <c r="T67" t="s">
        <v>318</v>
      </c>
      <c r="U67"/>
      <c r="V67"/>
      <c r="W67" t="s">
        <v>321</v>
      </c>
      <c r="X67" t="s">
        <v>1303</v>
      </c>
      <c r="Y67"/>
      <c r="Z67" t="s">
        <v>49</v>
      </c>
      <c r="AA67" t="s">
        <v>74</v>
      </c>
      <c r="AB67" s="5">
        <v>41303.708391203705</v>
      </c>
      <c r="AC67" s="5">
        <v>41418.732627314814</v>
      </c>
      <c r="AD67" t="s">
        <v>45</v>
      </c>
      <c r="AE67" t="s">
        <v>45</v>
      </c>
      <c r="AF67">
        <v>21</v>
      </c>
      <c r="AG67" t="s">
        <v>46</v>
      </c>
      <c r="AH67" t="s">
        <v>903</v>
      </c>
      <c r="AI67" s="39">
        <v>41418.732627314814</v>
      </c>
      <c r="AJ67" s="37">
        <f t="shared" si="13"/>
        <v>21</v>
      </c>
      <c r="AK67" s="37"/>
      <c r="AL67" s="54">
        <v>41492</v>
      </c>
      <c r="AM67" s="57">
        <f t="shared" si="14"/>
        <v>32</v>
      </c>
      <c r="AN67" s="41">
        <v>1</v>
      </c>
      <c r="AO67" s="41"/>
      <c r="AP67" s="46"/>
    </row>
    <row r="68" spans="1:42">
      <c r="A68" t="s">
        <v>864</v>
      </c>
      <c r="B68" t="s">
        <v>865</v>
      </c>
      <c r="C68" t="s">
        <v>1188</v>
      </c>
      <c r="D68" t="s">
        <v>50</v>
      </c>
      <c r="E68" t="s">
        <v>4</v>
      </c>
      <c r="F68"/>
      <c r="G68"/>
      <c r="H68"/>
      <c r="I68" t="s">
        <v>37</v>
      </c>
      <c r="J68" t="s">
        <v>47</v>
      </c>
      <c r="K68"/>
      <c r="L68" t="s">
        <v>321</v>
      </c>
      <c r="M68" s="5">
        <v>41304.599814814814</v>
      </c>
      <c r="N68" s="5">
        <v>41304.561168981483</v>
      </c>
      <c r="O68" s="5">
        <v>41411.391550925924</v>
      </c>
      <c r="P68" t="s">
        <v>99</v>
      </c>
      <c r="Q68" t="s">
        <v>326</v>
      </c>
      <c r="R68" t="s">
        <v>55</v>
      </c>
      <c r="S68" t="s">
        <v>74</v>
      </c>
      <c r="T68" t="s">
        <v>318</v>
      </c>
      <c r="U68"/>
      <c r="V68"/>
      <c r="W68" t="s">
        <v>321</v>
      </c>
      <c r="X68" t="s">
        <v>1303</v>
      </c>
      <c r="Y68"/>
      <c r="Z68" t="s">
        <v>49</v>
      </c>
      <c r="AA68" t="s">
        <v>74</v>
      </c>
      <c r="AB68" s="5">
        <v>41304.561168981483</v>
      </c>
      <c r="AC68" s="5">
        <v>41411.391550925924</v>
      </c>
      <c r="AD68" t="s">
        <v>45</v>
      </c>
      <c r="AE68" t="s">
        <v>45</v>
      </c>
      <c r="AF68">
        <v>20</v>
      </c>
      <c r="AG68" t="s">
        <v>46</v>
      </c>
      <c r="AH68" t="s">
        <v>903</v>
      </c>
      <c r="AI68" s="39">
        <v>41411.391550925924</v>
      </c>
      <c r="AJ68" s="37">
        <f t="shared" si="13"/>
        <v>20</v>
      </c>
      <c r="AK68" s="37"/>
      <c r="AL68" s="54">
        <v>41492</v>
      </c>
      <c r="AM68" s="57">
        <f t="shared" si="14"/>
        <v>32</v>
      </c>
      <c r="AN68" s="41">
        <v>1</v>
      </c>
      <c r="AO68" s="41"/>
      <c r="AP68" s="46"/>
    </row>
    <row r="69" spans="1:42" ht="15" customHeight="1">
      <c r="A69" t="s">
        <v>875</v>
      </c>
      <c r="B69" t="s">
        <v>876</v>
      </c>
      <c r="C69" t="s">
        <v>1188</v>
      </c>
      <c r="D69" t="s">
        <v>50</v>
      </c>
      <c r="E69" t="s">
        <v>4</v>
      </c>
      <c r="F69"/>
      <c r="G69"/>
      <c r="H69"/>
      <c r="I69" t="s">
        <v>117</v>
      </c>
      <c r="J69" t="s">
        <v>47</v>
      </c>
      <c r="K69"/>
      <c r="L69" t="s">
        <v>248</v>
      </c>
      <c r="M69" s="5">
        <v>41326.581226851849</v>
      </c>
      <c r="N69" s="5">
        <v>41305.996666666666</v>
      </c>
      <c r="O69" s="5">
        <v>41413.68309027778</v>
      </c>
      <c r="P69" t="s">
        <v>133</v>
      </c>
      <c r="Q69" t="s">
        <v>54</v>
      </c>
      <c r="R69" t="s">
        <v>55</v>
      </c>
      <c r="S69" t="s">
        <v>74</v>
      </c>
      <c r="T69" t="s">
        <v>422</v>
      </c>
      <c r="U69" t="s">
        <v>104</v>
      </c>
      <c r="V69"/>
      <c r="W69" t="s">
        <v>393</v>
      </c>
      <c r="X69" t="s">
        <v>1303</v>
      </c>
      <c r="Y69"/>
      <c r="Z69" t="s">
        <v>49</v>
      </c>
      <c r="AA69" t="s">
        <v>43</v>
      </c>
      <c r="AB69" s="5">
        <v>41305.996666666666</v>
      </c>
      <c r="AC69" s="5">
        <v>41413.68309027778</v>
      </c>
      <c r="AD69" t="s">
        <v>45</v>
      </c>
      <c r="AE69" t="s">
        <v>45</v>
      </c>
      <c r="AF69">
        <v>21</v>
      </c>
      <c r="AG69" t="s">
        <v>46</v>
      </c>
      <c r="AH69" t="s">
        <v>888</v>
      </c>
      <c r="AI69" s="39">
        <v>41418.731851851851</v>
      </c>
      <c r="AJ69" s="37">
        <f t="shared" si="13"/>
        <v>21</v>
      </c>
      <c r="AK69" s="37"/>
      <c r="AL69" s="54">
        <v>41492</v>
      </c>
      <c r="AM69" s="57">
        <f t="shared" si="14"/>
        <v>32</v>
      </c>
      <c r="AN69" s="41">
        <v>1</v>
      </c>
      <c r="AO69" s="41"/>
      <c r="AP69" s="46"/>
    </row>
    <row r="70" spans="1:42" ht="15" customHeight="1">
      <c r="A70" t="s">
        <v>877</v>
      </c>
      <c r="B70" t="s">
        <v>878</v>
      </c>
      <c r="C70" t="s">
        <v>1188</v>
      </c>
      <c r="D70" t="s">
        <v>50</v>
      </c>
      <c r="E70" t="s">
        <v>4</v>
      </c>
      <c r="F70"/>
      <c r="G70"/>
      <c r="H70"/>
      <c r="I70" t="s">
        <v>245</v>
      </c>
      <c r="J70" t="s">
        <v>47</v>
      </c>
      <c r="K70"/>
      <c r="L70" t="s">
        <v>128</v>
      </c>
      <c r="M70" s="5">
        <v>41310.435578703706</v>
      </c>
      <c r="N70" s="5">
        <v>41306.460787037038</v>
      </c>
      <c r="O70" s="5">
        <v>41310.632754629631</v>
      </c>
      <c r="P70" t="s">
        <v>99</v>
      </c>
      <c r="Q70" t="s">
        <v>54</v>
      </c>
      <c r="R70" t="s">
        <v>55</v>
      </c>
      <c r="S70" t="s">
        <v>74</v>
      </c>
      <c r="T70" t="s">
        <v>375</v>
      </c>
      <c r="U70"/>
      <c r="V70"/>
      <c r="W70" t="s">
        <v>319</v>
      </c>
      <c r="X70" t="s">
        <v>1303</v>
      </c>
      <c r="Y70" t="s">
        <v>747</v>
      </c>
      <c r="Z70" t="s">
        <v>49</v>
      </c>
      <c r="AA70" t="s">
        <v>74</v>
      </c>
      <c r="AB70" s="5">
        <v>41306.460787037038</v>
      </c>
      <c r="AC70" s="5">
        <v>41414.729317129626</v>
      </c>
      <c r="AD70" t="s">
        <v>58</v>
      </c>
      <c r="AE70" t="s">
        <v>58</v>
      </c>
      <c r="AF70">
        <v>21</v>
      </c>
      <c r="AG70" t="s">
        <v>46</v>
      </c>
      <c r="AH70" t="s">
        <v>906</v>
      </c>
      <c r="AI70" s="39">
        <v>41418.750023148146</v>
      </c>
      <c r="AJ70" s="37">
        <f t="shared" si="13"/>
        <v>21</v>
      </c>
      <c r="AK70" s="37"/>
      <c r="AL70" s="54">
        <v>41492</v>
      </c>
      <c r="AM70" s="57">
        <f t="shared" si="14"/>
        <v>32</v>
      </c>
      <c r="AN70" s="41">
        <v>1</v>
      </c>
      <c r="AO70" s="41"/>
      <c r="AP70" s="46"/>
    </row>
    <row r="71" spans="1:42">
      <c r="A71" t="s">
        <v>879</v>
      </c>
      <c r="B71" t="s">
        <v>880</v>
      </c>
      <c r="C71" t="s">
        <v>1188</v>
      </c>
      <c r="D71" t="s">
        <v>50</v>
      </c>
      <c r="E71" t="s">
        <v>4</v>
      </c>
      <c r="F71"/>
      <c r="G71"/>
      <c r="H71"/>
      <c r="I71" t="s">
        <v>117</v>
      </c>
      <c r="J71" t="s">
        <v>38</v>
      </c>
      <c r="K71"/>
      <c r="L71" t="s">
        <v>321</v>
      </c>
      <c r="M71" s="5">
        <v>41306.529340277775</v>
      </c>
      <c r="N71" s="5">
        <v>41306.482858796298</v>
      </c>
      <c r="O71" s="5">
        <v>41438.540034722224</v>
      </c>
      <c r="P71" t="s">
        <v>166</v>
      </c>
      <c r="Q71" t="s">
        <v>54</v>
      </c>
      <c r="R71" t="s">
        <v>55</v>
      </c>
      <c r="S71" t="s">
        <v>118</v>
      </c>
      <c r="T71" t="s">
        <v>318</v>
      </c>
      <c r="U71"/>
      <c r="V71"/>
      <c r="W71" t="s">
        <v>191</v>
      </c>
      <c r="X71" t="s">
        <v>1303</v>
      </c>
      <c r="Y71"/>
      <c r="Z71" t="s">
        <v>42</v>
      </c>
      <c r="AA71" t="s">
        <v>74</v>
      </c>
      <c r="AB71" s="5">
        <v>41306.482858796298</v>
      </c>
      <c r="AC71" s="5">
        <v>41438.540034722224</v>
      </c>
      <c r="AD71" t="s">
        <v>45</v>
      </c>
      <c r="AE71" t="s">
        <v>45</v>
      </c>
      <c r="AF71">
        <v>24</v>
      </c>
      <c r="AG71" t="s">
        <v>46</v>
      </c>
      <c r="AH71" t="s">
        <v>903</v>
      </c>
      <c r="AI71" s="39">
        <v>41418.732627314814</v>
      </c>
      <c r="AJ71" s="37">
        <f t="shared" si="13"/>
        <v>21</v>
      </c>
      <c r="AK71" s="37"/>
      <c r="AL71" s="54">
        <v>41492</v>
      </c>
      <c r="AM71" s="57">
        <f t="shared" si="14"/>
        <v>32</v>
      </c>
      <c r="AN71" s="41">
        <v>1</v>
      </c>
      <c r="AO71" s="41"/>
      <c r="AP71" s="46"/>
    </row>
    <row r="72" spans="1:42" ht="15" customHeight="1">
      <c r="A72" t="s">
        <v>883</v>
      </c>
      <c r="B72" t="s">
        <v>884</v>
      </c>
      <c r="C72" t="s">
        <v>1188</v>
      </c>
      <c r="D72" t="s">
        <v>50</v>
      </c>
      <c r="E72" t="s">
        <v>4</v>
      </c>
      <c r="F72" t="s">
        <v>885</v>
      </c>
      <c r="G72"/>
      <c r="H72" t="s">
        <v>886</v>
      </c>
      <c r="I72" t="s">
        <v>37</v>
      </c>
      <c r="J72" t="s">
        <v>47</v>
      </c>
      <c r="K72">
        <v>3086</v>
      </c>
      <c r="L72" t="s">
        <v>248</v>
      </c>
      <c r="M72" s="5">
        <v>41420.449236111112</v>
      </c>
      <c r="N72" s="5">
        <v>41306.772986111115</v>
      </c>
      <c r="O72" s="5">
        <v>41452.429606481484</v>
      </c>
      <c r="P72" t="s">
        <v>99</v>
      </c>
      <c r="Q72" t="s">
        <v>54</v>
      </c>
      <c r="R72" t="s">
        <v>55</v>
      </c>
      <c r="S72" t="s">
        <v>109</v>
      </c>
      <c r="T72" t="s">
        <v>354</v>
      </c>
      <c r="U72" t="s">
        <v>373</v>
      </c>
      <c r="V72"/>
      <c r="W72" t="s">
        <v>358</v>
      </c>
      <c r="X72" t="s">
        <v>1303</v>
      </c>
      <c r="Y72"/>
      <c r="Z72" t="s">
        <v>49</v>
      </c>
      <c r="AA72" t="s">
        <v>74</v>
      </c>
      <c r="AB72" s="5">
        <v>41306.772986111115</v>
      </c>
      <c r="AC72" s="5">
        <v>41452.429606481484</v>
      </c>
      <c r="AD72" t="s">
        <v>45</v>
      </c>
      <c r="AE72" t="s">
        <v>45</v>
      </c>
      <c r="AF72">
        <v>26</v>
      </c>
      <c r="AG72" t="s">
        <v>46</v>
      </c>
      <c r="AH72" t="s">
        <v>903</v>
      </c>
      <c r="AI72" s="39">
        <v>41411.391550925924</v>
      </c>
      <c r="AJ72" s="37">
        <f t="shared" si="13"/>
        <v>20</v>
      </c>
      <c r="AK72" s="37"/>
      <c r="AL72" s="54">
        <v>41492</v>
      </c>
      <c r="AM72" s="57">
        <f t="shared" si="14"/>
        <v>32</v>
      </c>
      <c r="AN72" s="41">
        <v>1</v>
      </c>
      <c r="AO72" s="41"/>
      <c r="AP72" s="46"/>
    </row>
    <row r="73" spans="1:42">
      <c r="A73" t="s">
        <v>910</v>
      </c>
      <c r="B73" t="s">
        <v>911</v>
      </c>
      <c r="C73" t="s">
        <v>1188</v>
      </c>
      <c r="D73" t="s">
        <v>50</v>
      </c>
      <c r="E73" t="s">
        <v>4</v>
      </c>
      <c r="F73"/>
      <c r="G73"/>
      <c r="H73"/>
      <c r="I73" t="s">
        <v>37</v>
      </c>
      <c r="J73" t="s">
        <v>38</v>
      </c>
      <c r="K73"/>
      <c r="L73" t="s">
        <v>321</v>
      </c>
      <c r="M73" s="5">
        <v>41318.644560185188</v>
      </c>
      <c r="N73" s="5">
        <v>41318.436550925922</v>
      </c>
      <c r="O73" s="5">
        <v>41422.537407407406</v>
      </c>
      <c r="P73" t="s">
        <v>99</v>
      </c>
      <c r="Q73" t="s">
        <v>326</v>
      </c>
      <c r="R73" t="s">
        <v>55</v>
      </c>
      <c r="S73" t="s">
        <v>118</v>
      </c>
      <c r="T73" t="s">
        <v>244</v>
      </c>
      <c r="U73"/>
      <c r="V73"/>
      <c r="W73" t="s">
        <v>321</v>
      </c>
      <c r="X73" t="s">
        <v>1303</v>
      </c>
      <c r="Y73"/>
      <c r="Z73" t="s">
        <v>49</v>
      </c>
      <c r="AA73" t="s">
        <v>74</v>
      </c>
      <c r="AB73" s="5">
        <v>41318.436550925922</v>
      </c>
      <c r="AC73" s="5">
        <v>41422.537407407406</v>
      </c>
      <c r="AD73" t="s">
        <v>45</v>
      </c>
      <c r="AE73" t="s">
        <v>45</v>
      </c>
      <c r="AF73">
        <v>22</v>
      </c>
      <c r="AG73" t="s">
        <v>46</v>
      </c>
      <c r="AH73" t="s">
        <v>903</v>
      </c>
      <c r="AI73" s="39">
        <v>41413.68309027778</v>
      </c>
      <c r="AJ73" s="37">
        <f t="shared" si="13"/>
        <v>21</v>
      </c>
      <c r="AK73" s="37"/>
      <c r="AL73" s="54">
        <v>41492</v>
      </c>
      <c r="AM73" s="57">
        <f t="shared" si="14"/>
        <v>32</v>
      </c>
      <c r="AN73" s="41">
        <v>1</v>
      </c>
      <c r="AO73" s="41"/>
      <c r="AP73" s="46"/>
    </row>
    <row r="74" spans="1:42">
      <c r="A74" t="s">
        <v>914</v>
      </c>
      <c r="B74" t="s">
        <v>913</v>
      </c>
      <c r="C74" t="s">
        <v>1188</v>
      </c>
      <c r="D74" t="s">
        <v>50</v>
      </c>
      <c r="E74" t="s">
        <v>4</v>
      </c>
      <c r="F74"/>
      <c r="G74"/>
      <c r="H74"/>
      <c r="I74" t="s">
        <v>117</v>
      </c>
      <c r="J74" t="s">
        <v>38</v>
      </c>
      <c r="K74" t="s">
        <v>1440</v>
      </c>
      <c r="L74" t="s">
        <v>191</v>
      </c>
      <c r="M74" s="5">
        <v>41318.643726851849</v>
      </c>
      <c r="N74" s="5">
        <v>41318.440324074072</v>
      </c>
      <c r="O74" s="5">
        <v>41474.558240740742</v>
      </c>
      <c r="P74" t="s">
        <v>99</v>
      </c>
      <c r="Q74" t="s">
        <v>54</v>
      </c>
      <c r="R74" t="s">
        <v>55</v>
      </c>
      <c r="S74" t="s">
        <v>118</v>
      </c>
      <c r="T74" t="s">
        <v>318</v>
      </c>
      <c r="U74"/>
      <c r="V74"/>
      <c r="W74" t="s">
        <v>191</v>
      </c>
      <c r="X74" t="s">
        <v>1303</v>
      </c>
      <c r="Y74"/>
      <c r="Z74" t="s">
        <v>42</v>
      </c>
      <c r="AA74" t="s">
        <v>74</v>
      </c>
      <c r="AB74" s="5">
        <v>41318.440324074072</v>
      </c>
      <c r="AC74" s="5">
        <v>41474.558240740742</v>
      </c>
      <c r="AD74" t="s">
        <v>45</v>
      </c>
      <c r="AE74" t="s">
        <v>45</v>
      </c>
      <c r="AF74">
        <v>29</v>
      </c>
      <c r="AG74" t="s">
        <v>46</v>
      </c>
      <c r="AH74" t="s">
        <v>903</v>
      </c>
      <c r="AI74" s="39">
        <v>41414.729317129626</v>
      </c>
      <c r="AJ74" s="37">
        <f t="shared" si="13"/>
        <v>21</v>
      </c>
      <c r="AK74" s="37"/>
      <c r="AL74" s="54">
        <v>41492</v>
      </c>
      <c r="AM74" s="57">
        <f t="shared" si="14"/>
        <v>32</v>
      </c>
      <c r="AN74" s="41">
        <v>1</v>
      </c>
      <c r="AO74" s="41"/>
      <c r="AP74" s="46"/>
    </row>
    <row r="75" spans="1:42" ht="15" customHeight="1">
      <c r="A75" t="s">
        <v>915</v>
      </c>
      <c r="B75" t="s">
        <v>916</v>
      </c>
      <c r="C75" t="s">
        <v>1188</v>
      </c>
      <c r="D75" t="s">
        <v>50</v>
      </c>
      <c r="E75" t="s">
        <v>4</v>
      </c>
      <c r="F75"/>
      <c r="G75"/>
      <c r="H75"/>
      <c r="I75" t="s">
        <v>117</v>
      </c>
      <c r="J75" t="s">
        <v>47</v>
      </c>
      <c r="K75"/>
      <c r="L75" t="s">
        <v>321</v>
      </c>
      <c r="M75" s="5">
        <v>41318.613078703704</v>
      </c>
      <c r="N75" s="5">
        <v>41318.487268518518</v>
      </c>
      <c r="O75" s="5">
        <v>41430.802557870367</v>
      </c>
      <c r="P75" t="s">
        <v>99</v>
      </c>
      <c r="Q75" t="s">
        <v>326</v>
      </c>
      <c r="R75" t="s">
        <v>55</v>
      </c>
      <c r="S75" t="s">
        <v>109</v>
      </c>
      <c r="T75" t="s">
        <v>244</v>
      </c>
      <c r="U75" t="s">
        <v>104</v>
      </c>
      <c r="V75"/>
      <c r="W75" t="s">
        <v>278</v>
      </c>
      <c r="X75" t="s">
        <v>1303</v>
      </c>
      <c r="Y75"/>
      <c r="Z75" t="s">
        <v>49</v>
      </c>
      <c r="AA75" t="s">
        <v>74</v>
      </c>
      <c r="AB75" s="5">
        <v>41318.487268518518</v>
      </c>
      <c r="AC75" s="5">
        <v>41430.802557870367</v>
      </c>
      <c r="AD75" t="s">
        <v>45</v>
      </c>
      <c r="AE75" t="s">
        <v>45</v>
      </c>
      <c r="AF75">
        <v>23</v>
      </c>
      <c r="AG75" t="s">
        <v>46</v>
      </c>
      <c r="AH75" t="s">
        <v>903</v>
      </c>
      <c r="AI75" s="39">
        <v>41430.802557870367</v>
      </c>
      <c r="AJ75" s="37">
        <f t="shared" si="13"/>
        <v>23</v>
      </c>
      <c r="AK75" s="37"/>
      <c r="AL75" s="54">
        <v>41492</v>
      </c>
      <c r="AM75" s="57">
        <f t="shared" si="14"/>
        <v>32</v>
      </c>
      <c r="AN75" s="41">
        <v>1</v>
      </c>
      <c r="AO75" s="41"/>
      <c r="AP75" s="46"/>
    </row>
    <row r="76" spans="1:42">
      <c r="A76" t="s">
        <v>917</v>
      </c>
      <c r="B76" t="s">
        <v>918</v>
      </c>
      <c r="C76" t="s">
        <v>1188</v>
      </c>
      <c r="D76" t="s">
        <v>50</v>
      </c>
      <c r="E76" t="s">
        <v>4</v>
      </c>
      <c r="F76"/>
      <c r="G76"/>
      <c r="H76"/>
      <c r="I76" t="s">
        <v>117</v>
      </c>
      <c r="J76" t="s">
        <v>108</v>
      </c>
      <c r="K76">
        <v>2944</v>
      </c>
      <c r="L76" t="s">
        <v>248</v>
      </c>
      <c r="M76" s="5">
        <v>41420.446273148147</v>
      </c>
      <c r="N76" s="5">
        <v>41318.602962962963</v>
      </c>
      <c r="O76" s="5">
        <v>41458.825694444444</v>
      </c>
      <c r="P76" t="s">
        <v>173</v>
      </c>
      <c r="Q76" t="s">
        <v>132</v>
      </c>
      <c r="R76" t="s">
        <v>55</v>
      </c>
      <c r="S76" t="s">
        <v>74</v>
      </c>
      <c r="T76" t="s">
        <v>318</v>
      </c>
      <c r="U76"/>
      <c r="V76"/>
      <c r="W76" t="s">
        <v>243</v>
      </c>
      <c r="X76" t="s">
        <v>1303</v>
      </c>
      <c r="Y76"/>
      <c r="Z76" t="s">
        <v>42</v>
      </c>
      <c r="AA76" t="s">
        <v>74</v>
      </c>
      <c r="AB76" s="5">
        <v>41318.602962962963</v>
      </c>
      <c r="AC76" s="5">
        <v>41458.825694444444</v>
      </c>
      <c r="AD76" t="s">
        <v>45</v>
      </c>
      <c r="AE76" t="s">
        <v>45</v>
      </c>
      <c r="AF76">
        <v>27</v>
      </c>
      <c r="AG76" t="s">
        <v>46</v>
      </c>
      <c r="AH76" t="s">
        <v>903</v>
      </c>
      <c r="AI76" s="39">
        <v>41452</v>
      </c>
      <c r="AJ76" s="37">
        <f t="shared" si="13"/>
        <v>26</v>
      </c>
      <c r="AK76" s="37"/>
      <c r="AL76" s="54">
        <v>41492</v>
      </c>
      <c r="AM76" s="57">
        <f t="shared" si="14"/>
        <v>32</v>
      </c>
      <c r="AN76" s="41">
        <v>1</v>
      </c>
      <c r="AO76" s="41"/>
      <c r="AP76" s="46"/>
    </row>
    <row r="77" spans="1:42" ht="15" customHeight="1">
      <c r="A77" t="s">
        <v>931</v>
      </c>
      <c r="B77" t="s">
        <v>932</v>
      </c>
      <c r="C77" t="s">
        <v>1188</v>
      </c>
      <c r="D77" t="s">
        <v>50</v>
      </c>
      <c r="E77" t="s">
        <v>4</v>
      </c>
      <c r="F77"/>
      <c r="G77"/>
      <c r="H77"/>
      <c r="I77" t="s">
        <v>37</v>
      </c>
      <c r="J77" t="s">
        <v>38</v>
      </c>
      <c r="K77" t="s">
        <v>1420</v>
      </c>
      <c r="L77" t="s">
        <v>321</v>
      </c>
      <c r="M77" s="5">
        <v>41326.524386574078</v>
      </c>
      <c r="N77" s="5">
        <v>41324.422534722224</v>
      </c>
      <c r="O77" s="5">
        <v>41481.693240740744</v>
      </c>
      <c r="P77" t="s">
        <v>99</v>
      </c>
      <c r="Q77" t="s">
        <v>326</v>
      </c>
      <c r="R77" t="s">
        <v>55</v>
      </c>
      <c r="S77" t="s">
        <v>74</v>
      </c>
      <c r="T77" t="s">
        <v>270</v>
      </c>
      <c r="U77"/>
      <c r="V77"/>
      <c r="W77" t="s">
        <v>321</v>
      </c>
      <c r="X77" t="s">
        <v>1303</v>
      </c>
      <c r="Y77"/>
      <c r="Z77" t="s">
        <v>49</v>
      </c>
      <c r="AA77" t="s">
        <v>74</v>
      </c>
      <c r="AB77" s="5">
        <v>41324.422534722224</v>
      </c>
      <c r="AC77" s="5">
        <v>41481.693240740744</v>
      </c>
      <c r="AD77" t="s">
        <v>45</v>
      </c>
      <c r="AE77" t="s">
        <v>45</v>
      </c>
      <c r="AF77">
        <v>30</v>
      </c>
      <c r="AG77" t="s">
        <v>46</v>
      </c>
      <c r="AH77" t="s">
        <v>903</v>
      </c>
      <c r="AI77" s="39">
        <v>41422.537407407406</v>
      </c>
      <c r="AJ77" s="37">
        <f t="shared" si="13"/>
        <v>22</v>
      </c>
      <c r="AK77" s="37"/>
      <c r="AL77" s="54">
        <v>41492</v>
      </c>
      <c r="AM77" s="57">
        <f t="shared" si="14"/>
        <v>32</v>
      </c>
      <c r="AN77" s="41">
        <v>1</v>
      </c>
      <c r="AO77" s="41"/>
      <c r="AP77" s="46"/>
    </row>
    <row r="78" spans="1:42">
      <c r="A78" t="s">
        <v>933</v>
      </c>
      <c r="B78" t="s">
        <v>934</v>
      </c>
      <c r="C78" t="s">
        <v>1188</v>
      </c>
      <c r="D78" t="s">
        <v>50</v>
      </c>
      <c r="E78" t="s">
        <v>4</v>
      </c>
      <c r="F78"/>
      <c r="G78"/>
      <c r="H78"/>
      <c r="I78" t="s">
        <v>117</v>
      </c>
      <c r="J78" t="s">
        <v>38</v>
      </c>
      <c r="K78"/>
      <c r="L78" t="s">
        <v>321</v>
      </c>
      <c r="M78" s="5">
        <v>41326.523969907408</v>
      </c>
      <c r="N78" s="5">
        <v>41324.597951388889</v>
      </c>
      <c r="O78" s="5">
        <v>41442.54755787037</v>
      </c>
      <c r="P78" t="s">
        <v>147</v>
      </c>
      <c r="Q78" t="s">
        <v>54</v>
      </c>
      <c r="R78" t="s">
        <v>55</v>
      </c>
      <c r="S78" t="s">
        <v>118</v>
      </c>
      <c r="T78" t="s">
        <v>318</v>
      </c>
      <c r="U78"/>
      <c r="V78"/>
      <c r="W78" t="s">
        <v>191</v>
      </c>
      <c r="X78" t="s">
        <v>1303</v>
      </c>
      <c r="Y78"/>
      <c r="Z78" t="s">
        <v>42</v>
      </c>
      <c r="AA78" t="s">
        <v>74</v>
      </c>
      <c r="AB78" s="5">
        <v>41324.597951388889</v>
      </c>
      <c r="AC78" s="5">
        <v>41442.54755787037</v>
      </c>
      <c r="AD78" t="s">
        <v>45</v>
      </c>
      <c r="AE78" t="s">
        <v>45</v>
      </c>
      <c r="AF78">
        <v>25</v>
      </c>
      <c r="AG78" t="s">
        <v>46</v>
      </c>
      <c r="AH78" t="s">
        <v>903</v>
      </c>
      <c r="AI78" s="39">
        <v>41442.54755787037</v>
      </c>
      <c r="AJ78" s="37">
        <f t="shared" si="13"/>
        <v>25</v>
      </c>
      <c r="AK78" s="37"/>
      <c r="AL78" s="54">
        <v>41492</v>
      </c>
      <c r="AM78" s="57">
        <f t="shared" si="14"/>
        <v>32</v>
      </c>
      <c r="AN78" s="41">
        <v>1</v>
      </c>
      <c r="AO78" s="41"/>
      <c r="AP78" s="46"/>
    </row>
    <row r="79" spans="1:42">
      <c r="A79" t="s">
        <v>949</v>
      </c>
      <c r="B79" t="s">
        <v>950</v>
      </c>
      <c r="C79" t="s">
        <v>1188</v>
      </c>
      <c r="D79" t="s">
        <v>50</v>
      </c>
      <c r="E79" t="s">
        <v>4</v>
      </c>
      <c r="F79"/>
      <c r="G79"/>
      <c r="H79"/>
      <c r="I79" t="s">
        <v>37</v>
      </c>
      <c r="J79" t="s">
        <v>64</v>
      </c>
      <c r="K79"/>
      <c r="L79" t="s">
        <v>321</v>
      </c>
      <c r="M79" s="5">
        <v>41333.383252314816</v>
      </c>
      <c r="N79" s="5">
        <v>41332.600104166668</v>
      </c>
      <c r="O79" s="5">
        <v>41446.53292824074</v>
      </c>
      <c r="P79" t="s">
        <v>99</v>
      </c>
      <c r="Q79" t="s">
        <v>326</v>
      </c>
      <c r="R79" t="s">
        <v>55</v>
      </c>
      <c r="S79" t="s">
        <v>109</v>
      </c>
      <c r="T79" t="s">
        <v>337</v>
      </c>
      <c r="U79"/>
      <c r="V79"/>
      <c r="W79" t="s">
        <v>321</v>
      </c>
      <c r="X79" t="s">
        <v>1303</v>
      </c>
      <c r="Y79"/>
      <c r="Z79" t="s">
        <v>63</v>
      </c>
      <c r="AA79" t="s">
        <v>74</v>
      </c>
      <c r="AB79" s="5">
        <v>41332.600104166668</v>
      </c>
      <c r="AC79" s="5">
        <v>41446.53292824074</v>
      </c>
      <c r="AD79" t="s">
        <v>45</v>
      </c>
      <c r="AE79" t="s">
        <v>45</v>
      </c>
      <c r="AF79">
        <v>25</v>
      </c>
      <c r="AG79" t="s">
        <v>46</v>
      </c>
      <c r="AH79" t="s">
        <v>903</v>
      </c>
      <c r="AI79" s="39">
        <v>41430.802557870367</v>
      </c>
      <c r="AJ79" s="37">
        <f t="shared" si="13"/>
        <v>23</v>
      </c>
      <c r="AK79" s="37"/>
      <c r="AL79" s="54">
        <v>41492</v>
      </c>
      <c r="AM79" s="57">
        <f t="shared" si="14"/>
        <v>32</v>
      </c>
      <c r="AN79" s="41">
        <v>1</v>
      </c>
      <c r="AO79" s="41"/>
      <c r="AP79" s="46"/>
    </row>
    <row r="80" spans="1:42">
      <c r="A80" t="s">
        <v>951</v>
      </c>
      <c r="B80" t="s">
        <v>952</v>
      </c>
      <c r="C80" t="s">
        <v>1188</v>
      </c>
      <c r="D80" t="s">
        <v>50</v>
      </c>
      <c r="E80" t="s">
        <v>4</v>
      </c>
      <c r="F80"/>
      <c r="G80"/>
      <c r="H80"/>
      <c r="I80" t="s">
        <v>37</v>
      </c>
      <c r="J80" t="s">
        <v>38</v>
      </c>
      <c r="K80"/>
      <c r="L80" t="s">
        <v>321</v>
      </c>
      <c r="M80" s="5">
        <v>41337.567233796297</v>
      </c>
      <c r="N80" s="5">
        <v>41333.58320601852</v>
      </c>
      <c r="O80" s="5">
        <v>41418.735925925925</v>
      </c>
      <c r="P80" t="s">
        <v>99</v>
      </c>
      <c r="Q80" t="s">
        <v>326</v>
      </c>
      <c r="R80" t="s">
        <v>55</v>
      </c>
      <c r="S80" t="s">
        <v>74</v>
      </c>
      <c r="T80" t="s">
        <v>244</v>
      </c>
      <c r="U80"/>
      <c r="V80"/>
      <c r="W80" t="s">
        <v>321</v>
      </c>
      <c r="X80" t="s">
        <v>1303</v>
      </c>
      <c r="Y80"/>
      <c r="Z80" t="s">
        <v>49</v>
      </c>
      <c r="AA80" t="s">
        <v>74</v>
      </c>
      <c r="AB80" s="5">
        <v>41333.58320601852</v>
      </c>
      <c r="AC80" s="5">
        <v>41418.735925925925</v>
      </c>
      <c r="AD80" t="s">
        <v>45</v>
      </c>
      <c r="AE80" t="s">
        <v>45</v>
      </c>
      <c r="AF80">
        <v>21</v>
      </c>
      <c r="AG80" t="s">
        <v>46</v>
      </c>
      <c r="AH80" t="s">
        <v>903</v>
      </c>
      <c r="AI80" s="39">
        <v>41418.735925925925</v>
      </c>
      <c r="AJ80" s="37">
        <f t="shared" si="13"/>
        <v>21</v>
      </c>
      <c r="AK80" s="37"/>
      <c r="AL80" s="54">
        <v>41492</v>
      </c>
      <c r="AM80" s="57">
        <f t="shared" si="14"/>
        <v>32</v>
      </c>
      <c r="AN80" s="41">
        <v>1</v>
      </c>
      <c r="AO80" s="41"/>
      <c r="AP80" s="46"/>
    </row>
    <row r="81" spans="1:42">
      <c r="A81" t="s">
        <v>969</v>
      </c>
      <c r="B81" t="s">
        <v>970</v>
      </c>
      <c r="C81" t="s">
        <v>1188</v>
      </c>
      <c r="D81" t="s">
        <v>50</v>
      </c>
      <c r="E81" t="s">
        <v>4</v>
      </c>
      <c r="F81"/>
      <c r="G81"/>
      <c r="H81"/>
      <c r="I81" t="s">
        <v>117</v>
      </c>
      <c r="J81" t="s">
        <v>38</v>
      </c>
      <c r="K81"/>
      <c r="L81" t="s">
        <v>191</v>
      </c>
      <c r="M81" s="5">
        <v>41412.617604166669</v>
      </c>
      <c r="N81" s="5">
        <v>41339.602152777778</v>
      </c>
      <c r="O81" s="5">
        <v>41452.429062499999</v>
      </c>
      <c r="P81" t="s">
        <v>73</v>
      </c>
      <c r="Q81" t="s">
        <v>54</v>
      </c>
      <c r="R81" t="s">
        <v>55</v>
      </c>
      <c r="S81" t="s">
        <v>118</v>
      </c>
      <c r="T81" t="s">
        <v>312</v>
      </c>
      <c r="U81"/>
      <c r="V81"/>
      <c r="W81" t="s">
        <v>191</v>
      </c>
      <c r="X81" t="s">
        <v>1303</v>
      </c>
      <c r="Y81"/>
      <c r="Z81" t="s">
        <v>42</v>
      </c>
      <c r="AA81" t="s">
        <v>74</v>
      </c>
      <c r="AB81" s="5">
        <v>41339.602152777778</v>
      </c>
      <c r="AC81" s="5">
        <v>41452.429062499999</v>
      </c>
      <c r="AD81" t="s">
        <v>45</v>
      </c>
      <c r="AE81" t="s">
        <v>45</v>
      </c>
      <c r="AF81">
        <v>26</v>
      </c>
      <c r="AG81" t="s">
        <v>46</v>
      </c>
      <c r="AH81" t="s">
        <v>903</v>
      </c>
      <c r="AI81" s="39">
        <v>41437.580439814818</v>
      </c>
      <c r="AJ81" s="37">
        <f t="shared" si="13"/>
        <v>24</v>
      </c>
      <c r="AK81" s="37"/>
      <c r="AL81" s="54">
        <v>41492</v>
      </c>
      <c r="AM81" s="57">
        <f t="shared" si="14"/>
        <v>32</v>
      </c>
      <c r="AN81" s="41">
        <v>1</v>
      </c>
      <c r="AO81" s="41"/>
      <c r="AP81" s="46"/>
    </row>
    <row r="82" spans="1:42">
      <c r="A82" t="s">
        <v>971</v>
      </c>
      <c r="B82" t="s">
        <v>972</v>
      </c>
      <c r="C82" t="s">
        <v>1188</v>
      </c>
      <c r="D82" t="s">
        <v>50</v>
      </c>
      <c r="E82" t="s">
        <v>4</v>
      </c>
      <c r="F82"/>
      <c r="G82"/>
      <c r="H82"/>
      <c r="I82" t="s">
        <v>37</v>
      </c>
      <c r="J82" t="s">
        <v>38</v>
      </c>
      <c r="K82"/>
      <c r="L82" t="s">
        <v>248</v>
      </c>
      <c r="M82" s="5">
        <v>41437.781458333331</v>
      </c>
      <c r="N82" s="5">
        <v>41339.603784722225</v>
      </c>
      <c r="O82" s="5">
        <v>41438.480324074073</v>
      </c>
      <c r="P82" t="s">
        <v>147</v>
      </c>
      <c r="Q82" t="s">
        <v>54</v>
      </c>
      <c r="R82" t="s">
        <v>55</v>
      </c>
      <c r="S82" t="s">
        <v>118</v>
      </c>
      <c r="T82" t="s">
        <v>318</v>
      </c>
      <c r="U82"/>
      <c r="V82"/>
      <c r="W82" t="s">
        <v>321</v>
      </c>
      <c r="X82" t="s">
        <v>1303</v>
      </c>
      <c r="Y82"/>
      <c r="Z82" t="s">
        <v>49</v>
      </c>
      <c r="AA82" t="s">
        <v>74</v>
      </c>
      <c r="AB82" s="5">
        <v>41339.603784722225</v>
      </c>
      <c r="AC82" s="5">
        <v>41438.480324074073</v>
      </c>
      <c r="AD82" t="s">
        <v>45</v>
      </c>
      <c r="AE82" t="s">
        <v>45</v>
      </c>
      <c r="AF82">
        <v>24</v>
      </c>
      <c r="AG82" t="s">
        <v>46</v>
      </c>
      <c r="AH82" t="s">
        <v>903</v>
      </c>
      <c r="AI82" s="39">
        <v>41438.480324074073</v>
      </c>
      <c r="AJ82" s="37">
        <f t="shared" si="13"/>
        <v>24</v>
      </c>
      <c r="AK82" s="37"/>
      <c r="AL82" s="54">
        <v>41492</v>
      </c>
      <c r="AM82" s="57">
        <f t="shared" si="14"/>
        <v>32</v>
      </c>
      <c r="AN82" s="41">
        <v>1</v>
      </c>
      <c r="AO82" s="41"/>
      <c r="AP82" s="46"/>
    </row>
    <row r="83" spans="1:42">
      <c r="A83" t="s">
        <v>983</v>
      </c>
      <c r="B83" t="s">
        <v>984</v>
      </c>
      <c r="C83" t="s">
        <v>1188</v>
      </c>
      <c r="D83" t="s">
        <v>50</v>
      </c>
      <c r="E83" t="s">
        <v>4</v>
      </c>
      <c r="F83"/>
      <c r="G83"/>
      <c r="H83"/>
      <c r="I83" t="s">
        <v>117</v>
      </c>
      <c r="J83" t="s">
        <v>47</v>
      </c>
      <c r="K83"/>
      <c r="L83" t="s">
        <v>243</v>
      </c>
      <c r="M83" s="5">
        <v>41347.586643518516</v>
      </c>
      <c r="N83" s="5">
        <v>41347.491319444445</v>
      </c>
      <c r="O83" s="5">
        <v>41465.481770833336</v>
      </c>
      <c r="P83" t="s">
        <v>99</v>
      </c>
      <c r="Q83" t="s">
        <v>54</v>
      </c>
      <c r="R83" t="s">
        <v>55</v>
      </c>
      <c r="S83" t="s">
        <v>118</v>
      </c>
      <c r="T83" t="s">
        <v>422</v>
      </c>
      <c r="U83"/>
      <c r="V83"/>
      <c r="W83" t="s">
        <v>209</v>
      </c>
      <c r="X83" t="s">
        <v>1303</v>
      </c>
      <c r="Y83"/>
      <c r="Z83" t="s">
        <v>49</v>
      </c>
      <c r="AA83" t="s">
        <v>74</v>
      </c>
      <c r="AB83" s="5">
        <v>41347.491319444445</v>
      </c>
      <c r="AC83" s="5">
        <v>41465.481770833336</v>
      </c>
      <c r="AD83" t="s">
        <v>45</v>
      </c>
      <c r="AE83" t="s">
        <v>45</v>
      </c>
      <c r="AF83">
        <v>28</v>
      </c>
      <c r="AG83" t="s">
        <v>46</v>
      </c>
      <c r="AH83" t="s">
        <v>903</v>
      </c>
      <c r="AI83" s="39">
        <v>41442.54755787037</v>
      </c>
      <c r="AJ83" s="37">
        <f t="shared" si="13"/>
        <v>25</v>
      </c>
      <c r="AK83" s="37"/>
      <c r="AL83" s="54">
        <v>41492</v>
      </c>
      <c r="AM83" s="57">
        <f t="shared" si="14"/>
        <v>32</v>
      </c>
      <c r="AN83" s="41">
        <v>1</v>
      </c>
      <c r="AO83" s="41"/>
      <c r="AP83" s="46"/>
    </row>
    <row r="84" spans="1:42">
      <c r="A84" t="s">
        <v>985</v>
      </c>
      <c r="B84" t="s">
        <v>986</v>
      </c>
      <c r="C84" t="s">
        <v>1188</v>
      </c>
      <c r="D84" t="s">
        <v>50</v>
      </c>
      <c r="E84" t="s">
        <v>4</v>
      </c>
      <c r="F84"/>
      <c r="G84"/>
      <c r="H84"/>
      <c r="I84" t="s">
        <v>37</v>
      </c>
      <c r="J84" t="s">
        <v>38</v>
      </c>
      <c r="K84"/>
      <c r="L84" t="s">
        <v>248</v>
      </c>
      <c r="M84" s="5">
        <v>41418.635335648149</v>
      </c>
      <c r="N84" s="5">
        <v>41349.693796296298</v>
      </c>
      <c r="O84" s="5">
        <v>41424.778344907405</v>
      </c>
      <c r="P84" t="s">
        <v>147</v>
      </c>
      <c r="Q84" t="s">
        <v>54</v>
      </c>
      <c r="R84" t="s">
        <v>55</v>
      </c>
      <c r="S84" t="s">
        <v>74</v>
      </c>
      <c r="T84" t="s">
        <v>318</v>
      </c>
      <c r="U84"/>
      <c r="V84"/>
      <c r="W84" t="s">
        <v>321</v>
      </c>
      <c r="X84" t="s">
        <v>1303</v>
      </c>
      <c r="Y84"/>
      <c r="Z84" t="s">
        <v>42</v>
      </c>
      <c r="AA84" t="s">
        <v>74</v>
      </c>
      <c r="AB84" s="5">
        <v>41349.693796296298</v>
      </c>
      <c r="AC84" s="5">
        <v>41424.778344907405</v>
      </c>
      <c r="AD84" t="s">
        <v>45</v>
      </c>
      <c r="AE84" t="s">
        <v>45</v>
      </c>
      <c r="AF84">
        <v>22</v>
      </c>
      <c r="AG84" t="s">
        <v>46</v>
      </c>
      <c r="AH84" t="s">
        <v>903</v>
      </c>
      <c r="AI84" s="39">
        <v>41424.778344907405</v>
      </c>
      <c r="AJ84" s="41">
        <f t="shared" si="13"/>
        <v>22</v>
      </c>
      <c r="AK84" s="41"/>
      <c r="AL84" s="54">
        <v>41492</v>
      </c>
      <c r="AM84" s="57">
        <f t="shared" si="14"/>
        <v>32</v>
      </c>
      <c r="AN84" s="41">
        <v>1</v>
      </c>
      <c r="AO84" s="41"/>
      <c r="AP84" s="46"/>
    </row>
    <row r="85" spans="1:42">
      <c r="A85" t="s">
        <v>991</v>
      </c>
      <c r="B85" t="s">
        <v>992</v>
      </c>
      <c r="C85" t="s">
        <v>1188</v>
      </c>
      <c r="D85" t="s">
        <v>50</v>
      </c>
      <c r="E85" t="s">
        <v>4</v>
      </c>
      <c r="F85"/>
      <c r="G85"/>
      <c r="H85" t="s">
        <v>892</v>
      </c>
      <c r="I85" t="s">
        <v>245</v>
      </c>
      <c r="J85" t="s">
        <v>108</v>
      </c>
      <c r="K85" t="s">
        <v>993</v>
      </c>
      <c r="L85" t="s">
        <v>128</v>
      </c>
      <c r="M85" s="5">
        <v>41351.600995370369</v>
      </c>
      <c r="N85" s="5">
        <v>41351.532893518517</v>
      </c>
      <c r="O85" s="5">
        <v>41458.535150462965</v>
      </c>
      <c r="P85" t="s">
        <v>99</v>
      </c>
      <c r="Q85" t="s">
        <v>326</v>
      </c>
      <c r="R85" t="s">
        <v>55</v>
      </c>
      <c r="S85" t="s">
        <v>74</v>
      </c>
      <c r="T85" t="s">
        <v>375</v>
      </c>
      <c r="U85"/>
      <c r="V85" t="s">
        <v>994</v>
      </c>
      <c r="W85" t="s">
        <v>319</v>
      </c>
      <c r="X85" t="s">
        <v>1303</v>
      </c>
      <c r="Y85" t="s">
        <v>948</v>
      </c>
      <c r="Z85" t="s">
        <v>49</v>
      </c>
      <c r="AA85" t="s">
        <v>74</v>
      </c>
      <c r="AB85" s="5">
        <v>41351.532893518517</v>
      </c>
      <c r="AC85" s="5">
        <v>41458.535150462965</v>
      </c>
      <c r="AD85" t="s">
        <v>58</v>
      </c>
      <c r="AE85" t="s">
        <v>58</v>
      </c>
      <c r="AF85">
        <v>27</v>
      </c>
      <c r="AG85" t="s">
        <v>46</v>
      </c>
      <c r="AH85" t="s">
        <v>906</v>
      </c>
      <c r="AI85" s="39">
        <v>41418.735925925925</v>
      </c>
      <c r="AJ85" s="37">
        <f t="shared" si="13"/>
        <v>21</v>
      </c>
      <c r="AK85" s="37"/>
      <c r="AL85" s="54">
        <v>41492</v>
      </c>
      <c r="AM85" s="57">
        <f t="shared" si="14"/>
        <v>32</v>
      </c>
      <c r="AN85" s="41">
        <v>1</v>
      </c>
      <c r="AO85" s="41"/>
      <c r="AP85" s="46"/>
    </row>
    <row r="86" spans="1:42" ht="15" customHeight="1">
      <c r="A86" t="s">
        <v>1011</v>
      </c>
      <c r="B86" t="s">
        <v>1012</v>
      </c>
      <c r="C86" t="s">
        <v>1188</v>
      </c>
      <c r="D86" t="s">
        <v>50</v>
      </c>
      <c r="E86" t="s">
        <v>4</v>
      </c>
      <c r="F86"/>
      <c r="G86"/>
      <c r="H86"/>
      <c r="I86" t="s">
        <v>37</v>
      </c>
      <c r="J86" t="s">
        <v>38</v>
      </c>
      <c r="K86"/>
      <c r="L86" t="s">
        <v>321</v>
      </c>
      <c r="M86" s="5">
        <v>41355.416365740741</v>
      </c>
      <c r="N86" s="5">
        <v>41354.622037037036</v>
      </c>
      <c r="O86" s="5">
        <v>41443.786921296298</v>
      </c>
      <c r="P86" t="s">
        <v>133</v>
      </c>
      <c r="Q86" t="s">
        <v>54</v>
      </c>
      <c r="R86" t="s">
        <v>55</v>
      </c>
      <c r="S86" t="s">
        <v>118</v>
      </c>
      <c r="T86" t="s">
        <v>318</v>
      </c>
      <c r="U86"/>
      <c r="V86"/>
      <c r="W86" t="s">
        <v>321</v>
      </c>
      <c r="X86" t="s">
        <v>1303</v>
      </c>
      <c r="Y86"/>
      <c r="Z86" t="s">
        <v>42</v>
      </c>
      <c r="AA86" t="s">
        <v>74</v>
      </c>
      <c r="AB86" s="5">
        <v>41354.622037037036</v>
      </c>
      <c r="AC86" s="5">
        <v>41443.786921296298</v>
      </c>
      <c r="AD86" t="s">
        <v>45</v>
      </c>
      <c r="AE86" t="s">
        <v>45</v>
      </c>
      <c r="AF86">
        <v>25</v>
      </c>
      <c r="AG86" t="s">
        <v>46</v>
      </c>
      <c r="AH86" t="s">
        <v>903</v>
      </c>
      <c r="AI86" s="39">
        <v>41443.786921296298</v>
      </c>
      <c r="AJ86" s="37">
        <f t="shared" si="13"/>
        <v>25</v>
      </c>
      <c r="AK86" s="37"/>
      <c r="AL86" s="54">
        <v>41492</v>
      </c>
      <c r="AM86" s="57">
        <f t="shared" si="14"/>
        <v>32</v>
      </c>
      <c r="AN86" s="41">
        <v>1</v>
      </c>
      <c r="AO86" s="41"/>
      <c r="AP86" s="46"/>
    </row>
    <row r="87" spans="1:42">
      <c r="A87" t="s">
        <v>1019</v>
      </c>
      <c r="B87" t="s">
        <v>1020</v>
      </c>
      <c r="C87" t="s">
        <v>1188</v>
      </c>
      <c r="D87" t="s">
        <v>50</v>
      </c>
      <c r="E87" t="s">
        <v>4</v>
      </c>
      <c r="F87"/>
      <c r="G87"/>
      <c r="H87"/>
      <c r="I87" t="s">
        <v>245</v>
      </c>
      <c r="J87" t="s">
        <v>108</v>
      </c>
      <c r="K87"/>
      <c r="L87" t="s">
        <v>439</v>
      </c>
      <c r="M87" s="5">
        <v>41360.648553240739</v>
      </c>
      <c r="N87" s="5">
        <v>41359.348483796297</v>
      </c>
      <c r="O87" s="5">
        <v>41481.714618055557</v>
      </c>
      <c r="P87" t="s">
        <v>133</v>
      </c>
      <c r="Q87" t="s">
        <v>54</v>
      </c>
      <c r="R87" t="s">
        <v>55</v>
      </c>
      <c r="S87" t="s">
        <v>74</v>
      </c>
      <c r="T87" t="s">
        <v>250</v>
      </c>
      <c r="U87" t="s">
        <v>104</v>
      </c>
      <c r="V87" t="s">
        <v>1441</v>
      </c>
      <c r="W87" t="s">
        <v>271</v>
      </c>
      <c r="X87" t="s">
        <v>1303</v>
      </c>
      <c r="Y87" t="s">
        <v>1370</v>
      </c>
      <c r="Z87" t="s">
        <v>49</v>
      </c>
      <c r="AA87" t="s">
        <v>74</v>
      </c>
      <c r="AB87" s="5">
        <v>41359.348483796297</v>
      </c>
      <c r="AC87" s="5">
        <v>41499.711296296293</v>
      </c>
      <c r="AD87" t="s">
        <v>45</v>
      </c>
      <c r="AE87" t="s">
        <v>58</v>
      </c>
      <c r="AF87">
        <v>33</v>
      </c>
      <c r="AG87" t="s">
        <v>46</v>
      </c>
      <c r="AH87" t="s">
        <v>906</v>
      </c>
      <c r="AI87" s="39">
        <v>41481</v>
      </c>
      <c r="AJ87" s="37">
        <f t="shared" si="13"/>
        <v>30</v>
      </c>
      <c r="AK87" s="37"/>
      <c r="AL87" s="54">
        <v>41492</v>
      </c>
      <c r="AM87" s="57">
        <f t="shared" si="14"/>
        <v>32</v>
      </c>
      <c r="AN87" s="41">
        <v>1</v>
      </c>
      <c r="AO87" s="41"/>
      <c r="AP87" s="46"/>
    </row>
    <row r="88" spans="1:42" ht="15" customHeight="1">
      <c r="A88" t="s">
        <v>1025</v>
      </c>
      <c r="B88" t="s">
        <v>1026</v>
      </c>
      <c r="C88" t="s">
        <v>1188</v>
      </c>
      <c r="D88" t="s">
        <v>50</v>
      </c>
      <c r="E88" t="s">
        <v>4</v>
      </c>
      <c r="F88"/>
      <c r="G88"/>
      <c r="H88"/>
      <c r="I88" t="s">
        <v>245</v>
      </c>
      <c r="J88" t="s">
        <v>47</v>
      </c>
      <c r="K88">
        <v>2913</v>
      </c>
      <c r="L88" t="s">
        <v>248</v>
      </c>
      <c r="M88" s="5">
        <v>41361.468148148146</v>
      </c>
      <c r="N88" s="5">
        <v>41360.674004629633</v>
      </c>
      <c r="O88" s="5">
        <v>41443.791030092594</v>
      </c>
      <c r="P88" t="s">
        <v>99</v>
      </c>
      <c r="Q88" t="s">
        <v>54</v>
      </c>
      <c r="R88" t="s">
        <v>55</v>
      </c>
      <c r="S88" t="s">
        <v>74</v>
      </c>
      <c r="T88" t="s">
        <v>318</v>
      </c>
      <c r="U88" t="s">
        <v>104</v>
      </c>
      <c r="V88"/>
      <c r="W88" t="s">
        <v>248</v>
      </c>
      <c r="X88" t="s">
        <v>1303</v>
      </c>
      <c r="Y88"/>
      <c r="Z88" t="s">
        <v>49</v>
      </c>
      <c r="AA88" t="s">
        <v>74</v>
      </c>
      <c r="AB88" s="5">
        <v>41360.674004629633</v>
      </c>
      <c r="AC88" s="5">
        <v>41443.791030092594</v>
      </c>
      <c r="AD88" t="s">
        <v>45</v>
      </c>
      <c r="AE88" t="s">
        <v>45</v>
      </c>
      <c r="AF88">
        <v>25</v>
      </c>
      <c r="AG88" t="s">
        <v>46</v>
      </c>
      <c r="AH88" t="s">
        <v>903</v>
      </c>
      <c r="AI88" s="39">
        <v>41424.778344907405</v>
      </c>
      <c r="AJ88" s="37">
        <f t="shared" si="13"/>
        <v>22</v>
      </c>
      <c r="AK88" s="37"/>
      <c r="AL88" s="54">
        <v>41492</v>
      </c>
      <c r="AM88" s="57">
        <f t="shared" si="14"/>
        <v>32</v>
      </c>
      <c r="AN88" s="41">
        <v>1</v>
      </c>
      <c r="AO88" s="41"/>
      <c r="AP88" s="46"/>
    </row>
    <row r="89" spans="1:42">
      <c r="A89" t="s">
        <v>1027</v>
      </c>
      <c r="B89" t="s">
        <v>1028</v>
      </c>
      <c r="C89" t="s">
        <v>1188</v>
      </c>
      <c r="D89" t="s">
        <v>50</v>
      </c>
      <c r="E89" t="s">
        <v>4</v>
      </c>
      <c r="F89"/>
      <c r="G89"/>
      <c r="H89"/>
      <c r="I89" t="s">
        <v>117</v>
      </c>
      <c r="J89" t="s">
        <v>38</v>
      </c>
      <c r="K89" t="s">
        <v>1442</v>
      </c>
      <c r="L89" t="s">
        <v>321</v>
      </c>
      <c r="M89" s="5">
        <v>41361.46292824074</v>
      </c>
      <c r="N89" s="5">
        <v>41361.388807870368</v>
      </c>
      <c r="O89" s="5">
        <v>41488.39644675926</v>
      </c>
      <c r="P89" t="s">
        <v>99</v>
      </c>
      <c r="Q89" t="s">
        <v>54</v>
      </c>
      <c r="R89" t="s">
        <v>55</v>
      </c>
      <c r="S89" t="s">
        <v>74</v>
      </c>
      <c r="T89" t="s">
        <v>318</v>
      </c>
      <c r="U89"/>
      <c r="V89"/>
      <c r="W89" t="s">
        <v>321</v>
      </c>
      <c r="X89" t="s">
        <v>1303</v>
      </c>
      <c r="Y89"/>
      <c r="Z89" t="s">
        <v>42</v>
      </c>
      <c r="AA89" t="s">
        <v>74</v>
      </c>
      <c r="AB89" s="5">
        <v>41361.388807870368</v>
      </c>
      <c r="AC89" s="5">
        <v>41488.39644675926</v>
      </c>
      <c r="AD89" t="s">
        <v>45</v>
      </c>
      <c r="AE89" t="s">
        <v>45</v>
      </c>
      <c r="AF89">
        <v>31</v>
      </c>
      <c r="AG89" t="s">
        <v>46</v>
      </c>
      <c r="AH89" t="s">
        <v>903</v>
      </c>
      <c r="AI89" s="39">
        <v>41487</v>
      </c>
      <c r="AJ89" s="37">
        <f t="shared" si="13"/>
        <v>31</v>
      </c>
      <c r="AK89" s="37"/>
      <c r="AL89" s="54">
        <v>41492</v>
      </c>
      <c r="AM89" s="57">
        <f t="shared" si="14"/>
        <v>32</v>
      </c>
      <c r="AN89" s="41">
        <v>1</v>
      </c>
      <c r="AO89" s="41"/>
      <c r="AP89" s="46"/>
    </row>
    <row r="90" spans="1:42" ht="15" customHeight="1">
      <c r="A90" t="s">
        <v>1032</v>
      </c>
      <c r="B90" t="s">
        <v>1033</v>
      </c>
      <c r="C90" t="s">
        <v>1188</v>
      </c>
      <c r="D90" t="s">
        <v>50</v>
      </c>
      <c r="E90" t="s">
        <v>4</v>
      </c>
      <c r="F90"/>
      <c r="G90"/>
      <c r="H90"/>
      <c r="I90" t="s">
        <v>37</v>
      </c>
      <c r="J90" t="s">
        <v>47</v>
      </c>
      <c r="K90"/>
      <c r="L90" t="s">
        <v>335</v>
      </c>
      <c r="M90" s="5">
        <v>41365.593009259261</v>
      </c>
      <c r="N90" s="5">
        <v>41362.237662037034</v>
      </c>
      <c r="O90" s="5">
        <v>41471.559699074074</v>
      </c>
      <c r="P90" t="s">
        <v>173</v>
      </c>
      <c r="Q90" t="s">
        <v>54</v>
      </c>
      <c r="R90" t="s">
        <v>55</v>
      </c>
      <c r="S90" t="s">
        <v>74</v>
      </c>
      <c r="T90" t="s">
        <v>422</v>
      </c>
      <c r="U90" t="s">
        <v>104</v>
      </c>
      <c r="V90"/>
      <c r="W90" t="s">
        <v>243</v>
      </c>
      <c r="X90" t="s">
        <v>1303</v>
      </c>
      <c r="Y90"/>
      <c r="Z90" t="s">
        <v>49</v>
      </c>
      <c r="AA90" t="s">
        <v>43</v>
      </c>
      <c r="AB90" s="5">
        <v>41362.237662037034</v>
      </c>
      <c r="AC90" s="5">
        <v>41471.559699074074</v>
      </c>
      <c r="AD90" t="s">
        <v>45</v>
      </c>
      <c r="AE90" t="s">
        <v>45</v>
      </c>
      <c r="AF90">
        <v>29</v>
      </c>
      <c r="AG90" t="s">
        <v>46</v>
      </c>
      <c r="AH90" t="s">
        <v>888</v>
      </c>
      <c r="AI90" s="39">
        <v>41443.786921296298</v>
      </c>
      <c r="AJ90" s="37">
        <f t="shared" si="13"/>
        <v>25</v>
      </c>
      <c r="AK90" s="37"/>
      <c r="AL90" s="54">
        <v>41492</v>
      </c>
      <c r="AM90" s="57">
        <f t="shared" si="14"/>
        <v>32</v>
      </c>
      <c r="AN90" s="41">
        <v>1</v>
      </c>
      <c r="AO90" s="41"/>
      <c r="AP90" s="46"/>
    </row>
    <row r="91" spans="1:42">
      <c r="A91" t="s">
        <v>1034</v>
      </c>
      <c r="B91" t="s">
        <v>1035</v>
      </c>
      <c r="C91" t="s">
        <v>1188</v>
      </c>
      <c r="D91" t="s">
        <v>50</v>
      </c>
      <c r="E91" t="s">
        <v>4</v>
      </c>
      <c r="F91"/>
      <c r="G91"/>
      <c r="H91"/>
      <c r="I91" t="s">
        <v>72</v>
      </c>
      <c r="J91" t="s">
        <v>47</v>
      </c>
      <c r="K91"/>
      <c r="L91" t="s">
        <v>248</v>
      </c>
      <c r="M91" s="5">
        <v>41411.445011574076</v>
      </c>
      <c r="N91" s="5">
        <v>41362.582476851851</v>
      </c>
      <c r="O91" s="5">
        <v>41416.699918981481</v>
      </c>
      <c r="P91" t="s">
        <v>99</v>
      </c>
      <c r="Q91" t="s">
        <v>54</v>
      </c>
      <c r="R91" t="s">
        <v>55</v>
      </c>
      <c r="S91" t="s">
        <v>118</v>
      </c>
      <c r="T91" t="s">
        <v>244</v>
      </c>
      <c r="U91"/>
      <c r="V91"/>
      <c r="W91" t="s">
        <v>321</v>
      </c>
      <c r="X91" t="s">
        <v>1303</v>
      </c>
      <c r="Y91"/>
      <c r="Z91" t="s">
        <v>49</v>
      </c>
      <c r="AA91" t="s">
        <v>74</v>
      </c>
      <c r="AB91" s="5">
        <v>41362.582476851851</v>
      </c>
      <c r="AC91" s="5">
        <v>41416.699918981481</v>
      </c>
      <c r="AD91" t="s">
        <v>45</v>
      </c>
      <c r="AE91" t="s">
        <v>45</v>
      </c>
      <c r="AF91">
        <v>21</v>
      </c>
      <c r="AG91" t="s">
        <v>46</v>
      </c>
      <c r="AH91" t="s">
        <v>903</v>
      </c>
      <c r="AI91" s="39">
        <v>41416.699918981481</v>
      </c>
      <c r="AJ91" s="37">
        <f t="shared" si="13"/>
        <v>21</v>
      </c>
      <c r="AK91" s="37"/>
      <c r="AL91" s="54">
        <v>41492</v>
      </c>
      <c r="AM91" s="57">
        <f t="shared" si="14"/>
        <v>32</v>
      </c>
      <c r="AN91" s="41">
        <v>1</v>
      </c>
      <c r="AO91" s="41"/>
      <c r="AP91" s="46"/>
    </row>
    <row r="92" spans="1:42" ht="15" customHeight="1">
      <c r="A92" t="s">
        <v>1042</v>
      </c>
      <c r="B92" t="s">
        <v>1043</v>
      </c>
      <c r="C92" t="s">
        <v>1188</v>
      </c>
      <c r="D92" t="s">
        <v>50</v>
      </c>
      <c r="E92" t="s">
        <v>4</v>
      </c>
      <c r="F92"/>
      <c r="G92"/>
      <c r="H92"/>
      <c r="I92" t="s">
        <v>245</v>
      </c>
      <c r="J92" t="s">
        <v>47</v>
      </c>
      <c r="K92"/>
      <c r="L92" t="s">
        <v>128</v>
      </c>
      <c r="M92" s="5">
        <v>41430.308530092596</v>
      </c>
      <c r="N92" s="5">
        <v>41366.48165509259</v>
      </c>
      <c r="O92" s="5">
        <v>41507.596516203703</v>
      </c>
      <c r="P92" t="s">
        <v>99</v>
      </c>
      <c r="Q92" t="s">
        <v>54</v>
      </c>
      <c r="R92" t="s">
        <v>55</v>
      </c>
      <c r="S92" t="s">
        <v>74</v>
      </c>
      <c r="T92" t="s">
        <v>270</v>
      </c>
      <c r="U92" t="s">
        <v>104</v>
      </c>
      <c r="V92"/>
      <c r="W92" t="s">
        <v>271</v>
      </c>
      <c r="X92" t="s">
        <v>1303</v>
      </c>
      <c r="Y92" t="s">
        <v>1361</v>
      </c>
      <c r="Z92" t="s">
        <v>63</v>
      </c>
      <c r="AA92" t="s">
        <v>74</v>
      </c>
      <c r="AB92" s="5">
        <v>41366.48165509259</v>
      </c>
      <c r="AC92" s="5">
        <v>41507.596516203703</v>
      </c>
      <c r="AD92" t="s">
        <v>45</v>
      </c>
      <c r="AE92" t="s">
        <v>58</v>
      </c>
      <c r="AF92">
        <v>34</v>
      </c>
      <c r="AG92" t="s">
        <v>46</v>
      </c>
      <c r="AH92" t="s">
        <v>906</v>
      </c>
      <c r="AI92" s="39">
        <v>41481</v>
      </c>
      <c r="AJ92" s="37">
        <f t="shared" si="13"/>
        <v>30</v>
      </c>
      <c r="AK92" s="37"/>
      <c r="AL92" s="54">
        <v>41492</v>
      </c>
      <c r="AM92" s="57">
        <f t="shared" si="14"/>
        <v>32</v>
      </c>
      <c r="AN92" s="41">
        <v>1</v>
      </c>
      <c r="AO92" s="41"/>
      <c r="AP92" s="46"/>
    </row>
    <row r="93" spans="1:42">
      <c r="A93" t="s">
        <v>1082</v>
      </c>
      <c r="B93" t="s">
        <v>1083</v>
      </c>
      <c r="C93" t="s">
        <v>1188</v>
      </c>
      <c r="D93" t="s">
        <v>50</v>
      </c>
      <c r="E93" t="s">
        <v>4</v>
      </c>
      <c r="F93"/>
      <c r="G93"/>
      <c r="H93"/>
      <c r="I93" t="s">
        <v>37</v>
      </c>
      <c r="J93" t="s">
        <v>47</v>
      </c>
      <c r="K93" t="s">
        <v>1420</v>
      </c>
      <c r="L93" t="s">
        <v>248</v>
      </c>
      <c r="M93" s="5">
        <v>41380.448379629626</v>
      </c>
      <c r="N93" s="5">
        <v>41380.353414351855</v>
      </c>
      <c r="O93" s="5">
        <v>41465.479513888888</v>
      </c>
      <c r="P93" t="s">
        <v>99</v>
      </c>
      <c r="Q93" t="s">
        <v>54</v>
      </c>
      <c r="R93" t="s">
        <v>55</v>
      </c>
      <c r="S93" t="s">
        <v>118</v>
      </c>
      <c r="T93" t="s">
        <v>312</v>
      </c>
      <c r="U93"/>
      <c r="V93"/>
      <c r="W93" t="s">
        <v>209</v>
      </c>
      <c r="X93" t="s">
        <v>1303</v>
      </c>
      <c r="Y93"/>
      <c r="Z93" t="s">
        <v>49</v>
      </c>
      <c r="AA93" t="s">
        <v>74</v>
      </c>
      <c r="AB93" s="5">
        <v>41380.353414351855</v>
      </c>
      <c r="AC93" s="5">
        <v>41465.479513888888</v>
      </c>
      <c r="AD93" t="s">
        <v>45</v>
      </c>
      <c r="AE93" t="s">
        <v>45</v>
      </c>
      <c r="AF93">
        <v>28</v>
      </c>
      <c r="AG93" t="s">
        <v>46</v>
      </c>
      <c r="AH93" t="s">
        <v>903</v>
      </c>
      <c r="AI93" s="39">
        <v>41465.479513888888</v>
      </c>
      <c r="AJ93" s="37">
        <f t="shared" si="13"/>
        <v>28</v>
      </c>
      <c r="AK93" s="37"/>
      <c r="AL93" s="54">
        <v>41492</v>
      </c>
      <c r="AM93" s="57">
        <f t="shared" si="14"/>
        <v>32</v>
      </c>
      <c r="AN93" s="41">
        <v>1</v>
      </c>
      <c r="AO93" s="41"/>
      <c r="AP93" s="46"/>
    </row>
    <row r="94" spans="1:42">
      <c r="A94" t="s">
        <v>1087</v>
      </c>
      <c r="B94" t="s">
        <v>1088</v>
      </c>
      <c r="C94" t="s">
        <v>1188</v>
      </c>
      <c r="D94" t="s">
        <v>50</v>
      </c>
      <c r="E94" t="s">
        <v>4</v>
      </c>
      <c r="F94"/>
      <c r="G94"/>
      <c r="H94" t="s">
        <v>1089</v>
      </c>
      <c r="I94" t="s">
        <v>117</v>
      </c>
      <c r="J94" t="s">
        <v>47</v>
      </c>
      <c r="K94"/>
      <c r="L94" t="s">
        <v>191</v>
      </c>
      <c r="M94" s="5">
        <v>41416.604351851849</v>
      </c>
      <c r="N94" s="5">
        <v>41380.791458333333</v>
      </c>
      <c r="O94" s="5">
        <v>41416.606192129628</v>
      </c>
      <c r="P94" t="s">
        <v>133</v>
      </c>
      <c r="Q94" t="s">
        <v>54</v>
      </c>
      <c r="R94" t="s">
        <v>55</v>
      </c>
      <c r="S94" t="s">
        <v>74</v>
      </c>
      <c r="T94" t="s">
        <v>422</v>
      </c>
      <c r="U94" t="s">
        <v>104</v>
      </c>
      <c r="V94"/>
      <c r="W94" t="s">
        <v>393</v>
      </c>
      <c r="X94" t="s">
        <v>1303</v>
      </c>
      <c r="Y94"/>
      <c r="Z94" t="s">
        <v>49</v>
      </c>
      <c r="AA94" t="s">
        <v>74</v>
      </c>
      <c r="AB94" s="5">
        <v>41380.791458333333</v>
      </c>
      <c r="AC94" s="5">
        <v>41416.606192129628</v>
      </c>
      <c r="AD94" t="s">
        <v>45</v>
      </c>
      <c r="AE94" t="s">
        <v>45</v>
      </c>
      <c r="AF94">
        <v>21</v>
      </c>
      <c r="AG94" t="s">
        <v>46</v>
      </c>
      <c r="AH94" t="s">
        <v>903</v>
      </c>
      <c r="AI94" s="39">
        <v>41416.606192129628</v>
      </c>
      <c r="AJ94" s="37">
        <f t="shared" si="13"/>
        <v>21</v>
      </c>
      <c r="AK94" s="37"/>
      <c r="AL94" s="54">
        <v>41492</v>
      </c>
      <c r="AM94" s="57">
        <f t="shared" si="14"/>
        <v>32</v>
      </c>
      <c r="AN94" s="41">
        <v>1</v>
      </c>
      <c r="AO94" s="41"/>
      <c r="AP94" s="46"/>
    </row>
    <row r="95" spans="1:42">
      <c r="A95" t="s">
        <v>1118</v>
      </c>
      <c r="B95" t="s">
        <v>1119</v>
      </c>
      <c r="C95" t="s">
        <v>1188</v>
      </c>
      <c r="D95" t="s">
        <v>50</v>
      </c>
      <c r="E95" t="s">
        <v>4</v>
      </c>
      <c r="F95"/>
      <c r="G95"/>
      <c r="H95"/>
      <c r="I95" t="s">
        <v>37</v>
      </c>
      <c r="J95" t="s">
        <v>47</v>
      </c>
      <c r="K95"/>
      <c r="L95" t="s">
        <v>248</v>
      </c>
      <c r="M95" s="5">
        <v>41411.444363425922</v>
      </c>
      <c r="N95" s="5">
        <v>41389.399548611109</v>
      </c>
      <c r="O95" s="5">
        <v>41449.457986111112</v>
      </c>
      <c r="P95" t="s">
        <v>99</v>
      </c>
      <c r="Q95" t="s">
        <v>326</v>
      </c>
      <c r="R95" t="s">
        <v>55</v>
      </c>
      <c r="S95" t="s">
        <v>74</v>
      </c>
      <c r="T95" t="s">
        <v>318</v>
      </c>
      <c r="U95"/>
      <c r="V95"/>
      <c r="W95" t="s">
        <v>321</v>
      </c>
      <c r="X95" t="s">
        <v>1303</v>
      </c>
      <c r="Y95"/>
      <c r="Z95" t="s">
        <v>49</v>
      </c>
      <c r="AA95" t="s">
        <v>74</v>
      </c>
      <c r="AB95" s="5">
        <v>41389.399548611109</v>
      </c>
      <c r="AC95" s="5">
        <v>41449.457986111112</v>
      </c>
      <c r="AD95" t="s">
        <v>45</v>
      </c>
      <c r="AE95" t="s">
        <v>45</v>
      </c>
      <c r="AF95">
        <v>26</v>
      </c>
      <c r="AG95" t="s">
        <v>46</v>
      </c>
      <c r="AH95" t="s">
        <v>903</v>
      </c>
      <c r="AI95" s="39">
        <v>41416.699918981481</v>
      </c>
      <c r="AJ95" s="37">
        <f t="shared" si="13"/>
        <v>21</v>
      </c>
      <c r="AK95" s="37"/>
      <c r="AL95" s="54">
        <v>41492</v>
      </c>
      <c r="AM95" s="57">
        <f t="shared" si="14"/>
        <v>32</v>
      </c>
      <c r="AN95" s="41">
        <v>1</v>
      </c>
      <c r="AO95" s="41"/>
      <c r="AP95" s="46"/>
    </row>
    <row r="96" spans="1:42" ht="15" customHeight="1">
      <c r="A96" t="s">
        <v>1138</v>
      </c>
      <c r="B96" t="s">
        <v>1139</v>
      </c>
      <c r="C96" t="s">
        <v>1188</v>
      </c>
      <c r="D96" t="s">
        <v>50</v>
      </c>
      <c r="E96" t="s">
        <v>4</v>
      </c>
      <c r="F96"/>
      <c r="G96"/>
      <c r="H96"/>
      <c r="I96" t="s">
        <v>117</v>
      </c>
      <c r="J96" t="s">
        <v>47</v>
      </c>
      <c r="K96"/>
      <c r="L96" t="s">
        <v>248</v>
      </c>
      <c r="M96" s="5">
        <v>41422.49417824074</v>
      </c>
      <c r="N96" s="5">
        <v>41395.541296296295</v>
      </c>
      <c r="O96" s="5">
        <v>41442.542858796296</v>
      </c>
      <c r="P96" t="s">
        <v>99</v>
      </c>
      <c r="Q96" t="s">
        <v>326</v>
      </c>
      <c r="R96" t="s">
        <v>55</v>
      </c>
      <c r="S96" t="s">
        <v>74</v>
      </c>
      <c r="T96" t="s">
        <v>320</v>
      </c>
      <c r="U96" t="s">
        <v>104</v>
      </c>
      <c r="V96"/>
      <c r="W96" t="s">
        <v>271</v>
      </c>
      <c r="X96" t="s">
        <v>1303</v>
      </c>
      <c r="Y96"/>
      <c r="Z96" t="s">
        <v>63</v>
      </c>
      <c r="AA96" t="s">
        <v>74</v>
      </c>
      <c r="AB96" s="5">
        <v>41395.541296296295</v>
      </c>
      <c r="AC96" s="5">
        <v>41442.550057870372</v>
      </c>
      <c r="AD96" t="s">
        <v>45</v>
      </c>
      <c r="AE96" t="s">
        <v>45</v>
      </c>
      <c r="AF96">
        <v>25</v>
      </c>
      <c r="AG96" t="s">
        <v>46</v>
      </c>
      <c r="AH96" t="s">
        <v>903</v>
      </c>
      <c r="AI96" s="39">
        <v>41442.550057870372</v>
      </c>
      <c r="AJ96" s="37">
        <f t="shared" si="13"/>
        <v>25</v>
      </c>
      <c r="AK96" s="37"/>
      <c r="AL96" s="54">
        <v>41492</v>
      </c>
      <c r="AM96" s="57">
        <f t="shared" si="14"/>
        <v>32</v>
      </c>
      <c r="AN96" s="41">
        <v>1</v>
      </c>
      <c r="AO96" s="41"/>
      <c r="AP96" s="46"/>
    </row>
    <row r="97" spans="1:42">
      <c r="A97" t="s">
        <v>1140</v>
      </c>
      <c r="B97" t="s">
        <v>1141</v>
      </c>
      <c r="C97" t="s">
        <v>1188</v>
      </c>
      <c r="D97" t="s">
        <v>50</v>
      </c>
      <c r="E97" t="s">
        <v>4</v>
      </c>
      <c r="F97"/>
      <c r="G97"/>
      <c r="H97"/>
      <c r="I97" t="s">
        <v>37</v>
      </c>
      <c r="J97" t="s">
        <v>47</v>
      </c>
      <c r="K97">
        <v>3084</v>
      </c>
      <c r="L97" t="s">
        <v>321</v>
      </c>
      <c r="M97" s="5">
        <v>41395.603750000002</v>
      </c>
      <c r="N97" s="5">
        <v>41395.587777777779</v>
      </c>
      <c r="O97" s="5">
        <v>41452.428310185183</v>
      </c>
      <c r="P97" t="s">
        <v>99</v>
      </c>
      <c r="Q97" t="s">
        <v>54</v>
      </c>
      <c r="R97" t="s">
        <v>55</v>
      </c>
      <c r="S97" t="s">
        <v>118</v>
      </c>
      <c r="T97" t="s">
        <v>244</v>
      </c>
      <c r="U97"/>
      <c r="V97"/>
      <c r="W97" t="s">
        <v>209</v>
      </c>
      <c r="X97" t="s">
        <v>1303</v>
      </c>
      <c r="Y97"/>
      <c r="Z97" t="s">
        <v>49</v>
      </c>
      <c r="AA97" t="s">
        <v>74</v>
      </c>
      <c r="AB97" s="5">
        <v>41395.587777777779</v>
      </c>
      <c r="AC97" s="5">
        <v>41452.428310185183</v>
      </c>
      <c r="AD97" t="s">
        <v>45</v>
      </c>
      <c r="AE97" t="s">
        <v>45</v>
      </c>
      <c r="AF97">
        <v>26</v>
      </c>
      <c r="AG97" t="s">
        <v>46</v>
      </c>
      <c r="AH97" t="s">
        <v>903</v>
      </c>
      <c r="AI97" s="39">
        <v>41452.428310185183</v>
      </c>
      <c r="AJ97" s="37">
        <f t="shared" si="13"/>
        <v>26</v>
      </c>
      <c r="AK97" s="37"/>
      <c r="AL97" s="54">
        <v>41492</v>
      </c>
      <c r="AM97" s="57">
        <f t="shared" si="14"/>
        <v>32</v>
      </c>
      <c r="AN97" s="41">
        <v>1</v>
      </c>
      <c r="AO97" s="41"/>
      <c r="AP97" s="60"/>
    </row>
    <row r="98" spans="1:42" ht="15" customHeight="1">
      <c r="A98" t="s">
        <v>1142</v>
      </c>
      <c r="B98" t="s">
        <v>1143</v>
      </c>
      <c r="C98" t="s">
        <v>1188</v>
      </c>
      <c r="D98" t="s">
        <v>50</v>
      </c>
      <c r="E98" t="s">
        <v>4</v>
      </c>
      <c r="F98"/>
      <c r="G98"/>
      <c r="H98"/>
      <c r="I98" t="s">
        <v>117</v>
      </c>
      <c r="J98" t="s">
        <v>108</v>
      </c>
      <c r="K98"/>
      <c r="L98" t="s">
        <v>321</v>
      </c>
      <c r="M98" s="5">
        <v>41396.433831018519</v>
      </c>
      <c r="N98" s="5">
        <v>41395.70385416667</v>
      </c>
      <c r="O98" s="5">
        <v>41458.824976851851</v>
      </c>
      <c r="P98" t="s">
        <v>99</v>
      </c>
      <c r="Q98" t="s">
        <v>54</v>
      </c>
      <c r="R98" t="s">
        <v>55</v>
      </c>
      <c r="S98" t="s">
        <v>118</v>
      </c>
      <c r="T98" t="s">
        <v>318</v>
      </c>
      <c r="U98"/>
      <c r="V98"/>
      <c r="W98" t="s">
        <v>191</v>
      </c>
      <c r="X98" t="s">
        <v>1303</v>
      </c>
      <c r="Y98"/>
      <c r="Z98" t="s">
        <v>219</v>
      </c>
      <c r="AA98" t="s">
        <v>74</v>
      </c>
      <c r="AB98" s="5">
        <v>41395.70385416667</v>
      </c>
      <c r="AC98" s="5">
        <v>41458.824976851851</v>
      </c>
      <c r="AD98" t="s">
        <v>45</v>
      </c>
      <c r="AE98" t="s">
        <v>45</v>
      </c>
      <c r="AF98">
        <v>27</v>
      </c>
      <c r="AG98" t="s">
        <v>46</v>
      </c>
      <c r="AH98" t="s">
        <v>903</v>
      </c>
      <c r="AI98" s="39">
        <v>41458.824976851851</v>
      </c>
      <c r="AJ98" s="37">
        <f t="shared" ref="AJ98:AJ126" si="15">WEEKNUM(AI98)</f>
        <v>27</v>
      </c>
      <c r="AK98" s="37"/>
      <c r="AL98" s="54">
        <v>41492</v>
      </c>
      <c r="AM98" s="57">
        <f t="shared" ref="AM98:AM126" si="16">WEEKNUM(AL98)</f>
        <v>32</v>
      </c>
      <c r="AN98" s="41">
        <v>1</v>
      </c>
      <c r="AO98" s="41"/>
      <c r="AP98" s="60"/>
    </row>
    <row r="99" spans="1:42">
      <c r="A99" t="s">
        <v>1144</v>
      </c>
      <c r="B99" t="s">
        <v>1145</v>
      </c>
      <c r="C99" t="s">
        <v>1188</v>
      </c>
      <c r="D99" t="s">
        <v>50</v>
      </c>
      <c r="E99" t="s">
        <v>4</v>
      </c>
      <c r="F99"/>
      <c r="G99"/>
      <c r="H99"/>
      <c r="I99" t="s">
        <v>117</v>
      </c>
      <c r="J99" t="s">
        <v>38</v>
      </c>
      <c r="K99"/>
      <c r="L99" t="s">
        <v>248</v>
      </c>
      <c r="M99" s="5">
        <v>41422.805428240739</v>
      </c>
      <c r="N99" s="5">
        <v>41395.737187500003</v>
      </c>
      <c r="O99" s="5">
        <v>41424.788993055554</v>
      </c>
      <c r="P99" t="s">
        <v>73</v>
      </c>
      <c r="Q99" t="s">
        <v>54</v>
      </c>
      <c r="R99" t="s">
        <v>55</v>
      </c>
      <c r="S99" t="s">
        <v>118</v>
      </c>
      <c r="T99" t="s">
        <v>318</v>
      </c>
      <c r="U99"/>
      <c r="V99"/>
      <c r="W99" t="s">
        <v>191</v>
      </c>
      <c r="X99" t="s">
        <v>1303</v>
      </c>
      <c r="Y99"/>
      <c r="Z99" t="s">
        <v>42</v>
      </c>
      <c r="AA99" t="s">
        <v>74</v>
      </c>
      <c r="AB99" s="5">
        <v>41395.737187500003</v>
      </c>
      <c r="AC99" s="5">
        <v>41424.788993055554</v>
      </c>
      <c r="AD99" t="s">
        <v>45</v>
      </c>
      <c r="AE99" t="s">
        <v>45</v>
      </c>
      <c r="AF99">
        <v>22</v>
      </c>
      <c r="AG99" t="s">
        <v>46</v>
      </c>
      <c r="AH99" t="s">
        <v>903</v>
      </c>
      <c r="AI99" s="39">
        <v>41424.788993055554</v>
      </c>
      <c r="AJ99" s="37">
        <f t="shared" si="15"/>
        <v>22</v>
      </c>
      <c r="AK99" s="37"/>
      <c r="AL99" s="54">
        <v>41492</v>
      </c>
      <c r="AM99" s="57">
        <f t="shared" si="16"/>
        <v>32</v>
      </c>
      <c r="AN99" s="41">
        <v>1</v>
      </c>
      <c r="AO99" s="41"/>
      <c r="AP99" s="60"/>
    </row>
    <row r="100" spans="1:42" ht="15" customHeight="1">
      <c r="A100" t="s">
        <v>1146</v>
      </c>
      <c r="B100" t="s">
        <v>1147</v>
      </c>
      <c r="C100" t="s">
        <v>1188</v>
      </c>
      <c r="D100" t="s">
        <v>50</v>
      </c>
      <c r="E100" t="s">
        <v>4</v>
      </c>
      <c r="F100"/>
      <c r="G100"/>
      <c r="H100"/>
      <c r="I100" t="s">
        <v>117</v>
      </c>
      <c r="J100" t="s">
        <v>38</v>
      </c>
      <c r="K100"/>
      <c r="L100" t="s">
        <v>271</v>
      </c>
      <c r="M100" s="5">
        <v>41411.600335648145</v>
      </c>
      <c r="N100" s="5">
        <v>41395.739120370374</v>
      </c>
      <c r="O100" s="5">
        <v>41481.713680555556</v>
      </c>
      <c r="P100" t="s">
        <v>99</v>
      </c>
      <c r="Q100" t="s">
        <v>54</v>
      </c>
      <c r="R100" t="s">
        <v>55</v>
      </c>
      <c r="S100" t="s">
        <v>118</v>
      </c>
      <c r="T100" t="s">
        <v>318</v>
      </c>
      <c r="U100"/>
      <c r="V100"/>
      <c r="W100" t="s">
        <v>191</v>
      </c>
      <c r="X100" t="s">
        <v>1303</v>
      </c>
      <c r="Y100"/>
      <c r="Z100" t="s">
        <v>42</v>
      </c>
      <c r="AA100" t="s">
        <v>74</v>
      </c>
      <c r="AB100" s="5">
        <v>41395.739120370374</v>
      </c>
      <c r="AC100" s="5">
        <v>41481.713680555556</v>
      </c>
      <c r="AD100" t="s">
        <v>45</v>
      </c>
      <c r="AE100" t="s">
        <v>45</v>
      </c>
      <c r="AF100">
        <v>30</v>
      </c>
      <c r="AG100" t="s">
        <v>46</v>
      </c>
      <c r="AH100" t="s">
        <v>903</v>
      </c>
      <c r="AI100" s="39">
        <v>41416.606192129628</v>
      </c>
      <c r="AJ100" s="37">
        <f t="shared" si="15"/>
        <v>21</v>
      </c>
      <c r="AK100" s="37">
        <f t="shared" ref="AK100:AK133" si="17">WEEKNUM(AB100)</f>
        <v>18</v>
      </c>
      <c r="AL100" s="54">
        <v>41492</v>
      </c>
      <c r="AM100" s="57">
        <f t="shared" si="16"/>
        <v>32</v>
      </c>
      <c r="AN100" s="41">
        <v>1</v>
      </c>
      <c r="AO100" s="41"/>
      <c r="AP100" s="60"/>
    </row>
    <row r="101" spans="1:42" ht="15" customHeight="1">
      <c r="A101" t="s">
        <v>1148</v>
      </c>
      <c r="B101" t="s">
        <v>1149</v>
      </c>
      <c r="C101" t="s">
        <v>1188</v>
      </c>
      <c r="D101" t="s">
        <v>50</v>
      </c>
      <c r="E101" t="s">
        <v>4</v>
      </c>
      <c r="F101"/>
      <c r="G101"/>
      <c r="H101"/>
      <c r="I101" t="s">
        <v>117</v>
      </c>
      <c r="J101" t="s">
        <v>38</v>
      </c>
      <c r="K101"/>
      <c r="L101" t="s">
        <v>248</v>
      </c>
      <c r="M101" s="5">
        <v>41437.748657407406</v>
      </c>
      <c r="N101" s="5">
        <v>41395.744444444441</v>
      </c>
      <c r="O101" s="5">
        <v>41438.486956018518</v>
      </c>
      <c r="P101" t="s">
        <v>73</v>
      </c>
      <c r="Q101" t="s">
        <v>54</v>
      </c>
      <c r="R101" t="s">
        <v>55</v>
      </c>
      <c r="S101" t="s">
        <v>118</v>
      </c>
      <c r="T101" t="s">
        <v>318</v>
      </c>
      <c r="U101"/>
      <c r="V101"/>
      <c r="W101" t="s">
        <v>191</v>
      </c>
      <c r="X101" t="s">
        <v>1303</v>
      </c>
      <c r="Y101"/>
      <c r="Z101" t="s">
        <v>42</v>
      </c>
      <c r="AA101" t="s">
        <v>74</v>
      </c>
      <c r="AB101" s="5">
        <v>41395.744444444441</v>
      </c>
      <c r="AC101" s="5">
        <v>41438.486956018518</v>
      </c>
      <c r="AD101" t="s">
        <v>45</v>
      </c>
      <c r="AE101" t="s">
        <v>45</v>
      </c>
      <c r="AF101">
        <v>24</v>
      </c>
      <c r="AG101" t="s">
        <v>46</v>
      </c>
      <c r="AH101" t="s">
        <v>903</v>
      </c>
      <c r="AI101" s="39">
        <v>41438.486956018518</v>
      </c>
      <c r="AJ101" s="37">
        <f t="shared" si="15"/>
        <v>24</v>
      </c>
      <c r="AK101" s="37">
        <f t="shared" si="17"/>
        <v>18</v>
      </c>
      <c r="AL101" s="54">
        <v>41492</v>
      </c>
      <c r="AM101" s="57">
        <f t="shared" si="16"/>
        <v>32</v>
      </c>
      <c r="AN101" s="41">
        <v>1</v>
      </c>
      <c r="AO101" s="41"/>
      <c r="AP101" s="60"/>
    </row>
    <row r="102" spans="1:42" ht="15" customHeight="1">
      <c r="A102" t="s">
        <v>1168</v>
      </c>
      <c r="B102" t="s">
        <v>1169</v>
      </c>
      <c r="C102" t="s">
        <v>1188</v>
      </c>
      <c r="D102" t="s">
        <v>50</v>
      </c>
      <c r="E102" t="s">
        <v>4</v>
      </c>
      <c r="F102" t="s">
        <v>1170</v>
      </c>
      <c r="G102" t="s">
        <v>1313</v>
      </c>
      <c r="H102" t="s">
        <v>1171</v>
      </c>
      <c r="I102" t="s">
        <v>37</v>
      </c>
      <c r="J102" t="s">
        <v>47</v>
      </c>
      <c r="K102"/>
      <c r="L102" t="s">
        <v>142</v>
      </c>
      <c r="M102" s="5">
        <v>41414.512025462966</v>
      </c>
      <c r="N102" s="5">
        <v>41401.406458333331</v>
      </c>
      <c r="O102" s="5">
        <v>41436.448078703703</v>
      </c>
      <c r="P102" t="s">
        <v>99</v>
      </c>
      <c r="Q102" t="s">
        <v>54</v>
      </c>
      <c r="R102" t="s">
        <v>55</v>
      </c>
      <c r="S102" t="s">
        <v>109</v>
      </c>
      <c r="T102" t="s">
        <v>1307</v>
      </c>
      <c r="U102" t="s">
        <v>104</v>
      </c>
      <c r="V102" t="s">
        <v>1314</v>
      </c>
      <c r="W102" t="s">
        <v>142</v>
      </c>
      <c r="X102" t="s">
        <v>1303</v>
      </c>
      <c r="Y102" t="s">
        <v>1315</v>
      </c>
      <c r="Z102" t="s">
        <v>49</v>
      </c>
      <c r="AA102" t="s">
        <v>74</v>
      </c>
      <c r="AB102" s="5">
        <v>41401.406458333331</v>
      </c>
      <c r="AC102" s="5">
        <v>41436.448078703703</v>
      </c>
      <c r="AD102" t="s">
        <v>44</v>
      </c>
      <c r="AE102" t="s">
        <v>44</v>
      </c>
      <c r="AF102">
        <v>24</v>
      </c>
      <c r="AG102" t="s">
        <v>46</v>
      </c>
      <c r="AH102" t="s">
        <v>904</v>
      </c>
      <c r="AI102" s="39">
        <v>41436.448078703703</v>
      </c>
      <c r="AJ102" s="41">
        <f t="shared" si="15"/>
        <v>24</v>
      </c>
      <c r="AK102" s="37">
        <f t="shared" si="17"/>
        <v>19</v>
      </c>
      <c r="AL102" s="54">
        <v>41492</v>
      </c>
      <c r="AM102" s="57">
        <f t="shared" si="16"/>
        <v>32</v>
      </c>
      <c r="AN102" s="41">
        <v>1</v>
      </c>
      <c r="AO102" s="41"/>
      <c r="AP102" s="60"/>
    </row>
    <row r="103" spans="1:42" ht="15" customHeight="1">
      <c r="A103" t="s">
        <v>1228</v>
      </c>
      <c r="B103" t="s">
        <v>1229</v>
      </c>
      <c r="C103" t="s">
        <v>1188</v>
      </c>
      <c r="D103" t="s">
        <v>50</v>
      </c>
      <c r="E103" t="s">
        <v>4</v>
      </c>
      <c r="F103"/>
      <c r="G103"/>
      <c r="H103"/>
      <c r="I103" t="s">
        <v>117</v>
      </c>
      <c r="J103" t="s">
        <v>38</v>
      </c>
      <c r="K103"/>
      <c r="L103" t="s">
        <v>248</v>
      </c>
      <c r="M103" s="5">
        <v>41454.680497685185</v>
      </c>
      <c r="N103" s="5">
        <v>41415.801886574074</v>
      </c>
      <c r="O103" s="5">
        <v>41456.393599537034</v>
      </c>
      <c r="P103" t="s">
        <v>147</v>
      </c>
      <c r="Q103" t="s">
        <v>54</v>
      </c>
      <c r="R103" t="s">
        <v>55</v>
      </c>
      <c r="S103" t="s">
        <v>74</v>
      </c>
      <c r="T103" t="s">
        <v>422</v>
      </c>
      <c r="U103" t="s">
        <v>104</v>
      </c>
      <c r="V103"/>
      <c r="W103" t="s">
        <v>248</v>
      </c>
      <c r="X103" t="s">
        <v>1303</v>
      </c>
      <c r="Y103"/>
      <c r="Z103" t="s">
        <v>42</v>
      </c>
      <c r="AA103" t="s">
        <v>74</v>
      </c>
      <c r="AB103" s="5">
        <v>41415.801886574074</v>
      </c>
      <c r="AC103" s="5">
        <v>41456.393599537034</v>
      </c>
      <c r="AD103" t="s">
        <v>45</v>
      </c>
      <c r="AE103" t="s">
        <v>45</v>
      </c>
      <c r="AF103">
        <v>27</v>
      </c>
      <c r="AG103" t="s">
        <v>46</v>
      </c>
      <c r="AH103" t="s">
        <v>903</v>
      </c>
      <c r="AI103" s="39">
        <v>41456.393599537034</v>
      </c>
      <c r="AJ103" s="41">
        <f t="shared" si="15"/>
        <v>27</v>
      </c>
      <c r="AK103" s="37">
        <f t="shared" si="17"/>
        <v>21</v>
      </c>
      <c r="AL103" s="54">
        <v>41492</v>
      </c>
      <c r="AM103" s="57">
        <f t="shared" si="16"/>
        <v>32</v>
      </c>
      <c r="AN103" s="41">
        <v>1</v>
      </c>
      <c r="AO103" s="41"/>
      <c r="AP103" s="60"/>
    </row>
    <row r="104" spans="1:42" ht="15" customHeight="1">
      <c r="A104" t="s">
        <v>1276</v>
      </c>
      <c r="B104" t="s">
        <v>1277</v>
      </c>
      <c r="C104" t="s">
        <v>1188</v>
      </c>
      <c r="D104" t="s">
        <v>50</v>
      </c>
      <c r="E104" t="s">
        <v>4</v>
      </c>
      <c r="F104"/>
      <c r="G104"/>
      <c r="H104"/>
      <c r="I104" t="s">
        <v>37</v>
      </c>
      <c r="J104" t="s">
        <v>38</v>
      </c>
      <c r="K104"/>
      <c r="L104" t="s">
        <v>248</v>
      </c>
      <c r="M104" s="5">
        <v>41433.638078703705</v>
      </c>
      <c r="N104" s="5">
        <v>41424.536631944444</v>
      </c>
      <c r="O104" s="5">
        <v>41438.610798611109</v>
      </c>
      <c r="P104" t="s">
        <v>73</v>
      </c>
      <c r="Q104" t="s">
        <v>54</v>
      </c>
      <c r="R104" t="s">
        <v>55</v>
      </c>
      <c r="S104" t="s">
        <v>118</v>
      </c>
      <c r="T104" t="s">
        <v>318</v>
      </c>
      <c r="U104"/>
      <c r="V104"/>
      <c r="W104" t="s">
        <v>209</v>
      </c>
      <c r="X104" t="s">
        <v>1303</v>
      </c>
      <c r="Y104"/>
      <c r="Z104" t="s">
        <v>49</v>
      </c>
      <c r="AA104" t="s">
        <v>74</v>
      </c>
      <c r="AB104" s="5">
        <v>41424.536631944444</v>
      </c>
      <c r="AC104" s="5">
        <v>41438.610798611109</v>
      </c>
      <c r="AD104" t="s">
        <v>45</v>
      </c>
      <c r="AE104" t="s">
        <v>45</v>
      </c>
      <c r="AF104">
        <v>24</v>
      </c>
      <c r="AG104" t="s">
        <v>46</v>
      </c>
      <c r="AH104" t="s">
        <v>903</v>
      </c>
      <c r="AI104" s="39">
        <v>41438.610798611109</v>
      </c>
      <c r="AJ104" s="41">
        <f t="shared" si="15"/>
        <v>24</v>
      </c>
      <c r="AK104" s="37">
        <f t="shared" si="17"/>
        <v>22</v>
      </c>
      <c r="AL104" s="54">
        <v>41492</v>
      </c>
      <c r="AM104" s="57">
        <f t="shared" si="16"/>
        <v>32</v>
      </c>
      <c r="AN104" s="41">
        <v>1</v>
      </c>
      <c r="AO104" s="41"/>
      <c r="AP104" s="60"/>
    </row>
    <row r="105" spans="1:42" ht="15" customHeight="1">
      <c r="A105" t="s">
        <v>1288</v>
      </c>
      <c r="B105" t="s">
        <v>1289</v>
      </c>
      <c r="C105" t="s">
        <v>1188</v>
      </c>
      <c r="D105" t="s">
        <v>50</v>
      </c>
      <c r="E105" t="s">
        <v>4</v>
      </c>
      <c r="F105" t="s">
        <v>1295</v>
      </c>
      <c r="G105"/>
      <c r="H105" t="s">
        <v>1290</v>
      </c>
      <c r="I105" t="s">
        <v>245</v>
      </c>
      <c r="J105" t="s">
        <v>38</v>
      </c>
      <c r="K105"/>
      <c r="L105" t="s">
        <v>319</v>
      </c>
      <c r="M105" s="5">
        <v>41430.740902777776</v>
      </c>
      <c r="N105" s="5">
        <v>41428.405497685184</v>
      </c>
      <c r="O105" s="5">
        <v>41460.699791666666</v>
      </c>
      <c r="P105" t="s">
        <v>61</v>
      </c>
      <c r="Q105" t="s">
        <v>54</v>
      </c>
      <c r="R105" t="s">
        <v>55</v>
      </c>
      <c r="S105" t="s">
        <v>74</v>
      </c>
      <c r="T105" t="s">
        <v>320</v>
      </c>
      <c r="U105" t="s">
        <v>104</v>
      </c>
      <c r="V105"/>
      <c r="W105" t="s">
        <v>248</v>
      </c>
      <c r="X105" t="s">
        <v>1303</v>
      </c>
      <c r="Y105" t="s">
        <v>1361</v>
      </c>
      <c r="Z105" t="s">
        <v>219</v>
      </c>
      <c r="AA105" t="s">
        <v>74</v>
      </c>
      <c r="AB105" s="5">
        <v>41428.405497685184</v>
      </c>
      <c r="AC105" s="5">
        <v>41460.699791666666</v>
      </c>
      <c r="AD105" t="s">
        <v>45</v>
      </c>
      <c r="AE105" t="s">
        <v>58</v>
      </c>
      <c r="AF105">
        <v>27</v>
      </c>
      <c r="AG105" t="s">
        <v>46</v>
      </c>
      <c r="AH105" t="s">
        <v>906</v>
      </c>
      <c r="AI105" s="39">
        <v>41438.610798611109</v>
      </c>
      <c r="AJ105" s="41">
        <f t="shared" si="15"/>
        <v>24</v>
      </c>
      <c r="AK105" s="37">
        <f t="shared" si="17"/>
        <v>23</v>
      </c>
      <c r="AL105" s="54">
        <v>41492</v>
      </c>
      <c r="AM105" s="57">
        <f t="shared" si="16"/>
        <v>32</v>
      </c>
      <c r="AN105" s="41">
        <v>1</v>
      </c>
      <c r="AO105" s="41"/>
      <c r="AP105" s="60"/>
    </row>
    <row r="106" spans="1:42" ht="15" customHeight="1">
      <c r="A106" t="s">
        <v>1399</v>
      </c>
      <c r="B106" t="s">
        <v>1400</v>
      </c>
      <c r="C106" t="s">
        <v>1188</v>
      </c>
      <c r="D106" t="s">
        <v>50</v>
      </c>
      <c r="E106" t="s">
        <v>4</v>
      </c>
      <c r="F106"/>
      <c r="G106"/>
      <c r="H106" t="s">
        <v>1401</v>
      </c>
      <c r="I106" t="s">
        <v>245</v>
      </c>
      <c r="J106" t="s">
        <v>38</v>
      </c>
      <c r="K106"/>
      <c r="L106" t="s">
        <v>128</v>
      </c>
      <c r="M106" s="5">
        <v>41456.577048611114</v>
      </c>
      <c r="N106" s="5">
        <v>41454.651898148149</v>
      </c>
      <c r="O106" s="5">
        <v>41507.598009259258</v>
      </c>
      <c r="P106" t="s">
        <v>147</v>
      </c>
      <c r="Q106" t="s">
        <v>54</v>
      </c>
      <c r="R106" t="s">
        <v>55</v>
      </c>
      <c r="S106" t="s">
        <v>74</v>
      </c>
      <c r="T106" t="s">
        <v>320</v>
      </c>
      <c r="U106" t="s">
        <v>104</v>
      </c>
      <c r="V106"/>
      <c r="W106" t="s">
        <v>248</v>
      </c>
      <c r="X106" t="s">
        <v>1303</v>
      </c>
      <c r="Y106" t="s">
        <v>1370</v>
      </c>
      <c r="Z106" t="s">
        <v>42</v>
      </c>
      <c r="AA106" t="s">
        <v>74</v>
      </c>
      <c r="AB106" s="5">
        <v>41454.651898148149</v>
      </c>
      <c r="AC106" s="5">
        <v>41507.598136574074</v>
      </c>
      <c r="AD106" t="s">
        <v>45</v>
      </c>
      <c r="AE106" t="s">
        <v>58</v>
      </c>
      <c r="AF106">
        <v>34</v>
      </c>
      <c r="AG106" t="s">
        <v>46</v>
      </c>
      <c r="AH106" t="s">
        <v>906</v>
      </c>
      <c r="AI106" s="39">
        <v>41486</v>
      </c>
      <c r="AJ106" s="41">
        <f t="shared" si="15"/>
        <v>31</v>
      </c>
      <c r="AK106" s="37">
        <f t="shared" si="17"/>
        <v>26</v>
      </c>
      <c r="AL106" s="54">
        <v>41492</v>
      </c>
      <c r="AM106" s="57">
        <f t="shared" si="16"/>
        <v>32</v>
      </c>
      <c r="AN106" s="41">
        <v>1</v>
      </c>
      <c r="AO106" s="41"/>
      <c r="AP106" s="60"/>
    </row>
    <row r="107" spans="1:42">
      <c r="A107" t="s">
        <v>1405</v>
      </c>
      <c r="B107" t="s">
        <v>1406</v>
      </c>
      <c r="C107" t="s">
        <v>1188</v>
      </c>
      <c r="D107" t="s">
        <v>50</v>
      </c>
      <c r="E107" t="s">
        <v>4</v>
      </c>
      <c r="F107" t="s">
        <v>1407</v>
      </c>
      <c r="G107"/>
      <c r="H107"/>
      <c r="I107" t="s">
        <v>245</v>
      </c>
      <c r="J107" t="s">
        <v>38</v>
      </c>
      <c r="K107" t="s">
        <v>1431</v>
      </c>
      <c r="L107" t="s">
        <v>319</v>
      </c>
      <c r="M107" s="5">
        <v>41464.690717592595</v>
      </c>
      <c r="N107" s="5">
        <v>41456.717777777776</v>
      </c>
      <c r="O107" s="5">
        <v>41481.339155092595</v>
      </c>
      <c r="P107" t="s">
        <v>61</v>
      </c>
      <c r="Q107" t="s">
        <v>54</v>
      </c>
      <c r="R107" t="s">
        <v>55</v>
      </c>
      <c r="S107" t="s">
        <v>74</v>
      </c>
      <c r="T107" t="s">
        <v>320</v>
      </c>
      <c r="U107"/>
      <c r="V107"/>
      <c r="W107" t="s">
        <v>248</v>
      </c>
      <c r="X107" t="s">
        <v>1303</v>
      </c>
      <c r="Y107" t="s">
        <v>1370</v>
      </c>
      <c r="Z107" t="s">
        <v>219</v>
      </c>
      <c r="AA107" t="s">
        <v>74</v>
      </c>
      <c r="AB107" s="5">
        <v>41456.717777777776</v>
      </c>
      <c r="AC107" s="5">
        <v>41499.712083333332</v>
      </c>
      <c r="AD107" t="s">
        <v>45</v>
      </c>
      <c r="AE107" t="s">
        <v>58</v>
      </c>
      <c r="AF107">
        <v>33</v>
      </c>
      <c r="AG107" t="s">
        <v>46</v>
      </c>
      <c r="AH107" t="s">
        <v>906</v>
      </c>
      <c r="AI107" s="39">
        <v>41470</v>
      </c>
      <c r="AJ107" s="41">
        <f t="shared" si="15"/>
        <v>29</v>
      </c>
      <c r="AK107" s="37">
        <f t="shared" si="17"/>
        <v>27</v>
      </c>
      <c r="AL107" s="54">
        <v>41492</v>
      </c>
      <c r="AM107" s="57">
        <f t="shared" si="16"/>
        <v>32</v>
      </c>
      <c r="AN107" s="41">
        <v>1</v>
      </c>
      <c r="AO107" s="41"/>
      <c r="AP107" s="60"/>
    </row>
    <row r="108" spans="1:42" ht="15" customHeight="1">
      <c r="A108" t="s">
        <v>1408</v>
      </c>
      <c r="B108" t="s">
        <v>1409</v>
      </c>
      <c r="C108" t="s">
        <v>1188</v>
      </c>
      <c r="D108" t="s">
        <v>50</v>
      </c>
      <c r="E108" t="s">
        <v>4</v>
      </c>
      <c r="F108" t="s">
        <v>1290</v>
      </c>
      <c r="G108"/>
      <c r="H108"/>
      <c r="I108" t="s">
        <v>245</v>
      </c>
      <c r="J108" t="s">
        <v>38</v>
      </c>
      <c r="K108" t="s">
        <v>1432</v>
      </c>
      <c r="L108" t="s">
        <v>319</v>
      </c>
      <c r="M108" s="5">
        <v>41464.691030092596</v>
      </c>
      <c r="N108" s="5">
        <v>41456.721018518518</v>
      </c>
      <c r="O108" s="5">
        <v>41487.630115740743</v>
      </c>
      <c r="P108" t="s">
        <v>147</v>
      </c>
      <c r="Q108" t="s">
        <v>132</v>
      </c>
      <c r="R108" t="s">
        <v>55</v>
      </c>
      <c r="S108" t="s">
        <v>74</v>
      </c>
      <c r="T108" t="s">
        <v>320</v>
      </c>
      <c r="U108"/>
      <c r="V108"/>
      <c r="W108" t="s">
        <v>248</v>
      </c>
      <c r="X108" t="s">
        <v>1303</v>
      </c>
      <c r="Y108"/>
      <c r="Z108" t="s">
        <v>42</v>
      </c>
      <c r="AA108" t="s">
        <v>74</v>
      </c>
      <c r="AB108" s="5">
        <v>41456.721018518518</v>
      </c>
      <c r="AC108" s="5">
        <v>41487.630115740743</v>
      </c>
      <c r="AD108" t="s">
        <v>45</v>
      </c>
      <c r="AE108" t="s">
        <v>58</v>
      </c>
      <c r="AF108">
        <v>31</v>
      </c>
      <c r="AG108" t="s">
        <v>46</v>
      </c>
      <c r="AH108" t="s">
        <v>906</v>
      </c>
      <c r="AI108" s="39">
        <v>41487</v>
      </c>
      <c r="AJ108" s="41">
        <f t="shared" si="15"/>
        <v>31</v>
      </c>
      <c r="AK108" s="37">
        <f t="shared" si="17"/>
        <v>27</v>
      </c>
      <c r="AL108" s="54">
        <v>41492</v>
      </c>
      <c r="AM108" s="57">
        <f t="shared" si="16"/>
        <v>32</v>
      </c>
      <c r="AN108" s="41">
        <v>1</v>
      </c>
      <c r="AO108" s="41"/>
      <c r="AP108" s="60"/>
    </row>
    <row r="109" spans="1:42">
      <c r="A109" t="s">
        <v>1413</v>
      </c>
      <c r="B109" t="s">
        <v>1414</v>
      </c>
      <c r="C109" t="s">
        <v>1188</v>
      </c>
      <c r="D109" t="s">
        <v>50</v>
      </c>
      <c r="E109" t="s">
        <v>4</v>
      </c>
      <c r="F109" t="s">
        <v>170</v>
      </c>
      <c r="G109"/>
      <c r="H109" t="s">
        <v>1436</v>
      </c>
      <c r="I109" t="s">
        <v>37</v>
      </c>
      <c r="J109" t="s">
        <v>47</v>
      </c>
      <c r="K109" t="s">
        <v>1433</v>
      </c>
      <c r="L109" t="s">
        <v>95</v>
      </c>
      <c r="M109" s="5">
        <v>41458.76085648148</v>
      </c>
      <c r="N109" s="5">
        <v>41458.744849537034</v>
      </c>
      <c r="O109" s="5">
        <v>41492.721168981479</v>
      </c>
      <c r="P109" t="s">
        <v>133</v>
      </c>
      <c r="Q109" t="s">
        <v>54</v>
      </c>
      <c r="R109" t="s">
        <v>55</v>
      </c>
      <c r="S109" t="s">
        <v>109</v>
      </c>
      <c r="T109" t="s">
        <v>318</v>
      </c>
      <c r="U109" t="s">
        <v>104</v>
      </c>
      <c r="V109"/>
      <c r="W109" t="s">
        <v>95</v>
      </c>
      <c r="X109" t="s">
        <v>1303</v>
      </c>
      <c r="Y109">
        <v>11962</v>
      </c>
      <c r="Z109" t="s">
        <v>49</v>
      </c>
      <c r="AA109" t="s">
        <v>56</v>
      </c>
      <c r="AB109" s="5">
        <v>41458.744849537034</v>
      </c>
      <c r="AC109" s="5">
        <v>41492.721168981479</v>
      </c>
      <c r="AD109" t="s">
        <v>58</v>
      </c>
      <c r="AE109" t="s">
        <v>58</v>
      </c>
      <c r="AF109">
        <v>32</v>
      </c>
      <c r="AG109" t="s">
        <v>46</v>
      </c>
      <c r="AH109" t="s">
        <v>56</v>
      </c>
      <c r="AI109" s="39">
        <v>41491</v>
      </c>
      <c r="AJ109" s="41">
        <f t="shared" si="15"/>
        <v>32</v>
      </c>
      <c r="AK109" s="37">
        <f t="shared" si="17"/>
        <v>27</v>
      </c>
      <c r="AL109" s="54">
        <v>41492</v>
      </c>
      <c r="AM109" s="57">
        <f t="shared" si="16"/>
        <v>32</v>
      </c>
      <c r="AN109" s="41">
        <v>1</v>
      </c>
      <c r="AO109" s="41"/>
      <c r="AP109" s="60"/>
    </row>
    <row r="110" spans="1:42">
      <c r="A110" t="s">
        <v>1425</v>
      </c>
      <c r="B110" t="s">
        <v>1426</v>
      </c>
      <c r="C110" t="s">
        <v>1188</v>
      </c>
      <c r="D110" t="s">
        <v>50</v>
      </c>
      <c r="E110" t="s">
        <v>4</v>
      </c>
      <c r="F110"/>
      <c r="G110"/>
      <c r="H110" t="s">
        <v>1427</v>
      </c>
      <c r="I110" t="s">
        <v>130</v>
      </c>
      <c r="J110" t="s">
        <v>47</v>
      </c>
      <c r="K110"/>
      <c r="L110" t="s">
        <v>246</v>
      </c>
      <c r="M110" s="5">
        <v>41470.571423611109</v>
      </c>
      <c r="N110" s="5">
        <v>41466.646539351852</v>
      </c>
      <c r="O110" s="5">
        <v>41499.689826388887</v>
      </c>
      <c r="P110" t="s">
        <v>133</v>
      </c>
      <c r="Q110" t="s">
        <v>54</v>
      </c>
      <c r="R110" t="s">
        <v>55</v>
      </c>
      <c r="S110" t="s">
        <v>109</v>
      </c>
      <c r="T110" t="s">
        <v>320</v>
      </c>
      <c r="U110" t="s">
        <v>104</v>
      </c>
      <c r="V110"/>
      <c r="W110" t="s">
        <v>131</v>
      </c>
      <c r="X110" t="s">
        <v>1303</v>
      </c>
      <c r="Y110" t="s">
        <v>1534</v>
      </c>
      <c r="Z110" t="s">
        <v>49</v>
      </c>
      <c r="AA110" t="s">
        <v>74</v>
      </c>
      <c r="AB110" s="5">
        <v>41466.646539351852</v>
      </c>
      <c r="AC110" s="5">
        <v>41499.730081018519</v>
      </c>
      <c r="AD110" t="s">
        <v>58</v>
      </c>
      <c r="AE110" t="s">
        <v>58</v>
      </c>
      <c r="AF110">
        <v>33</v>
      </c>
      <c r="AG110" t="s">
        <v>46</v>
      </c>
      <c r="AH110" t="s">
        <v>906</v>
      </c>
      <c r="AI110" s="39">
        <v>41487</v>
      </c>
      <c r="AJ110" s="41">
        <f t="shared" si="15"/>
        <v>31</v>
      </c>
      <c r="AK110" s="37">
        <f t="shared" si="17"/>
        <v>28</v>
      </c>
      <c r="AL110" s="54">
        <v>41492</v>
      </c>
      <c r="AM110" s="57">
        <f t="shared" si="16"/>
        <v>32</v>
      </c>
      <c r="AN110" s="41">
        <v>1</v>
      </c>
      <c r="AO110" s="41"/>
      <c r="AP110" s="60"/>
    </row>
    <row r="111" spans="1:42">
      <c r="A111" t="s">
        <v>1452</v>
      </c>
      <c r="B111" t="s">
        <v>1453</v>
      </c>
      <c r="C111" t="s">
        <v>1188</v>
      </c>
      <c r="D111" t="s">
        <v>50</v>
      </c>
      <c r="E111" t="s">
        <v>4</v>
      </c>
      <c r="F111"/>
      <c r="G111"/>
      <c r="H111"/>
      <c r="I111" t="s">
        <v>245</v>
      </c>
      <c r="J111" t="s">
        <v>38</v>
      </c>
      <c r="K111"/>
      <c r="L111" t="s">
        <v>248</v>
      </c>
      <c r="M111" s="5">
        <v>41477.597766203704</v>
      </c>
      <c r="N111" s="5">
        <v>41477.455567129633</v>
      </c>
      <c r="O111" s="5">
        <v>41488.39707175926</v>
      </c>
      <c r="P111" t="s">
        <v>147</v>
      </c>
      <c r="Q111" t="s">
        <v>54</v>
      </c>
      <c r="R111" t="s">
        <v>55</v>
      </c>
      <c r="S111" t="s">
        <v>74</v>
      </c>
      <c r="T111" t="s">
        <v>422</v>
      </c>
      <c r="U111" t="s">
        <v>104</v>
      </c>
      <c r="V111"/>
      <c r="W111" t="s">
        <v>248</v>
      </c>
      <c r="X111" t="s">
        <v>1303</v>
      </c>
      <c r="Y111"/>
      <c r="Z111" t="s">
        <v>49</v>
      </c>
      <c r="AA111" t="s">
        <v>74</v>
      </c>
      <c r="AB111" s="5">
        <v>41477.455567129633</v>
      </c>
      <c r="AC111" s="5">
        <v>41488.39707175926</v>
      </c>
      <c r="AD111" t="s">
        <v>45</v>
      </c>
      <c r="AE111" t="s">
        <v>45</v>
      </c>
      <c r="AF111">
        <v>31</v>
      </c>
      <c r="AG111" t="s">
        <v>46</v>
      </c>
      <c r="AH111" t="s">
        <v>890</v>
      </c>
      <c r="AI111" s="39">
        <v>41488</v>
      </c>
      <c r="AJ111" s="41">
        <f t="shared" si="15"/>
        <v>31</v>
      </c>
      <c r="AK111" s="37">
        <f t="shared" si="17"/>
        <v>30</v>
      </c>
      <c r="AL111" s="54">
        <v>41492</v>
      </c>
      <c r="AM111" s="57">
        <f t="shared" si="16"/>
        <v>32</v>
      </c>
      <c r="AN111" s="41">
        <v>1</v>
      </c>
      <c r="AO111" s="41"/>
      <c r="AP111" s="60"/>
    </row>
    <row r="112" spans="1:42">
      <c r="A112" t="s">
        <v>1464</v>
      </c>
      <c r="B112" t="s">
        <v>1465</v>
      </c>
      <c r="C112" t="s">
        <v>1188</v>
      </c>
      <c r="D112" t="s">
        <v>50</v>
      </c>
      <c r="E112" t="s">
        <v>4</v>
      </c>
      <c r="F112"/>
      <c r="G112"/>
      <c r="H112"/>
      <c r="I112" t="s">
        <v>37</v>
      </c>
      <c r="J112" t="s">
        <v>47</v>
      </c>
      <c r="K112"/>
      <c r="L112" t="s">
        <v>248</v>
      </c>
      <c r="M112" s="5">
        <v>41479.75068287037</v>
      </c>
      <c r="N112" s="5">
        <v>41479.485347222224</v>
      </c>
      <c r="O112" s="5">
        <v>41481.34033564815</v>
      </c>
      <c r="P112" t="s">
        <v>127</v>
      </c>
      <c r="Q112" t="s">
        <v>54</v>
      </c>
      <c r="R112" t="s">
        <v>55</v>
      </c>
      <c r="S112" t="s">
        <v>109</v>
      </c>
      <c r="T112" t="s">
        <v>244</v>
      </c>
      <c r="U112"/>
      <c r="V112"/>
      <c r="W112" t="s">
        <v>209</v>
      </c>
      <c r="X112" t="s">
        <v>1303</v>
      </c>
      <c r="Y112"/>
      <c r="Z112" t="s">
        <v>49</v>
      </c>
      <c r="AA112" t="s">
        <v>74</v>
      </c>
      <c r="AB112" s="5">
        <v>41479.485347222224</v>
      </c>
      <c r="AC112" s="5">
        <v>41481.34033564815</v>
      </c>
      <c r="AD112" t="s">
        <v>45</v>
      </c>
      <c r="AE112" t="s">
        <v>45</v>
      </c>
      <c r="AF112">
        <v>30</v>
      </c>
      <c r="AG112" t="s">
        <v>46</v>
      </c>
      <c r="AH112" t="s">
        <v>903</v>
      </c>
      <c r="AI112" s="39">
        <v>41479</v>
      </c>
      <c r="AJ112" s="41">
        <f t="shared" si="15"/>
        <v>30</v>
      </c>
      <c r="AK112" s="37">
        <f t="shared" si="17"/>
        <v>30</v>
      </c>
      <c r="AL112" s="54">
        <v>41492</v>
      </c>
      <c r="AM112" s="57">
        <f t="shared" si="16"/>
        <v>32</v>
      </c>
      <c r="AN112" s="41">
        <v>1</v>
      </c>
      <c r="AO112" s="41"/>
      <c r="AP112" s="60"/>
    </row>
    <row r="113" spans="1:42">
      <c r="A113" t="s">
        <v>1473</v>
      </c>
      <c r="B113" t="s">
        <v>1474</v>
      </c>
      <c r="C113" t="s">
        <v>1188</v>
      </c>
      <c r="D113" t="s">
        <v>50</v>
      </c>
      <c r="E113" t="s">
        <v>4</v>
      </c>
      <c r="F113"/>
      <c r="G113"/>
      <c r="H113"/>
      <c r="I113" t="s">
        <v>117</v>
      </c>
      <c r="J113" t="s">
        <v>108</v>
      </c>
      <c r="K113"/>
      <c r="L113" t="s">
        <v>248</v>
      </c>
      <c r="M113" s="5">
        <v>41487.628877314812</v>
      </c>
      <c r="N113" s="5">
        <v>41484.705370370371</v>
      </c>
      <c r="O113" s="5">
        <v>41494.558379629627</v>
      </c>
      <c r="P113" t="s">
        <v>249</v>
      </c>
      <c r="Q113" t="s">
        <v>54</v>
      </c>
      <c r="R113" t="s">
        <v>55</v>
      </c>
      <c r="S113" t="s">
        <v>74</v>
      </c>
      <c r="T113" t="s">
        <v>337</v>
      </c>
      <c r="U113" t="s">
        <v>104</v>
      </c>
      <c r="V113"/>
      <c r="W113" t="s">
        <v>271</v>
      </c>
      <c r="X113" t="s">
        <v>1303</v>
      </c>
      <c r="Y113"/>
      <c r="Z113" t="s">
        <v>219</v>
      </c>
      <c r="AA113" t="s">
        <v>74</v>
      </c>
      <c r="AB113" s="5">
        <v>41484.705370370371</v>
      </c>
      <c r="AC113" s="5">
        <v>41494.558379629627</v>
      </c>
      <c r="AD113" t="s">
        <v>45</v>
      </c>
      <c r="AE113" t="s">
        <v>45</v>
      </c>
      <c r="AF113">
        <v>32</v>
      </c>
      <c r="AG113" t="s">
        <v>46</v>
      </c>
      <c r="AH113" t="s">
        <v>903</v>
      </c>
      <c r="AI113" s="39">
        <v>41491</v>
      </c>
      <c r="AJ113" s="41">
        <f t="shared" si="15"/>
        <v>32</v>
      </c>
      <c r="AK113" s="37">
        <f t="shared" si="17"/>
        <v>31</v>
      </c>
      <c r="AL113" s="54">
        <v>41492</v>
      </c>
      <c r="AM113" s="57">
        <f t="shared" si="16"/>
        <v>32</v>
      </c>
      <c r="AN113" s="41">
        <v>1</v>
      </c>
      <c r="AO113" s="41"/>
      <c r="AP113" s="60"/>
    </row>
    <row r="114" spans="1:42">
      <c r="A114" t="s">
        <v>1506</v>
      </c>
      <c r="B114" t="s">
        <v>1507</v>
      </c>
      <c r="C114" t="s">
        <v>1188</v>
      </c>
      <c r="D114" t="s">
        <v>50</v>
      </c>
      <c r="E114" t="s">
        <v>4</v>
      </c>
      <c r="F114"/>
      <c r="G114"/>
      <c r="H114"/>
      <c r="I114" t="s">
        <v>245</v>
      </c>
      <c r="J114" t="s">
        <v>108</v>
      </c>
      <c r="K114"/>
      <c r="L114" t="s">
        <v>319</v>
      </c>
      <c r="M114" s="5">
        <v>41500.520370370374</v>
      </c>
      <c r="N114" s="5">
        <v>41487.619490740741</v>
      </c>
      <c r="O114" s="5">
        <v>41576.707881944443</v>
      </c>
      <c r="P114" t="s">
        <v>173</v>
      </c>
      <c r="Q114" t="s">
        <v>54</v>
      </c>
      <c r="R114" t="s">
        <v>55</v>
      </c>
      <c r="S114" t="s">
        <v>56</v>
      </c>
      <c r="T114" t="s">
        <v>415</v>
      </c>
      <c r="U114"/>
      <c r="V114"/>
      <c r="W114" t="s">
        <v>494</v>
      </c>
      <c r="X114" t="s">
        <v>1303</v>
      </c>
      <c r="Y114" t="s">
        <v>1589</v>
      </c>
      <c r="Z114" t="s">
        <v>49</v>
      </c>
      <c r="AA114" t="s">
        <v>74</v>
      </c>
      <c r="AB114" s="5">
        <v>41487.619490740741</v>
      </c>
      <c r="AC114" s="5">
        <v>41576.707881944443</v>
      </c>
      <c r="AD114" t="s">
        <v>58</v>
      </c>
      <c r="AE114" t="s">
        <v>58</v>
      </c>
      <c r="AF114">
        <v>44</v>
      </c>
      <c r="AG114" t="s">
        <v>46</v>
      </c>
      <c r="AH114" t="s">
        <v>1479</v>
      </c>
      <c r="AI114" s="39">
        <v>41494</v>
      </c>
      <c r="AJ114" s="41">
        <f t="shared" si="15"/>
        <v>32</v>
      </c>
      <c r="AK114" s="37">
        <f t="shared" si="17"/>
        <v>31</v>
      </c>
      <c r="AL114" s="54">
        <v>41492</v>
      </c>
      <c r="AM114" s="79">
        <f t="shared" si="16"/>
        <v>32</v>
      </c>
      <c r="AN114" s="41">
        <v>1</v>
      </c>
      <c r="AO114" s="41"/>
      <c r="AP114" s="60"/>
    </row>
    <row r="115" spans="1:42">
      <c r="A115" t="s">
        <v>1515</v>
      </c>
      <c r="B115" t="s">
        <v>1516</v>
      </c>
      <c r="C115" t="s">
        <v>1188</v>
      </c>
      <c r="D115" t="s">
        <v>68</v>
      </c>
      <c r="E115" t="s">
        <v>4</v>
      </c>
      <c r="F115"/>
      <c r="G115"/>
      <c r="H115"/>
      <c r="I115" t="s">
        <v>37</v>
      </c>
      <c r="J115" t="s">
        <v>38</v>
      </c>
      <c r="K115"/>
      <c r="L115" t="s">
        <v>39</v>
      </c>
      <c r="M115" s="5">
        <v>41492.453506944446</v>
      </c>
      <c r="N115" s="5">
        <v>41491.79</v>
      </c>
      <c r="O115" s="5">
        <v>41593.859629629631</v>
      </c>
      <c r="P115" t="s">
        <v>73</v>
      </c>
      <c r="Q115" t="s">
        <v>132</v>
      </c>
      <c r="R115" t="s">
        <v>55</v>
      </c>
      <c r="S115" t="s">
        <v>109</v>
      </c>
      <c r="T115" t="s">
        <v>422</v>
      </c>
      <c r="U115" t="s">
        <v>104</v>
      </c>
      <c r="V115"/>
      <c r="W115" t="s">
        <v>39</v>
      </c>
      <c r="X115" t="s">
        <v>1303</v>
      </c>
      <c r="Y115"/>
      <c r="Z115" t="s">
        <v>42</v>
      </c>
      <c r="AA115" t="s">
        <v>43</v>
      </c>
      <c r="AB115" s="5">
        <v>41491.79</v>
      </c>
      <c r="AC115" s="5">
        <v>41593.913113425922</v>
      </c>
      <c r="AD115" t="s">
        <v>45</v>
      </c>
      <c r="AE115" t="s">
        <v>45</v>
      </c>
      <c r="AF115">
        <v>46</v>
      </c>
      <c r="AG115" t="s">
        <v>46</v>
      </c>
      <c r="AH115" t="s">
        <v>890</v>
      </c>
      <c r="AI115" s="78">
        <v>41589</v>
      </c>
      <c r="AJ115" s="41">
        <f t="shared" si="15"/>
        <v>46</v>
      </c>
      <c r="AK115" s="37">
        <f t="shared" si="17"/>
        <v>32</v>
      </c>
      <c r="AL115" s="54">
        <v>41492</v>
      </c>
      <c r="AM115" s="79">
        <f t="shared" si="16"/>
        <v>32</v>
      </c>
      <c r="AN115" s="41">
        <v>1</v>
      </c>
      <c r="AO115" s="41"/>
      <c r="AP115" s="60"/>
    </row>
    <row r="116" spans="1:42">
      <c r="A116" t="s">
        <v>1517</v>
      </c>
      <c r="B116" t="s">
        <v>1518</v>
      </c>
      <c r="C116" t="s">
        <v>1188</v>
      </c>
      <c r="D116" t="s">
        <v>50</v>
      </c>
      <c r="E116" t="s">
        <v>4</v>
      </c>
      <c r="F116"/>
      <c r="G116"/>
      <c r="H116"/>
      <c r="I116" t="s">
        <v>37</v>
      </c>
      <c r="J116" t="s">
        <v>38</v>
      </c>
      <c r="K116"/>
      <c r="L116" t="s">
        <v>52</v>
      </c>
      <c r="M116" s="5">
        <v>41594.541145833333</v>
      </c>
      <c r="N116" s="5">
        <v>41491.803935185184</v>
      </c>
      <c r="O116" s="5">
        <v>41594.60392361111</v>
      </c>
      <c r="P116" t="s">
        <v>73</v>
      </c>
      <c r="Q116" t="s">
        <v>54</v>
      </c>
      <c r="R116" t="s">
        <v>55</v>
      </c>
      <c r="S116" t="s">
        <v>109</v>
      </c>
      <c r="T116" t="s">
        <v>422</v>
      </c>
      <c r="U116"/>
      <c r="V116"/>
      <c r="W116" t="s">
        <v>39</v>
      </c>
      <c r="X116" t="s">
        <v>1303</v>
      </c>
      <c r="Y116"/>
      <c r="Z116" t="s">
        <v>42</v>
      </c>
      <c r="AA116" t="s">
        <v>43</v>
      </c>
      <c r="AB116" s="5">
        <v>41491.803935185184</v>
      </c>
      <c r="AC116" s="5">
        <v>41594.60392361111</v>
      </c>
      <c r="AD116" t="s">
        <v>45</v>
      </c>
      <c r="AE116" t="s">
        <v>45</v>
      </c>
      <c r="AF116">
        <v>46</v>
      </c>
      <c r="AG116" t="s">
        <v>46</v>
      </c>
      <c r="AH116" t="s">
        <v>890</v>
      </c>
      <c r="AI116" s="78">
        <v>41590</v>
      </c>
      <c r="AJ116" s="41">
        <f t="shared" si="15"/>
        <v>46</v>
      </c>
      <c r="AK116" s="37">
        <f t="shared" si="17"/>
        <v>32</v>
      </c>
      <c r="AL116" s="54">
        <v>41492</v>
      </c>
      <c r="AM116" s="79">
        <f t="shared" si="16"/>
        <v>32</v>
      </c>
      <c r="AN116" s="41">
        <v>1</v>
      </c>
      <c r="AO116" s="41"/>
      <c r="AP116" s="60"/>
    </row>
    <row r="117" spans="1:42">
      <c r="A117" t="s">
        <v>1627</v>
      </c>
      <c r="B117" t="s">
        <v>1628</v>
      </c>
      <c r="C117" t="s">
        <v>1188</v>
      </c>
      <c r="D117" t="s">
        <v>50</v>
      </c>
      <c r="E117" t="s">
        <v>4</v>
      </c>
      <c r="F117"/>
      <c r="G117" t="s">
        <v>1782</v>
      </c>
      <c r="H117"/>
      <c r="I117" t="s">
        <v>37</v>
      </c>
      <c r="J117" t="s">
        <v>47</v>
      </c>
      <c r="K117"/>
      <c r="L117" t="s">
        <v>39</v>
      </c>
      <c r="M117" s="5">
        <v>41505.607974537037</v>
      </c>
      <c r="N117" s="5">
        <v>41502.429768518516</v>
      </c>
      <c r="O117" s="5">
        <v>41590.871782407405</v>
      </c>
      <c r="P117" t="s">
        <v>73</v>
      </c>
      <c r="Q117" t="s">
        <v>132</v>
      </c>
      <c r="R117" t="s">
        <v>55</v>
      </c>
      <c r="S117" t="s">
        <v>109</v>
      </c>
      <c r="T117" t="s">
        <v>244</v>
      </c>
      <c r="U117"/>
      <c r="V117"/>
      <c r="W117" t="s">
        <v>39</v>
      </c>
      <c r="X117" t="s">
        <v>1303</v>
      </c>
      <c r="Y117"/>
      <c r="Z117" t="s">
        <v>49</v>
      </c>
      <c r="AA117" t="s">
        <v>43</v>
      </c>
      <c r="AB117" s="5">
        <v>41502.429768518516</v>
      </c>
      <c r="AC117" s="5">
        <v>41590.871782407405</v>
      </c>
      <c r="AD117" t="s">
        <v>45</v>
      </c>
      <c r="AE117" t="s">
        <v>45</v>
      </c>
      <c r="AF117">
        <v>46</v>
      </c>
      <c r="AG117" t="s">
        <v>46</v>
      </c>
      <c r="AH117" t="s">
        <v>890</v>
      </c>
      <c r="AI117" s="78">
        <v>41592</v>
      </c>
      <c r="AJ117" s="80">
        <f t="shared" si="15"/>
        <v>46</v>
      </c>
      <c r="AK117" s="37">
        <f t="shared" si="17"/>
        <v>33</v>
      </c>
      <c r="AL117" s="54">
        <v>41492</v>
      </c>
      <c r="AM117" s="79">
        <f t="shared" si="16"/>
        <v>32</v>
      </c>
      <c r="AN117" s="41">
        <v>1</v>
      </c>
      <c r="AO117" s="41"/>
      <c r="AP117" s="60"/>
    </row>
    <row r="118" spans="1:42">
      <c r="A118" t="s">
        <v>1694</v>
      </c>
      <c r="B118" t="s">
        <v>1695</v>
      </c>
      <c r="C118" t="s">
        <v>1188</v>
      </c>
      <c r="D118" t="s">
        <v>50</v>
      </c>
      <c r="E118" t="s">
        <v>4</v>
      </c>
      <c r="F118"/>
      <c r="G118"/>
      <c r="H118"/>
      <c r="I118" t="s">
        <v>37</v>
      </c>
      <c r="J118" t="s">
        <v>47</v>
      </c>
      <c r="K118"/>
      <c r="L118" t="s">
        <v>248</v>
      </c>
      <c r="M118" s="5">
        <v>41542.729305555556</v>
      </c>
      <c r="N118" s="5">
        <v>41542.467627314814</v>
      </c>
      <c r="O118" s="5">
        <v>41597.800902777781</v>
      </c>
      <c r="P118" t="s">
        <v>133</v>
      </c>
      <c r="Q118" t="s">
        <v>54</v>
      </c>
      <c r="R118" t="s">
        <v>55</v>
      </c>
      <c r="S118" t="s">
        <v>109</v>
      </c>
      <c r="T118" t="s">
        <v>422</v>
      </c>
      <c r="U118"/>
      <c r="V118"/>
      <c r="W118" t="s">
        <v>39</v>
      </c>
      <c r="X118" t="s">
        <v>1303</v>
      </c>
      <c r="Y118"/>
      <c r="Z118" t="s">
        <v>49</v>
      </c>
      <c r="AA118" t="s">
        <v>74</v>
      </c>
      <c r="AB118" s="5">
        <v>41542.467627314814</v>
      </c>
      <c r="AC118" s="5">
        <v>41597.800902777781</v>
      </c>
      <c r="AD118" t="s">
        <v>45</v>
      </c>
      <c r="AE118" t="s">
        <v>45</v>
      </c>
      <c r="AF118">
        <v>47</v>
      </c>
      <c r="AG118" t="s">
        <v>46</v>
      </c>
      <c r="AH118" t="s">
        <v>904</v>
      </c>
      <c r="AI118" s="78">
        <v>41590</v>
      </c>
      <c r="AJ118" s="80">
        <f t="shared" si="15"/>
        <v>46</v>
      </c>
      <c r="AK118" s="37">
        <f t="shared" si="17"/>
        <v>39</v>
      </c>
      <c r="AL118" s="54">
        <v>41492</v>
      </c>
      <c r="AM118" s="79">
        <f t="shared" si="16"/>
        <v>32</v>
      </c>
      <c r="AN118" s="41">
        <v>1</v>
      </c>
      <c r="AO118" s="41"/>
      <c r="AP118" s="60"/>
    </row>
    <row r="119" spans="1:42">
      <c r="A119" t="s">
        <v>1705</v>
      </c>
      <c r="B119" t="s">
        <v>1706</v>
      </c>
      <c r="C119" t="s">
        <v>1188</v>
      </c>
      <c r="D119" t="s">
        <v>50</v>
      </c>
      <c r="E119" t="s">
        <v>4</v>
      </c>
      <c r="F119"/>
      <c r="G119"/>
      <c r="H119"/>
      <c r="I119" t="s">
        <v>117</v>
      </c>
      <c r="J119" t="s">
        <v>47</v>
      </c>
      <c r="K119"/>
      <c r="L119" t="s">
        <v>248</v>
      </c>
      <c r="M119" s="5">
        <v>41547.593668981484</v>
      </c>
      <c r="N119" s="5">
        <v>41544.459398148145</v>
      </c>
      <c r="O119" s="5">
        <v>41586.713206018518</v>
      </c>
      <c r="P119" t="s">
        <v>99</v>
      </c>
      <c r="Q119" t="s">
        <v>54</v>
      </c>
      <c r="R119" t="s">
        <v>55</v>
      </c>
      <c r="S119" t="s">
        <v>118</v>
      </c>
      <c r="T119" t="s">
        <v>244</v>
      </c>
      <c r="U119"/>
      <c r="V119"/>
      <c r="W119" t="s">
        <v>209</v>
      </c>
      <c r="X119" t="s">
        <v>1303</v>
      </c>
      <c r="Y119"/>
      <c r="Z119" t="s">
        <v>49</v>
      </c>
      <c r="AA119" t="s">
        <v>74</v>
      </c>
      <c r="AB119" s="5">
        <v>41544.459398148145</v>
      </c>
      <c r="AC119" s="5">
        <v>41586.713206018518</v>
      </c>
      <c r="AD119" t="s">
        <v>45</v>
      </c>
      <c r="AE119" t="s">
        <v>45</v>
      </c>
      <c r="AF119">
        <v>45</v>
      </c>
      <c r="AG119" t="s">
        <v>46</v>
      </c>
      <c r="AH119" t="s">
        <v>903</v>
      </c>
      <c r="AI119" s="78">
        <v>41598</v>
      </c>
      <c r="AJ119" s="80">
        <f t="shared" si="15"/>
        <v>47</v>
      </c>
      <c r="AK119" s="37">
        <f t="shared" si="17"/>
        <v>39</v>
      </c>
      <c r="AL119" s="54">
        <v>41492</v>
      </c>
      <c r="AM119" s="79">
        <f t="shared" si="16"/>
        <v>32</v>
      </c>
      <c r="AN119" s="41">
        <v>1</v>
      </c>
      <c r="AO119"/>
      <c r="AP119"/>
    </row>
    <row r="120" spans="1:42">
      <c r="A120" t="s">
        <v>1707</v>
      </c>
      <c r="B120" t="s">
        <v>1708</v>
      </c>
      <c r="C120" t="s">
        <v>1188</v>
      </c>
      <c r="D120" t="s">
        <v>50</v>
      </c>
      <c r="E120" t="s">
        <v>4</v>
      </c>
      <c r="F120"/>
      <c r="G120" t="s">
        <v>1709</v>
      </c>
      <c r="H120"/>
      <c r="I120" t="s">
        <v>117</v>
      </c>
      <c r="J120" t="s">
        <v>47</v>
      </c>
      <c r="K120"/>
      <c r="L120" t="s">
        <v>248</v>
      </c>
      <c r="M120" s="5">
        <v>41547.591666666667</v>
      </c>
      <c r="N120" s="5">
        <v>41544.70103009259</v>
      </c>
      <c r="O120" s="5">
        <v>41572.675312500003</v>
      </c>
      <c r="P120" t="s">
        <v>133</v>
      </c>
      <c r="Q120" t="s">
        <v>54</v>
      </c>
      <c r="R120" t="s">
        <v>55</v>
      </c>
      <c r="S120" t="s">
        <v>74</v>
      </c>
      <c r="T120" t="s">
        <v>123</v>
      </c>
      <c r="U120"/>
      <c r="V120"/>
      <c r="W120" t="s">
        <v>248</v>
      </c>
      <c r="X120" t="s">
        <v>1303</v>
      </c>
      <c r="Y120"/>
      <c r="Z120" t="s">
        <v>63</v>
      </c>
      <c r="AA120" t="s">
        <v>74</v>
      </c>
      <c r="AB120" s="5">
        <v>41544.70103009259</v>
      </c>
      <c r="AC120" s="5">
        <v>41577.6325462963</v>
      </c>
      <c r="AD120" t="s">
        <v>45</v>
      </c>
      <c r="AE120" t="s">
        <v>45</v>
      </c>
      <c r="AF120">
        <v>44</v>
      </c>
      <c r="AG120" t="s">
        <v>46</v>
      </c>
      <c r="AH120" t="s">
        <v>903</v>
      </c>
      <c r="AI120" s="39">
        <v>41554</v>
      </c>
      <c r="AJ120" s="80">
        <f t="shared" si="15"/>
        <v>41</v>
      </c>
      <c r="AK120" s="37">
        <f t="shared" si="17"/>
        <v>39</v>
      </c>
      <c r="AL120" s="54">
        <v>41492</v>
      </c>
      <c r="AM120" s="79">
        <f t="shared" si="16"/>
        <v>32</v>
      </c>
      <c r="AN120" s="41">
        <v>1</v>
      </c>
      <c r="AO120"/>
      <c r="AP120"/>
    </row>
    <row r="121" spans="1:42">
      <c r="A121" t="s">
        <v>1710</v>
      </c>
      <c r="B121" t="s">
        <v>1711</v>
      </c>
      <c r="C121" t="s">
        <v>1188</v>
      </c>
      <c r="D121" t="s">
        <v>50</v>
      </c>
      <c r="E121" t="s">
        <v>4</v>
      </c>
      <c r="F121"/>
      <c r="G121" t="s">
        <v>1712</v>
      </c>
      <c r="H121"/>
      <c r="I121" t="s">
        <v>117</v>
      </c>
      <c r="J121" t="s">
        <v>47</v>
      </c>
      <c r="K121"/>
      <c r="L121" t="s">
        <v>248</v>
      </c>
      <c r="M121" s="5">
        <v>41547.590763888889</v>
      </c>
      <c r="N121" s="5">
        <v>41544.704675925925</v>
      </c>
      <c r="O121" s="5">
        <v>41577.633425925924</v>
      </c>
      <c r="P121" t="s">
        <v>133</v>
      </c>
      <c r="Q121" t="s">
        <v>54</v>
      </c>
      <c r="R121" t="s">
        <v>55</v>
      </c>
      <c r="S121" t="s">
        <v>109</v>
      </c>
      <c r="T121" t="s">
        <v>354</v>
      </c>
      <c r="U121" t="s">
        <v>104</v>
      </c>
      <c r="V121"/>
      <c r="W121" t="s">
        <v>248</v>
      </c>
      <c r="X121" t="s">
        <v>1303</v>
      </c>
      <c r="Y121"/>
      <c r="Z121" t="s">
        <v>63</v>
      </c>
      <c r="AA121" t="s">
        <v>74</v>
      </c>
      <c r="AB121" s="5">
        <v>41544.704675925925</v>
      </c>
      <c r="AC121" s="5">
        <v>41577.633425925924</v>
      </c>
      <c r="AD121" t="s">
        <v>45</v>
      </c>
      <c r="AE121" t="s">
        <v>45</v>
      </c>
      <c r="AF121">
        <v>44</v>
      </c>
      <c r="AG121" t="s">
        <v>46</v>
      </c>
      <c r="AH121" t="s">
        <v>903</v>
      </c>
      <c r="AI121" s="39">
        <v>41554</v>
      </c>
      <c r="AJ121" s="80">
        <f t="shared" si="15"/>
        <v>41</v>
      </c>
      <c r="AK121" s="37">
        <f t="shared" si="17"/>
        <v>39</v>
      </c>
      <c r="AL121" s="54">
        <v>41492</v>
      </c>
      <c r="AM121" s="79">
        <f t="shared" si="16"/>
        <v>32</v>
      </c>
      <c r="AN121" s="41">
        <v>1</v>
      </c>
      <c r="AO121"/>
      <c r="AP121"/>
    </row>
    <row r="122" spans="1:42">
      <c r="A122" t="s">
        <v>1762</v>
      </c>
      <c r="B122" t="s">
        <v>1763</v>
      </c>
      <c r="C122" t="s">
        <v>1188</v>
      </c>
      <c r="D122" t="s">
        <v>50</v>
      </c>
      <c r="E122" t="s">
        <v>4</v>
      </c>
      <c r="F122"/>
      <c r="G122"/>
      <c r="H122"/>
      <c r="I122" t="s">
        <v>245</v>
      </c>
      <c r="J122" t="s">
        <v>47</v>
      </c>
      <c r="K122"/>
      <c r="L122" t="s">
        <v>248</v>
      </c>
      <c r="M122" s="5">
        <v>41568.606006944443</v>
      </c>
      <c r="N122" s="5">
        <v>41565.588368055556</v>
      </c>
      <c r="O122" s="5">
        <v>41577.661377314813</v>
      </c>
      <c r="P122" t="s">
        <v>133</v>
      </c>
      <c r="Q122" t="s">
        <v>54</v>
      </c>
      <c r="R122" t="s">
        <v>55</v>
      </c>
      <c r="S122" t="s">
        <v>74</v>
      </c>
      <c r="T122" t="s">
        <v>123</v>
      </c>
      <c r="U122" t="s">
        <v>373</v>
      </c>
      <c r="V122"/>
      <c r="W122" t="s">
        <v>248</v>
      </c>
      <c r="X122" t="s">
        <v>1303</v>
      </c>
      <c r="Y122"/>
      <c r="Z122" t="s">
        <v>49</v>
      </c>
      <c r="AA122" t="s">
        <v>74</v>
      </c>
      <c r="AB122" s="5">
        <v>41565.588368055556</v>
      </c>
      <c r="AC122" s="5">
        <v>41578.678587962961</v>
      </c>
      <c r="AD122" t="s">
        <v>45</v>
      </c>
      <c r="AE122" t="s">
        <v>45</v>
      </c>
      <c r="AF122">
        <v>44</v>
      </c>
      <c r="AG122" t="s">
        <v>46</v>
      </c>
      <c r="AH122" t="s">
        <v>903</v>
      </c>
      <c r="AI122" s="39">
        <v>41579</v>
      </c>
      <c r="AJ122" s="72">
        <f t="shared" si="15"/>
        <v>44</v>
      </c>
      <c r="AK122" s="37">
        <f t="shared" si="17"/>
        <v>42</v>
      </c>
      <c r="AL122" s="54">
        <v>41492</v>
      </c>
      <c r="AM122" s="73">
        <f t="shared" si="16"/>
        <v>32</v>
      </c>
      <c r="AN122" s="41">
        <v>1</v>
      </c>
      <c r="AO122"/>
      <c r="AP122"/>
    </row>
    <row r="123" spans="1:42">
      <c r="A123" t="s">
        <v>2963</v>
      </c>
      <c r="B123" t="s">
        <v>2964</v>
      </c>
      <c r="C123" t="s">
        <v>1188</v>
      </c>
      <c r="D123" t="s">
        <v>50</v>
      </c>
      <c r="E123" t="s">
        <v>4</v>
      </c>
      <c r="F123"/>
      <c r="G123" t="s">
        <v>3012</v>
      </c>
      <c r="H123"/>
      <c r="I123" t="s">
        <v>117</v>
      </c>
      <c r="J123" t="s">
        <v>38</v>
      </c>
      <c r="K123" t="s">
        <v>3077</v>
      </c>
      <c r="L123" t="s">
        <v>248</v>
      </c>
      <c r="M123" s="5">
        <v>41584.725069444445</v>
      </c>
      <c r="N123" s="5">
        <v>41583.889305555553</v>
      </c>
      <c r="O123" s="5">
        <v>41620.420243055552</v>
      </c>
      <c r="P123" t="s">
        <v>61</v>
      </c>
      <c r="Q123" t="s">
        <v>54</v>
      </c>
      <c r="R123" t="s">
        <v>55</v>
      </c>
      <c r="S123" t="s">
        <v>118</v>
      </c>
      <c r="T123" t="s">
        <v>215</v>
      </c>
      <c r="U123" t="s">
        <v>104</v>
      </c>
      <c r="V123"/>
      <c r="W123" t="s">
        <v>338</v>
      </c>
      <c r="X123" t="s">
        <v>1303</v>
      </c>
      <c r="Y123"/>
      <c r="Z123" t="s">
        <v>42</v>
      </c>
      <c r="AA123" t="s">
        <v>74</v>
      </c>
      <c r="AB123" s="5">
        <v>41583.889305555553</v>
      </c>
      <c r="AC123" s="5">
        <v>41620.420243055552</v>
      </c>
      <c r="AD123" t="s">
        <v>45</v>
      </c>
      <c r="AE123" t="s">
        <v>45</v>
      </c>
      <c r="AF123">
        <v>50</v>
      </c>
      <c r="AG123" t="s">
        <v>46</v>
      </c>
      <c r="AH123" t="s">
        <v>903</v>
      </c>
      <c r="AI123" s="39">
        <v>41586</v>
      </c>
      <c r="AJ123" s="72">
        <f t="shared" si="15"/>
        <v>45</v>
      </c>
      <c r="AK123" s="37">
        <f t="shared" si="17"/>
        <v>45</v>
      </c>
      <c r="AL123" s="81">
        <v>41536</v>
      </c>
      <c r="AM123" s="73">
        <f t="shared" si="16"/>
        <v>38</v>
      </c>
      <c r="AN123" s="72">
        <v>1</v>
      </c>
      <c r="AO123"/>
      <c r="AP123"/>
    </row>
    <row r="124" spans="1:42">
      <c r="A124" t="s">
        <v>2989</v>
      </c>
      <c r="B124" t="s">
        <v>2990</v>
      </c>
      <c r="C124" t="s">
        <v>1188</v>
      </c>
      <c r="D124" t="s">
        <v>50</v>
      </c>
      <c r="E124" t="s">
        <v>4</v>
      </c>
      <c r="F124"/>
      <c r="G124"/>
      <c r="H124"/>
      <c r="I124" t="s">
        <v>247</v>
      </c>
      <c r="J124" t="s">
        <v>64</v>
      </c>
      <c r="K124"/>
      <c r="L124" t="s">
        <v>393</v>
      </c>
      <c r="M124" s="5">
        <v>41590.720625000002</v>
      </c>
      <c r="N124" s="5">
        <v>41589.984791666669</v>
      </c>
      <c r="O124" s="5">
        <v>41590.722141203703</v>
      </c>
      <c r="P124" t="s">
        <v>166</v>
      </c>
      <c r="Q124" t="s">
        <v>132</v>
      </c>
      <c r="R124" t="s">
        <v>55</v>
      </c>
      <c r="S124" t="s">
        <v>74</v>
      </c>
      <c r="T124" t="s">
        <v>422</v>
      </c>
      <c r="U124"/>
      <c r="V124"/>
      <c r="W124" t="s">
        <v>393</v>
      </c>
      <c r="X124" t="s">
        <v>1303</v>
      </c>
      <c r="Y124"/>
      <c r="Z124" t="s">
        <v>63</v>
      </c>
      <c r="AA124" t="s">
        <v>74</v>
      </c>
      <c r="AB124" s="5">
        <v>41589.984791666669</v>
      </c>
      <c r="AC124" s="5">
        <v>41590.722141203703</v>
      </c>
      <c r="AD124" t="s">
        <v>45</v>
      </c>
      <c r="AE124" t="s">
        <v>45</v>
      </c>
      <c r="AF124">
        <v>46</v>
      </c>
      <c r="AG124" t="s">
        <v>46</v>
      </c>
      <c r="AH124" t="s">
        <v>904</v>
      </c>
      <c r="AI124" s="78">
        <v>41589</v>
      </c>
      <c r="AJ124" s="72">
        <f t="shared" si="15"/>
        <v>46</v>
      </c>
      <c r="AK124" s="37">
        <f t="shared" si="17"/>
        <v>46</v>
      </c>
      <c r="AL124" s="81">
        <v>41536</v>
      </c>
      <c r="AM124" s="83">
        <f t="shared" si="16"/>
        <v>38</v>
      </c>
      <c r="AN124" s="72">
        <v>1</v>
      </c>
      <c r="AO124"/>
      <c r="AP124"/>
    </row>
    <row r="125" spans="1:42">
      <c r="A125" t="s">
        <v>3049</v>
      </c>
      <c r="B125" t="s">
        <v>3050</v>
      </c>
      <c r="C125" t="s">
        <v>1188</v>
      </c>
      <c r="D125" t="s">
        <v>50</v>
      </c>
      <c r="E125" t="s">
        <v>4</v>
      </c>
      <c r="F125"/>
      <c r="G125"/>
      <c r="H125"/>
      <c r="I125" t="s">
        <v>245</v>
      </c>
      <c r="J125" t="s">
        <v>47</v>
      </c>
      <c r="K125"/>
      <c r="L125" t="s">
        <v>248</v>
      </c>
      <c r="M125" s="5">
        <v>41612.749247685184</v>
      </c>
      <c r="N125" s="5">
        <v>41601.944398148145</v>
      </c>
      <c r="O125" s="5">
        <v>41618.759606481479</v>
      </c>
      <c r="P125" t="s">
        <v>61</v>
      </c>
      <c r="Q125" t="s">
        <v>54</v>
      </c>
      <c r="R125" t="s">
        <v>55</v>
      </c>
      <c r="S125" t="s">
        <v>74</v>
      </c>
      <c r="T125" t="s">
        <v>320</v>
      </c>
      <c r="U125" t="s">
        <v>104</v>
      </c>
      <c r="V125"/>
      <c r="W125" t="s">
        <v>248</v>
      </c>
      <c r="X125" t="s">
        <v>1303</v>
      </c>
      <c r="Y125"/>
      <c r="Z125" t="s">
        <v>49</v>
      </c>
      <c r="AA125" t="s">
        <v>74</v>
      </c>
      <c r="AB125" s="5">
        <v>41601.944398148145</v>
      </c>
      <c r="AC125" s="5">
        <v>41618.759606481479</v>
      </c>
      <c r="AD125" t="s">
        <v>45</v>
      </c>
      <c r="AE125" t="s">
        <v>45</v>
      </c>
      <c r="AF125">
        <v>50</v>
      </c>
      <c r="AG125" t="s">
        <v>46</v>
      </c>
      <c r="AH125" t="s">
        <v>903</v>
      </c>
      <c r="AI125" s="39">
        <v>41636</v>
      </c>
      <c r="AJ125" s="72">
        <f t="shared" si="15"/>
        <v>52</v>
      </c>
      <c r="AK125" s="37">
        <f t="shared" si="17"/>
        <v>47</v>
      </c>
      <c r="AL125" s="81">
        <v>41536</v>
      </c>
      <c r="AM125" s="83">
        <f t="shared" si="16"/>
        <v>38</v>
      </c>
      <c r="AN125" s="72">
        <v>1</v>
      </c>
      <c r="AO125"/>
      <c r="AP125"/>
    </row>
    <row r="126" spans="1:42">
      <c r="A126" t="s">
        <v>3051</v>
      </c>
      <c r="B126" t="s">
        <v>3052</v>
      </c>
      <c r="C126" t="s">
        <v>1188</v>
      </c>
      <c r="D126" t="s">
        <v>50</v>
      </c>
      <c r="E126" t="s">
        <v>4</v>
      </c>
      <c r="F126"/>
      <c r="G126"/>
      <c r="H126"/>
      <c r="I126" t="s">
        <v>37</v>
      </c>
      <c r="J126" t="s">
        <v>108</v>
      </c>
      <c r="K126"/>
      <c r="L126" t="s">
        <v>248</v>
      </c>
      <c r="M126" s="5">
        <v>41611.72824074074</v>
      </c>
      <c r="N126" s="5">
        <v>41604.629895833335</v>
      </c>
      <c r="O126" s="5">
        <v>41626.611481481479</v>
      </c>
      <c r="P126" t="s">
        <v>133</v>
      </c>
      <c r="Q126" t="s">
        <v>54</v>
      </c>
      <c r="R126" t="s">
        <v>55</v>
      </c>
      <c r="S126" t="s">
        <v>74</v>
      </c>
      <c r="T126" t="s">
        <v>422</v>
      </c>
      <c r="U126" t="s">
        <v>104</v>
      </c>
      <c r="V126"/>
      <c r="W126" t="s">
        <v>271</v>
      </c>
      <c r="X126" t="s">
        <v>1303</v>
      </c>
      <c r="Y126"/>
      <c r="Z126" t="s">
        <v>49</v>
      </c>
      <c r="AA126" t="s">
        <v>74</v>
      </c>
      <c r="AB126" s="5">
        <v>41604.629895833335</v>
      </c>
      <c r="AC126" s="5">
        <v>41626.611481481479</v>
      </c>
      <c r="AD126" t="s">
        <v>45</v>
      </c>
      <c r="AE126" t="s">
        <v>45</v>
      </c>
      <c r="AF126">
        <v>51</v>
      </c>
      <c r="AG126" t="s">
        <v>46</v>
      </c>
      <c r="AH126" t="s">
        <v>903</v>
      </c>
      <c r="AI126" s="39">
        <v>41636</v>
      </c>
      <c r="AJ126" s="72">
        <f t="shared" si="15"/>
        <v>52</v>
      </c>
      <c r="AK126" s="37">
        <f t="shared" si="17"/>
        <v>48</v>
      </c>
      <c r="AL126" s="81">
        <v>41536</v>
      </c>
      <c r="AM126" s="83">
        <f t="shared" si="16"/>
        <v>38</v>
      </c>
      <c r="AN126" s="72">
        <v>1</v>
      </c>
      <c r="AO126"/>
      <c r="AP126"/>
    </row>
    <row r="127" spans="1:42">
      <c r="A127" t="s">
        <v>3157</v>
      </c>
      <c r="B127" t="s">
        <v>3158</v>
      </c>
      <c r="C127" t="s">
        <v>1188</v>
      </c>
      <c r="D127" t="s">
        <v>50</v>
      </c>
      <c r="E127" t="s">
        <v>4</v>
      </c>
      <c r="F127"/>
      <c r="G127"/>
      <c r="H127" t="s">
        <v>3159</v>
      </c>
      <c r="I127" t="s">
        <v>117</v>
      </c>
      <c r="J127" t="s">
        <v>47</v>
      </c>
      <c r="K127"/>
      <c r="L127" t="s">
        <v>3160</v>
      </c>
      <c r="M127" s="5">
        <v>41655.625208333331</v>
      </c>
      <c r="N127" s="5">
        <v>41653.461597222224</v>
      </c>
      <c r="O127" s="5">
        <v>41667.430821759262</v>
      </c>
      <c r="P127" t="s">
        <v>133</v>
      </c>
      <c r="Q127" t="s">
        <v>54</v>
      </c>
      <c r="R127" t="s">
        <v>55</v>
      </c>
      <c r="S127" t="s">
        <v>109</v>
      </c>
      <c r="T127" t="s">
        <v>244</v>
      </c>
      <c r="U127" t="s">
        <v>373</v>
      </c>
      <c r="V127"/>
      <c r="W127" t="s">
        <v>248</v>
      </c>
      <c r="X127" t="s">
        <v>1303</v>
      </c>
      <c r="Y127" t="s">
        <v>3169</v>
      </c>
      <c r="Z127" t="s">
        <v>49</v>
      </c>
      <c r="AA127" t="s">
        <v>74</v>
      </c>
      <c r="AB127" s="5">
        <v>41653.461597222224</v>
      </c>
      <c r="AC127" s="5">
        <v>41667.430821759262</v>
      </c>
      <c r="AD127" t="s">
        <v>45</v>
      </c>
      <c r="AE127" t="s">
        <v>45</v>
      </c>
      <c r="AF127">
        <v>5</v>
      </c>
      <c r="AG127" t="s">
        <v>46</v>
      </c>
      <c r="AH127" t="s">
        <v>903</v>
      </c>
      <c r="AI127" s="39">
        <v>41659</v>
      </c>
      <c r="AJ127" s="121">
        <f>WEEKNUM(AI127)</f>
        <v>4</v>
      </c>
      <c r="AK127" s="37">
        <f t="shared" si="17"/>
        <v>3</v>
      </c>
      <c r="AL127" s="81">
        <v>41537</v>
      </c>
      <c r="AM127" s="122">
        <f>WEEKNUM(AL127)</f>
        <v>38</v>
      </c>
      <c r="AN127" s="72">
        <v>1</v>
      </c>
      <c r="AO127"/>
      <c r="AP127"/>
    </row>
    <row r="128" spans="1:42">
      <c r="A128" t="s">
        <v>3146</v>
      </c>
      <c r="B128" t="s">
        <v>3147</v>
      </c>
      <c r="C128" t="s">
        <v>1188</v>
      </c>
      <c r="D128" t="s">
        <v>50</v>
      </c>
      <c r="E128" t="s">
        <v>4</v>
      </c>
      <c r="F128"/>
      <c r="G128"/>
      <c r="H128"/>
      <c r="I128" t="s">
        <v>245</v>
      </c>
      <c r="J128" t="s">
        <v>38</v>
      </c>
      <c r="K128"/>
      <c r="L128" t="s">
        <v>248</v>
      </c>
      <c r="M128" s="5">
        <v>41654.681307870371</v>
      </c>
      <c r="N128" s="5">
        <v>41653.46434027778</v>
      </c>
      <c r="O128" s="5">
        <v>41667.536516203705</v>
      </c>
      <c r="P128" t="s">
        <v>133</v>
      </c>
      <c r="Q128" t="s">
        <v>54</v>
      </c>
      <c r="R128" t="s">
        <v>55</v>
      </c>
      <c r="S128" t="s">
        <v>109</v>
      </c>
      <c r="T128" t="s">
        <v>318</v>
      </c>
      <c r="U128" t="s">
        <v>373</v>
      </c>
      <c r="V128"/>
      <c r="W128" t="s">
        <v>248</v>
      </c>
      <c r="X128" t="s">
        <v>1303</v>
      </c>
      <c r="Y128" t="s">
        <v>3170</v>
      </c>
      <c r="Z128" t="s">
        <v>42</v>
      </c>
      <c r="AA128" t="s">
        <v>74</v>
      </c>
      <c r="AB128" s="5">
        <v>41653.46434027778</v>
      </c>
      <c r="AC128" s="5">
        <v>41667.536516203705</v>
      </c>
      <c r="AD128" t="s">
        <v>45</v>
      </c>
      <c r="AE128" t="s">
        <v>45</v>
      </c>
      <c r="AF128">
        <v>5</v>
      </c>
      <c r="AG128" t="s">
        <v>46</v>
      </c>
      <c r="AH128" t="s">
        <v>903</v>
      </c>
      <c r="AI128" s="39">
        <v>41659</v>
      </c>
      <c r="AJ128" s="121">
        <f>WEEKNUM(AI128)</f>
        <v>4</v>
      </c>
      <c r="AK128" s="37">
        <f t="shared" si="17"/>
        <v>3</v>
      </c>
      <c r="AL128" s="81">
        <v>41537</v>
      </c>
      <c r="AM128" s="122">
        <f>WEEKNUM(AL128)</f>
        <v>38</v>
      </c>
      <c r="AN128" s="72">
        <v>1</v>
      </c>
      <c r="AO128"/>
      <c r="AP128"/>
    </row>
    <row r="129" spans="1:42">
      <c r="A129" t="s">
        <v>3161</v>
      </c>
      <c r="B129" t="s">
        <v>3162</v>
      </c>
      <c r="C129" t="s">
        <v>1188</v>
      </c>
      <c r="D129" t="s">
        <v>50</v>
      </c>
      <c r="E129" t="s">
        <v>4</v>
      </c>
      <c r="F129"/>
      <c r="G129"/>
      <c r="H129"/>
      <c r="I129" t="s">
        <v>117</v>
      </c>
      <c r="J129" t="s">
        <v>38</v>
      </c>
      <c r="K129"/>
      <c r="L129" t="s">
        <v>248</v>
      </c>
      <c r="M129" s="5">
        <v>41655.612881944442</v>
      </c>
      <c r="N129" s="5">
        <v>41655.497083333335</v>
      </c>
      <c r="O129" s="5">
        <v>41667.586261574077</v>
      </c>
      <c r="P129" t="s">
        <v>133</v>
      </c>
      <c r="Q129" t="s">
        <v>54</v>
      </c>
      <c r="R129" t="s">
        <v>55</v>
      </c>
      <c r="S129" t="s">
        <v>109</v>
      </c>
      <c r="T129" t="s">
        <v>337</v>
      </c>
      <c r="U129" t="s">
        <v>373</v>
      </c>
      <c r="V129"/>
      <c r="W129" t="s">
        <v>248</v>
      </c>
      <c r="X129" t="s">
        <v>1303</v>
      </c>
      <c r="Y129" t="s">
        <v>3169</v>
      </c>
      <c r="Z129" t="s">
        <v>42</v>
      </c>
      <c r="AA129" t="s">
        <v>74</v>
      </c>
      <c r="AB129" s="5">
        <v>41655.497083333335</v>
      </c>
      <c r="AC129" s="5">
        <v>41667.586261574077</v>
      </c>
      <c r="AD129" t="s">
        <v>45</v>
      </c>
      <c r="AE129" t="s">
        <v>45</v>
      </c>
      <c r="AF129">
        <v>5</v>
      </c>
      <c r="AG129" t="s">
        <v>46</v>
      </c>
      <c r="AH129" t="s">
        <v>903</v>
      </c>
      <c r="AI129" s="39">
        <v>41659</v>
      </c>
      <c r="AJ129" s="121">
        <f t="shared" ref="AJ129:AJ130" si="18">WEEKNUM(AI129)</f>
        <v>4</v>
      </c>
      <c r="AK129" s="37">
        <f t="shared" si="17"/>
        <v>3</v>
      </c>
      <c r="AL129" s="81">
        <v>41537</v>
      </c>
      <c r="AM129" s="122">
        <f t="shared" ref="AM129:AM130" si="19">WEEKNUM(AL129)</f>
        <v>38</v>
      </c>
      <c r="AN129" s="72">
        <v>1</v>
      </c>
      <c r="AO129"/>
      <c r="AP129"/>
    </row>
    <row r="130" spans="1:42">
      <c r="A130" t="s">
        <v>3163</v>
      </c>
      <c r="B130" t="s">
        <v>3164</v>
      </c>
      <c r="C130" t="s">
        <v>1188</v>
      </c>
      <c r="D130" t="s">
        <v>50</v>
      </c>
      <c r="E130" t="s">
        <v>4</v>
      </c>
      <c r="F130"/>
      <c r="G130"/>
      <c r="H130"/>
      <c r="I130" t="s">
        <v>117</v>
      </c>
      <c r="J130" t="s">
        <v>38</v>
      </c>
      <c r="K130"/>
      <c r="L130" t="s">
        <v>248</v>
      </c>
      <c r="M130" s="5">
        <v>41655.609652777777</v>
      </c>
      <c r="N130" s="5">
        <v>41655.498113425929</v>
      </c>
      <c r="O130" s="5">
        <v>41660.914050925923</v>
      </c>
      <c r="P130" t="s">
        <v>133</v>
      </c>
      <c r="Q130" t="s">
        <v>54</v>
      </c>
      <c r="R130" t="s">
        <v>55</v>
      </c>
      <c r="S130" t="s">
        <v>109</v>
      </c>
      <c r="T130" t="s">
        <v>337</v>
      </c>
      <c r="U130"/>
      <c r="V130"/>
      <c r="W130" t="s">
        <v>248</v>
      </c>
      <c r="X130" t="s">
        <v>1303</v>
      </c>
      <c r="Y130" t="s">
        <v>3169</v>
      </c>
      <c r="Z130" t="s">
        <v>42</v>
      </c>
      <c r="AA130" t="s">
        <v>74</v>
      </c>
      <c r="AB130" s="5">
        <v>41655.498113425929</v>
      </c>
      <c r="AC130" s="5">
        <v>41660.914050925923</v>
      </c>
      <c r="AD130" t="s">
        <v>45</v>
      </c>
      <c r="AE130" t="s">
        <v>45</v>
      </c>
      <c r="AF130">
        <v>4</v>
      </c>
      <c r="AG130" t="s">
        <v>46</v>
      </c>
      <c r="AH130" t="s">
        <v>903</v>
      </c>
      <c r="AI130" s="39">
        <v>41659</v>
      </c>
      <c r="AJ130" s="121">
        <f t="shared" si="18"/>
        <v>4</v>
      </c>
      <c r="AK130" s="37">
        <f t="shared" si="17"/>
        <v>3</v>
      </c>
      <c r="AL130" s="81">
        <v>41537</v>
      </c>
      <c r="AM130" s="122">
        <f t="shared" si="19"/>
        <v>38</v>
      </c>
      <c r="AN130" s="72">
        <v>1</v>
      </c>
      <c r="AO130"/>
      <c r="AP130"/>
    </row>
    <row r="131" spans="1:42">
      <c r="A131" t="s">
        <v>3171</v>
      </c>
      <c r="B131" t="s">
        <v>3172</v>
      </c>
      <c r="C131" t="s">
        <v>1188</v>
      </c>
      <c r="D131" t="s">
        <v>50</v>
      </c>
      <c r="E131" t="s">
        <v>4</v>
      </c>
      <c r="F131"/>
      <c r="G131"/>
      <c r="H131"/>
      <c r="I131" t="s">
        <v>245</v>
      </c>
      <c r="J131" t="s">
        <v>108</v>
      </c>
      <c r="K131">
        <v>3460</v>
      </c>
      <c r="L131" t="s">
        <v>248</v>
      </c>
      <c r="M131" s="5">
        <v>41657.804791666669</v>
      </c>
      <c r="N131" s="5">
        <v>41657.438472222224</v>
      </c>
      <c r="O131" s="5">
        <v>41667.537847222222</v>
      </c>
      <c r="P131" t="s">
        <v>133</v>
      </c>
      <c r="Q131" t="s">
        <v>54</v>
      </c>
      <c r="R131" t="s">
        <v>55</v>
      </c>
      <c r="S131" t="s">
        <v>74</v>
      </c>
      <c r="T131" t="s">
        <v>417</v>
      </c>
      <c r="U131" t="s">
        <v>373</v>
      </c>
      <c r="V131"/>
      <c r="W131" t="s">
        <v>248</v>
      </c>
      <c r="X131" t="s">
        <v>1303</v>
      </c>
      <c r="Y131" t="s">
        <v>3170</v>
      </c>
      <c r="Z131" t="s">
        <v>219</v>
      </c>
      <c r="AA131" t="s">
        <v>74</v>
      </c>
      <c r="AB131" s="5">
        <v>41657.438472222224</v>
      </c>
      <c r="AC131" s="5">
        <v>41667.537847222222</v>
      </c>
      <c r="AD131" t="s">
        <v>45</v>
      </c>
      <c r="AE131" t="s">
        <v>45</v>
      </c>
      <c r="AF131">
        <v>5</v>
      </c>
      <c r="AG131" t="s">
        <v>46</v>
      </c>
      <c r="AH131" t="s">
        <v>903</v>
      </c>
      <c r="AI131" s="39">
        <v>41668</v>
      </c>
      <c r="AJ131" s="121">
        <f t="shared" ref="AJ131:AJ133" si="20">WEEKNUM(AI131)</f>
        <v>5</v>
      </c>
      <c r="AK131" s="37">
        <f t="shared" si="17"/>
        <v>3</v>
      </c>
      <c r="AL131" s="81">
        <v>41537</v>
      </c>
      <c r="AM131" s="122">
        <f t="shared" ref="AM131:AM133" si="21">WEEKNUM(AL131)</f>
        <v>38</v>
      </c>
      <c r="AN131" s="72">
        <v>1</v>
      </c>
      <c r="AO131"/>
      <c r="AP131"/>
    </row>
    <row r="132" spans="1:42">
      <c r="A132" t="s">
        <v>3189</v>
      </c>
      <c r="B132" t="s">
        <v>3190</v>
      </c>
      <c r="C132" t="s">
        <v>1188</v>
      </c>
      <c r="D132" t="s">
        <v>50</v>
      </c>
      <c r="E132" t="s">
        <v>4</v>
      </c>
      <c r="F132"/>
      <c r="G132"/>
      <c r="H132"/>
      <c r="I132" t="s">
        <v>245</v>
      </c>
      <c r="J132" t="s">
        <v>47</v>
      </c>
      <c r="K132"/>
      <c r="L132" t="s">
        <v>248</v>
      </c>
      <c r="M132" s="5">
        <v>41662.605497685188</v>
      </c>
      <c r="N132" s="5">
        <v>41661.551458333335</v>
      </c>
      <c r="O132" s="5">
        <v>41663.026701388888</v>
      </c>
      <c r="P132" t="s">
        <v>127</v>
      </c>
      <c r="Q132" t="s">
        <v>54</v>
      </c>
      <c r="R132" t="s">
        <v>55</v>
      </c>
      <c r="S132" t="s">
        <v>74</v>
      </c>
      <c r="T132" t="s">
        <v>422</v>
      </c>
      <c r="U132"/>
      <c r="V132"/>
      <c r="W132" t="s">
        <v>248</v>
      </c>
      <c r="X132" t="s">
        <v>1303</v>
      </c>
      <c r="Y132" t="s">
        <v>3188</v>
      </c>
      <c r="Z132" t="s">
        <v>49</v>
      </c>
      <c r="AA132" t="s">
        <v>74</v>
      </c>
      <c r="AB132" s="5">
        <v>41661.551458333335</v>
      </c>
      <c r="AC132" s="5">
        <v>41663.026701388888</v>
      </c>
      <c r="AD132" t="s">
        <v>45</v>
      </c>
      <c r="AE132" t="s">
        <v>45</v>
      </c>
      <c r="AF132">
        <v>4</v>
      </c>
      <c r="AG132" t="s">
        <v>46</v>
      </c>
      <c r="AH132" t="s">
        <v>903</v>
      </c>
      <c r="AI132" s="39">
        <v>41668</v>
      </c>
      <c r="AJ132" s="121">
        <f t="shared" si="20"/>
        <v>5</v>
      </c>
      <c r="AK132" s="37">
        <f t="shared" si="17"/>
        <v>4</v>
      </c>
      <c r="AL132" s="81">
        <v>41537</v>
      </c>
      <c r="AM132" s="122">
        <f t="shared" si="21"/>
        <v>38</v>
      </c>
      <c r="AN132" s="72">
        <v>1</v>
      </c>
      <c r="AO132"/>
      <c r="AP132"/>
    </row>
    <row r="133" spans="1:42">
      <c r="A133" t="s">
        <v>3200</v>
      </c>
      <c r="B133" t="s">
        <v>3201</v>
      </c>
      <c r="C133" t="s">
        <v>1188</v>
      </c>
      <c r="D133" t="s">
        <v>50</v>
      </c>
      <c r="E133" t="s">
        <v>4</v>
      </c>
      <c r="F133"/>
      <c r="G133"/>
      <c r="H133"/>
      <c r="I133" t="s">
        <v>245</v>
      </c>
      <c r="J133" t="s">
        <v>108</v>
      </c>
      <c r="K133"/>
      <c r="L133" t="s">
        <v>248</v>
      </c>
      <c r="M133" s="5">
        <v>41664.493194444447</v>
      </c>
      <c r="N133" s="5">
        <v>41663.596770833334</v>
      </c>
      <c r="O133" s="5">
        <v>41667.536990740744</v>
      </c>
      <c r="P133" t="s">
        <v>53</v>
      </c>
      <c r="Q133" t="s">
        <v>54</v>
      </c>
      <c r="R133" t="s">
        <v>55</v>
      </c>
      <c r="S133" t="s">
        <v>118</v>
      </c>
      <c r="T133" t="s">
        <v>312</v>
      </c>
      <c r="U133" t="s">
        <v>373</v>
      </c>
      <c r="V133"/>
      <c r="W133" t="s">
        <v>248</v>
      </c>
      <c r="X133" t="s">
        <v>1303</v>
      </c>
      <c r="Y133" t="s">
        <v>3202</v>
      </c>
      <c r="Z133" t="s">
        <v>219</v>
      </c>
      <c r="AA133" t="s">
        <v>74</v>
      </c>
      <c r="AB133" s="5">
        <v>41663.596770833334</v>
      </c>
      <c r="AC133" s="5">
        <v>41667.536990740744</v>
      </c>
      <c r="AD133" t="s">
        <v>45</v>
      </c>
      <c r="AE133" t="s">
        <v>45</v>
      </c>
      <c r="AF133">
        <v>5</v>
      </c>
      <c r="AG133" t="s">
        <v>46</v>
      </c>
      <c r="AH133" t="s">
        <v>903</v>
      </c>
      <c r="AI133" s="39">
        <v>41668</v>
      </c>
      <c r="AJ133" s="121">
        <f t="shared" si="20"/>
        <v>5</v>
      </c>
      <c r="AK133" s="37">
        <f t="shared" si="17"/>
        <v>4</v>
      </c>
      <c r="AL133" s="81">
        <v>41537</v>
      </c>
      <c r="AM133" s="122">
        <f t="shared" si="21"/>
        <v>38</v>
      </c>
      <c r="AN133" s="72">
        <v>1</v>
      </c>
      <c r="AO133"/>
      <c r="AP133"/>
    </row>
    <row r="134" spans="1:42">
      <c r="AJ134"/>
      <c r="AK134"/>
      <c r="AL134"/>
      <c r="AM134" s="58"/>
      <c r="AN134"/>
      <c r="AO134"/>
      <c r="AP134"/>
    </row>
    <row r="135" spans="1:42">
      <c r="AJ135"/>
      <c r="AK135"/>
      <c r="AL135"/>
      <c r="AM135" s="58"/>
      <c r="AN135"/>
      <c r="AO135"/>
      <c r="AP135"/>
    </row>
    <row r="136" spans="1:42">
      <c r="AJ136"/>
      <c r="AK136"/>
      <c r="AL136"/>
      <c r="AM136" s="58"/>
      <c r="AN136"/>
      <c r="AO136"/>
      <c r="AP136"/>
    </row>
    <row r="137" spans="1:42">
      <c r="AJ137"/>
      <c r="AK137"/>
      <c r="AL137"/>
      <c r="AM137" s="58"/>
      <c r="AN137"/>
      <c r="AO137"/>
      <c r="AP137"/>
    </row>
    <row r="138" spans="1:42">
      <c r="AJ138"/>
      <c r="AK138"/>
      <c r="AL138"/>
      <c r="AM138" s="58"/>
      <c r="AN138"/>
      <c r="AO138"/>
      <c r="AP138"/>
    </row>
    <row r="139" spans="1:42">
      <c r="AJ139"/>
      <c r="AK139"/>
      <c r="AL139"/>
      <c r="AM139" s="58"/>
      <c r="AN139"/>
      <c r="AO139"/>
      <c r="AP139"/>
    </row>
    <row r="140" spans="1:42">
      <c r="AJ140"/>
      <c r="AK140"/>
      <c r="AL140"/>
      <c r="AM140" s="58"/>
      <c r="AN140"/>
      <c r="AO140"/>
      <c r="AP140"/>
    </row>
    <row r="141" spans="1:42">
      <c r="AJ141"/>
      <c r="AK141"/>
      <c r="AL141"/>
      <c r="AM141" s="58"/>
      <c r="AN141"/>
      <c r="AO141"/>
      <c r="AP141"/>
    </row>
    <row r="142" spans="1:42">
      <c r="AJ142"/>
      <c r="AK142"/>
      <c r="AL142"/>
      <c r="AM142" s="58"/>
      <c r="AN142"/>
      <c r="AO142"/>
      <c r="AP142"/>
    </row>
    <row r="143" spans="1:42">
      <c r="AJ143"/>
      <c r="AK143"/>
      <c r="AL143"/>
      <c r="AM143" s="58"/>
      <c r="AN143"/>
      <c r="AO143"/>
      <c r="AP143"/>
    </row>
    <row r="144" spans="1:42">
      <c r="AJ144"/>
      <c r="AK144"/>
      <c r="AL144"/>
      <c r="AM144" s="58"/>
      <c r="AN144"/>
      <c r="AO144"/>
      <c r="AP144"/>
    </row>
    <row r="145" spans="36:42">
      <c r="AJ145"/>
      <c r="AK145"/>
      <c r="AL145"/>
      <c r="AM145" s="58"/>
      <c r="AN145"/>
      <c r="AO145"/>
      <c r="AP145"/>
    </row>
    <row r="146" spans="36:42">
      <c r="AJ146"/>
      <c r="AK146"/>
      <c r="AL146"/>
      <c r="AM146" s="58"/>
      <c r="AN146"/>
      <c r="AO146"/>
      <c r="AP146"/>
    </row>
    <row r="147" spans="36:42">
      <c r="AJ147"/>
      <c r="AK147"/>
      <c r="AL147"/>
      <c r="AM147" s="58"/>
      <c r="AN147"/>
      <c r="AO147"/>
      <c r="AP147"/>
    </row>
    <row r="148" spans="36:42">
      <c r="AJ148"/>
      <c r="AK148"/>
      <c r="AL148"/>
      <c r="AM148" s="58"/>
      <c r="AN148"/>
      <c r="AO148"/>
      <c r="AP148"/>
    </row>
    <row r="149" spans="36:42">
      <c r="AJ149"/>
      <c r="AK149"/>
      <c r="AL149"/>
      <c r="AM149" s="58"/>
      <c r="AN149"/>
      <c r="AO149"/>
      <c r="AP149"/>
    </row>
    <row r="150" spans="36:42">
      <c r="AJ150"/>
      <c r="AK150"/>
      <c r="AL150"/>
      <c r="AM150" s="58"/>
      <c r="AN150"/>
      <c r="AO150"/>
      <c r="AP150"/>
    </row>
    <row r="151" spans="36:42">
      <c r="AJ151"/>
      <c r="AK151"/>
      <c r="AL151"/>
      <c r="AM151" s="58"/>
      <c r="AN151"/>
      <c r="AO151"/>
      <c r="AP151"/>
    </row>
    <row r="152" spans="36:42">
      <c r="AJ152"/>
      <c r="AK152"/>
      <c r="AL152"/>
      <c r="AM152" s="58"/>
      <c r="AN152"/>
      <c r="AO152"/>
      <c r="AP152"/>
    </row>
    <row r="153" spans="36:42">
      <c r="AJ153"/>
      <c r="AK153"/>
      <c r="AL153"/>
      <c r="AM153" s="58"/>
      <c r="AN153"/>
      <c r="AO153"/>
      <c r="AP153"/>
    </row>
    <row r="154" spans="36:42">
      <c r="AJ154"/>
      <c r="AK154"/>
      <c r="AL154"/>
      <c r="AM154" s="58"/>
      <c r="AN154"/>
      <c r="AO154"/>
      <c r="AP154"/>
    </row>
    <row r="155" spans="36:42">
      <c r="AJ155"/>
      <c r="AK155"/>
      <c r="AL155"/>
      <c r="AM155" s="58"/>
      <c r="AN155"/>
      <c r="AO155"/>
      <c r="AP155"/>
    </row>
    <row r="156" spans="36:42">
      <c r="AJ156"/>
      <c r="AK156"/>
      <c r="AL156"/>
      <c r="AM156" s="58"/>
      <c r="AN156"/>
      <c r="AO156"/>
      <c r="AP156"/>
    </row>
    <row r="157" spans="36:42">
      <c r="AJ157"/>
      <c r="AK157"/>
      <c r="AL157"/>
      <c r="AM157" s="58"/>
      <c r="AN157"/>
      <c r="AO157"/>
      <c r="AP157"/>
    </row>
    <row r="158" spans="36:42">
      <c r="AJ158"/>
      <c r="AK158"/>
      <c r="AL158"/>
      <c r="AM158" s="58"/>
      <c r="AN158"/>
      <c r="AO158"/>
      <c r="AP158"/>
    </row>
    <row r="159" spans="36:42">
      <c r="AJ159"/>
      <c r="AK159"/>
      <c r="AL159"/>
      <c r="AM159" s="58"/>
      <c r="AN159"/>
      <c r="AO159"/>
      <c r="AP159"/>
    </row>
    <row r="160" spans="36:42">
      <c r="AJ160"/>
      <c r="AK160"/>
      <c r="AL160"/>
      <c r="AM160" s="58"/>
      <c r="AN160"/>
      <c r="AO160"/>
      <c r="AP160"/>
    </row>
    <row r="161" spans="36:42">
      <c r="AJ161"/>
      <c r="AK161"/>
      <c r="AL161"/>
      <c r="AM161" s="58"/>
      <c r="AN161"/>
      <c r="AO161"/>
      <c r="AP161"/>
    </row>
    <row r="162" spans="36:42">
      <c r="AJ162"/>
      <c r="AK162"/>
      <c r="AL162"/>
      <c r="AM162" s="58"/>
      <c r="AN162"/>
      <c r="AO162"/>
      <c r="AP162"/>
    </row>
    <row r="163" spans="36:42">
      <c r="AJ163"/>
      <c r="AK163"/>
      <c r="AL163"/>
      <c r="AM163" s="58"/>
      <c r="AN163"/>
      <c r="AO163"/>
      <c r="AP163"/>
    </row>
    <row r="164" spans="36:42">
      <c r="AJ164"/>
      <c r="AK164"/>
      <c r="AL164"/>
      <c r="AM164" s="58"/>
      <c r="AN164"/>
      <c r="AO164"/>
      <c r="AP164"/>
    </row>
    <row r="165" spans="36:42">
      <c r="AJ165"/>
      <c r="AK165"/>
      <c r="AL165"/>
      <c r="AM165" s="58"/>
      <c r="AN165"/>
      <c r="AO165"/>
    </row>
    <row r="166" spans="36:42">
      <c r="AJ166"/>
      <c r="AK166"/>
      <c r="AL166"/>
      <c r="AM166" s="58"/>
      <c r="AN166"/>
      <c r="AO166"/>
    </row>
    <row r="167" spans="36:42">
      <c r="AJ167"/>
      <c r="AK167"/>
      <c r="AL167"/>
      <c r="AM167" s="58"/>
      <c r="AN167"/>
      <c r="AO167"/>
    </row>
    <row r="168" spans="36:42">
      <c r="AJ168"/>
      <c r="AK168"/>
      <c r="AL168"/>
      <c r="AM168" s="58"/>
      <c r="AN168"/>
      <c r="AO168"/>
    </row>
    <row r="169" spans="36:42">
      <c r="AJ169"/>
      <c r="AK169"/>
      <c r="AL169"/>
      <c r="AM169" s="58"/>
      <c r="AN169"/>
      <c r="AO169"/>
    </row>
    <row r="170" spans="36:42">
      <c r="AJ170"/>
      <c r="AK170"/>
      <c r="AL170"/>
      <c r="AM170" s="58"/>
      <c r="AN170"/>
      <c r="AO170"/>
    </row>
    <row r="171" spans="36:42">
      <c r="AJ171"/>
      <c r="AK171"/>
      <c r="AL171"/>
      <c r="AM171" s="58"/>
      <c r="AN171"/>
      <c r="AO171"/>
    </row>
    <row r="172" spans="36:42">
      <c r="AO172"/>
    </row>
    <row r="173" spans="36:42">
      <c r="AO173"/>
    </row>
    <row r="174" spans="36:42">
      <c r="AO174"/>
    </row>
    <row r="175" spans="36:42">
      <c r="AO175"/>
    </row>
    <row r="176" spans="36:42">
      <c r="AO176"/>
    </row>
  </sheetData>
  <conditionalFormatting sqref="AF57:AH57">
    <cfRule type="cellIs" dxfId="7402" priority="36" operator="equal">
      <formula>"SV Qual"</formula>
    </cfRule>
    <cfRule type="cellIs" dxfId="7401" priority="37" operator="equal">
      <formula>"Engineering"</formula>
    </cfRule>
    <cfRule type="cellIs" dxfId="7400" priority="38" operator="equal">
      <formula>"NPE"</formula>
    </cfRule>
    <cfRule type="cellIs" dxfId="7399" priority="39" operator="equal">
      <formula>"MDU"</formula>
    </cfRule>
    <cfRule type="cellIs" dxfId="7398" priority="40" operator="equal">
      <formula>"Software"</formula>
    </cfRule>
  </conditionalFormatting>
  <conditionalFormatting sqref="AD127:AF127">
    <cfRule type="cellIs" dxfId="7397" priority="31" operator="equal">
      <formula>"SV Qual"</formula>
    </cfRule>
    <cfRule type="cellIs" dxfId="7396" priority="32" operator="equal">
      <formula>"Engineering"</formula>
    </cfRule>
    <cfRule type="cellIs" dxfId="7395" priority="33" operator="equal">
      <formula>"NPE"</formula>
    </cfRule>
    <cfRule type="cellIs" dxfId="7394" priority="34" operator="equal">
      <formula>"MDU"</formula>
    </cfRule>
    <cfRule type="cellIs" dxfId="7393" priority="35" operator="equal">
      <formula>"Software"</formula>
    </cfRule>
  </conditionalFormatting>
  <conditionalFormatting sqref="AG127">
    <cfRule type="cellIs" dxfId="7392" priority="26" operator="equal">
      <formula>"SV Qual"</formula>
    </cfRule>
    <cfRule type="cellIs" dxfId="7391" priority="27" operator="equal">
      <formula>"Engineering"</formula>
    </cfRule>
    <cfRule type="cellIs" dxfId="7390" priority="28" operator="equal">
      <formula>"NPE"</formula>
    </cfRule>
    <cfRule type="cellIs" dxfId="7389" priority="29" operator="equal">
      <formula>"MDU"</formula>
    </cfRule>
    <cfRule type="cellIs" dxfId="7388" priority="30" operator="equal">
      <formula>"Software"</formula>
    </cfRule>
  </conditionalFormatting>
  <conditionalFormatting sqref="AD128:AF128">
    <cfRule type="cellIs" dxfId="7387" priority="21" operator="equal">
      <formula>"SV Qual"</formula>
    </cfRule>
    <cfRule type="cellIs" dxfId="7386" priority="22" operator="equal">
      <formula>"Engineering"</formula>
    </cfRule>
    <cfRule type="cellIs" dxfId="7385" priority="23" operator="equal">
      <formula>"NPE"</formula>
    </cfRule>
    <cfRule type="cellIs" dxfId="7384" priority="24" operator="equal">
      <formula>"MDU"</formula>
    </cfRule>
    <cfRule type="cellIs" dxfId="7383" priority="25" operator="equal">
      <formula>"Software"</formula>
    </cfRule>
  </conditionalFormatting>
  <conditionalFormatting sqref="AG128">
    <cfRule type="cellIs" dxfId="7382" priority="16" operator="equal">
      <formula>"SV Qual"</formula>
    </cfRule>
    <cfRule type="cellIs" dxfId="7381" priority="17" operator="equal">
      <formula>"Engineering"</formula>
    </cfRule>
    <cfRule type="cellIs" dxfId="7380" priority="18" operator="equal">
      <formula>"NPE"</formula>
    </cfRule>
    <cfRule type="cellIs" dxfId="7379" priority="19" operator="equal">
      <formula>"MDU"</formula>
    </cfRule>
    <cfRule type="cellIs" dxfId="7378" priority="20" operator="equal">
      <formula>"Software"</formula>
    </cfRule>
  </conditionalFormatting>
  <conditionalFormatting sqref="AD129:AF130">
    <cfRule type="cellIs" dxfId="7377" priority="6" operator="equal">
      <formula>"SV Qual"</formula>
    </cfRule>
    <cfRule type="cellIs" dxfId="7376" priority="7" operator="equal">
      <formula>"Engineering"</formula>
    </cfRule>
    <cfRule type="cellIs" dxfId="7375" priority="8" operator="equal">
      <formula>"NPE"</formula>
    </cfRule>
    <cfRule type="cellIs" dxfId="7374" priority="9" operator="equal">
      <formula>"MDU"</formula>
    </cfRule>
    <cfRule type="cellIs" dxfId="7373" priority="10" operator="equal">
      <formula>"Software"</formula>
    </cfRule>
  </conditionalFormatting>
  <conditionalFormatting sqref="AG129:AG130">
    <cfRule type="cellIs" dxfId="7372" priority="1" operator="equal">
      <formula>"SV Qual"</formula>
    </cfRule>
    <cfRule type="cellIs" dxfId="7371" priority="2" operator="equal">
      <formula>"Engineering"</formula>
    </cfRule>
    <cfRule type="cellIs" dxfId="7370" priority="3" operator="equal">
      <formula>"NPE"</formula>
    </cfRule>
    <cfRule type="cellIs" dxfId="7369" priority="4" operator="equal">
      <formula>"MDU"</formula>
    </cfRule>
    <cfRule type="cellIs" dxfId="7368" priority="5" operator="equal">
      <formula>"Software"</formula>
    </cfRule>
  </conditionalFormatting>
  <pageMargins left="0.7" right="0.7" top="0.75" bottom="0.75" header="0.3" footer="0.3"/>
  <pageSetup scale="78" orientation="landscape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R14"/>
  <sheetViews>
    <sheetView zoomScaleNormal="100" workbookViewId="0">
      <selection activeCell="C10" sqref="C10"/>
    </sheetView>
  </sheetViews>
  <sheetFormatPr defaultRowHeight="15"/>
  <cols>
    <col min="1" max="1" width="29.140625" bestFit="1" customWidth="1"/>
    <col min="2" max="2" width="17.7109375" customWidth="1"/>
    <col min="3" max="3" width="11.28515625" customWidth="1"/>
    <col min="4" max="4" width="9.140625" customWidth="1"/>
    <col min="5" max="5" width="8.42578125" customWidth="1"/>
    <col min="6" max="8" width="11.28515625" customWidth="1"/>
    <col min="9" max="17" width="9" customWidth="1"/>
    <col min="18" max="18" width="9.7109375" customWidth="1"/>
    <col min="19" max="43" width="9" customWidth="1"/>
  </cols>
  <sheetData>
    <row r="1" spans="1:18">
      <c r="A1" s="11" t="s">
        <v>25</v>
      </c>
      <c r="B1" t="s">
        <v>866</v>
      </c>
    </row>
    <row r="2" spans="1:18">
      <c r="A2" s="11" t="s">
        <v>23</v>
      </c>
      <c r="B2" t="s">
        <v>1107</v>
      </c>
      <c r="D2" s="181" t="s">
        <v>1475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9"/>
      <c r="Q2" s="9"/>
      <c r="R2" s="9"/>
    </row>
    <row r="3" spans="1:18">
      <c r="I3" s="18"/>
      <c r="J3" s="19"/>
      <c r="K3" s="20"/>
      <c r="L3" s="20"/>
      <c r="M3" s="20"/>
      <c r="N3" s="20"/>
      <c r="O3" s="20"/>
      <c r="P3" s="20"/>
      <c r="Q3" s="21"/>
      <c r="R3" s="21"/>
    </row>
    <row r="4" spans="1:18">
      <c r="A4" s="11" t="s">
        <v>874</v>
      </c>
      <c r="B4" s="11" t="s">
        <v>867</v>
      </c>
      <c r="I4" s="15"/>
      <c r="J4" s="16"/>
      <c r="K4" s="6"/>
      <c r="L4" s="6"/>
      <c r="M4" s="6"/>
      <c r="N4" s="6"/>
      <c r="O4" s="6"/>
      <c r="P4" s="6"/>
    </row>
    <row r="5" spans="1:18">
      <c r="A5" s="22" t="s">
        <v>873</v>
      </c>
      <c r="B5" s="23" t="s">
        <v>1188</v>
      </c>
      <c r="C5" s="23" t="s">
        <v>868</v>
      </c>
      <c r="I5" s="15"/>
      <c r="J5" s="16"/>
      <c r="K5" s="6"/>
      <c r="L5" s="6"/>
      <c r="M5" s="6"/>
      <c r="N5" s="6"/>
      <c r="O5" s="6"/>
      <c r="P5" s="6"/>
    </row>
    <row r="6" spans="1:18">
      <c r="A6" s="49" t="s">
        <v>888</v>
      </c>
      <c r="B6" s="24">
        <v>5</v>
      </c>
      <c r="C6" s="24">
        <v>5</v>
      </c>
      <c r="I6" s="15"/>
      <c r="J6" s="16"/>
      <c r="K6" s="6"/>
      <c r="L6" s="6"/>
      <c r="M6" s="6"/>
      <c r="N6" s="6"/>
      <c r="O6" s="6"/>
      <c r="P6" s="6"/>
    </row>
    <row r="7" spans="1:18">
      <c r="A7" s="49" t="s">
        <v>890</v>
      </c>
      <c r="B7" s="24">
        <v>11</v>
      </c>
      <c r="C7" s="24">
        <v>11</v>
      </c>
      <c r="I7" s="6"/>
      <c r="J7" s="6"/>
      <c r="K7" s="6"/>
      <c r="L7" s="6"/>
      <c r="M7" s="6"/>
      <c r="N7" s="6"/>
    </row>
    <row r="8" spans="1:18">
      <c r="A8" s="49" t="s">
        <v>903</v>
      </c>
      <c r="B8" s="24">
        <v>87</v>
      </c>
      <c r="C8" s="24">
        <v>87</v>
      </c>
    </row>
    <row r="9" spans="1:18">
      <c r="A9" s="49" t="s">
        <v>906</v>
      </c>
      <c r="B9" s="24">
        <v>22</v>
      </c>
      <c r="C9" s="24">
        <v>22</v>
      </c>
      <c r="I9" s="75"/>
    </row>
    <row r="10" spans="1:18">
      <c r="A10" s="50" t="s">
        <v>904</v>
      </c>
      <c r="B10" s="25">
        <v>5</v>
      </c>
      <c r="C10" s="25">
        <v>5</v>
      </c>
    </row>
    <row r="11" spans="1:18">
      <c r="A11" s="49" t="s">
        <v>56</v>
      </c>
      <c r="B11" s="24">
        <v>1</v>
      </c>
      <c r="C11" s="24">
        <v>1</v>
      </c>
    </row>
    <row r="12" spans="1:18">
      <c r="A12" s="49" t="s">
        <v>1479</v>
      </c>
      <c r="B12" s="24">
        <v>1</v>
      </c>
      <c r="C12" s="24">
        <v>1</v>
      </c>
      <c r="K12" s="6"/>
      <c r="L12" s="6"/>
    </row>
    <row r="13" spans="1:18">
      <c r="A13" s="23" t="s">
        <v>868</v>
      </c>
      <c r="B13" s="24">
        <v>132</v>
      </c>
      <c r="C13" s="24">
        <v>132</v>
      </c>
    </row>
    <row r="14" spans="1:18">
      <c r="A14" s="183" t="s">
        <v>1241</v>
      </c>
      <c r="B14" s="183"/>
      <c r="C14" s="63">
        <v>0</v>
      </c>
    </row>
  </sheetData>
  <mergeCells count="2">
    <mergeCell ref="D2:O2"/>
    <mergeCell ref="A14:B14"/>
  </mergeCells>
  <pageMargins left="0.7" right="0.7" top="0.75" bottom="0.75" header="0.3" footer="0.3"/>
  <pageSetup scale="69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60C6ACD3E0E64A83BA803C55C73F1F" ma:contentTypeVersion="1" ma:contentTypeDescription="Create a new document." ma:contentTypeScope="" ma:versionID="058d799a94d6f66109a605cdddfc073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47DD6F0-76D7-4612-B304-5BCBF39F41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E2E1C6B-E6F2-44FE-A33C-23C0A154FFE3}">
  <ds:schemaRefs>
    <ds:schemaRef ds:uri="http://purl.org/dc/terms/"/>
    <ds:schemaRef ds:uri="http://schemas.microsoft.com/office/2006/documentManagement/types"/>
    <ds:schemaRef ds:uri="http://www.w3.org/XML/1998/namespace"/>
    <ds:schemaRef ds:uri="http://purl.org/dc/elements/1.1/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AE24BB99-585F-4128-BABB-B059F4686E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5</vt:i4>
      </vt:variant>
    </vt:vector>
  </HeadingPairs>
  <TitlesOfParts>
    <vt:vector size="35" baseType="lpstr">
      <vt:lpstr>Analysis Pivot ALL FAs</vt:lpstr>
      <vt:lpstr>SV01 Buckets by Team</vt:lpstr>
      <vt:lpstr>SV01 Buckets by State</vt:lpstr>
      <vt:lpstr>BIN 2 3 4 Burndown</vt:lpstr>
      <vt:lpstr>MDU ATP BIN 2 3 4</vt:lpstr>
      <vt:lpstr>MDU ATP Burndown - ALL BINS</vt:lpstr>
      <vt:lpstr>MDU ATP - ALL BINS OPEN ONLY</vt:lpstr>
      <vt:lpstr>MDU ATP Burndown BIN 1</vt:lpstr>
      <vt:lpstr>MDU ATP START Buckets BIN 1</vt:lpstr>
      <vt:lpstr>MDU ATP BIN 2 Burndown</vt:lpstr>
      <vt:lpstr>MDU ATP BIN 2</vt:lpstr>
      <vt:lpstr>MDU ATP BIN 3 Burndown</vt:lpstr>
      <vt:lpstr>MDU ATP BIN 3</vt:lpstr>
      <vt:lpstr>MDU ATP BIN 4 Burndown</vt:lpstr>
      <vt:lpstr>MDU ATP BIN 4</vt:lpstr>
      <vt:lpstr>Panel ATP Burndown</vt:lpstr>
      <vt:lpstr>NPE (PANEL) ATP Start Buckets</vt:lpstr>
      <vt:lpstr>SV01 DRs by Need Date</vt:lpstr>
      <vt:lpstr>Open SV01 DRs</vt:lpstr>
      <vt:lpstr>ALL SW DRs - w Doc Code Split</vt:lpstr>
      <vt:lpstr>TSW List</vt:lpstr>
      <vt:lpstr>ALL TSW DRs</vt:lpstr>
      <vt:lpstr>FSW List</vt:lpstr>
      <vt:lpstr>ALL FSW DRs</vt:lpstr>
      <vt:lpstr>FSW DR Burndown</vt:lpstr>
      <vt:lpstr>FSW DR Burndown Pivot</vt:lpstr>
      <vt:lpstr>TSW DR Burndown</vt:lpstr>
      <vt:lpstr>TSW DR Burndown Pivot</vt:lpstr>
      <vt:lpstr>ALL SW DRs</vt:lpstr>
      <vt:lpstr>SW DRs ClearQuest Extract</vt:lpstr>
      <vt:lpstr>'Open SV01 DRs'!Open_SV01_DRs</vt:lpstr>
      <vt:lpstr>'MDU ATP BIN 2 Burndown'!Print_Area</vt:lpstr>
      <vt:lpstr>'MDU ATP Burndown - ALL BINS'!Print_Area</vt:lpstr>
      <vt:lpstr>'MDU ATP Burndown BIN 1'!Print_Area</vt:lpstr>
      <vt:lpstr>'SW DRs ClearQuest Extract'!Rose_SW_ALL_1</vt:lpstr>
    </vt:vector>
  </TitlesOfParts>
  <Company>ITT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DR Metric Work SV01</dc:title>
  <dc:creator>Cheryl Hodge</dc:creator>
  <cp:lastModifiedBy>Cheryl Hodge</cp:lastModifiedBy>
  <cp:lastPrinted>2014-02-06T14:27:46Z</cp:lastPrinted>
  <dcterms:created xsi:type="dcterms:W3CDTF">2013-01-31T21:10:36Z</dcterms:created>
  <dcterms:modified xsi:type="dcterms:W3CDTF">2014-02-10T23:54:56Z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0x0101003460C6ACD3E0E64A83BA803C55C73F1F</vt:lpwstr>
  </property>
</Properties>
</file>